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ssimKherzane\Desktop\"/>
    </mc:Choice>
  </mc:AlternateContent>
  <xr:revisionPtr revIDLastSave="0" documentId="8_{C5F94BDC-8192-4846-8DE9-742243BDA17D}" xr6:coauthVersionLast="43" xr6:coauthVersionMax="43" xr10:uidLastSave="{00000000-0000-0000-0000-000000000000}"/>
  <bookViews>
    <workbookView xWindow="-110" yWindow="-110" windowWidth="19420" windowHeight="10420" xr2:uid="{F2F9DB2B-05B4-42EC-89A7-18A3915890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 l="1"/>
  <c r="Q1598" i="1" s="1"/>
  <c r="V1600" i="1"/>
  <c r="U1600" i="1"/>
  <c r="T1600" i="1"/>
  <c r="V1599" i="1"/>
  <c r="U1599" i="1"/>
  <c r="T1599" i="1"/>
  <c r="Q1599" i="1" s="1"/>
  <c r="V1598" i="1"/>
  <c r="U1598" i="1"/>
  <c r="T1598" i="1"/>
  <c r="V1597" i="1"/>
  <c r="U1597" i="1"/>
  <c r="T1597" i="1"/>
  <c r="Q1597" i="1"/>
  <c r="V1596" i="1"/>
  <c r="U1596" i="1"/>
  <c r="T1596" i="1"/>
  <c r="V1595" i="1"/>
  <c r="U1595" i="1"/>
  <c r="T1595" i="1"/>
  <c r="Q1595" i="1"/>
  <c r="V1594" i="1"/>
  <c r="U1594" i="1"/>
  <c r="R1594" i="1" s="1"/>
  <c r="T1594" i="1"/>
  <c r="V1593" i="1"/>
  <c r="U1593" i="1"/>
  <c r="T1593" i="1"/>
  <c r="Q1593" i="1"/>
  <c r="V1592" i="1"/>
  <c r="U1592" i="1"/>
  <c r="T1592" i="1"/>
  <c r="V1591" i="1"/>
  <c r="U1591" i="1"/>
  <c r="T1591" i="1"/>
  <c r="V1590" i="1"/>
  <c r="U1590" i="1"/>
  <c r="T1590" i="1"/>
  <c r="Q1590" i="1"/>
  <c r="V1589" i="1"/>
  <c r="U1589" i="1"/>
  <c r="T1589" i="1"/>
  <c r="V1588" i="1"/>
  <c r="U1588" i="1"/>
  <c r="T1588" i="1"/>
  <c r="R1588" i="1"/>
  <c r="V1587" i="1"/>
  <c r="U1587" i="1"/>
  <c r="T1587" i="1"/>
  <c r="V1586" i="1"/>
  <c r="U1586" i="1"/>
  <c r="T1586" i="1"/>
  <c r="Q1586" i="1" s="1"/>
  <c r="V1585" i="1"/>
  <c r="U1585" i="1"/>
  <c r="T1585" i="1"/>
  <c r="V1584" i="1"/>
  <c r="U1584" i="1"/>
  <c r="T1584" i="1"/>
  <c r="Q1584" i="1"/>
  <c r="V1583" i="1"/>
  <c r="U1583" i="1"/>
  <c r="T1583" i="1"/>
  <c r="V1582" i="1"/>
  <c r="U1582" i="1"/>
  <c r="T1582" i="1"/>
  <c r="R1582" i="1"/>
  <c r="Q1582" i="1"/>
  <c r="V1581" i="1"/>
  <c r="U1581" i="1"/>
  <c r="T1581" i="1"/>
  <c r="V1580" i="1"/>
  <c r="U1580" i="1"/>
  <c r="T1580" i="1"/>
  <c r="R1580" i="1"/>
  <c r="Q1580" i="1"/>
  <c r="V1579" i="1"/>
  <c r="U1579" i="1"/>
  <c r="T1579" i="1"/>
  <c r="V1578" i="1"/>
  <c r="U1578" i="1"/>
  <c r="R1578" i="1" s="1"/>
  <c r="T1578" i="1"/>
  <c r="Q1578" i="1" s="1"/>
  <c r="V1577" i="1"/>
  <c r="U1577" i="1"/>
  <c r="T1577" i="1"/>
  <c r="V1576" i="1"/>
  <c r="U1576" i="1"/>
  <c r="T1576" i="1"/>
  <c r="R1576" i="1"/>
  <c r="V1575" i="1"/>
  <c r="U1575" i="1"/>
  <c r="T1575" i="1"/>
  <c r="V1574" i="1"/>
  <c r="U1574" i="1"/>
  <c r="T1574" i="1"/>
  <c r="V1573" i="1"/>
  <c r="U1573" i="1"/>
  <c r="T1573" i="1"/>
  <c r="V1572" i="1"/>
  <c r="U1572" i="1"/>
  <c r="T1572" i="1"/>
  <c r="Q1572" i="1"/>
  <c r="V1571" i="1"/>
  <c r="U1571" i="1"/>
  <c r="T1571" i="1"/>
  <c r="V1570" i="1"/>
  <c r="U1570" i="1"/>
  <c r="T1570" i="1"/>
  <c r="Q1570" i="1" s="1"/>
  <c r="V1569" i="1"/>
  <c r="U1569" i="1"/>
  <c r="T1569" i="1"/>
  <c r="V1568" i="1"/>
  <c r="U1568" i="1"/>
  <c r="T1568" i="1"/>
  <c r="Q1568" i="1"/>
  <c r="V1567" i="1"/>
  <c r="U1567" i="1"/>
  <c r="T1567" i="1"/>
  <c r="V1566" i="1"/>
  <c r="U1566" i="1"/>
  <c r="T1566" i="1"/>
  <c r="R1566" i="1"/>
  <c r="Q1566" i="1"/>
  <c r="V1565" i="1"/>
  <c r="U1565" i="1"/>
  <c r="T1565" i="1"/>
  <c r="V1564" i="1"/>
  <c r="U1564" i="1"/>
  <c r="T1564" i="1"/>
  <c r="R1564" i="1"/>
  <c r="Q1564" i="1"/>
  <c r="V1563" i="1"/>
  <c r="U1563" i="1"/>
  <c r="T1563" i="1"/>
  <c r="V1562" i="1"/>
  <c r="U1562" i="1"/>
  <c r="R1562" i="1" s="1"/>
  <c r="T1562" i="1"/>
  <c r="Q1562" i="1" s="1"/>
  <c r="V1561" i="1"/>
  <c r="U1561" i="1"/>
  <c r="T1561" i="1"/>
  <c r="V1560" i="1"/>
  <c r="U1560" i="1"/>
  <c r="T1560" i="1"/>
  <c r="R1560" i="1"/>
  <c r="V1559" i="1"/>
  <c r="U1559" i="1"/>
  <c r="T1559" i="1"/>
  <c r="V1558" i="1"/>
  <c r="U1558" i="1"/>
  <c r="T1558" i="1"/>
  <c r="V1557" i="1"/>
  <c r="U1557" i="1"/>
  <c r="T1557" i="1"/>
  <c r="V1556" i="1"/>
  <c r="U1556" i="1"/>
  <c r="T1556" i="1"/>
  <c r="Q1556" i="1"/>
  <c r="V1555" i="1"/>
  <c r="U1555" i="1"/>
  <c r="T1555" i="1"/>
  <c r="V1554" i="1"/>
  <c r="U1554" i="1"/>
  <c r="T1554" i="1"/>
  <c r="Q1554" i="1" s="1"/>
  <c r="V1553" i="1"/>
  <c r="U1553" i="1"/>
  <c r="T1553" i="1"/>
  <c r="V1552" i="1"/>
  <c r="U1552" i="1"/>
  <c r="T1552" i="1"/>
  <c r="Q1552" i="1"/>
  <c r="V1551" i="1"/>
  <c r="U1551" i="1"/>
  <c r="T1551" i="1"/>
  <c r="V1550" i="1"/>
  <c r="U1550" i="1"/>
  <c r="T1550" i="1"/>
  <c r="R1550" i="1"/>
  <c r="Q1550" i="1"/>
  <c r="V1549" i="1"/>
  <c r="U1549" i="1"/>
  <c r="R1549" i="1" s="1"/>
  <c r="T1549" i="1"/>
  <c r="V1548" i="1"/>
  <c r="U1548" i="1"/>
  <c r="T1548" i="1"/>
  <c r="R1548" i="1"/>
  <c r="Q1548" i="1"/>
  <c r="V1547" i="1"/>
  <c r="U1547" i="1"/>
  <c r="T1547" i="1"/>
  <c r="V1546" i="1"/>
  <c r="U1546" i="1"/>
  <c r="T1546" i="1"/>
  <c r="Q1546" i="1" s="1"/>
  <c r="V1545" i="1"/>
  <c r="U1545" i="1"/>
  <c r="T1545" i="1"/>
  <c r="V1544" i="1"/>
  <c r="U1544" i="1"/>
  <c r="T1544" i="1"/>
  <c r="R1544" i="1"/>
  <c r="V1543" i="1"/>
  <c r="U1543" i="1"/>
  <c r="T1543" i="1"/>
  <c r="V1542" i="1"/>
  <c r="U1542" i="1"/>
  <c r="T1542" i="1"/>
  <c r="V1541" i="1"/>
  <c r="U1541" i="1"/>
  <c r="T1541" i="1"/>
  <c r="Q1541" i="1"/>
  <c r="V1540" i="1"/>
  <c r="U1540" i="1"/>
  <c r="T1540" i="1"/>
  <c r="V1539" i="1"/>
  <c r="U1539" i="1"/>
  <c r="T1539" i="1"/>
  <c r="R1539" i="1"/>
  <c r="V1538" i="1"/>
  <c r="U1538" i="1"/>
  <c r="T1538" i="1"/>
  <c r="V1537" i="1"/>
  <c r="U1537" i="1"/>
  <c r="T1537" i="1"/>
  <c r="R1537" i="1"/>
  <c r="V1536" i="1"/>
  <c r="U1536" i="1"/>
  <c r="T1536" i="1"/>
  <c r="Q1536" i="1"/>
  <c r="V1535" i="1"/>
  <c r="U1535" i="1"/>
  <c r="T1535" i="1"/>
  <c r="Q1535" i="1" s="1"/>
  <c r="V1534" i="1"/>
  <c r="U1534" i="1"/>
  <c r="T1534" i="1"/>
  <c r="Q1534" i="1"/>
  <c r="V1533" i="1"/>
  <c r="U1533" i="1"/>
  <c r="R1533" i="1" s="1"/>
  <c r="T1533" i="1"/>
  <c r="V1532" i="1"/>
  <c r="U1532" i="1"/>
  <c r="T1532" i="1"/>
  <c r="R1532" i="1"/>
  <c r="Q1532" i="1"/>
  <c r="V1531" i="1"/>
  <c r="U1531" i="1"/>
  <c r="T1531" i="1"/>
  <c r="V1530" i="1"/>
  <c r="U1530" i="1"/>
  <c r="T1530" i="1"/>
  <c r="Q1530" i="1" s="1"/>
  <c r="V1529" i="1"/>
  <c r="U1529" i="1"/>
  <c r="T1529" i="1"/>
  <c r="V1528" i="1"/>
  <c r="U1528" i="1"/>
  <c r="T1528" i="1"/>
  <c r="R1528" i="1"/>
  <c r="V1527" i="1"/>
  <c r="U1527" i="1"/>
  <c r="T1527" i="1"/>
  <c r="V1526" i="1"/>
  <c r="U1526" i="1"/>
  <c r="T1526" i="1"/>
  <c r="Q1526" i="1"/>
  <c r="V1525" i="1"/>
  <c r="U1525" i="1"/>
  <c r="T1525" i="1"/>
  <c r="V1524" i="1"/>
  <c r="U1524" i="1"/>
  <c r="T1524" i="1"/>
  <c r="R1524" i="1"/>
  <c r="Q1524" i="1"/>
  <c r="V1523" i="1"/>
  <c r="U1523" i="1"/>
  <c r="T1523" i="1"/>
  <c r="V1522" i="1"/>
  <c r="U1522" i="1"/>
  <c r="R1522" i="1" s="1"/>
  <c r="T1522" i="1"/>
  <c r="Q1522" i="1" s="1"/>
  <c r="V1521" i="1"/>
  <c r="U1521" i="1"/>
  <c r="T1521" i="1"/>
  <c r="R1521" i="1"/>
  <c r="V1520" i="1"/>
  <c r="U1520" i="1"/>
  <c r="T1520" i="1"/>
  <c r="Q1520" i="1"/>
  <c r="V1519" i="1"/>
  <c r="U1519" i="1"/>
  <c r="T1519" i="1"/>
  <c r="Q1519" i="1" s="1"/>
  <c r="V1518" i="1"/>
  <c r="U1518" i="1"/>
  <c r="T1518" i="1"/>
  <c r="R1518" i="1"/>
  <c r="Q1518" i="1"/>
  <c r="V1517" i="1"/>
  <c r="U1517" i="1"/>
  <c r="T1517" i="1"/>
  <c r="V1516" i="1"/>
  <c r="U1516" i="1"/>
  <c r="T1516" i="1"/>
  <c r="R1516" i="1"/>
  <c r="Q1516" i="1"/>
  <c r="V1515" i="1"/>
  <c r="U1515" i="1"/>
  <c r="T1515" i="1"/>
  <c r="V1514" i="1"/>
  <c r="U1514" i="1"/>
  <c r="R1514" i="1" s="1"/>
  <c r="T1514" i="1"/>
  <c r="Q1514" i="1" s="1"/>
  <c r="V1513" i="1"/>
  <c r="U1513" i="1"/>
  <c r="T1513" i="1"/>
  <c r="V1512" i="1"/>
  <c r="U1512" i="1"/>
  <c r="T1512" i="1"/>
  <c r="R1512" i="1"/>
  <c r="V1511" i="1"/>
  <c r="U1511" i="1"/>
  <c r="T1511" i="1"/>
  <c r="V1510" i="1"/>
  <c r="U1510" i="1"/>
  <c r="T1510" i="1"/>
  <c r="Q1510" i="1"/>
  <c r="V1509" i="1"/>
  <c r="U1509" i="1"/>
  <c r="T1509" i="1"/>
  <c r="V1508" i="1"/>
  <c r="U1508" i="1"/>
  <c r="T1508" i="1"/>
  <c r="R1508" i="1"/>
  <c r="Q1508" i="1"/>
  <c r="V1507" i="1"/>
  <c r="U1507" i="1"/>
  <c r="T1507" i="1"/>
  <c r="Q1507" i="1"/>
  <c r="V1506" i="1"/>
  <c r="U1506" i="1"/>
  <c r="R1506" i="1" s="1"/>
  <c r="T1506" i="1"/>
  <c r="Q1506" i="1" s="1"/>
  <c r="V1505" i="1"/>
  <c r="U1505" i="1"/>
  <c r="T1505" i="1"/>
  <c r="Q1505" i="1"/>
  <c r="V1504" i="1"/>
  <c r="U1504" i="1"/>
  <c r="T1504" i="1"/>
  <c r="V1503" i="1"/>
  <c r="U1503" i="1"/>
  <c r="T1503" i="1"/>
  <c r="V1502" i="1"/>
  <c r="U1502" i="1"/>
  <c r="T1502" i="1"/>
  <c r="R1502" i="1"/>
  <c r="V1501" i="1"/>
  <c r="U1501" i="1"/>
  <c r="T1501" i="1"/>
  <c r="Q1501" i="1"/>
  <c r="V1500" i="1"/>
  <c r="U1500" i="1"/>
  <c r="T1500" i="1"/>
  <c r="Q1500" i="1"/>
  <c r="V1499" i="1"/>
  <c r="U1499" i="1"/>
  <c r="T1499" i="1"/>
  <c r="R1499" i="1"/>
  <c r="V1498" i="1"/>
  <c r="U1498" i="1"/>
  <c r="R1498" i="1" s="1"/>
  <c r="T1498" i="1"/>
  <c r="V1497" i="1"/>
  <c r="U1497" i="1"/>
  <c r="T1497" i="1"/>
  <c r="R1497" i="1"/>
  <c r="V1496" i="1"/>
  <c r="U1496" i="1"/>
  <c r="T1496" i="1"/>
  <c r="V1495" i="1"/>
  <c r="U1495" i="1"/>
  <c r="T1495" i="1"/>
  <c r="R1495" i="1"/>
  <c r="V1494" i="1"/>
  <c r="U1494" i="1"/>
  <c r="T1494" i="1"/>
  <c r="V1493" i="1"/>
  <c r="U1493" i="1"/>
  <c r="T1493" i="1"/>
  <c r="Q1493" i="1"/>
  <c r="V1492" i="1"/>
  <c r="U1492" i="1"/>
  <c r="R1492" i="1" s="1"/>
  <c r="T1492" i="1"/>
  <c r="V1491" i="1"/>
  <c r="U1491" i="1"/>
  <c r="T1491" i="1"/>
  <c r="R1491" i="1"/>
  <c r="Q1491" i="1"/>
  <c r="V1490" i="1"/>
  <c r="U1490" i="1"/>
  <c r="T1490" i="1"/>
  <c r="V1489" i="1"/>
  <c r="U1489" i="1"/>
  <c r="T1489" i="1"/>
  <c r="R1489" i="1"/>
  <c r="Q1489" i="1"/>
  <c r="V1488" i="1"/>
  <c r="U1488" i="1"/>
  <c r="T1488" i="1"/>
  <c r="R1488" i="1"/>
  <c r="V1487" i="1"/>
  <c r="U1487" i="1"/>
  <c r="T1487" i="1"/>
  <c r="Q1487" i="1" s="1"/>
  <c r="R1487" i="1"/>
  <c r="V1486" i="1"/>
  <c r="U1486" i="1"/>
  <c r="T1486" i="1"/>
  <c r="Q1486" i="1"/>
  <c r="V1485" i="1"/>
  <c r="U1485" i="1"/>
  <c r="T1485" i="1"/>
  <c r="V1484" i="1"/>
  <c r="U1484" i="1"/>
  <c r="T1484" i="1"/>
  <c r="Q1484" i="1"/>
  <c r="V1483" i="1"/>
  <c r="U1483" i="1"/>
  <c r="T1483" i="1"/>
  <c r="R1483" i="1"/>
  <c r="Q1483" i="1"/>
  <c r="V1482" i="1"/>
  <c r="U1482" i="1"/>
  <c r="T1482" i="1"/>
  <c r="Q1482" i="1" s="1"/>
  <c r="V1481" i="1"/>
  <c r="U1481" i="1"/>
  <c r="T1481" i="1"/>
  <c r="R1481" i="1"/>
  <c r="Q1481" i="1"/>
  <c r="V1480" i="1"/>
  <c r="U1480" i="1"/>
  <c r="T1480" i="1"/>
  <c r="V1479" i="1"/>
  <c r="U1479" i="1"/>
  <c r="T1479" i="1"/>
  <c r="Q1479" i="1" s="1"/>
  <c r="V1478" i="1"/>
  <c r="U1478" i="1"/>
  <c r="T1478" i="1"/>
  <c r="V1477" i="1"/>
  <c r="U1477" i="1"/>
  <c r="R1477" i="1" s="1"/>
  <c r="T1477" i="1"/>
  <c r="Q1477" i="1"/>
  <c r="V1476" i="1"/>
  <c r="U1476" i="1"/>
  <c r="T1476" i="1"/>
  <c r="V1475" i="1"/>
  <c r="U1475" i="1"/>
  <c r="T1475" i="1"/>
  <c r="R1475" i="1"/>
  <c r="Q1475" i="1"/>
  <c r="V1474" i="1"/>
  <c r="U1474" i="1"/>
  <c r="T1474" i="1"/>
  <c r="V1473" i="1"/>
  <c r="U1473" i="1"/>
  <c r="T1473" i="1"/>
  <c r="R1473" i="1"/>
  <c r="Q1473" i="1"/>
  <c r="V1472" i="1"/>
  <c r="U1472" i="1"/>
  <c r="T1472" i="1"/>
  <c r="V1471" i="1"/>
  <c r="U1471" i="1"/>
  <c r="R1471" i="1" s="1"/>
  <c r="T1471" i="1"/>
  <c r="Q1471" i="1" s="1"/>
  <c r="V1470" i="1"/>
  <c r="U1470" i="1"/>
  <c r="T1470" i="1"/>
  <c r="V1469" i="1"/>
  <c r="U1469" i="1"/>
  <c r="R1469" i="1" s="1"/>
  <c r="T1469" i="1"/>
  <c r="Q1469" i="1"/>
  <c r="V1468" i="1"/>
  <c r="U1468" i="1"/>
  <c r="T1468" i="1"/>
  <c r="V1467" i="1"/>
  <c r="U1467" i="1"/>
  <c r="T1467" i="1"/>
  <c r="R1467" i="1"/>
  <c r="V1466" i="1"/>
  <c r="U1466" i="1"/>
  <c r="T1466" i="1"/>
  <c r="V1465" i="1"/>
  <c r="U1465" i="1"/>
  <c r="T1465" i="1"/>
  <c r="R1465" i="1"/>
  <c r="V1464" i="1"/>
  <c r="U1464" i="1"/>
  <c r="T1464" i="1"/>
  <c r="Q1464" i="1"/>
  <c r="V1463" i="1"/>
  <c r="U1463" i="1"/>
  <c r="T1463" i="1"/>
  <c r="Q1463" i="1" s="1"/>
  <c r="V1462" i="1"/>
  <c r="U1462" i="1"/>
  <c r="R1462" i="1" s="1"/>
  <c r="T1462" i="1"/>
  <c r="V1461" i="1"/>
  <c r="U1461" i="1"/>
  <c r="R1461" i="1" s="1"/>
  <c r="T1461" i="1"/>
  <c r="Q1461" i="1"/>
  <c r="V1460" i="1"/>
  <c r="U1460" i="1"/>
  <c r="T1460" i="1"/>
  <c r="V1459" i="1"/>
  <c r="U1459" i="1"/>
  <c r="T1459" i="1"/>
  <c r="R1459" i="1"/>
  <c r="V1458" i="1"/>
  <c r="U1458" i="1"/>
  <c r="R1458" i="1" s="1"/>
  <c r="T1458" i="1"/>
  <c r="V1457" i="1"/>
  <c r="U1457" i="1"/>
  <c r="T1457" i="1"/>
  <c r="Q1457" i="1"/>
  <c r="V1456" i="1"/>
  <c r="U1456" i="1"/>
  <c r="T1456" i="1"/>
  <c r="V1455" i="1"/>
  <c r="U1455" i="1"/>
  <c r="T1455" i="1"/>
  <c r="V1454" i="1"/>
  <c r="U1454" i="1"/>
  <c r="T1454" i="1"/>
  <c r="Q1454" i="1"/>
  <c r="V1453" i="1"/>
  <c r="U1453" i="1"/>
  <c r="R1453" i="1" s="1"/>
  <c r="T1453" i="1"/>
  <c r="V1452" i="1"/>
  <c r="U1452" i="1"/>
  <c r="T1452" i="1"/>
  <c r="R1452" i="1"/>
  <c r="V1451" i="1"/>
  <c r="U1451" i="1"/>
  <c r="T1451" i="1"/>
  <c r="V1450" i="1"/>
  <c r="U1450" i="1"/>
  <c r="T1450" i="1"/>
  <c r="Q1450" i="1" s="1"/>
  <c r="V1449" i="1"/>
  <c r="U1449" i="1"/>
  <c r="T1449" i="1"/>
  <c r="Q1449" i="1"/>
  <c r="V1448" i="1"/>
  <c r="U1448" i="1"/>
  <c r="T1448" i="1"/>
  <c r="R1448" i="1"/>
  <c r="Q1448" i="1"/>
  <c r="V1447" i="1"/>
  <c r="U1447" i="1"/>
  <c r="T1447" i="1"/>
  <c r="Q1447" i="1" s="1"/>
  <c r="V1446" i="1"/>
  <c r="U1446" i="1"/>
  <c r="R1446" i="1" s="1"/>
  <c r="T1446" i="1"/>
  <c r="Q1446" i="1" s="1"/>
  <c r="V1445" i="1"/>
  <c r="U1445" i="1"/>
  <c r="R1445" i="1" s="1"/>
  <c r="T1445" i="1"/>
  <c r="Q1445" i="1"/>
  <c r="V1444" i="1"/>
  <c r="U1444" i="1"/>
  <c r="T1444" i="1"/>
  <c r="Q1444" i="1"/>
  <c r="V1443" i="1"/>
  <c r="U1443" i="1"/>
  <c r="T1443" i="1"/>
  <c r="R1443" i="1"/>
  <c r="V1442" i="1"/>
  <c r="U1442" i="1"/>
  <c r="R1442" i="1" s="1"/>
  <c r="T1442" i="1"/>
  <c r="Q1442" i="1" s="1"/>
  <c r="V1441" i="1"/>
  <c r="U1441" i="1"/>
  <c r="R1441" i="1" s="1"/>
  <c r="T1441" i="1"/>
  <c r="Q1441" i="1"/>
  <c r="V1440" i="1"/>
  <c r="U1440" i="1"/>
  <c r="T1440" i="1"/>
  <c r="R1440" i="1"/>
  <c r="Q1440" i="1"/>
  <c r="V1439" i="1"/>
  <c r="U1439" i="1"/>
  <c r="T1439" i="1"/>
  <c r="Q1439" i="1" s="1"/>
  <c r="V1438" i="1"/>
  <c r="U1438" i="1"/>
  <c r="T1438" i="1"/>
  <c r="R1438" i="1"/>
  <c r="Q1438" i="1"/>
  <c r="V1437" i="1"/>
  <c r="U1437" i="1"/>
  <c r="T1437" i="1"/>
  <c r="V1436" i="1"/>
  <c r="U1436" i="1"/>
  <c r="T1436" i="1"/>
  <c r="Q1436" i="1" s="1"/>
  <c r="R1436" i="1"/>
  <c r="V1435" i="1"/>
  <c r="U1435" i="1"/>
  <c r="T1435" i="1"/>
  <c r="V1434" i="1"/>
  <c r="U1434" i="1"/>
  <c r="R1434" i="1" s="1"/>
  <c r="T1434" i="1"/>
  <c r="Q1434" i="1" s="1"/>
  <c r="V1433" i="1"/>
  <c r="U1433" i="1"/>
  <c r="T1433" i="1"/>
  <c r="R1433" i="1"/>
  <c r="V1432" i="1"/>
  <c r="U1432" i="1"/>
  <c r="T1432" i="1"/>
  <c r="R1432" i="1"/>
  <c r="V1431" i="1"/>
  <c r="U1431" i="1"/>
  <c r="T1431" i="1"/>
  <c r="R1431" i="1"/>
  <c r="V1430" i="1"/>
  <c r="U1430" i="1"/>
  <c r="T1430" i="1"/>
  <c r="Q1430" i="1" s="1"/>
  <c r="V1429" i="1"/>
  <c r="U1429" i="1"/>
  <c r="R1429" i="1" s="1"/>
  <c r="T1429" i="1"/>
  <c r="V1428" i="1"/>
  <c r="U1428" i="1"/>
  <c r="R1428" i="1" s="1"/>
  <c r="T1428" i="1"/>
  <c r="Q1428" i="1"/>
  <c r="V1427" i="1"/>
  <c r="U1427" i="1"/>
  <c r="T1427" i="1"/>
  <c r="Q1427" i="1"/>
  <c r="V1426" i="1"/>
  <c r="U1426" i="1"/>
  <c r="R1426" i="1" s="1"/>
  <c r="T1426" i="1"/>
  <c r="V1425" i="1"/>
  <c r="U1425" i="1"/>
  <c r="R1425" i="1" s="1"/>
  <c r="T1425" i="1"/>
  <c r="V1424" i="1"/>
  <c r="U1424" i="1"/>
  <c r="T1424" i="1"/>
  <c r="R1424" i="1"/>
  <c r="V1423" i="1"/>
  <c r="U1423" i="1"/>
  <c r="R1423" i="1" s="1"/>
  <c r="T1423" i="1"/>
  <c r="V1422" i="1"/>
  <c r="U1422" i="1"/>
  <c r="T1422" i="1"/>
  <c r="V1421" i="1"/>
  <c r="U1421" i="1"/>
  <c r="T1421" i="1"/>
  <c r="Q1421" i="1"/>
  <c r="V1420" i="1"/>
  <c r="U1420" i="1"/>
  <c r="T1420" i="1"/>
  <c r="Q1420" i="1" s="1"/>
  <c r="V1419" i="1"/>
  <c r="U1419" i="1"/>
  <c r="T1419" i="1"/>
  <c r="R1419" i="1"/>
  <c r="Q1419" i="1"/>
  <c r="V1418" i="1"/>
  <c r="U1418" i="1"/>
  <c r="R1418" i="1" s="1"/>
  <c r="T1418" i="1"/>
  <c r="V1417" i="1"/>
  <c r="U1417" i="1"/>
  <c r="T1417" i="1"/>
  <c r="R1417" i="1"/>
  <c r="Q1417" i="1"/>
  <c r="V1416" i="1"/>
  <c r="U1416" i="1"/>
  <c r="T1416" i="1"/>
  <c r="Q1416" i="1"/>
  <c r="V1415" i="1"/>
  <c r="U1415" i="1"/>
  <c r="T1415" i="1"/>
  <c r="Q1415" i="1" s="1"/>
  <c r="R1415" i="1"/>
  <c r="V1414" i="1"/>
  <c r="U1414" i="1"/>
  <c r="T1414" i="1"/>
  <c r="V1413" i="1"/>
  <c r="U1413" i="1"/>
  <c r="T1413" i="1"/>
  <c r="Q1413" i="1"/>
  <c r="V1412" i="1"/>
  <c r="U1412" i="1"/>
  <c r="R1412" i="1" s="1"/>
  <c r="T1412" i="1"/>
  <c r="V1411" i="1"/>
  <c r="U1411" i="1"/>
  <c r="T1411" i="1"/>
  <c r="R1411" i="1"/>
  <c r="Q1411" i="1"/>
  <c r="V1410" i="1"/>
  <c r="U1410" i="1"/>
  <c r="T1410" i="1"/>
  <c r="V1409" i="1"/>
  <c r="U1409" i="1"/>
  <c r="T1409" i="1"/>
  <c r="Q1409" i="1"/>
  <c r="V1408" i="1"/>
  <c r="U1408" i="1"/>
  <c r="T1408" i="1"/>
  <c r="Q1408" i="1"/>
  <c r="V1407" i="1"/>
  <c r="U1407" i="1"/>
  <c r="R1407" i="1" s="1"/>
  <c r="T1407" i="1"/>
  <c r="Q1407" i="1" s="1"/>
  <c r="V1406" i="1"/>
  <c r="U1406" i="1"/>
  <c r="T1406" i="1"/>
  <c r="Q1406" i="1"/>
  <c r="V1405" i="1"/>
  <c r="U1405" i="1"/>
  <c r="R1405" i="1" s="1"/>
  <c r="T1405" i="1"/>
  <c r="Q1405" i="1"/>
  <c r="V1404" i="1"/>
  <c r="U1404" i="1"/>
  <c r="T1404" i="1"/>
  <c r="R1404" i="1"/>
  <c r="V1403" i="1"/>
  <c r="U1403" i="1"/>
  <c r="T1403" i="1"/>
  <c r="R1403" i="1"/>
  <c r="Q1403" i="1"/>
  <c r="V1402" i="1"/>
  <c r="U1402" i="1"/>
  <c r="T1402" i="1"/>
  <c r="Q1402" i="1" s="1"/>
  <c r="V1401" i="1"/>
  <c r="U1401" i="1"/>
  <c r="T1401" i="1"/>
  <c r="R1401" i="1"/>
  <c r="Q1401" i="1"/>
  <c r="V1400" i="1"/>
  <c r="U1400" i="1"/>
  <c r="T1400" i="1"/>
  <c r="V1399" i="1"/>
  <c r="U1399" i="1"/>
  <c r="T1399" i="1"/>
  <c r="Q1399" i="1" s="1"/>
  <c r="V1398" i="1"/>
  <c r="U1398" i="1"/>
  <c r="R1398" i="1" s="1"/>
  <c r="T1398" i="1"/>
  <c r="V1397" i="1"/>
  <c r="U1397" i="1"/>
  <c r="T1397" i="1"/>
  <c r="Q1397" i="1"/>
  <c r="V1396" i="1"/>
  <c r="U1396" i="1"/>
  <c r="R1396" i="1" s="1"/>
  <c r="T1396" i="1"/>
  <c r="V1395" i="1"/>
  <c r="U1395" i="1"/>
  <c r="T1395" i="1"/>
  <c r="R1395" i="1"/>
  <c r="V1394" i="1"/>
  <c r="U1394" i="1"/>
  <c r="R1394" i="1" s="1"/>
  <c r="T1394" i="1"/>
  <c r="V1393" i="1"/>
  <c r="U1393" i="1"/>
  <c r="T1393" i="1"/>
  <c r="V1392" i="1"/>
  <c r="U1392" i="1"/>
  <c r="T1392" i="1"/>
  <c r="Q1392" i="1"/>
  <c r="V1391" i="1"/>
  <c r="U1391" i="1"/>
  <c r="T1391" i="1"/>
  <c r="Q1391" i="1" s="1"/>
  <c r="V1390" i="1"/>
  <c r="U1390" i="1"/>
  <c r="T1390" i="1"/>
  <c r="Q1390" i="1"/>
  <c r="V1389" i="1"/>
  <c r="U1389" i="1"/>
  <c r="R1389" i="1" s="1"/>
  <c r="T1389" i="1"/>
  <c r="V1388" i="1"/>
  <c r="U1388" i="1"/>
  <c r="T1388" i="1"/>
  <c r="R1388" i="1"/>
  <c r="V1387" i="1"/>
  <c r="U1387" i="1"/>
  <c r="T1387" i="1"/>
  <c r="Q1387" i="1"/>
  <c r="V1386" i="1"/>
  <c r="U1386" i="1"/>
  <c r="T1386" i="1"/>
  <c r="Q1386" i="1" s="1"/>
  <c r="V1385" i="1"/>
  <c r="U1385" i="1"/>
  <c r="T1385" i="1"/>
  <c r="Q1385" i="1"/>
  <c r="V1384" i="1"/>
  <c r="U1384" i="1"/>
  <c r="T1384" i="1"/>
  <c r="R1384" i="1"/>
  <c r="Q1384" i="1"/>
  <c r="V1383" i="1"/>
  <c r="U1383" i="1"/>
  <c r="T1383" i="1"/>
  <c r="Q1383" i="1" s="1"/>
  <c r="R1383" i="1"/>
  <c r="V1382" i="1"/>
  <c r="U1382" i="1"/>
  <c r="R1382" i="1" s="1"/>
  <c r="T1382" i="1"/>
  <c r="Q1382" i="1" s="1"/>
  <c r="V1381" i="1"/>
  <c r="U1381" i="1"/>
  <c r="R1381" i="1" s="1"/>
  <c r="T1381" i="1"/>
  <c r="Q1381" i="1"/>
  <c r="V1380" i="1"/>
  <c r="U1380" i="1"/>
  <c r="T1380" i="1"/>
  <c r="Q1380" i="1"/>
  <c r="V1379" i="1"/>
  <c r="U1379" i="1"/>
  <c r="T1379" i="1"/>
  <c r="R1379" i="1"/>
  <c r="Q1379" i="1"/>
  <c r="V1378" i="1"/>
  <c r="U1378" i="1"/>
  <c r="R1378" i="1" s="1"/>
  <c r="T1378" i="1"/>
  <c r="Q1378" i="1" s="1"/>
  <c r="V1377" i="1"/>
  <c r="U1377" i="1"/>
  <c r="R1377" i="1" s="1"/>
  <c r="T1377" i="1"/>
  <c r="Q1377" i="1"/>
  <c r="V1376" i="1"/>
  <c r="U1376" i="1"/>
  <c r="T1376" i="1"/>
  <c r="R1376" i="1"/>
  <c r="Q1376" i="1"/>
  <c r="V1375" i="1"/>
  <c r="U1375" i="1"/>
  <c r="T1375" i="1"/>
  <c r="Q1375" i="1" s="1"/>
  <c r="V1374" i="1"/>
  <c r="U1374" i="1"/>
  <c r="T1374" i="1"/>
  <c r="R1374" i="1"/>
  <c r="Q1374" i="1"/>
  <c r="V1373" i="1"/>
  <c r="U1373" i="1"/>
  <c r="T1373" i="1"/>
  <c r="Q1373" i="1"/>
  <c r="V1372" i="1"/>
  <c r="U1372" i="1"/>
  <c r="T1372" i="1"/>
  <c r="Q1372" i="1" s="1"/>
  <c r="R1372" i="1"/>
  <c r="V1371" i="1"/>
  <c r="U1371" i="1"/>
  <c r="T1371" i="1"/>
  <c r="R1371" i="1"/>
  <c r="V1370" i="1"/>
  <c r="U1370" i="1"/>
  <c r="R1370" i="1" s="1"/>
  <c r="T1370" i="1"/>
  <c r="Q1370" i="1" s="1"/>
  <c r="V1369" i="1"/>
  <c r="U1369" i="1"/>
  <c r="T1369" i="1"/>
  <c r="R1369" i="1"/>
  <c r="V1368" i="1"/>
  <c r="U1368" i="1"/>
  <c r="T1368" i="1"/>
  <c r="R1368" i="1"/>
  <c r="V1367" i="1"/>
  <c r="U1367" i="1"/>
  <c r="T1367" i="1"/>
  <c r="R1367" i="1"/>
  <c r="V1366" i="1"/>
  <c r="U1366" i="1"/>
  <c r="R1366" i="1" s="1"/>
  <c r="T1366" i="1"/>
  <c r="Q1366" i="1" s="1"/>
  <c r="V1365" i="1"/>
  <c r="U1365" i="1"/>
  <c r="R1365" i="1" s="1"/>
  <c r="T1365" i="1"/>
  <c r="V1364" i="1"/>
  <c r="U1364" i="1"/>
  <c r="R1364" i="1" s="1"/>
  <c r="T1364" i="1"/>
  <c r="Q1364" i="1"/>
  <c r="V1363" i="1"/>
  <c r="U1363" i="1"/>
  <c r="T1363" i="1"/>
  <c r="Q1363" i="1"/>
  <c r="V1362" i="1"/>
  <c r="U1362" i="1"/>
  <c r="R1362" i="1" s="1"/>
  <c r="T1362" i="1"/>
  <c r="Q1362" i="1" s="1"/>
  <c r="V1361" i="1"/>
  <c r="U1361" i="1"/>
  <c r="R1361" i="1" s="1"/>
  <c r="T1361" i="1"/>
  <c r="Q1361" i="1" s="1"/>
  <c r="V1360" i="1"/>
  <c r="U1360" i="1"/>
  <c r="T1360" i="1"/>
  <c r="R1360" i="1"/>
  <c r="Q1360" i="1"/>
  <c r="V1359" i="1"/>
  <c r="U1359" i="1"/>
  <c r="R1359" i="1" s="1"/>
  <c r="T1359" i="1"/>
  <c r="Q1359" i="1" s="1"/>
  <c r="V1358" i="1"/>
  <c r="U1358" i="1"/>
  <c r="T1358" i="1"/>
  <c r="R1358" i="1"/>
  <c r="Q1358" i="1"/>
  <c r="V1357" i="1"/>
  <c r="U1357" i="1"/>
  <c r="R1357" i="1" s="1"/>
  <c r="T1357" i="1"/>
  <c r="V1356" i="1"/>
  <c r="U1356" i="1"/>
  <c r="T1356" i="1"/>
  <c r="Q1356" i="1" s="1"/>
  <c r="R1356" i="1"/>
  <c r="V1355" i="1"/>
  <c r="U1355" i="1"/>
  <c r="T1355" i="1"/>
  <c r="Q1355" i="1"/>
  <c r="V1354" i="1"/>
  <c r="U1354" i="1"/>
  <c r="R1354" i="1" s="1"/>
  <c r="T1354" i="1"/>
  <c r="Q1354" i="1" s="1"/>
  <c r="V1353" i="1"/>
  <c r="U1353" i="1"/>
  <c r="T1353" i="1"/>
  <c r="Q1353" i="1"/>
  <c r="V1352" i="1"/>
  <c r="U1352" i="1"/>
  <c r="T1352" i="1"/>
  <c r="Q1352" i="1"/>
  <c r="V1351" i="1"/>
  <c r="U1351" i="1"/>
  <c r="T1351" i="1"/>
  <c r="Q1351" i="1" s="1"/>
  <c r="V1350" i="1"/>
  <c r="U1350" i="1"/>
  <c r="R1350" i="1" s="1"/>
  <c r="T1350" i="1"/>
  <c r="Q1350" i="1" s="1"/>
  <c r="V1349" i="1"/>
  <c r="U1349" i="1"/>
  <c r="R1349" i="1" s="1"/>
  <c r="T1349" i="1"/>
  <c r="V1348" i="1"/>
  <c r="U1348" i="1"/>
  <c r="R1348" i="1" s="1"/>
  <c r="T1348" i="1"/>
  <c r="Q1348" i="1"/>
  <c r="V1347" i="1"/>
  <c r="U1347" i="1"/>
  <c r="T1347" i="1"/>
  <c r="Q1347" i="1" s="1"/>
  <c r="V1346" i="1"/>
  <c r="U1346" i="1"/>
  <c r="R1346" i="1" s="1"/>
  <c r="T1346" i="1"/>
  <c r="Q1346" i="1" s="1"/>
  <c r="V1345" i="1"/>
  <c r="U1345" i="1"/>
  <c r="T1345" i="1"/>
  <c r="Q1345" i="1" s="1"/>
  <c r="V1344" i="1"/>
  <c r="U1344" i="1"/>
  <c r="T1344" i="1"/>
  <c r="R1344" i="1"/>
  <c r="Q1344" i="1"/>
  <c r="V1343" i="1"/>
  <c r="U1343" i="1"/>
  <c r="T1343" i="1"/>
  <c r="Q1343" i="1" s="1"/>
  <c r="V1342" i="1"/>
  <c r="U1342" i="1"/>
  <c r="T1342" i="1"/>
  <c r="Q1342" i="1"/>
  <c r="V1341" i="1"/>
  <c r="U1341" i="1"/>
  <c r="R1341" i="1" s="1"/>
  <c r="T1341" i="1"/>
  <c r="Q1341" i="1"/>
  <c r="V1340" i="1"/>
  <c r="U1340" i="1"/>
  <c r="T1340" i="1"/>
  <c r="Q1340" i="1" s="1"/>
  <c r="R1340" i="1"/>
  <c r="V1339" i="1"/>
  <c r="U1339" i="1"/>
  <c r="T1339" i="1"/>
  <c r="R1339" i="1"/>
  <c r="Q1339" i="1"/>
  <c r="V1338" i="1"/>
  <c r="U1338" i="1"/>
  <c r="R1338" i="1" s="1"/>
  <c r="T1338" i="1"/>
  <c r="Q1338" i="1" s="1"/>
  <c r="V1337" i="1"/>
  <c r="U1337" i="1"/>
  <c r="T1337" i="1"/>
  <c r="R1337" i="1"/>
  <c r="Q1337" i="1"/>
  <c r="V1336" i="1"/>
  <c r="U1336" i="1"/>
  <c r="T1336" i="1"/>
  <c r="R1336" i="1"/>
  <c r="Q1336" i="1"/>
  <c r="V1335" i="1"/>
  <c r="U1335" i="1"/>
  <c r="R1335" i="1" s="1"/>
  <c r="T1335" i="1"/>
  <c r="Q1335" i="1" s="1"/>
  <c r="V1334" i="1"/>
  <c r="U1334" i="1"/>
  <c r="R1334" i="1" s="1"/>
  <c r="T1334" i="1"/>
  <c r="Q1334" i="1" s="1"/>
  <c r="V1333" i="1"/>
  <c r="U1333" i="1"/>
  <c r="R1333" i="1" s="1"/>
  <c r="T1333" i="1"/>
  <c r="Q1333" i="1"/>
  <c r="V1332" i="1"/>
  <c r="U1332" i="1"/>
  <c r="T1332" i="1"/>
  <c r="Q1332" i="1"/>
  <c r="V1331" i="1"/>
  <c r="U1331" i="1"/>
  <c r="T1331" i="1"/>
  <c r="R1331" i="1"/>
  <c r="V1330" i="1"/>
  <c r="U1330" i="1"/>
  <c r="T1330" i="1"/>
  <c r="Q1330" i="1" s="1"/>
  <c r="V1329" i="1"/>
  <c r="U1329" i="1"/>
  <c r="R1329" i="1" s="1"/>
  <c r="T1329" i="1"/>
  <c r="V1328" i="1"/>
  <c r="U1328" i="1"/>
  <c r="T1328" i="1"/>
  <c r="R1328" i="1"/>
  <c r="Q1328" i="1"/>
  <c r="V1327" i="1"/>
  <c r="U1327" i="1"/>
  <c r="R1327" i="1" s="1"/>
  <c r="T1327" i="1"/>
  <c r="V1326" i="1"/>
  <c r="U1326" i="1"/>
  <c r="R1326" i="1" s="1"/>
  <c r="T1326" i="1"/>
  <c r="Q1326" i="1"/>
  <c r="V1325" i="1"/>
  <c r="U1325" i="1"/>
  <c r="R1325" i="1" s="1"/>
  <c r="T1325" i="1"/>
  <c r="V1324" i="1"/>
  <c r="U1324" i="1"/>
  <c r="T1324" i="1"/>
  <c r="R1324" i="1"/>
  <c r="Q1324" i="1"/>
  <c r="V1323" i="1"/>
  <c r="U1323" i="1"/>
  <c r="T1323" i="1"/>
  <c r="R1323" i="1"/>
  <c r="Q1323" i="1"/>
  <c r="V1322" i="1"/>
  <c r="U1322" i="1"/>
  <c r="R1322" i="1" s="1"/>
  <c r="T1322" i="1"/>
  <c r="Q1322" i="1" s="1"/>
  <c r="V1321" i="1"/>
  <c r="U1321" i="1"/>
  <c r="T1321" i="1"/>
  <c r="R1321" i="1"/>
  <c r="Q1321" i="1"/>
  <c r="V1320" i="1"/>
  <c r="U1320" i="1"/>
  <c r="T1320" i="1"/>
  <c r="R1320" i="1"/>
  <c r="Q1320" i="1"/>
  <c r="V1319" i="1"/>
  <c r="U1319" i="1"/>
  <c r="R1319" i="1" s="1"/>
  <c r="T1319" i="1"/>
  <c r="Q1319" i="1" s="1"/>
  <c r="V1318" i="1"/>
  <c r="U1318" i="1"/>
  <c r="R1318" i="1" s="1"/>
  <c r="T1318" i="1"/>
  <c r="Q1318" i="1" s="1"/>
  <c r="V1317" i="1"/>
  <c r="U1317" i="1"/>
  <c r="R1317" i="1" s="1"/>
  <c r="T1317" i="1"/>
  <c r="Q1317" i="1"/>
  <c r="V1316" i="1"/>
  <c r="U1316" i="1"/>
  <c r="T1316" i="1"/>
  <c r="Q1316" i="1"/>
  <c r="V1315" i="1"/>
  <c r="U1315" i="1"/>
  <c r="T1315" i="1"/>
  <c r="R1315" i="1"/>
  <c r="V1314" i="1"/>
  <c r="U1314" i="1"/>
  <c r="T1314" i="1"/>
  <c r="Q1314" i="1" s="1"/>
  <c r="V1313" i="1"/>
  <c r="U1313" i="1"/>
  <c r="T1313" i="1"/>
  <c r="Q1313" i="1" s="1"/>
  <c r="V1312" i="1"/>
  <c r="U1312" i="1"/>
  <c r="T1312" i="1"/>
  <c r="R1312" i="1"/>
  <c r="Q1312" i="1"/>
  <c r="V1311" i="1"/>
  <c r="U1311" i="1"/>
  <c r="R1311" i="1" s="1"/>
  <c r="T1311" i="1"/>
  <c r="V1310" i="1"/>
  <c r="U1310" i="1"/>
  <c r="T1310" i="1"/>
  <c r="R1310" i="1"/>
  <c r="V1309" i="1"/>
  <c r="U1309" i="1"/>
  <c r="R1309" i="1" s="1"/>
  <c r="T1309" i="1"/>
  <c r="V1308" i="1"/>
  <c r="U1308" i="1"/>
  <c r="R1308" i="1" s="1"/>
  <c r="T1308" i="1"/>
  <c r="V1307" i="1"/>
  <c r="U1307" i="1"/>
  <c r="T1307" i="1"/>
  <c r="R1307" i="1"/>
  <c r="V1306" i="1"/>
  <c r="U1306" i="1"/>
  <c r="R1306" i="1" s="1"/>
  <c r="T1306" i="1"/>
  <c r="V1305" i="1"/>
  <c r="U1305" i="1"/>
  <c r="T1305" i="1"/>
  <c r="R1305" i="1"/>
  <c r="V1304" i="1"/>
  <c r="U1304" i="1"/>
  <c r="T1304" i="1"/>
  <c r="R1304" i="1"/>
  <c r="Q1304" i="1"/>
  <c r="V1303" i="1"/>
  <c r="U1303" i="1"/>
  <c r="T1303" i="1"/>
  <c r="R1303" i="1"/>
  <c r="V1302" i="1"/>
  <c r="U1302" i="1"/>
  <c r="T1302" i="1"/>
  <c r="Q1302" i="1" s="1"/>
  <c r="V1301" i="1"/>
  <c r="U1301" i="1"/>
  <c r="R1301" i="1" s="1"/>
  <c r="T1301" i="1"/>
  <c r="V1300" i="1"/>
  <c r="U1300" i="1"/>
  <c r="R1300" i="1" s="1"/>
  <c r="T1300" i="1"/>
  <c r="Q1300" i="1"/>
  <c r="V1299" i="1"/>
  <c r="U1299" i="1"/>
  <c r="T1299" i="1"/>
  <c r="Q1299" i="1"/>
  <c r="V1298" i="1"/>
  <c r="U1298" i="1"/>
  <c r="T1298" i="1"/>
  <c r="Q1298" i="1" s="1"/>
  <c r="V1297" i="1"/>
  <c r="U1297" i="1"/>
  <c r="R1297" i="1" s="1"/>
  <c r="T1297" i="1"/>
  <c r="V1296" i="1"/>
  <c r="U1296" i="1"/>
  <c r="T1296" i="1"/>
  <c r="R1296" i="1"/>
  <c r="Q1296" i="1"/>
  <c r="V1295" i="1"/>
  <c r="U1295" i="1"/>
  <c r="R1295" i="1" s="1"/>
  <c r="T1295" i="1"/>
  <c r="V1294" i="1"/>
  <c r="U1294" i="1"/>
  <c r="R1294" i="1" s="1"/>
  <c r="T1294" i="1"/>
  <c r="Q1294" i="1"/>
  <c r="V1293" i="1"/>
  <c r="U1293" i="1"/>
  <c r="R1293" i="1" s="1"/>
  <c r="T1293" i="1"/>
  <c r="V1292" i="1"/>
  <c r="U1292" i="1"/>
  <c r="T1292" i="1"/>
  <c r="R1292" i="1"/>
  <c r="Q1292" i="1"/>
  <c r="V1291" i="1"/>
  <c r="U1291" i="1"/>
  <c r="T1291" i="1"/>
  <c r="R1291" i="1"/>
  <c r="Q1291" i="1"/>
  <c r="V1290" i="1"/>
  <c r="U1290" i="1"/>
  <c r="R1290" i="1" s="1"/>
  <c r="T1290" i="1"/>
  <c r="Q1290" i="1" s="1"/>
  <c r="V1289" i="1"/>
  <c r="U1289" i="1"/>
  <c r="T1289" i="1"/>
  <c r="R1289" i="1"/>
  <c r="Q1289" i="1"/>
  <c r="V1288" i="1"/>
  <c r="U1288" i="1"/>
  <c r="T1288" i="1"/>
  <c r="R1288" i="1"/>
  <c r="Q1288" i="1"/>
  <c r="V1287" i="1"/>
  <c r="U1287" i="1"/>
  <c r="R1287" i="1" s="1"/>
  <c r="T1287" i="1"/>
  <c r="Q1287" i="1" s="1"/>
  <c r="V1286" i="1"/>
  <c r="U1286" i="1"/>
  <c r="R1286" i="1" s="1"/>
  <c r="T1286" i="1"/>
  <c r="Q1286" i="1" s="1"/>
  <c r="V1285" i="1"/>
  <c r="U1285" i="1"/>
  <c r="R1285" i="1" s="1"/>
  <c r="T1285" i="1"/>
  <c r="Q1285" i="1"/>
  <c r="V1284" i="1"/>
  <c r="U1284" i="1"/>
  <c r="T1284" i="1"/>
  <c r="Q1284" i="1"/>
  <c r="V1283" i="1"/>
  <c r="U1283" i="1"/>
  <c r="T1283" i="1"/>
  <c r="Q1283" i="1" s="1"/>
  <c r="R1283" i="1"/>
  <c r="V1282" i="1"/>
  <c r="U1282" i="1"/>
  <c r="R1282" i="1" s="1"/>
  <c r="T1282" i="1"/>
  <c r="Q1282" i="1" s="1"/>
  <c r="V1281" i="1"/>
  <c r="U1281" i="1"/>
  <c r="T1281" i="1"/>
  <c r="Q1281" i="1" s="1"/>
  <c r="R1281" i="1"/>
  <c r="V1280" i="1"/>
  <c r="U1280" i="1"/>
  <c r="T1280" i="1"/>
  <c r="R1280" i="1"/>
  <c r="Q1280" i="1"/>
  <c r="V1279" i="1"/>
  <c r="U1279" i="1"/>
  <c r="R1279" i="1" s="1"/>
  <c r="T1279" i="1"/>
  <c r="Q1279" i="1" s="1"/>
  <c r="V1278" i="1"/>
  <c r="U1278" i="1"/>
  <c r="T1278" i="1"/>
  <c r="Q1278" i="1" s="1"/>
  <c r="R1278" i="1"/>
  <c r="V1277" i="1"/>
  <c r="U1277" i="1"/>
  <c r="R1277" i="1" s="1"/>
  <c r="T1277" i="1"/>
  <c r="Q1277" i="1"/>
  <c r="V1276" i="1"/>
  <c r="U1276" i="1"/>
  <c r="R1276" i="1" s="1"/>
  <c r="T1276" i="1"/>
  <c r="Q1276" i="1" s="1"/>
  <c r="V1275" i="1"/>
  <c r="U1275" i="1"/>
  <c r="T1275" i="1"/>
  <c r="R1275" i="1"/>
  <c r="Q1275" i="1"/>
  <c r="V1274" i="1"/>
  <c r="U1274" i="1"/>
  <c r="R1274" i="1" s="1"/>
  <c r="T1274" i="1"/>
  <c r="Q1274" i="1" s="1"/>
  <c r="V1273" i="1"/>
  <c r="U1273" i="1"/>
  <c r="T1273" i="1"/>
  <c r="R1273" i="1"/>
  <c r="Q1273" i="1"/>
  <c r="V1272" i="1"/>
  <c r="U1272" i="1"/>
  <c r="T1272" i="1"/>
  <c r="R1272" i="1"/>
  <c r="Q1272" i="1"/>
  <c r="V1271" i="1"/>
  <c r="U1271" i="1"/>
  <c r="T1271" i="1"/>
  <c r="Q1271" i="1" s="1"/>
  <c r="R1271" i="1"/>
  <c r="V1270" i="1"/>
  <c r="U1270" i="1"/>
  <c r="R1270" i="1" s="1"/>
  <c r="T1270" i="1"/>
  <c r="Q1270" i="1" s="1"/>
  <c r="V1269" i="1"/>
  <c r="U1269" i="1"/>
  <c r="R1269" i="1" s="1"/>
  <c r="T1269" i="1"/>
  <c r="Q1269" i="1"/>
  <c r="V1268" i="1"/>
  <c r="U1268" i="1"/>
  <c r="R1268" i="1" s="1"/>
  <c r="T1268" i="1"/>
  <c r="Q1268" i="1"/>
  <c r="V1267" i="1"/>
  <c r="U1267" i="1"/>
  <c r="T1267" i="1"/>
  <c r="R1267" i="1"/>
  <c r="Q1267" i="1"/>
  <c r="V1266" i="1"/>
  <c r="U1266" i="1"/>
  <c r="R1266" i="1" s="1"/>
  <c r="T1266" i="1"/>
  <c r="Q1266" i="1" s="1"/>
  <c r="V1265" i="1"/>
  <c r="U1265" i="1"/>
  <c r="R1265" i="1" s="1"/>
  <c r="T1265" i="1"/>
  <c r="Q1265" i="1"/>
  <c r="V1264" i="1"/>
  <c r="U1264" i="1"/>
  <c r="T1264" i="1"/>
  <c r="R1264" i="1"/>
  <c r="Q1264" i="1"/>
  <c r="V1263" i="1"/>
  <c r="U1263" i="1"/>
  <c r="R1263" i="1" s="1"/>
  <c r="T1263" i="1"/>
  <c r="Q1263" i="1" s="1"/>
  <c r="V1262" i="1"/>
  <c r="U1262" i="1"/>
  <c r="R1262" i="1" s="1"/>
  <c r="T1262" i="1"/>
  <c r="Q1262" i="1"/>
  <c r="V1261" i="1"/>
  <c r="U1261" i="1"/>
  <c r="R1261" i="1" s="1"/>
  <c r="T1261" i="1"/>
  <c r="Q1261" i="1"/>
  <c r="V1260" i="1"/>
  <c r="U1260" i="1"/>
  <c r="T1260" i="1"/>
  <c r="R1260" i="1"/>
  <c r="Q1260" i="1"/>
  <c r="V1259" i="1"/>
  <c r="U1259" i="1"/>
  <c r="T1259" i="1"/>
  <c r="R1259" i="1"/>
  <c r="Q1259" i="1"/>
  <c r="V1258" i="1"/>
  <c r="U1258" i="1"/>
  <c r="R1258" i="1" s="1"/>
  <c r="T1258" i="1"/>
  <c r="Q1258" i="1" s="1"/>
  <c r="V1257" i="1"/>
  <c r="U1257" i="1"/>
  <c r="T1257" i="1"/>
  <c r="Q1257" i="1" s="1"/>
  <c r="R1257" i="1"/>
  <c r="V1256" i="1"/>
  <c r="U1256" i="1"/>
  <c r="R1256" i="1" s="1"/>
  <c r="T1256" i="1"/>
  <c r="Q1256" i="1"/>
  <c r="V1255" i="1"/>
  <c r="U1255" i="1"/>
  <c r="R1255" i="1" s="1"/>
  <c r="T1255" i="1"/>
  <c r="Q1255" i="1"/>
  <c r="V1254" i="1"/>
  <c r="U1254" i="1"/>
  <c r="T1254" i="1"/>
  <c r="Q1254" i="1" s="1"/>
  <c r="R1254" i="1"/>
  <c r="V1253" i="1"/>
  <c r="U1253" i="1"/>
  <c r="R1253" i="1" s="1"/>
  <c r="T1253" i="1"/>
  <c r="Q1253" i="1" s="1"/>
  <c r="V1252" i="1"/>
  <c r="U1252" i="1"/>
  <c r="R1252" i="1" s="1"/>
  <c r="T1252" i="1"/>
  <c r="Q1252" i="1" s="1"/>
  <c r="V1251" i="1"/>
  <c r="U1251" i="1"/>
  <c r="T1251" i="1"/>
  <c r="R1251" i="1"/>
  <c r="Q1251" i="1"/>
  <c r="V1250" i="1"/>
  <c r="U1250" i="1"/>
  <c r="T1250" i="1"/>
  <c r="Q1250" i="1" s="1"/>
  <c r="R1250" i="1"/>
  <c r="V1249" i="1"/>
  <c r="U1249" i="1"/>
  <c r="R1249" i="1" s="1"/>
  <c r="T1249" i="1"/>
  <c r="Q1249" i="1"/>
  <c r="V1248" i="1"/>
  <c r="U1248" i="1"/>
  <c r="R1248" i="1" s="1"/>
  <c r="T1248" i="1"/>
  <c r="Q1248" i="1"/>
  <c r="V1247" i="1"/>
  <c r="U1247" i="1"/>
  <c r="T1247" i="1"/>
  <c r="Q1247" i="1" s="1"/>
  <c r="R1247" i="1"/>
  <c r="V1246" i="1"/>
  <c r="U1246" i="1"/>
  <c r="T1246" i="1"/>
  <c r="R1246" i="1"/>
  <c r="Q1246" i="1"/>
  <c r="V1245" i="1"/>
  <c r="U1245" i="1"/>
  <c r="R1245" i="1" s="1"/>
  <c r="T1245" i="1"/>
  <c r="Q1245" i="1" s="1"/>
  <c r="V1244" i="1"/>
  <c r="U1244" i="1"/>
  <c r="T1244" i="1"/>
  <c r="R1244" i="1"/>
  <c r="Q1244" i="1"/>
  <c r="V1243" i="1"/>
  <c r="U1243" i="1"/>
  <c r="T1243" i="1"/>
  <c r="R1243" i="1"/>
  <c r="Q1243" i="1"/>
  <c r="V1242" i="1"/>
  <c r="U1242" i="1"/>
  <c r="R1242" i="1" s="1"/>
  <c r="T1242" i="1"/>
  <c r="Q1242" i="1" s="1"/>
  <c r="V1241" i="1"/>
  <c r="U1241" i="1"/>
  <c r="T1241" i="1"/>
  <c r="Q1241" i="1" s="1"/>
  <c r="R1241" i="1"/>
  <c r="V1240" i="1"/>
  <c r="U1240" i="1"/>
  <c r="R1240" i="1" s="1"/>
  <c r="T1240" i="1"/>
  <c r="Q1240" i="1"/>
  <c r="V1239" i="1"/>
  <c r="U1239" i="1"/>
  <c r="R1239" i="1" s="1"/>
  <c r="T1239" i="1"/>
  <c r="Q1239" i="1"/>
  <c r="V1238" i="1"/>
  <c r="U1238" i="1"/>
  <c r="T1238" i="1"/>
  <c r="Q1238" i="1" s="1"/>
  <c r="R1238" i="1"/>
  <c r="V1237" i="1"/>
  <c r="U1237" i="1"/>
  <c r="R1237" i="1" s="1"/>
  <c r="T1237" i="1"/>
  <c r="Q1237" i="1" s="1"/>
  <c r="V1236" i="1"/>
  <c r="U1236" i="1"/>
  <c r="R1236" i="1" s="1"/>
  <c r="T1236" i="1"/>
  <c r="Q1236" i="1" s="1"/>
  <c r="V1235" i="1"/>
  <c r="U1235" i="1"/>
  <c r="T1235" i="1"/>
  <c r="R1235" i="1"/>
  <c r="Q1235" i="1"/>
  <c r="V1234" i="1"/>
  <c r="U1234" i="1"/>
  <c r="T1234" i="1"/>
  <c r="Q1234" i="1" s="1"/>
  <c r="R1234" i="1"/>
  <c r="V1233" i="1"/>
  <c r="U1233" i="1"/>
  <c r="R1233" i="1" s="1"/>
  <c r="T1233" i="1"/>
  <c r="Q1233" i="1"/>
  <c r="V1232" i="1"/>
  <c r="U1232" i="1"/>
  <c r="R1232" i="1" s="1"/>
  <c r="T1232" i="1"/>
  <c r="Q1232" i="1"/>
  <c r="V1231" i="1"/>
  <c r="U1231" i="1"/>
  <c r="T1231" i="1"/>
  <c r="Q1231" i="1" s="1"/>
  <c r="R1231" i="1"/>
  <c r="V1230" i="1"/>
  <c r="U1230" i="1"/>
  <c r="T1230" i="1"/>
  <c r="R1230" i="1"/>
  <c r="Q1230" i="1"/>
  <c r="V1229" i="1"/>
  <c r="U1229" i="1"/>
  <c r="R1229" i="1" s="1"/>
  <c r="T1229" i="1"/>
  <c r="Q1229" i="1" s="1"/>
  <c r="V1228" i="1"/>
  <c r="U1228" i="1"/>
  <c r="T1228" i="1"/>
  <c r="R1228" i="1"/>
  <c r="Q1228" i="1"/>
  <c r="V1227" i="1"/>
  <c r="U1227" i="1"/>
  <c r="T1227" i="1"/>
  <c r="R1227" i="1"/>
  <c r="Q1227" i="1"/>
  <c r="V1226" i="1"/>
  <c r="U1226" i="1"/>
  <c r="R1226" i="1" s="1"/>
  <c r="T1226" i="1"/>
  <c r="Q1226" i="1" s="1"/>
  <c r="V1225" i="1"/>
  <c r="U1225" i="1"/>
  <c r="T1225" i="1"/>
  <c r="Q1225" i="1" s="1"/>
  <c r="R1225" i="1"/>
  <c r="V1224" i="1"/>
  <c r="U1224" i="1"/>
  <c r="R1224" i="1" s="1"/>
  <c r="T1224" i="1"/>
  <c r="Q1224" i="1"/>
  <c r="V1223" i="1"/>
  <c r="U1223" i="1"/>
  <c r="R1223" i="1" s="1"/>
  <c r="T1223" i="1"/>
  <c r="Q1223" i="1"/>
  <c r="V1222" i="1"/>
  <c r="U1222" i="1"/>
  <c r="T1222" i="1"/>
  <c r="Q1222" i="1" s="1"/>
  <c r="R1222" i="1"/>
  <c r="V1221" i="1"/>
  <c r="U1221" i="1"/>
  <c r="R1221" i="1" s="1"/>
  <c r="T1221" i="1"/>
  <c r="Q1221" i="1" s="1"/>
  <c r="V1220" i="1"/>
  <c r="U1220" i="1"/>
  <c r="R1220" i="1" s="1"/>
  <c r="T1220" i="1"/>
  <c r="Q1220" i="1" s="1"/>
  <c r="V1219" i="1"/>
  <c r="U1219" i="1"/>
  <c r="T1219" i="1"/>
  <c r="R1219" i="1"/>
  <c r="Q1219" i="1"/>
  <c r="V1218" i="1"/>
  <c r="U1218" i="1"/>
  <c r="T1218" i="1"/>
  <c r="Q1218" i="1" s="1"/>
  <c r="R1218" i="1"/>
  <c r="V1217" i="1"/>
  <c r="U1217" i="1"/>
  <c r="R1217" i="1" s="1"/>
  <c r="T1217" i="1"/>
  <c r="Q1217" i="1"/>
  <c r="V1216" i="1"/>
  <c r="U1216" i="1"/>
  <c r="R1216" i="1" s="1"/>
  <c r="T1216" i="1"/>
  <c r="Q1216" i="1"/>
  <c r="V1215" i="1"/>
  <c r="U1215" i="1"/>
  <c r="T1215" i="1"/>
  <c r="Q1215" i="1" s="1"/>
  <c r="R1215" i="1"/>
  <c r="V1214" i="1"/>
  <c r="U1214" i="1"/>
  <c r="T1214" i="1"/>
  <c r="R1214" i="1"/>
  <c r="Q1214" i="1"/>
  <c r="V1213" i="1"/>
  <c r="U1213" i="1"/>
  <c r="R1213" i="1" s="1"/>
  <c r="T1213" i="1"/>
  <c r="Q1213" i="1" s="1"/>
  <c r="V1212" i="1"/>
  <c r="U1212" i="1"/>
  <c r="T1212" i="1"/>
  <c r="R1212" i="1"/>
  <c r="Q1212" i="1"/>
  <c r="V1211" i="1"/>
  <c r="U1211" i="1"/>
  <c r="T1211" i="1"/>
  <c r="R1211" i="1"/>
  <c r="Q1211" i="1"/>
  <c r="V1210" i="1"/>
  <c r="U1210" i="1"/>
  <c r="R1210" i="1" s="1"/>
  <c r="T1210" i="1"/>
  <c r="Q1210" i="1" s="1"/>
  <c r="V1209" i="1"/>
  <c r="U1209" i="1"/>
  <c r="T1209" i="1"/>
  <c r="Q1209" i="1" s="1"/>
  <c r="R1209" i="1"/>
  <c r="V1208" i="1"/>
  <c r="U1208" i="1"/>
  <c r="R1208" i="1" s="1"/>
  <c r="T1208" i="1"/>
  <c r="Q1208" i="1"/>
  <c r="V1207" i="1"/>
  <c r="U1207" i="1"/>
  <c r="R1207" i="1" s="1"/>
  <c r="T1207" i="1"/>
  <c r="Q1207" i="1"/>
  <c r="V1206" i="1"/>
  <c r="U1206" i="1"/>
  <c r="T1206" i="1"/>
  <c r="Q1206" i="1" s="1"/>
  <c r="R1206" i="1"/>
  <c r="V1205" i="1"/>
  <c r="U1205" i="1"/>
  <c r="R1205" i="1" s="1"/>
  <c r="T1205" i="1"/>
  <c r="Q1205" i="1" s="1"/>
  <c r="V1204" i="1"/>
  <c r="U1204" i="1"/>
  <c r="R1204" i="1" s="1"/>
  <c r="T1204" i="1"/>
  <c r="Q1204" i="1" s="1"/>
  <c r="V1203" i="1"/>
  <c r="U1203" i="1"/>
  <c r="T1203" i="1"/>
  <c r="R1203" i="1"/>
  <c r="Q1203" i="1"/>
  <c r="V1202" i="1"/>
  <c r="U1202" i="1"/>
  <c r="T1202" i="1"/>
  <c r="Q1202" i="1" s="1"/>
  <c r="R1202" i="1"/>
  <c r="V1201" i="1"/>
  <c r="U1201" i="1"/>
  <c r="R1201" i="1" s="1"/>
  <c r="T1201" i="1"/>
  <c r="Q1201" i="1"/>
  <c r="V1200" i="1"/>
  <c r="U1200" i="1"/>
  <c r="R1200" i="1" s="1"/>
  <c r="T1200" i="1"/>
  <c r="Q1200" i="1"/>
  <c r="V1199" i="1"/>
  <c r="U1199" i="1"/>
  <c r="T1199" i="1"/>
  <c r="Q1199" i="1" s="1"/>
  <c r="R1199" i="1"/>
  <c r="V1198" i="1"/>
  <c r="U1198" i="1"/>
  <c r="T1198" i="1"/>
  <c r="R1198" i="1"/>
  <c r="Q1198" i="1"/>
  <c r="V1197" i="1"/>
  <c r="U1197" i="1"/>
  <c r="R1197" i="1" s="1"/>
  <c r="T1197" i="1"/>
  <c r="Q1197" i="1" s="1"/>
  <c r="V1196" i="1"/>
  <c r="U1196" i="1"/>
  <c r="T1196" i="1"/>
  <c r="R1196" i="1"/>
  <c r="Q1196" i="1"/>
  <c r="V1195" i="1"/>
  <c r="U1195" i="1"/>
  <c r="T1195" i="1"/>
  <c r="R1195" i="1"/>
  <c r="Q1195" i="1"/>
  <c r="V1194" i="1"/>
  <c r="U1194" i="1"/>
  <c r="R1194" i="1" s="1"/>
  <c r="T1194" i="1"/>
  <c r="Q1194" i="1" s="1"/>
  <c r="V1193" i="1"/>
  <c r="U1193" i="1"/>
  <c r="T1193" i="1"/>
  <c r="Q1193" i="1" s="1"/>
  <c r="R1193" i="1"/>
  <c r="V1192" i="1"/>
  <c r="U1192" i="1"/>
  <c r="R1192" i="1" s="1"/>
  <c r="T1192" i="1"/>
  <c r="Q1192" i="1"/>
  <c r="V1191" i="1"/>
  <c r="U1191" i="1"/>
  <c r="R1191" i="1" s="1"/>
  <c r="T1191" i="1"/>
  <c r="Q1191" i="1"/>
  <c r="V1190" i="1"/>
  <c r="U1190" i="1"/>
  <c r="T1190" i="1"/>
  <c r="Q1190" i="1" s="1"/>
  <c r="R1190" i="1"/>
  <c r="V1189" i="1"/>
  <c r="U1189" i="1"/>
  <c r="R1189" i="1" s="1"/>
  <c r="T1189" i="1"/>
  <c r="Q1189" i="1" s="1"/>
  <c r="V1188" i="1"/>
  <c r="U1188" i="1"/>
  <c r="R1188" i="1" s="1"/>
  <c r="T1188" i="1"/>
  <c r="Q1188" i="1" s="1"/>
  <c r="V1187" i="1"/>
  <c r="U1187" i="1"/>
  <c r="T1187" i="1"/>
  <c r="R1187" i="1"/>
  <c r="Q1187" i="1"/>
  <c r="V1186" i="1"/>
  <c r="U1186" i="1"/>
  <c r="T1186" i="1"/>
  <c r="Q1186" i="1" s="1"/>
  <c r="R1186" i="1"/>
  <c r="V1185" i="1"/>
  <c r="U1185" i="1"/>
  <c r="R1185" i="1" s="1"/>
  <c r="T1185" i="1"/>
  <c r="Q1185" i="1"/>
  <c r="V1184" i="1"/>
  <c r="U1184" i="1"/>
  <c r="R1184" i="1" s="1"/>
  <c r="T1184" i="1"/>
  <c r="Q1184" i="1"/>
  <c r="V1183" i="1"/>
  <c r="U1183" i="1"/>
  <c r="T1183" i="1"/>
  <c r="Q1183" i="1" s="1"/>
  <c r="R1183" i="1"/>
  <c r="V1182" i="1"/>
  <c r="U1182" i="1"/>
  <c r="T1182" i="1"/>
  <c r="R1182" i="1"/>
  <c r="Q1182" i="1"/>
  <c r="V1181" i="1"/>
  <c r="U1181" i="1"/>
  <c r="R1181" i="1" s="1"/>
  <c r="T1181" i="1"/>
  <c r="Q1181" i="1" s="1"/>
  <c r="V1180" i="1"/>
  <c r="U1180" i="1"/>
  <c r="T1180" i="1"/>
  <c r="R1180" i="1"/>
  <c r="Q1180" i="1"/>
  <c r="V1179" i="1"/>
  <c r="U1179" i="1"/>
  <c r="T1179" i="1"/>
  <c r="R1179" i="1"/>
  <c r="Q1179" i="1"/>
  <c r="V1178" i="1"/>
  <c r="U1178" i="1"/>
  <c r="R1178" i="1" s="1"/>
  <c r="T1178" i="1"/>
  <c r="Q1178" i="1" s="1"/>
  <c r="V1177" i="1"/>
  <c r="U1177" i="1"/>
  <c r="T1177" i="1"/>
  <c r="Q1177" i="1" s="1"/>
  <c r="R1177" i="1"/>
  <c r="V1176" i="1"/>
  <c r="U1176" i="1"/>
  <c r="R1176" i="1" s="1"/>
  <c r="T1176" i="1"/>
  <c r="Q1176" i="1"/>
  <c r="V1175" i="1"/>
  <c r="U1175" i="1"/>
  <c r="R1175" i="1" s="1"/>
  <c r="T1175" i="1"/>
  <c r="Q1175" i="1"/>
  <c r="V1174" i="1"/>
  <c r="U1174" i="1"/>
  <c r="R1174" i="1" s="1"/>
  <c r="T1174" i="1"/>
  <c r="Q1174" i="1" s="1"/>
  <c r="V1173" i="1"/>
  <c r="U1173" i="1"/>
  <c r="R1173" i="1" s="1"/>
  <c r="T1173" i="1"/>
  <c r="Q1173" i="1" s="1"/>
  <c r="V1172" i="1"/>
  <c r="U1172" i="1"/>
  <c r="R1172" i="1" s="1"/>
  <c r="T1172" i="1"/>
  <c r="Q1172" i="1"/>
  <c r="V1171" i="1"/>
  <c r="U1171" i="1"/>
  <c r="T1171" i="1"/>
  <c r="R1171" i="1"/>
  <c r="Q1171" i="1"/>
  <c r="V1170" i="1"/>
  <c r="U1170" i="1"/>
  <c r="R1170" i="1" s="1"/>
  <c r="T1170" i="1"/>
  <c r="Q1170" i="1" s="1"/>
  <c r="V1169" i="1"/>
  <c r="U1169" i="1"/>
  <c r="T1169" i="1"/>
  <c r="Q1169" i="1" s="1"/>
  <c r="R1169" i="1"/>
  <c r="V1168" i="1"/>
  <c r="U1168" i="1"/>
  <c r="T1168" i="1"/>
  <c r="R1168" i="1"/>
  <c r="Q1168" i="1"/>
  <c r="V1167" i="1"/>
  <c r="U1167" i="1"/>
  <c r="R1167" i="1" s="1"/>
  <c r="T1167" i="1"/>
  <c r="Q1167" i="1"/>
  <c r="V1166" i="1"/>
  <c r="U1166" i="1"/>
  <c r="R1166" i="1" s="1"/>
  <c r="T1166" i="1"/>
  <c r="Q1166" i="1"/>
  <c r="V1165" i="1"/>
  <c r="U1165" i="1"/>
  <c r="R1165" i="1" s="1"/>
  <c r="T1165" i="1"/>
  <c r="Q1165" i="1" s="1"/>
  <c r="V1164" i="1"/>
  <c r="U1164" i="1"/>
  <c r="T1164" i="1"/>
  <c r="Q1164" i="1" s="1"/>
  <c r="R1164" i="1"/>
  <c r="V1163" i="1"/>
  <c r="U1163" i="1"/>
  <c r="T1163" i="1"/>
  <c r="R1163" i="1"/>
  <c r="Q1163" i="1"/>
  <c r="V1162" i="1"/>
  <c r="U1162" i="1"/>
  <c r="R1162" i="1" s="1"/>
  <c r="T1162" i="1"/>
  <c r="Q1162" i="1" s="1"/>
  <c r="V1161" i="1"/>
  <c r="U1161" i="1"/>
  <c r="T1161" i="1"/>
  <c r="Q1161" i="1" s="1"/>
  <c r="R1161" i="1"/>
  <c r="V1160" i="1"/>
  <c r="U1160" i="1"/>
  <c r="T1160" i="1"/>
  <c r="R1160" i="1"/>
  <c r="Q1160" i="1"/>
  <c r="V1159" i="1"/>
  <c r="U1159" i="1"/>
  <c r="T1159" i="1"/>
  <c r="Q1159" i="1" s="1"/>
  <c r="R1159" i="1"/>
  <c r="V1158" i="1"/>
  <c r="U1158" i="1"/>
  <c r="T1158" i="1"/>
  <c r="R1158" i="1"/>
  <c r="Q1158" i="1"/>
  <c r="V1157" i="1"/>
  <c r="U1157" i="1"/>
  <c r="R1157" i="1" s="1"/>
  <c r="T1157" i="1"/>
  <c r="Q1157" i="1"/>
  <c r="V1156" i="1"/>
  <c r="U1156" i="1"/>
  <c r="T1156" i="1"/>
  <c r="Q1156" i="1" s="1"/>
  <c r="R1156" i="1"/>
  <c r="V1155" i="1"/>
  <c r="U1155" i="1"/>
  <c r="T1155" i="1"/>
  <c r="Q1155" i="1" s="1"/>
  <c r="R1155" i="1"/>
  <c r="V1154" i="1"/>
  <c r="U1154" i="1"/>
  <c r="T1154" i="1"/>
  <c r="Q1154" i="1" s="1"/>
  <c r="R1154" i="1"/>
  <c r="V1153" i="1"/>
  <c r="U1153" i="1"/>
  <c r="R1153" i="1" s="1"/>
  <c r="T1153" i="1"/>
  <c r="Q1153" i="1"/>
  <c r="V1152" i="1"/>
  <c r="U1152" i="1"/>
  <c r="R1152" i="1" s="1"/>
  <c r="T1152" i="1"/>
  <c r="Q1152" i="1"/>
  <c r="V1151" i="1"/>
  <c r="U1151" i="1"/>
  <c r="T1151" i="1"/>
  <c r="Q1151" i="1" s="1"/>
  <c r="R1151" i="1"/>
  <c r="V1150" i="1"/>
  <c r="U1150" i="1"/>
  <c r="T1150" i="1"/>
  <c r="Q1150" i="1" s="1"/>
  <c r="R1150" i="1"/>
  <c r="V1149" i="1"/>
  <c r="U1149" i="1"/>
  <c r="R1149" i="1" s="1"/>
  <c r="T1149" i="1"/>
  <c r="Q1149" i="1"/>
  <c r="V1148" i="1"/>
  <c r="U1148" i="1"/>
  <c r="R1148" i="1" s="1"/>
  <c r="T1148" i="1"/>
  <c r="Q1148" i="1"/>
  <c r="V1147" i="1"/>
  <c r="U1147" i="1"/>
  <c r="T1147" i="1"/>
  <c r="Q1147" i="1" s="1"/>
  <c r="R1147" i="1"/>
  <c r="V1146" i="1"/>
  <c r="U1146" i="1"/>
  <c r="T1146" i="1"/>
  <c r="Q1146" i="1" s="1"/>
  <c r="R1146" i="1"/>
  <c r="V1145" i="1"/>
  <c r="U1145" i="1"/>
  <c r="R1145" i="1" s="1"/>
  <c r="T1145" i="1"/>
  <c r="Q1145" i="1"/>
  <c r="V1144" i="1"/>
  <c r="U1144" i="1"/>
  <c r="R1144" i="1" s="1"/>
  <c r="T1144" i="1"/>
  <c r="Q1144" i="1"/>
  <c r="V1143" i="1"/>
  <c r="U1143" i="1"/>
  <c r="R1143" i="1" s="1"/>
  <c r="T1143" i="1"/>
  <c r="Q1143" i="1"/>
  <c r="V1142" i="1"/>
  <c r="U1142" i="1"/>
  <c r="R1142" i="1" s="1"/>
  <c r="T1142" i="1"/>
  <c r="Q1142" i="1" s="1"/>
  <c r="V1141" i="1"/>
  <c r="U1141" i="1"/>
  <c r="R1141" i="1" s="1"/>
  <c r="T1141" i="1"/>
  <c r="Q1141" i="1" s="1"/>
  <c r="V1140" i="1"/>
  <c r="U1140" i="1"/>
  <c r="R1140" i="1" s="1"/>
  <c r="T1140" i="1"/>
  <c r="Q1140" i="1"/>
  <c r="V1139" i="1"/>
  <c r="U1139" i="1"/>
  <c r="T1139" i="1"/>
  <c r="Q1139" i="1" s="1"/>
  <c r="R1139" i="1"/>
  <c r="V1138" i="1"/>
  <c r="U1138" i="1"/>
  <c r="R1138" i="1" s="1"/>
  <c r="T1138" i="1"/>
  <c r="Q1138" i="1" s="1"/>
  <c r="V1137" i="1"/>
  <c r="U1137" i="1"/>
  <c r="R1137" i="1" s="1"/>
  <c r="T1137" i="1"/>
  <c r="Q1137" i="1" s="1"/>
  <c r="V1136" i="1"/>
  <c r="U1136" i="1"/>
  <c r="T1136" i="1"/>
  <c r="R1136" i="1"/>
  <c r="Q1136" i="1"/>
  <c r="V1135" i="1"/>
  <c r="U1135" i="1"/>
  <c r="R1135" i="1" s="1"/>
  <c r="T1135" i="1"/>
  <c r="Q1135" i="1"/>
  <c r="V1134" i="1"/>
  <c r="U1134" i="1"/>
  <c r="T1134" i="1"/>
  <c r="Q1134" i="1" s="1"/>
  <c r="R1134" i="1"/>
  <c r="V1133" i="1"/>
  <c r="U1133" i="1"/>
  <c r="R1133" i="1" s="1"/>
  <c r="T1133" i="1"/>
  <c r="Q1133" i="1" s="1"/>
  <c r="V1132" i="1"/>
  <c r="U1132" i="1"/>
  <c r="T1132" i="1"/>
  <c r="Q1132" i="1" s="1"/>
  <c r="R1132" i="1"/>
  <c r="V1131" i="1"/>
  <c r="U1131" i="1"/>
  <c r="T1131" i="1"/>
  <c r="R1131" i="1"/>
  <c r="Q1131" i="1"/>
  <c r="V1130" i="1"/>
  <c r="U1130" i="1"/>
  <c r="R1130" i="1" s="1"/>
  <c r="T1130" i="1"/>
  <c r="Q1130" i="1" s="1"/>
  <c r="V1129" i="1"/>
  <c r="U1129" i="1"/>
  <c r="T1129" i="1"/>
  <c r="R1129" i="1"/>
  <c r="Q1129" i="1"/>
  <c r="V1128" i="1"/>
  <c r="U1128" i="1"/>
  <c r="T1128" i="1"/>
  <c r="R1128" i="1"/>
  <c r="Q1128" i="1"/>
  <c r="V1127" i="1"/>
  <c r="U1127" i="1"/>
  <c r="T1127" i="1"/>
  <c r="Q1127" i="1" s="1"/>
  <c r="R1127" i="1"/>
  <c r="V1126" i="1"/>
  <c r="U1126" i="1"/>
  <c r="T1126" i="1"/>
  <c r="R1126" i="1"/>
  <c r="Q1126" i="1"/>
  <c r="V1125" i="1"/>
  <c r="U1125" i="1"/>
  <c r="R1125" i="1" s="1"/>
  <c r="T1125" i="1"/>
  <c r="Q1125" i="1"/>
  <c r="V1124" i="1"/>
  <c r="U1124" i="1"/>
  <c r="T1124" i="1"/>
  <c r="Q1124" i="1" s="1"/>
  <c r="R1124" i="1"/>
  <c r="V1123" i="1"/>
  <c r="U1123" i="1"/>
  <c r="T1123" i="1"/>
  <c r="Q1123" i="1" s="1"/>
  <c r="R1123" i="1"/>
  <c r="V1122" i="1"/>
  <c r="U1122" i="1"/>
  <c r="R1122" i="1" s="1"/>
  <c r="T1122" i="1"/>
  <c r="Q1122" i="1" s="1"/>
  <c r="V1121" i="1"/>
  <c r="U1121" i="1"/>
  <c r="R1121" i="1" s="1"/>
  <c r="T1121" i="1"/>
  <c r="Q1121" i="1"/>
  <c r="V1120" i="1"/>
  <c r="U1120" i="1"/>
  <c r="R1120" i="1" s="1"/>
  <c r="T1120" i="1"/>
  <c r="Q1120" i="1"/>
  <c r="V1119" i="1"/>
  <c r="U1119" i="1"/>
  <c r="T1119" i="1"/>
  <c r="Q1119" i="1" s="1"/>
  <c r="R1119" i="1"/>
  <c r="V1118" i="1"/>
  <c r="U1118" i="1"/>
  <c r="T1118" i="1"/>
  <c r="Q1118" i="1" s="1"/>
  <c r="R1118" i="1"/>
  <c r="V1117" i="1"/>
  <c r="U1117" i="1"/>
  <c r="R1117" i="1" s="1"/>
  <c r="T1117" i="1"/>
  <c r="Q1117" i="1" s="1"/>
  <c r="V1116" i="1"/>
  <c r="U1116" i="1"/>
  <c r="R1116" i="1" s="1"/>
  <c r="T1116" i="1"/>
  <c r="Q1116" i="1"/>
  <c r="V1115" i="1"/>
  <c r="U1115" i="1"/>
  <c r="T1115" i="1"/>
  <c r="Q1115" i="1" s="1"/>
  <c r="R1115" i="1"/>
  <c r="V1114" i="1"/>
  <c r="U1114" i="1"/>
  <c r="T1114" i="1"/>
  <c r="Q1114" i="1" s="1"/>
  <c r="R1114" i="1"/>
  <c r="V1113" i="1"/>
  <c r="U1113" i="1"/>
  <c r="R1113" i="1" s="1"/>
  <c r="T1113" i="1"/>
  <c r="Q1113" i="1"/>
  <c r="V1112" i="1"/>
  <c r="U1112" i="1"/>
  <c r="T1112" i="1"/>
  <c r="R1112" i="1"/>
  <c r="Q1112" i="1"/>
  <c r="V1111" i="1"/>
  <c r="U1111" i="1"/>
  <c r="R1111" i="1" s="1"/>
  <c r="T1111" i="1"/>
  <c r="Q1111" i="1"/>
  <c r="V1110" i="1"/>
  <c r="U1110" i="1"/>
  <c r="R1110" i="1" s="1"/>
  <c r="T1110" i="1"/>
  <c r="Q1110" i="1" s="1"/>
  <c r="V1109" i="1"/>
  <c r="U1109" i="1"/>
  <c r="R1109" i="1" s="1"/>
  <c r="T1109" i="1"/>
  <c r="Q1109" i="1" s="1"/>
  <c r="V1108" i="1"/>
  <c r="U1108" i="1"/>
  <c r="R1108" i="1" s="1"/>
  <c r="T1108" i="1"/>
  <c r="Q1108" i="1"/>
  <c r="V1107" i="1"/>
  <c r="U1107" i="1"/>
  <c r="T1107" i="1"/>
  <c r="R1107" i="1"/>
  <c r="Q1107" i="1"/>
  <c r="V1106" i="1"/>
  <c r="U1106" i="1"/>
  <c r="R1106" i="1" s="1"/>
  <c r="T1106" i="1"/>
  <c r="Q1106" i="1" s="1"/>
  <c r="V1105" i="1"/>
  <c r="U1105" i="1"/>
  <c r="R1105" i="1" s="1"/>
  <c r="T1105" i="1"/>
  <c r="Q1105" i="1" s="1"/>
  <c r="V1104" i="1"/>
  <c r="U1104" i="1"/>
  <c r="T1104" i="1"/>
  <c r="R1104" i="1"/>
  <c r="Q1104" i="1"/>
  <c r="V1103" i="1"/>
  <c r="U1103" i="1"/>
  <c r="R1103" i="1" s="1"/>
  <c r="T1103" i="1"/>
  <c r="Q1103" i="1"/>
  <c r="V1102" i="1"/>
  <c r="U1102" i="1"/>
  <c r="T1102" i="1"/>
  <c r="R1102" i="1"/>
  <c r="Q1102" i="1"/>
  <c r="V1101" i="1"/>
  <c r="U1101" i="1"/>
  <c r="R1101" i="1" s="1"/>
  <c r="T1101" i="1"/>
  <c r="Q1101" i="1" s="1"/>
  <c r="V1100" i="1"/>
  <c r="U1100" i="1"/>
  <c r="T1100" i="1"/>
  <c r="Q1100" i="1" s="1"/>
  <c r="R1100" i="1"/>
  <c r="V1099" i="1"/>
  <c r="U1099" i="1"/>
  <c r="T1099" i="1"/>
  <c r="R1099" i="1"/>
  <c r="Q1099" i="1"/>
  <c r="V1098" i="1"/>
  <c r="U1098" i="1"/>
  <c r="R1098" i="1" s="1"/>
  <c r="T1098" i="1"/>
  <c r="Q1098" i="1" s="1"/>
  <c r="V1097" i="1"/>
  <c r="U1097" i="1"/>
  <c r="T1097" i="1"/>
  <c r="Q1097" i="1" s="1"/>
  <c r="R1097" i="1"/>
  <c r="V1096" i="1"/>
  <c r="U1096" i="1"/>
  <c r="T1096" i="1"/>
  <c r="R1096" i="1"/>
  <c r="Q1096" i="1"/>
  <c r="V1095" i="1"/>
  <c r="U1095" i="1"/>
  <c r="R1095" i="1" s="1"/>
  <c r="T1095" i="1"/>
  <c r="Q1095" i="1" s="1"/>
  <c r="V1094" i="1"/>
  <c r="U1094" i="1"/>
  <c r="T1094" i="1"/>
  <c r="R1094" i="1"/>
  <c r="Q1094" i="1"/>
  <c r="V1093" i="1"/>
  <c r="U1093" i="1"/>
  <c r="R1093" i="1" s="1"/>
  <c r="T1093" i="1"/>
  <c r="Q1093" i="1"/>
  <c r="V1092" i="1"/>
  <c r="U1092" i="1"/>
  <c r="T1092" i="1"/>
  <c r="R1092" i="1"/>
  <c r="Q1092" i="1"/>
  <c r="V1091" i="1"/>
  <c r="U1091" i="1"/>
  <c r="T1091" i="1"/>
  <c r="Q1091" i="1" s="1"/>
  <c r="R1091" i="1"/>
  <c r="V1090" i="1"/>
  <c r="U1090" i="1"/>
  <c r="T1090" i="1"/>
  <c r="Q1090" i="1" s="1"/>
  <c r="R1090" i="1"/>
  <c r="V1089" i="1"/>
  <c r="U1089" i="1"/>
  <c r="R1089" i="1" s="1"/>
  <c r="T1089" i="1"/>
  <c r="Q1089" i="1" s="1"/>
  <c r="V1088" i="1"/>
  <c r="U1088" i="1"/>
  <c r="R1088" i="1" s="1"/>
  <c r="T1088" i="1"/>
  <c r="Q1088" i="1"/>
  <c r="V1087" i="1"/>
  <c r="U1087" i="1"/>
  <c r="T1087" i="1"/>
  <c r="R1087" i="1"/>
  <c r="Q1087" i="1"/>
  <c r="V1086" i="1"/>
  <c r="U1086" i="1"/>
  <c r="T1086" i="1"/>
  <c r="Q1086" i="1" s="1"/>
  <c r="R1086" i="1"/>
  <c r="V1085" i="1"/>
  <c r="U1085" i="1"/>
  <c r="R1085" i="1" s="1"/>
  <c r="T1085" i="1"/>
  <c r="Q1085" i="1"/>
  <c r="V1084" i="1"/>
  <c r="U1084" i="1"/>
  <c r="R1084" i="1" s="1"/>
  <c r="T1084" i="1"/>
  <c r="Q1084" i="1" s="1"/>
  <c r="V1083" i="1"/>
  <c r="U1083" i="1"/>
  <c r="T1083" i="1"/>
  <c r="Q1083" i="1" s="1"/>
  <c r="R1083" i="1"/>
  <c r="V1082" i="1"/>
  <c r="U1082" i="1"/>
  <c r="T1082" i="1"/>
  <c r="Q1082" i="1" s="1"/>
  <c r="R1082" i="1"/>
  <c r="V1081" i="1"/>
  <c r="U1081" i="1"/>
  <c r="R1081" i="1" s="1"/>
  <c r="T1081" i="1"/>
  <c r="Q1081" i="1"/>
  <c r="V1080" i="1"/>
  <c r="U1080" i="1"/>
  <c r="R1080" i="1" s="1"/>
  <c r="T1080" i="1"/>
  <c r="Q1080" i="1"/>
  <c r="V1079" i="1"/>
  <c r="U1079" i="1"/>
  <c r="R1079" i="1" s="1"/>
  <c r="T1079" i="1"/>
  <c r="Q1079" i="1" s="1"/>
  <c r="V1078" i="1"/>
  <c r="U1078" i="1"/>
  <c r="R1078" i="1" s="1"/>
  <c r="T1078" i="1"/>
  <c r="Q1078" i="1" s="1"/>
  <c r="V1077" i="1"/>
  <c r="U1077" i="1"/>
  <c r="R1077" i="1" s="1"/>
  <c r="T1077" i="1"/>
  <c r="Q1077" i="1"/>
  <c r="V1076" i="1"/>
  <c r="U1076" i="1"/>
  <c r="R1076" i="1" s="1"/>
  <c r="T1076" i="1"/>
  <c r="Q1076" i="1"/>
  <c r="V1075" i="1"/>
  <c r="U1075" i="1"/>
  <c r="T1075" i="1"/>
  <c r="R1075" i="1"/>
  <c r="Q1075" i="1"/>
  <c r="V1074" i="1"/>
  <c r="U1074" i="1"/>
  <c r="R1074" i="1" s="1"/>
  <c r="T1074" i="1"/>
  <c r="Q1074" i="1" s="1"/>
  <c r="V1073" i="1"/>
  <c r="U1073" i="1"/>
  <c r="T1073" i="1"/>
  <c r="Q1073" i="1" s="1"/>
  <c r="R1073" i="1"/>
  <c r="V1072" i="1"/>
  <c r="U1072" i="1"/>
  <c r="R1072" i="1" s="1"/>
  <c r="T1072" i="1"/>
  <c r="Q1072" i="1"/>
  <c r="V1071" i="1"/>
  <c r="U1071" i="1"/>
  <c r="R1071" i="1" s="1"/>
  <c r="T1071" i="1"/>
  <c r="Q1071" i="1"/>
  <c r="V1070" i="1"/>
  <c r="U1070" i="1"/>
  <c r="R1070" i="1" s="1"/>
  <c r="T1070" i="1"/>
  <c r="Q1070" i="1"/>
  <c r="V1069" i="1"/>
  <c r="U1069" i="1"/>
  <c r="R1069" i="1" s="1"/>
  <c r="T1069" i="1"/>
  <c r="Q1069" i="1" s="1"/>
  <c r="V1068" i="1"/>
  <c r="U1068" i="1"/>
  <c r="R1068" i="1" s="1"/>
  <c r="T1068" i="1"/>
  <c r="Q1068" i="1" s="1"/>
  <c r="V1067" i="1"/>
  <c r="U1067" i="1"/>
  <c r="T1067" i="1"/>
  <c r="R1067" i="1"/>
  <c r="Q1067" i="1"/>
  <c r="V1066" i="1"/>
  <c r="U1066" i="1"/>
  <c r="T1066" i="1"/>
  <c r="Q1066" i="1" s="1"/>
  <c r="R1066" i="1"/>
  <c r="V1065" i="1"/>
  <c r="U1065" i="1"/>
  <c r="T1065" i="1"/>
  <c r="R1065" i="1"/>
  <c r="Q1065" i="1"/>
  <c r="V1064" i="1"/>
  <c r="U1064" i="1"/>
  <c r="T1064" i="1"/>
  <c r="R1064" i="1"/>
  <c r="Q1064" i="1"/>
  <c r="V1063" i="1"/>
  <c r="U1063" i="1"/>
  <c r="R1063" i="1" s="1"/>
  <c r="T1063" i="1"/>
  <c r="Q1063" i="1" s="1"/>
  <c r="V1062" i="1"/>
  <c r="U1062" i="1"/>
  <c r="T1062" i="1"/>
  <c r="R1062" i="1"/>
  <c r="Q1062" i="1"/>
  <c r="V1061" i="1"/>
  <c r="U1061" i="1"/>
  <c r="R1061" i="1" s="1"/>
  <c r="T1061" i="1"/>
  <c r="Q1061" i="1"/>
  <c r="V1060" i="1"/>
  <c r="U1060" i="1"/>
  <c r="T1060" i="1"/>
  <c r="Q1060" i="1" s="1"/>
  <c r="R1060" i="1"/>
  <c r="V1059" i="1"/>
  <c r="U1059" i="1"/>
  <c r="T1059" i="1"/>
  <c r="Q1059" i="1" s="1"/>
  <c r="R1059" i="1"/>
  <c r="V1058" i="1"/>
  <c r="U1058" i="1"/>
  <c r="R1058" i="1" s="1"/>
  <c r="T1058" i="1"/>
  <c r="Q1058" i="1" s="1"/>
  <c r="V1057" i="1"/>
  <c r="U1057" i="1"/>
  <c r="R1057" i="1" s="1"/>
  <c r="T1057" i="1"/>
  <c r="Q1057" i="1"/>
  <c r="V1056" i="1"/>
  <c r="U1056" i="1"/>
  <c r="R1056" i="1" s="1"/>
  <c r="T1056" i="1"/>
  <c r="Q1056" i="1"/>
  <c r="V1055" i="1"/>
  <c r="U1055" i="1"/>
  <c r="T1055" i="1"/>
  <c r="R1055" i="1"/>
  <c r="Q1055" i="1"/>
  <c r="V1054" i="1"/>
  <c r="U1054" i="1"/>
  <c r="T1054" i="1"/>
  <c r="Q1054" i="1" s="1"/>
  <c r="R1054" i="1"/>
  <c r="V1053" i="1"/>
  <c r="U1053" i="1"/>
  <c r="R1053" i="1" s="1"/>
  <c r="T1053" i="1"/>
  <c r="Q1053" i="1" s="1"/>
  <c r="V1052" i="1"/>
  <c r="U1052" i="1"/>
  <c r="R1052" i="1" s="1"/>
  <c r="T1052" i="1"/>
  <c r="Q1052" i="1"/>
  <c r="V1051" i="1"/>
  <c r="U1051" i="1"/>
  <c r="T1051" i="1"/>
  <c r="R1051" i="1"/>
  <c r="Q1051" i="1"/>
  <c r="V1050" i="1"/>
  <c r="U1050" i="1"/>
  <c r="T1050" i="1"/>
  <c r="Q1050" i="1" s="1"/>
  <c r="R1050" i="1"/>
  <c r="V1049" i="1"/>
  <c r="U1049" i="1"/>
  <c r="T1049" i="1"/>
  <c r="R1049" i="1"/>
  <c r="Q1049" i="1"/>
  <c r="V1048" i="1"/>
  <c r="U1048" i="1"/>
  <c r="R1048" i="1" s="1"/>
  <c r="T1048" i="1"/>
  <c r="Q1048" i="1"/>
  <c r="V1047" i="1"/>
  <c r="U1047" i="1"/>
  <c r="R1047" i="1" s="1"/>
  <c r="T1047" i="1"/>
  <c r="Q1047" i="1" s="1"/>
  <c r="V1046" i="1"/>
  <c r="U1046" i="1"/>
  <c r="R1046" i="1" s="1"/>
  <c r="T1046" i="1"/>
  <c r="Q1046" i="1"/>
  <c r="V1045" i="1"/>
  <c r="U1045" i="1"/>
  <c r="R1045" i="1" s="1"/>
  <c r="T1045" i="1"/>
  <c r="Q1045" i="1" s="1"/>
  <c r="V1044" i="1"/>
  <c r="U1044" i="1"/>
  <c r="T1044" i="1"/>
  <c r="R1044" i="1"/>
  <c r="Q1044" i="1"/>
  <c r="V1043" i="1"/>
  <c r="U1043" i="1"/>
  <c r="T1043" i="1"/>
  <c r="R1043" i="1"/>
  <c r="Q1043" i="1"/>
  <c r="V1042" i="1"/>
  <c r="U1042" i="1"/>
  <c r="R1042" i="1" s="1"/>
  <c r="T1042" i="1"/>
  <c r="Q1042" i="1" s="1"/>
  <c r="V1041" i="1"/>
  <c r="U1041" i="1"/>
  <c r="T1041" i="1"/>
  <c r="Q1041" i="1" s="1"/>
  <c r="R1041" i="1"/>
  <c r="V1040" i="1"/>
  <c r="U1040" i="1"/>
  <c r="T1040" i="1"/>
  <c r="R1040" i="1"/>
  <c r="Q1040" i="1"/>
  <c r="V1039" i="1"/>
  <c r="U1039" i="1"/>
  <c r="R1039" i="1" s="1"/>
  <c r="T1039" i="1"/>
  <c r="Q1039" i="1"/>
  <c r="V1038" i="1"/>
  <c r="U1038" i="1"/>
  <c r="T1038" i="1"/>
  <c r="Q1038" i="1" s="1"/>
  <c r="R1038" i="1"/>
  <c r="V1037" i="1"/>
  <c r="U1037" i="1"/>
  <c r="R1037" i="1" s="1"/>
  <c r="T1037" i="1"/>
  <c r="Q1037" i="1" s="1"/>
  <c r="V1036" i="1"/>
  <c r="U1036" i="1"/>
  <c r="T1036" i="1"/>
  <c r="Q1036" i="1" s="1"/>
  <c r="R1036" i="1"/>
  <c r="V1035" i="1"/>
  <c r="U1035" i="1"/>
  <c r="T1035" i="1"/>
  <c r="R1035" i="1"/>
  <c r="Q1035" i="1"/>
  <c r="V1034" i="1"/>
  <c r="U1034" i="1"/>
  <c r="R1034" i="1" s="1"/>
  <c r="T1034" i="1"/>
  <c r="Q1034" i="1" s="1"/>
  <c r="V1033" i="1"/>
  <c r="U1033" i="1"/>
  <c r="T1033" i="1"/>
  <c r="R1033" i="1"/>
  <c r="Q1033" i="1"/>
  <c r="V1032" i="1"/>
  <c r="U1032" i="1"/>
  <c r="T1032" i="1"/>
  <c r="R1032" i="1"/>
  <c r="Q1032" i="1"/>
  <c r="V1031" i="1"/>
  <c r="U1031" i="1"/>
  <c r="T1031" i="1"/>
  <c r="Q1031" i="1" s="1"/>
  <c r="R1031" i="1"/>
  <c r="V1030" i="1"/>
  <c r="U1030" i="1"/>
  <c r="T1030" i="1"/>
  <c r="R1030" i="1"/>
  <c r="Q1030" i="1"/>
  <c r="V1029" i="1"/>
  <c r="U1029" i="1"/>
  <c r="R1029" i="1" s="1"/>
  <c r="T1029" i="1"/>
  <c r="Q1029" i="1"/>
  <c r="V1028" i="1"/>
  <c r="U1028" i="1"/>
  <c r="T1028" i="1"/>
  <c r="R1028" i="1"/>
  <c r="Q1028" i="1"/>
  <c r="V1027" i="1"/>
  <c r="U1027" i="1"/>
  <c r="T1027" i="1"/>
  <c r="Q1027" i="1" s="1"/>
  <c r="R1027" i="1"/>
  <c r="V1026" i="1"/>
  <c r="U1026" i="1"/>
  <c r="T1026" i="1"/>
  <c r="Q1026" i="1" s="1"/>
  <c r="R1026" i="1"/>
  <c r="V1025" i="1"/>
  <c r="U1025" i="1"/>
  <c r="R1025" i="1" s="1"/>
  <c r="T1025" i="1"/>
  <c r="Q1025" i="1"/>
  <c r="V1024" i="1"/>
  <c r="U1024" i="1"/>
  <c r="T1024" i="1"/>
  <c r="R1024" i="1"/>
  <c r="Q1024" i="1"/>
  <c r="V1023" i="1"/>
  <c r="U1023" i="1"/>
  <c r="T1023" i="1"/>
  <c r="Q1023" i="1" s="1"/>
  <c r="R1023" i="1"/>
  <c r="V1022" i="1"/>
  <c r="U1022" i="1"/>
  <c r="R1022" i="1" s="1"/>
  <c r="T1022" i="1"/>
  <c r="Q1022" i="1" s="1"/>
  <c r="V1021" i="1"/>
  <c r="U1021" i="1"/>
  <c r="R1021" i="1" s="1"/>
  <c r="T1021" i="1"/>
  <c r="Q1021" i="1" s="1"/>
  <c r="V1020" i="1"/>
  <c r="U1020" i="1"/>
  <c r="T1020" i="1"/>
  <c r="Q1020" i="1" s="1"/>
  <c r="R1020" i="1"/>
  <c r="V1019" i="1"/>
  <c r="U1019" i="1"/>
  <c r="T1019" i="1"/>
  <c r="Q1019" i="1" s="1"/>
  <c r="R1019" i="1"/>
  <c r="V1018" i="1"/>
  <c r="U1018" i="1"/>
  <c r="R1018" i="1" s="1"/>
  <c r="T1018" i="1"/>
  <c r="Q1018" i="1" s="1"/>
  <c r="V1017" i="1"/>
  <c r="U1017" i="1"/>
  <c r="T1017" i="1"/>
  <c r="R1017" i="1"/>
  <c r="Q1017" i="1"/>
  <c r="V1016" i="1"/>
  <c r="U1016" i="1"/>
  <c r="T1016" i="1"/>
  <c r="R1016" i="1"/>
  <c r="Q1016" i="1"/>
  <c r="V1015" i="1"/>
  <c r="U1015" i="1"/>
  <c r="T1015" i="1"/>
  <c r="R1015" i="1"/>
  <c r="Q1015" i="1"/>
  <c r="V1014" i="1"/>
  <c r="U1014" i="1"/>
  <c r="R1014" i="1" s="1"/>
  <c r="T1014" i="1"/>
  <c r="Q1014" i="1" s="1"/>
  <c r="V1013" i="1"/>
  <c r="U1013" i="1"/>
  <c r="R1013" i="1" s="1"/>
  <c r="T1013" i="1"/>
  <c r="Q1013" i="1" s="1"/>
  <c r="V1012" i="1"/>
  <c r="U1012" i="1"/>
  <c r="T1012" i="1"/>
  <c r="R1012" i="1"/>
  <c r="Q1012" i="1"/>
  <c r="V1011" i="1"/>
  <c r="U1011" i="1"/>
  <c r="T1011" i="1"/>
  <c r="Q1011" i="1" s="1"/>
  <c r="R1011" i="1"/>
  <c r="V1010" i="1"/>
  <c r="U1010" i="1"/>
  <c r="T1010" i="1"/>
  <c r="Q1010" i="1" s="1"/>
  <c r="R1010" i="1"/>
  <c r="V1009" i="1"/>
  <c r="U1009" i="1"/>
  <c r="R1009" i="1" s="1"/>
  <c r="T1009" i="1"/>
  <c r="Q1009" i="1"/>
  <c r="V1008" i="1"/>
  <c r="U1008" i="1"/>
  <c r="T1008" i="1"/>
  <c r="R1008" i="1"/>
  <c r="Q1008" i="1"/>
  <c r="V1007" i="1"/>
  <c r="U1007" i="1"/>
  <c r="T1007" i="1"/>
  <c r="Q1007" i="1" s="1"/>
  <c r="R1007" i="1"/>
  <c r="V1006" i="1"/>
  <c r="U1006" i="1"/>
  <c r="R1006" i="1" s="1"/>
  <c r="T1006" i="1"/>
  <c r="Q1006" i="1" s="1"/>
  <c r="V1005" i="1"/>
  <c r="U1005" i="1"/>
  <c r="R1005" i="1" s="1"/>
  <c r="T1005" i="1"/>
  <c r="Q1005" i="1" s="1"/>
  <c r="V1004" i="1"/>
  <c r="U1004" i="1"/>
  <c r="T1004" i="1"/>
  <c r="Q1004" i="1" s="1"/>
  <c r="R1004" i="1"/>
  <c r="V1003" i="1"/>
  <c r="U1003" i="1"/>
  <c r="T1003" i="1"/>
  <c r="Q1003" i="1" s="1"/>
  <c r="R1003" i="1"/>
  <c r="V1002" i="1"/>
  <c r="U1002" i="1"/>
  <c r="R1002" i="1" s="1"/>
  <c r="T1002" i="1"/>
  <c r="Q1002" i="1" s="1"/>
  <c r="V1001" i="1"/>
  <c r="U1001" i="1"/>
  <c r="T1001" i="1"/>
  <c r="R1001" i="1"/>
  <c r="Q1001" i="1"/>
  <c r="V1000" i="1"/>
  <c r="U1000" i="1"/>
  <c r="T1000" i="1"/>
  <c r="R1000" i="1"/>
  <c r="Q1000" i="1"/>
  <c r="V999" i="1"/>
  <c r="U999" i="1"/>
  <c r="T999" i="1"/>
  <c r="R999" i="1"/>
  <c r="Q999" i="1"/>
  <c r="V998" i="1"/>
  <c r="U998" i="1"/>
  <c r="R998" i="1" s="1"/>
  <c r="T998" i="1"/>
  <c r="Q998" i="1" s="1"/>
  <c r="V997" i="1"/>
  <c r="U997" i="1"/>
  <c r="R997" i="1" s="1"/>
  <c r="T997" i="1"/>
  <c r="Q997" i="1" s="1"/>
  <c r="V996" i="1"/>
  <c r="U996" i="1"/>
  <c r="T996" i="1"/>
  <c r="R996" i="1"/>
  <c r="Q996" i="1"/>
  <c r="V995" i="1"/>
  <c r="U995" i="1"/>
  <c r="T995" i="1"/>
  <c r="Q995" i="1" s="1"/>
  <c r="R995" i="1"/>
  <c r="V994" i="1"/>
  <c r="U994" i="1"/>
  <c r="T994" i="1"/>
  <c r="Q994" i="1" s="1"/>
  <c r="R994" i="1"/>
  <c r="V993" i="1"/>
  <c r="U993" i="1"/>
  <c r="R993" i="1" s="1"/>
  <c r="T993" i="1"/>
  <c r="Q993" i="1"/>
  <c r="V992" i="1"/>
  <c r="U992" i="1"/>
  <c r="T992" i="1"/>
  <c r="R992" i="1"/>
  <c r="Q992" i="1"/>
  <c r="V991" i="1"/>
  <c r="U991" i="1"/>
  <c r="T991" i="1"/>
  <c r="Q991" i="1" s="1"/>
  <c r="R991" i="1"/>
  <c r="V990" i="1"/>
  <c r="U990" i="1"/>
  <c r="R990" i="1" s="1"/>
  <c r="T990" i="1"/>
  <c r="Q990" i="1" s="1"/>
  <c r="V989" i="1"/>
  <c r="U989" i="1"/>
  <c r="R989" i="1" s="1"/>
  <c r="T989" i="1"/>
  <c r="Q989" i="1" s="1"/>
  <c r="V988" i="1"/>
  <c r="U988" i="1"/>
  <c r="T988" i="1"/>
  <c r="Q988" i="1" s="1"/>
  <c r="R988" i="1"/>
  <c r="V987" i="1"/>
  <c r="U987" i="1"/>
  <c r="T987" i="1"/>
  <c r="Q987" i="1" s="1"/>
  <c r="R987" i="1"/>
  <c r="V986" i="1"/>
  <c r="U986" i="1"/>
  <c r="R986" i="1" s="1"/>
  <c r="T986" i="1"/>
  <c r="Q986" i="1" s="1"/>
  <c r="V985" i="1"/>
  <c r="U985" i="1"/>
  <c r="T985" i="1"/>
  <c r="R985" i="1"/>
  <c r="Q985" i="1"/>
  <c r="V984" i="1"/>
  <c r="U984" i="1"/>
  <c r="T984" i="1"/>
  <c r="R984" i="1"/>
  <c r="Q984" i="1"/>
  <c r="V983" i="1"/>
  <c r="U983" i="1"/>
  <c r="T983" i="1"/>
  <c r="R983" i="1"/>
  <c r="Q983" i="1"/>
  <c r="V982" i="1"/>
  <c r="U982" i="1"/>
  <c r="R982" i="1" s="1"/>
  <c r="T982" i="1"/>
  <c r="Q982" i="1" s="1"/>
  <c r="V981" i="1"/>
  <c r="U981" i="1"/>
  <c r="R981" i="1" s="1"/>
  <c r="T981" i="1"/>
  <c r="Q981" i="1" s="1"/>
  <c r="V980" i="1"/>
  <c r="U980" i="1"/>
  <c r="T980" i="1"/>
  <c r="R980" i="1"/>
  <c r="Q980" i="1"/>
  <c r="V979" i="1"/>
  <c r="U979" i="1"/>
  <c r="T979" i="1"/>
  <c r="Q979" i="1" s="1"/>
  <c r="R979" i="1"/>
  <c r="V978" i="1"/>
  <c r="U978" i="1"/>
  <c r="T978" i="1"/>
  <c r="Q978" i="1" s="1"/>
  <c r="R978" i="1"/>
  <c r="V977" i="1"/>
  <c r="U977" i="1"/>
  <c r="R977" i="1" s="1"/>
  <c r="T977" i="1"/>
  <c r="Q977" i="1"/>
  <c r="V976" i="1"/>
  <c r="U976" i="1"/>
  <c r="T976" i="1"/>
  <c r="R976" i="1"/>
  <c r="Q976" i="1"/>
  <c r="V975" i="1"/>
  <c r="U975" i="1"/>
  <c r="T975" i="1"/>
  <c r="Q975" i="1" s="1"/>
  <c r="R975" i="1"/>
  <c r="V974" i="1"/>
  <c r="U974" i="1"/>
  <c r="R974" i="1" s="1"/>
  <c r="T974" i="1"/>
  <c r="Q974" i="1" s="1"/>
  <c r="V973" i="1"/>
  <c r="U973" i="1"/>
  <c r="R973" i="1" s="1"/>
  <c r="T973" i="1"/>
  <c r="Q973" i="1" s="1"/>
  <c r="V972" i="1"/>
  <c r="U972" i="1"/>
  <c r="T972" i="1"/>
  <c r="Q972" i="1" s="1"/>
  <c r="R972" i="1"/>
  <c r="V971" i="1"/>
  <c r="U971" i="1"/>
  <c r="T971" i="1"/>
  <c r="Q971" i="1" s="1"/>
  <c r="R971" i="1"/>
  <c r="V970" i="1"/>
  <c r="U970" i="1"/>
  <c r="R970" i="1" s="1"/>
  <c r="T970" i="1"/>
  <c r="Q970" i="1" s="1"/>
  <c r="V969" i="1"/>
  <c r="U969" i="1"/>
  <c r="T969" i="1"/>
  <c r="R969" i="1"/>
  <c r="Q969" i="1"/>
  <c r="V968" i="1"/>
  <c r="U968" i="1"/>
  <c r="T968" i="1"/>
  <c r="R968" i="1"/>
  <c r="Q968" i="1"/>
  <c r="V967" i="1"/>
  <c r="U967" i="1"/>
  <c r="T967" i="1"/>
  <c r="R967" i="1"/>
  <c r="Q967" i="1"/>
  <c r="V966" i="1"/>
  <c r="U966" i="1"/>
  <c r="R966" i="1" s="1"/>
  <c r="T966" i="1"/>
  <c r="Q966" i="1" s="1"/>
  <c r="V965" i="1"/>
  <c r="U965" i="1"/>
  <c r="R965" i="1" s="1"/>
  <c r="T965" i="1"/>
  <c r="Q965" i="1" s="1"/>
  <c r="V964" i="1"/>
  <c r="U964" i="1"/>
  <c r="T964" i="1"/>
  <c r="R964" i="1"/>
  <c r="Q964" i="1"/>
  <c r="V963" i="1"/>
  <c r="U963" i="1"/>
  <c r="T963" i="1"/>
  <c r="Q963" i="1" s="1"/>
  <c r="R963" i="1"/>
  <c r="V962" i="1"/>
  <c r="U962" i="1"/>
  <c r="T962" i="1"/>
  <c r="Q962" i="1" s="1"/>
  <c r="R962" i="1"/>
  <c r="V961" i="1"/>
  <c r="U961" i="1"/>
  <c r="R961" i="1" s="1"/>
  <c r="T961" i="1"/>
  <c r="Q961" i="1"/>
  <c r="V960" i="1"/>
  <c r="U960" i="1"/>
  <c r="T960" i="1"/>
  <c r="R960" i="1"/>
  <c r="Q960" i="1"/>
  <c r="V959" i="1"/>
  <c r="U959" i="1"/>
  <c r="T959" i="1"/>
  <c r="Q959" i="1" s="1"/>
  <c r="R959" i="1"/>
  <c r="V958" i="1"/>
  <c r="U958" i="1"/>
  <c r="R958" i="1" s="1"/>
  <c r="T958" i="1"/>
  <c r="Q958" i="1" s="1"/>
  <c r="V957" i="1"/>
  <c r="U957" i="1"/>
  <c r="R957" i="1" s="1"/>
  <c r="T957" i="1"/>
  <c r="Q957" i="1" s="1"/>
  <c r="V956" i="1"/>
  <c r="U956" i="1"/>
  <c r="T956" i="1"/>
  <c r="Q956" i="1" s="1"/>
  <c r="R956" i="1"/>
  <c r="V955" i="1"/>
  <c r="U955" i="1"/>
  <c r="T955" i="1"/>
  <c r="Q955" i="1" s="1"/>
  <c r="R955" i="1"/>
  <c r="V954" i="1"/>
  <c r="U954" i="1"/>
  <c r="R954" i="1" s="1"/>
  <c r="T954" i="1"/>
  <c r="Q954" i="1" s="1"/>
  <c r="V953" i="1"/>
  <c r="U953" i="1"/>
  <c r="T953" i="1"/>
  <c r="R953" i="1"/>
  <c r="Q953" i="1"/>
  <c r="V952" i="1"/>
  <c r="U952" i="1"/>
  <c r="T952" i="1"/>
  <c r="R952" i="1"/>
  <c r="Q952" i="1"/>
  <c r="V951" i="1"/>
  <c r="U951" i="1"/>
  <c r="T951" i="1"/>
  <c r="R951" i="1"/>
  <c r="Q951" i="1"/>
  <c r="V950" i="1"/>
  <c r="U950" i="1"/>
  <c r="R950" i="1" s="1"/>
  <c r="T950" i="1"/>
  <c r="Q950" i="1" s="1"/>
  <c r="V949" i="1"/>
  <c r="U949" i="1"/>
  <c r="R949" i="1" s="1"/>
  <c r="T949" i="1"/>
  <c r="Q949" i="1" s="1"/>
  <c r="V948" i="1"/>
  <c r="U948" i="1"/>
  <c r="T948" i="1"/>
  <c r="R948" i="1"/>
  <c r="Q948" i="1"/>
  <c r="V947" i="1"/>
  <c r="U947" i="1"/>
  <c r="T947" i="1"/>
  <c r="Q947" i="1" s="1"/>
  <c r="R947" i="1"/>
  <c r="V946" i="1"/>
  <c r="U946" i="1"/>
  <c r="T946" i="1"/>
  <c r="Q946" i="1" s="1"/>
  <c r="R946" i="1"/>
  <c r="V945" i="1"/>
  <c r="U945" i="1"/>
  <c r="R945" i="1" s="1"/>
  <c r="T945" i="1"/>
  <c r="Q945" i="1"/>
  <c r="V944" i="1"/>
  <c r="U944" i="1"/>
  <c r="T944" i="1"/>
  <c r="R944" i="1"/>
  <c r="Q944" i="1"/>
  <c r="V943" i="1"/>
  <c r="U943" i="1"/>
  <c r="T943" i="1"/>
  <c r="Q943" i="1" s="1"/>
  <c r="R943" i="1"/>
  <c r="V942" i="1"/>
  <c r="U942" i="1"/>
  <c r="R942" i="1" s="1"/>
  <c r="T942" i="1"/>
  <c r="Q942" i="1" s="1"/>
  <c r="V941" i="1"/>
  <c r="U941" i="1"/>
  <c r="R941" i="1" s="1"/>
  <c r="T941" i="1"/>
  <c r="Q941" i="1" s="1"/>
  <c r="V940" i="1"/>
  <c r="U940" i="1"/>
  <c r="T940" i="1"/>
  <c r="Q940" i="1" s="1"/>
  <c r="R940" i="1"/>
  <c r="V939" i="1"/>
  <c r="U939" i="1"/>
  <c r="T939" i="1"/>
  <c r="Q939" i="1" s="1"/>
  <c r="R939" i="1"/>
  <c r="V938" i="1"/>
  <c r="U938" i="1"/>
  <c r="R938" i="1" s="1"/>
  <c r="T938" i="1"/>
  <c r="Q938" i="1" s="1"/>
  <c r="V937" i="1"/>
  <c r="U937" i="1"/>
  <c r="T937" i="1"/>
  <c r="R937" i="1"/>
  <c r="Q937" i="1"/>
  <c r="V936" i="1"/>
  <c r="U936" i="1"/>
  <c r="T936" i="1"/>
  <c r="R936" i="1"/>
  <c r="Q936" i="1"/>
  <c r="V935" i="1"/>
  <c r="U935" i="1"/>
  <c r="T935" i="1"/>
  <c r="R935" i="1"/>
  <c r="Q935" i="1"/>
  <c r="V934" i="1"/>
  <c r="U934" i="1"/>
  <c r="R934" i="1" s="1"/>
  <c r="T934" i="1"/>
  <c r="Q934" i="1" s="1"/>
  <c r="V933" i="1"/>
  <c r="U933" i="1"/>
  <c r="R933" i="1" s="1"/>
  <c r="T933" i="1"/>
  <c r="Q933" i="1" s="1"/>
  <c r="V932" i="1"/>
  <c r="U932" i="1"/>
  <c r="T932" i="1"/>
  <c r="R932" i="1"/>
  <c r="Q932" i="1"/>
  <c r="V931" i="1"/>
  <c r="U931" i="1"/>
  <c r="T931" i="1"/>
  <c r="Q931" i="1" s="1"/>
  <c r="R931" i="1"/>
  <c r="V930" i="1"/>
  <c r="U930" i="1"/>
  <c r="T930" i="1"/>
  <c r="Q930" i="1" s="1"/>
  <c r="R930" i="1"/>
  <c r="V929" i="1"/>
  <c r="U929" i="1"/>
  <c r="R929" i="1" s="1"/>
  <c r="T929" i="1"/>
  <c r="Q929" i="1"/>
  <c r="V928" i="1"/>
  <c r="U928" i="1"/>
  <c r="T928" i="1"/>
  <c r="R928" i="1"/>
  <c r="Q928" i="1"/>
  <c r="V927" i="1"/>
  <c r="U927" i="1"/>
  <c r="T927" i="1"/>
  <c r="Q927" i="1" s="1"/>
  <c r="R927" i="1"/>
  <c r="V926" i="1"/>
  <c r="U926" i="1"/>
  <c r="R926" i="1" s="1"/>
  <c r="T926" i="1"/>
  <c r="Q926" i="1" s="1"/>
  <c r="V925" i="1"/>
  <c r="U925" i="1"/>
  <c r="R925" i="1" s="1"/>
  <c r="T925" i="1"/>
  <c r="Q925" i="1" s="1"/>
  <c r="V924" i="1"/>
  <c r="U924" i="1"/>
  <c r="T924" i="1"/>
  <c r="Q924" i="1" s="1"/>
  <c r="R924" i="1"/>
  <c r="V923" i="1"/>
  <c r="U923" i="1"/>
  <c r="T923" i="1"/>
  <c r="Q923" i="1" s="1"/>
  <c r="R923" i="1"/>
  <c r="V922" i="1"/>
  <c r="U922" i="1"/>
  <c r="R922" i="1" s="1"/>
  <c r="T922" i="1"/>
  <c r="Q922" i="1" s="1"/>
  <c r="V921" i="1"/>
  <c r="U921" i="1"/>
  <c r="T921" i="1"/>
  <c r="R921" i="1"/>
  <c r="Q921" i="1"/>
  <c r="V920" i="1"/>
  <c r="U920" i="1"/>
  <c r="T920" i="1"/>
  <c r="R920" i="1"/>
  <c r="Q920" i="1"/>
  <c r="V919" i="1"/>
  <c r="U919" i="1"/>
  <c r="T919" i="1"/>
  <c r="R919" i="1"/>
  <c r="Q919" i="1"/>
  <c r="V918" i="1"/>
  <c r="U918" i="1"/>
  <c r="R918" i="1" s="1"/>
  <c r="T918" i="1"/>
  <c r="Q918" i="1" s="1"/>
  <c r="V917" i="1"/>
  <c r="U917" i="1"/>
  <c r="R917" i="1" s="1"/>
  <c r="T917" i="1"/>
  <c r="Q917" i="1" s="1"/>
  <c r="V916" i="1"/>
  <c r="U916" i="1"/>
  <c r="T916" i="1"/>
  <c r="R916" i="1"/>
  <c r="Q916" i="1"/>
  <c r="V915" i="1"/>
  <c r="U915" i="1"/>
  <c r="T915" i="1"/>
  <c r="Q915" i="1" s="1"/>
  <c r="R915" i="1"/>
  <c r="V914" i="1"/>
  <c r="U914" i="1"/>
  <c r="T914" i="1"/>
  <c r="Q914" i="1" s="1"/>
  <c r="R914" i="1"/>
  <c r="V913" i="1"/>
  <c r="U913" i="1"/>
  <c r="R913" i="1" s="1"/>
  <c r="T913" i="1"/>
  <c r="Q913" i="1"/>
  <c r="V912" i="1"/>
  <c r="U912" i="1"/>
  <c r="T912" i="1"/>
  <c r="R912" i="1"/>
  <c r="Q912" i="1"/>
  <c r="V911" i="1"/>
  <c r="U911" i="1"/>
  <c r="T911" i="1"/>
  <c r="Q911" i="1" s="1"/>
  <c r="R911" i="1"/>
  <c r="V910" i="1"/>
  <c r="U910" i="1"/>
  <c r="R910" i="1" s="1"/>
  <c r="T910" i="1"/>
  <c r="Q910" i="1" s="1"/>
  <c r="V909" i="1"/>
  <c r="U909" i="1"/>
  <c r="R909" i="1" s="1"/>
  <c r="T909" i="1"/>
  <c r="Q909" i="1" s="1"/>
  <c r="V908" i="1"/>
  <c r="U908" i="1"/>
  <c r="T908" i="1"/>
  <c r="Q908" i="1" s="1"/>
  <c r="R908" i="1"/>
  <c r="V907" i="1"/>
  <c r="U907" i="1"/>
  <c r="T907" i="1"/>
  <c r="Q907" i="1" s="1"/>
  <c r="R907" i="1"/>
  <c r="V906" i="1"/>
  <c r="U906" i="1"/>
  <c r="R906" i="1" s="1"/>
  <c r="T906" i="1"/>
  <c r="Q906" i="1" s="1"/>
  <c r="V905" i="1"/>
  <c r="U905" i="1"/>
  <c r="T905" i="1"/>
  <c r="R905" i="1"/>
  <c r="Q905" i="1"/>
  <c r="V904" i="1"/>
  <c r="U904" i="1"/>
  <c r="T904" i="1"/>
  <c r="R904" i="1"/>
  <c r="Q904" i="1"/>
  <c r="V903" i="1"/>
  <c r="U903" i="1"/>
  <c r="T903" i="1"/>
  <c r="R903" i="1"/>
  <c r="Q903" i="1"/>
  <c r="V902" i="1"/>
  <c r="U902" i="1"/>
  <c r="R902" i="1" s="1"/>
  <c r="T902" i="1"/>
  <c r="Q902" i="1" s="1"/>
  <c r="V901" i="1"/>
  <c r="U901" i="1"/>
  <c r="R901" i="1" s="1"/>
  <c r="T901" i="1"/>
  <c r="Q901" i="1" s="1"/>
  <c r="V900" i="1"/>
  <c r="U900" i="1"/>
  <c r="T900" i="1"/>
  <c r="R900" i="1"/>
  <c r="Q900" i="1"/>
  <c r="V899" i="1"/>
  <c r="U899" i="1"/>
  <c r="T899" i="1"/>
  <c r="Q899" i="1" s="1"/>
  <c r="R899" i="1"/>
  <c r="V898" i="1"/>
  <c r="U898" i="1"/>
  <c r="T898" i="1"/>
  <c r="Q898" i="1" s="1"/>
  <c r="R898" i="1"/>
  <c r="V897" i="1"/>
  <c r="U897" i="1"/>
  <c r="R897" i="1" s="1"/>
  <c r="T897" i="1"/>
  <c r="Q897" i="1"/>
  <c r="V896" i="1"/>
  <c r="U896" i="1"/>
  <c r="T896" i="1"/>
  <c r="R896" i="1"/>
  <c r="Q896" i="1"/>
  <c r="V895" i="1"/>
  <c r="U895" i="1"/>
  <c r="T895" i="1"/>
  <c r="Q895" i="1" s="1"/>
  <c r="R895" i="1"/>
  <c r="V894" i="1"/>
  <c r="U894" i="1"/>
  <c r="T894" i="1"/>
  <c r="Q894" i="1" s="1"/>
  <c r="R894" i="1"/>
  <c r="V893" i="1"/>
  <c r="U893" i="1"/>
  <c r="R893" i="1" s="1"/>
  <c r="T893" i="1"/>
  <c r="Q893" i="1"/>
  <c r="V892" i="1"/>
  <c r="U892" i="1"/>
  <c r="R892" i="1" s="1"/>
  <c r="T892" i="1"/>
  <c r="Q892" i="1"/>
  <c r="V891" i="1"/>
  <c r="U891" i="1"/>
  <c r="T891" i="1"/>
  <c r="Q891" i="1" s="1"/>
  <c r="R891" i="1"/>
  <c r="V890" i="1"/>
  <c r="U890" i="1"/>
  <c r="T890" i="1"/>
  <c r="Q890" i="1" s="1"/>
  <c r="R890" i="1"/>
  <c r="V889" i="1"/>
  <c r="U889" i="1"/>
  <c r="T889" i="1"/>
  <c r="Q889" i="1" s="1"/>
  <c r="R889" i="1"/>
  <c r="V888" i="1"/>
  <c r="U888" i="1"/>
  <c r="T888" i="1"/>
  <c r="R888" i="1"/>
  <c r="Q888" i="1"/>
  <c r="V887" i="1"/>
  <c r="U887" i="1"/>
  <c r="T887" i="1"/>
  <c r="R887" i="1"/>
  <c r="Q887" i="1"/>
  <c r="V886" i="1"/>
  <c r="U886" i="1"/>
  <c r="R886" i="1" s="1"/>
  <c r="T886" i="1"/>
  <c r="Q886" i="1"/>
  <c r="V885" i="1"/>
  <c r="U885" i="1"/>
  <c r="R885" i="1" s="1"/>
  <c r="T885" i="1"/>
  <c r="Q885" i="1"/>
  <c r="V884" i="1"/>
  <c r="U884" i="1"/>
  <c r="R884" i="1" s="1"/>
  <c r="T884" i="1"/>
  <c r="Q884" i="1"/>
  <c r="V883" i="1"/>
  <c r="U883" i="1"/>
  <c r="T883" i="1"/>
  <c r="Q883" i="1" s="1"/>
  <c r="R883" i="1"/>
  <c r="V882" i="1"/>
  <c r="U882" i="1"/>
  <c r="T882" i="1"/>
  <c r="Q882" i="1" s="1"/>
  <c r="R882" i="1"/>
  <c r="V881" i="1"/>
  <c r="U881" i="1"/>
  <c r="T881" i="1"/>
  <c r="Q881" i="1" s="1"/>
  <c r="R881" i="1"/>
  <c r="V880" i="1"/>
  <c r="U880" i="1"/>
  <c r="T880" i="1"/>
  <c r="R880" i="1"/>
  <c r="Q880" i="1"/>
  <c r="V879" i="1"/>
  <c r="U879" i="1"/>
  <c r="T879" i="1"/>
  <c r="R879" i="1"/>
  <c r="Q879" i="1"/>
  <c r="V878" i="1"/>
  <c r="U878" i="1"/>
  <c r="T878" i="1"/>
  <c r="R878" i="1"/>
  <c r="Q878" i="1"/>
  <c r="V877" i="1"/>
  <c r="U877" i="1"/>
  <c r="R877" i="1" s="1"/>
  <c r="T877" i="1"/>
  <c r="Q877" i="1"/>
  <c r="V876" i="1"/>
  <c r="U876" i="1"/>
  <c r="R876" i="1" s="1"/>
  <c r="T876" i="1"/>
  <c r="Q876" i="1"/>
  <c r="V875" i="1"/>
  <c r="U875" i="1"/>
  <c r="T875" i="1"/>
  <c r="Q875" i="1" s="1"/>
  <c r="R875" i="1"/>
  <c r="V874" i="1"/>
  <c r="U874" i="1"/>
  <c r="T874" i="1"/>
  <c r="Q874" i="1" s="1"/>
  <c r="R874" i="1"/>
  <c r="V873" i="1"/>
  <c r="U873" i="1"/>
  <c r="T873" i="1"/>
  <c r="Q873" i="1" s="1"/>
  <c r="R873" i="1"/>
  <c r="V872" i="1"/>
  <c r="U872" i="1"/>
  <c r="T872" i="1"/>
  <c r="R872" i="1"/>
  <c r="Q872" i="1"/>
  <c r="V871" i="1"/>
  <c r="U871" i="1"/>
  <c r="T871" i="1"/>
  <c r="R871" i="1"/>
  <c r="Q871" i="1"/>
  <c r="V870" i="1"/>
  <c r="U870" i="1"/>
  <c r="R870" i="1" s="1"/>
  <c r="T870" i="1"/>
  <c r="Q870" i="1"/>
  <c r="V869" i="1"/>
  <c r="U869" i="1"/>
  <c r="R869" i="1" s="1"/>
  <c r="T869" i="1"/>
  <c r="Q869" i="1"/>
  <c r="V868" i="1"/>
  <c r="U868" i="1"/>
  <c r="R868" i="1" s="1"/>
  <c r="T868" i="1"/>
  <c r="Q868" i="1"/>
  <c r="V867" i="1"/>
  <c r="U867" i="1"/>
  <c r="T867" i="1"/>
  <c r="Q867" i="1" s="1"/>
  <c r="R867" i="1"/>
  <c r="V866" i="1"/>
  <c r="U866" i="1"/>
  <c r="T866" i="1"/>
  <c r="Q866" i="1" s="1"/>
  <c r="R866" i="1"/>
  <c r="V865" i="1"/>
  <c r="U865" i="1"/>
  <c r="T865" i="1"/>
  <c r="Q865" i="1" s="1"/>
  <c r="R865" i="1"/>
  <c r="V864" i="1"/>
  <c r="U864" i="1"/>
  <c r="T864" i="1"/>
  <c r="R864" i="1"/>
  <c r="Q864" i="1"/>
  <c r="V863" i="1"/>
  <c r="U863" i="1"/>
  <c r="T863" i="1"/>
  <c r="R863" i="1"/>
  <c r="Q863" i="1"/>
  <c r="V862" i="1"/>
  <c r="U862" i="1"/>
  <c r="T862" i="1"/>
  <c r="R862" i="1"/>
  <c r="Q862" i="1"/>
  <c r="V861" i="1"/>
  <c r="U861" i="1"/>
  <c r="R861" i="1" s="1"/>
  <c r="T861" i="1"/>
  <c r="Q861" i="1"/>
  <c r="V860" i="1"/>
  <c r="U860" i="1"/>
  <c r="R860" i="1" s="1"/>
  <c r="T860" i="1"/>
  <c r="Q860" i="1"/>
  <c r="V859" i="1"/>
  <c r="U859" i="1"/>
  <c r="T859" i="1"/>
  <c r="Q859" i="1" s="1"/>
  <c r="R859" i="1"/>
  <c r="V858" i="1"/>
  <c r="U858" i="1"/>
  <c r="T858" i="1"/>
  <c r="Q858" i="1" s="1"/>
  <c r="R858" i="1"/>
  <c r="V857" i="1"/>
  <c r="U857" i="1"/>
  <c r="T857" i="1"/>
  <c r="Q857" i="1" s="1"/>
  <c r="R857" i="1"/>
  <c r="V856" i="1"/>
  <c r="U856" i="1"/>
  <c r="T856" i="1"/>
  <c r="R856" i="1"/>
  <c r="Q856" i="1"/>
  <c r="V855" i="1"/>
  <c r="U855" i="1"/>
  <c r="T855" i="1"/>
  <c r="R855" i="1"/>
  <c r="Q855" i="1"/>
  <c r="V854" i="1"/>
  <c r="U854" i="1"/>
  <c r="R854" i="1" s="1"/>
  <c r="T854" i="1"/>
  <c r="Q854" i="1"/>
  <c r="V853" i="1"/>
  <c r="U853" i="1"/>
  <c r="R853" i="1" s="1"/>
  <c r="T853" i="1"/>
  <c r="Q853" i="1"/>
  <c r="V852" i="1"/>
  <c r="U852" i="1"/>
  <c r="R852" i="1" s="1"/>
  <c r="T852" i="1"/>
  <c r="Q852" i="1"/>
  <c r="V851" i="1"/>
  <c r="U851" i="1"/>
  <c r="T851" i="1"/>
  <c r="Q851" i="1" s="1"/>
  <c r="R851" i="1"/>
  <c r="V850" i="1"/>
  <c r="U850" i="1"/>
  <c r="T850" i="1"/>
  <c r="Q850" i="1" s="1"/>
  <c r="R850" i="1"/>
  <c r="V849" i="1"/>
  <c r="U849" i="1"/>
  <c r="T849" i="1"/>
  <c r="Q849" i="1" s="1"/>
  <c r="R849" i="1"/>
  <c r="V848" i="1"/>
  <c r="U848" i="1"/>
  <c r="T848" i="1"/>
  <c r="R848" i="1"/>
  <c r="Q848" i="1"/>
  <c r="V847" i="1"/>
  <c r="U847" i="1"/>
  <c r="R847" i="1" s="1"/>
  <c r="T847" i="1"/>
  <c r="Q847" i="1"/>
  <c r="V846" i="1"/>
  <c r="U846" i="1"/>
  <c r="T846" i="1"/>
  <c r="Q846" i="1" s="1"/>
  <c r="R846" i="1"/>
  <c r="V845" i="1"/>
  <c r="U845" i="1"/>
  <c r="R845" i="1" s="1"/>
  <c r="T845" i="1"/>
  <c r="Q845" i="1"/>
  <c r="V844" i="1"/>
  <c r="U844" i="1"/>
  <c r="R844" i="1" s="1"/>
  <c r="T844" i="1"/>
  <c r="Q844" i="1" s="1"/>
  <c r="V843" i="1"/>
  <c r="U843" i="1"/>
  <c r="T843" i="1"/>
  <c r="Q843" i="1" s="1"/>
  <c r="R843" i="1"/>
  <c r="V842" i="1"/>
  <c r="U842" i="1"/>
  <c r="T842" i="1"/>
  <c r="Q842" i="1" s="1"/>
  <c r="R842" i="1"/>
  <c r="V841" i="1"/>
  <c r="U841" i="1"/>
  <c r="R841" i="1" s="1"/>
  <c r="T841" i="1"/>
  <c r="Q841" i="1" s="1"/>
  <c r="V840" i="1"/>
  <c r="U840" i="1"/>
  <c r="T840" i="1"/>
  <c r="R840" i="1"/>
  <c r="Q840" i="1"/>
  <c r="V839" i="1"/>
  <c r="U839" i="1"/>
  <c r="T839" i="1"/>
  <c r="R839" i="1"/>
  <c r="Q839" i="1"/>
  <c r="V838" i="1"/>
  <c r="U838" i="1"/>
  <c r="R838" i="1" s="1"/>
  <c r="T838" i="1"/>
  <c r="Q838" i="1"/>
  <c r="V837" i="1"/>
  <c r="U837" i="1"/>
  <c r="R837" i="1" s="1"/>
  <c r="T837" i="1"/>
  <c r="Q837" i="1"/>
  <c r="V836" i="1"/>
  <c r="U836" i="1"/>
  <c r="R836" i="1" s="1"/>
  <c r="T836" i="1"/>
  <c r="Q836" i="1"/>
  <c r="V835" i="1"/>
  <c r="U835" i="1"/>
  <c r="T835" i="1"/>
  <c r="Q835" i="1" s="1"/>
  <c r="R835" i="1"/>
  <c r="V834" i="1"/>
  <c r="U834" i="1"/>
  <c r="T834" i="1"/>
  <c r="Q834" i="1" s="1"/>
  <c r="R834" i="1"/>
  <c r="V833" i="1"/>
  <c r="U833" i="1"/>
  <c r="R833" i="1" s="1"/>
  <c r="T833" i="1"/>
  <c r="Q833" i="1" s="1"/>
  <c r="V832" i="1"/>
  <c r="U832" i="1"/>
  <c r="T832" i="1"/>
  <c r="R832" i="1"/>
  <c r="Q832" i="1"/>
  <c r="V831" i="1"/>
  <c r="U831" i="1"/>
  <c r="R831" i="1" s="1"/>
  <c r="T831" i="1"/>
  <c r="Q831" i="1"/>
  <c r="V830" i="1"/>
  <c r="U830" i="1"/>
  <c r="T830" i="1"/>
  <c r="Q830" i="1" s="1"/>
  <c r="R830" i="1"/>
  <c r="V829" i="1"/>
  <c r="U829" i="1"/>
  <c r="R829" i="1" s="1"/>
  <c r="T829" i="1"/>
  <c r="Q829" i="1"/>
  <c r="V828" i="1"/>
  <c r="U828" i="1"/>
  <c r="R828" i="1" s="1"/>
  <c r="T828" i="1"/>
  <c r="Q828" i="1"/>
  <c r="V827" i="1"/>
  <c r="U827" i="1"/>
  <c r="T827" i="1"/>
  <c r="Q827" i="1" s="1"/>
  <c r="R827" i="1"/>
  <c r="V826" i="1"/>
  <c r="U826" i="1"/>
  <c r="T826" i="1"/>
  <c r="Q826" i="1" s="1"/>
  <c r="R826" i="1"/>
  <c r="V825" i="1"/>
  <c r="U825" i="1"/>
  <c r="R825" i="1" s="1"/>
  <c r="T825" i="1"/>
  <c r="Q825" i="1" s="1"/>
  <c r="V824" i="1"/>
  <c r="U824" i="1"/>
  <c r="T824" i="1"/>
  <c r="R824" i="1"/>
  <c r="Q824" i="1"/>
  <c r="V823" i="1"/>
  <c r="U823" i="1"/>
  <c r="T823" i="1"/>
  <c r="R823" i="1"/>
  <c r="Q823" i="1"/>
  <c r="V822" i="1"/>
  <c r="U822" i="1"/>
  <c r="R822" i="1" s="1"/>
  <c r="T822" i="1"/>
  <c r="Q822" i="1"/>
  <c r="V821" i="1"/>
  <c r="U821" i="1"/>
  <c r="R821" i="1" s="1"/>
  <c r="T821" i="1"/>
  <c r="Q821" i="1"/>
  <c r="V820" i="1"/>
  <c r="U820" i="1"/>
  <c r="R820" i="1" s="1"/>
  <c r="T820" i="1"/>
  <c r="Q820" i="1"/>
  <c r="V819" i="1"/>
  <c r="U819" i="1"/>
  <c r="T819" i="1"/>
  <c r="Q819" i="1" s="1"/>
  <c r="R819" i="1"/>
  <c r="V818" i="1"/>
  <c r="U818" i="1"/>
  <c r="T818" i="1"/>
  <c r="Q818" i="1" s="1"/>
  <c r="R818" i="1"/>
  <c r="V817" i="1"/>
  <c r="U817" i="1"/>
  <c r="R817" i="1" s="1"/>
  <c r="T817" i="1"/>
  <c r="Q817" i="1" s="1"/>
  <c r="V816" i="1"/>
  <c r="U816" i="1"/>
  <c r="T816" i="1"/>
  <c r="R816" i="1"/>
  <c r="Q816" i="1"/>
  <c r="V815" i="1"/>
  <c r="U815" i="1"/>
  <c r="R815" i="1" s="1"/>
  <c r="T815" i="1"/>
  <c r="Q815" i="1"/>
  <c r="V814" i="1"/>
  <c r="U814" i="1"/>
  <c r="T814" i="1"/>
  <c r="Q814" i="1" s="1"/>
  <c r="R814" i="1"/>
  <c r="V813" i="1"/>
  <c r="U813" i="1"/>
  <c r="R813" i="1" s="1"/>
  <c r="T813" i="1"/>
  <c r="Q813" i="1"/>
  <c r="V812" i="1"/>
  <c r="U812" i="1"/>
  <c r="R812" i="1" s="1"/>
  <c r="T812" i="1"/>
  <c r="Q812" i="1"/>
  <c r="V811" i="1"/>
  <c r="U811" i="1"/>
  <c r="T811" i="1"/>
  <c r="Q811" i="1" s="1"/>
  <c r="R811" i="1"/>
  <c r="V810" i="1"/>
  <c r="U810" i="1"/>
  <c r="T810" i="1"/>
  <c r="Q810" i="1" s="1"/>
  <c r="R810" i="1"/>
  <c r="V809" i="1"/>
  <c r="U809" i="1"/>
  <c r="R809" i="1" s="1"/>
  <c r="T809" i="1"/>
  <c r="Q809" i="1" s="1"/>
  <c r="V808" i="1"/>
  <c r="U808" i="1"/>
  <c r="R808" i="1" s="1"/>
  <c r="T808" i="1"/>
  <c r="Q808" i="1"/>
  <c r="V807" i="1"/>
  <c r="U807" i="1"/>
  <c r="T807" i="1"/>
  <c r="R807" i="1"/>
  <c r="Q807" i="1"/>
  <c r="V806" i="1"/>
  <c r="U806" i="1"/>
  <c r="R806" i="1" s="1"/>
  <c r="T806" i="1"/>
  <c r="Q806" i="1"/>
  <c r="V805" i="1"/>
  <c r="U805" i="1"/>
  <c r="R805" i="1" s="1"/>
  <c r="T805" i="1"/>
  <c r="Q805" i="1"/>
  <c r="V804" i="1"/>
  <c r="U804" i="1"/>
  <c r="R804" i="1" s="1"/>
  <c r="T804" i="1"/>
  <c r="Q804" i="1"/>
  <c r="V803" i="1"/>
  <c r="U803" i="1"/>
  <c r="T803" i="1"/>
  <c r="Q803" i="1" s="1"/>
  <c r="R803" i="1"/>
  <c r="V802" i="1"/>
  <c r="U802" i="1"/>
  <c r="T802" i="1"/>
  <c r="Q802" i="1" s="1"/>
  <c r="R802" i="1"/>
  <c r="V801" i="1"/>
  <c r="U801" i="1"/>
  <c r="R801" i="1" s="1"/>
  <c r="T801" i="1"/>
  <c r="Q801" i="1" s="1"/>
  <c r="V800" i="1"/>
  <c r="U800" i="1"/>
  <c r="R800" i="1" s="1"/>
  <c r="T800" i="1"/>
  <c r="Q800" i="1"/>
  <c r="V799" i="1"/>
  <c r="U799" i="1"/>
  <c r="R799" i="1" s="1"/>
  <c r="T799" i="1"/>
  <c r="Q799" i="1"/>
  <c r="V798" i="1"/>
  <c r="U798" i="1"/>
  <c r="T798" i="1"/>
  <c r="Q798" i="1" s="1"/>
  <c r="R798" i="1"/>
  <c r="V797" i="1"/>
  <c r="U797" i="1"/>
  <c r="R797" i="1" s="1"/>
  <c r="T797" i="1"/>
  <c r="Q797" i="1"/>
  <c r="V796" i="1"/>
  <c r="U796" i="1"/>
  <c r="R796" i="1" s="1"/>
  <c r="T796" i="1"/>
  <c r="Q796" i="1"/>
  <c r="V795" i="1"/>
  <c r="U795" i="1"/>
  <c r="T795" i="1"/>
  <c r="Q795" i="1" s="1"/>
  <c r="R795" i="1"/>
  <c r="V794" i="1"/>
  <c r="U794" i="1"/>
  <c r="T794" i="1"/>
  <c r="Q794" i="1" s="1"/>
  <c r="R794" i="1"/>
  <c r="V793" i="1"/>
  <c r="U793" i="1"/>
  <c r="R793" i="1" s="1"/>
  <c r="T793" i="1"/>
  <c r="Q793" i="1" s="1"/>
  <c r="V792" i="1"/>
  <c r="U792" i="1"/>
  <c r="R792" i="1" s="1"/>
  <c r="T792" i="1"/>
  <c r="Q792" i="1"/>
  <c r="V791" i="1"/>
  <c r="U791" i="1"/>
  <c r="T791" i="1"/>
  <c r="R791" i="1"/>
  <c r="Q791" i="1"/>
  <c r="V790" i="1"/>
  <c r="U790" i="1"/>
  <c r="R790" i="1" s="1"/>
  <c r="T790" i="1"/>
  <c r="Q790" i="1"/>
  <c r="V789" i="1"/>
  <c r="U789" i="1"/>
  <c r="R789" i="1" s="1"/>
  <c r="T789" i="1"/>
  <c r="Q789" i="1"/>
  <c r="V788" i="1"/>
  <c r="U788" i="1"/>
  <c r="R788" i="1" s="1"/>
  <c r="T788" i="1"/>
  <c r="Q788" i="1"/>
  <c r="V787" i="1"/>
  <c r="U787" i="1"/>
  <c r="T787" i="1"/>
  <c r="Q787" i="1" s="1"/>
  <c r="R787" i="1"/>
  <c r="V786" i="1"/>
  <c r="U786" i="1"/>
  <c r="T786" i="1"/>
  <c r="Q786" i="1" s="1"/>
  <c r="R786" i="1"/>
  <c r="V785" i="1"/>
  <c r="U785" i="1"/>
  <c r="R785" i="1" s="1"/>
  <c r="T785" i="1"/>
  <c r="Q785" i="1" s="1"/>
  <c r="V784" i="1"/>
  <c r="U784" i="1"/>
  <c r="R784" i="1" s="1"/>
  <c r="T784" i="1"/>
  <c r="Q784" i="1"/>
  <c r="V783" i="1"/>
  <c r="U783" i="1"/>
  <c r="R783" i="1" s="1"/>
  <c r="T783" i="1"/>
  <c r="Q783" i="1"/>
  <c r="V782" i="1"/>
  <c r="U782" i="1"/>
  <c r="T782" i="1"/>
  <c r="Q782" i="1" s="1"/>
  <c r="R782" i="1"/>
  <c r="V781" i="1"/>
  <c r="U781" i="1"/>
  <c r="R781" i="1" s="1"/>
  <c r="T781" i="1"/>
  <c r="Q781" i="1"/>
  <c r="V780" i="1"/>
  <c r="U780" i="1"/>
  <c r="R780" i="1" s="1"/>
  <c r="T780" i="1"/>
  <c r="Q780" i="1"/>
  <c r="V779" i="1"/>
  <c r="U779" i="1"/>
  <c r="T779" i="1"/>
  <c r="Q779" i="1" s="1"/>
  <c r="R779" i="1"/>
  <c r="V778" i="1"/>
  <c r="U778" i="1"/>
  <c r="T778" i="1"/>
  <c r="Q778" i="1" s="1"/>
  <c r="R778" i="1"/>
  <c r="V777" i="1"/>
  <c r="U777" i="1"/>
  <c r="R777" i="1" s="1"/>
  <c r="T777" i="1"/>
  <c r="Q777" i="1" s="1"/>
  <c r="V776" i="1"/>
  <c r="U776" i="1"/>
  <c r="R776" i="1" s="1"/>
  <c r="T776" i="1"/>
  <c r="Q776" i="1"/>
  <c r="V775" i="1"/>
  <c r="U775" i="1"/>
  <c r="T775" i="1"/>
  <c r="R775" i="1"/>
  <c r="Q775" i="1"/>
  <c r="V774" i="1"/>
  <c r="U774" i="1"/>
  <c r="R774" i="1" s="1"/>
  <c r="T774" i="1"/>
  <c r="Q774" i="1"/>
  <c r="V773" i="1"/>
  <c r="U773" i="1"/>
  <c r="R773" i="1" s="1"/>
  <c r="T773" i="1"/>
  <c r="Q773" i="1"/>
  <c r="V772" i="1"/>
  <c r="U772" i="1"/>
  <c r="R772" i="1" s="1"/>
  <c r="T772" i="1"/>
  <c r="Q772" i="1"/>
  <c r="V771" i="1"/>
  <c r="U771" i="1"/>
  <c r="T771" i="1"/>
  <c r="Q771" i="1" s="1"/>
  <c r="R771" i="1"/>
  <c r="V770" i="1"/>
  <c r="U770" i="1"/>
  <c r="T770" i="1"/>
  <c r="Q770" i="1" s="1"/>
  <c r="R770" i="1"/>
  <c r="V769" i="1"/>
  <c r="U769" i="1"/>
  <c r="R769" i="1" s="1"/>
  <c r="T769" i="1"/>
  <c r="Q769" i="1" s="1"/>
  <c r="V768" i="1"/>
  <c r="U768" i="1"/>
  <c r="R768" i="1" s="1"/>
  <c r="T768" i="1"/>
  <c r="Q768" i="1"/>
  <c r="V767" i="1"/>
  <c r="U767" i="1"/>
  <c r="R767" i="1" s="1"/>
  <c r="T767" i="1"/>
  <c r="Q767" i="1"/>
  <c r="V766" i="1"/>
  <c r="U766" i="1"/>
  <c r="T766" i="1"/>
  <c r="Q766" i="1" s="1"/>
  <c r="R766" i="1"/>
  <c r="V765" i="1"/>
  <c r="U765" i="1"/>
  <c r="R765" i="1" s="1"/>
  <c r="T765" i="1"/>
  <c r="Q765" i="1"/>
  <c r="V764" i="1"/>
  <c r="U764" i="1"/>
  <c r="R764" i="1" s="1"/>
  <c r="T764" i="1"/>
  <c r="Q764" i="1"/>
  <c r="V763" i="1"/>
  <c r="U763" i="1"/>
  <c r="T763" i="1"/>
  <c r="Q763" i="1" s="1"/>
  <c r="R763" i="1"/>
  <c r="V762" i="1"/>
  <c r="U762" i="1"/>
  <c r="T762" i="1"/>
  <c r="Q762" i="1" s="1"/>
  <c r="R762" i="1"/>
  <c r="V761" i="1"/>
  <c r="U761" i="1"/>
  <c r="R761" i="1" s="1"/>
  <c r="T761" i="1"/>
  <c r="Q761" i="1" s="1"/>
  <c r="V760" i="1"/>
  <c r="U760" i="1"/>
  <c r="R760" i="1" s="1"/>
  <c r="T760" i="1"/>
  <c r="Q760" i="1"/>
  <c r="V759" i="1"/>
  <c r="U759" i="1"/>
  <c r="T759" i="1"/>
  <c r="R759" i="1"/>
  <c r="Q759" i="1"/>
  <c r="V758" i="1"/>
  <c r="U758" i="1"/>
  <c r="R758" i="1" s="1"/>
  <c r="T758" i="1"/>
  <c r="Q758" i="1"/>
  <c r="V757" i="1"/>
  <c r="U757" i="1"/>
  <c r="R757" i="1" s="1"/>
  <c r="T757" i="1"/>
  <c r="Q757" i="1"/>
  <c r="V756" i="1"/>
  <c r="U756" i="1"/>
  <c r="R756" i="1" s="1"/>
  <c r="T756" i="1"/>
  <c r="Q756" i="1"/>
  <c r="V755" i="1"/>
  <c r="U755" i="1"/>
  <c r="T755" i="1"/>
  <c r="Q755" i="1" s="1"/>
  <c r="R755" i="1"/>
  <c r="V754" i="1"/>
  <c r="U754" i="1"/>
  <c r="T754" i="1"/>
  <c r="Q754" i="1" s="1"/>
  <c r="R754" i="1"/>
  <c r="V753" i="1"/>
  <c r="U753" i="1"/>
  <c r="R753" i="1" s="1"/>
  <c r="T753" i="1"/>
  <c r="Q753" i="1" s="1"/>
  <c r="V752" i="1"/>
  <c r="U752" i="1"/>
  <c r="R752" i="1" s="1"/>
  <c r="T752" i="1"/>
  <c r="Q752" i="1"/>
  <c r="V751" i="1"/>
  <c r="U751" i="1"/>
  <c r="R751" i="1" s="1"/>
  <c r="T751" i="1"/>
  <c r="Q751" i="1"/>
  <c r="V750" i="1"/>
  <c r="U750" i="1"/>
  <c r="T750" i="1"/>
  <c r="Q750" i="1" s="1"/>
  <c r="R750" i="1"/>
  <c r="V749" i="1"/>
  <c r="U749" i="1"/>
  <c r="R749" i="1" s="1"/>
  <c r="T749" i="1"/>
  <c r="Q749" i="1"/>
  <c r="V748" i="1"/>
  <c r="U748" i="1"/>
  <c r="R748" i="1" s="1"/>
  <c r="T748" i="1"/>
  <c r="Q748" i="1"/>
  <c r="V747" i="1"/>
  <c r="U747" i="1"/>
  <c r="T747" i="1"/>
  <c r="Q747" i="1" s="1"/>
  <c r="R747" i="1"/>
  <c r="V746" i="1"/>
  <c r="U746" i="1"/>
  <c r="T746" i="1"/>
  <c r="Q746" i="1" s="1"/>
  <c r="R746" i="1"/>
  <c r="V745" i="1"/>
  <c r="U745" i="1"/>
  <c r="R745" i="1" s="1"/>
  <c r="T745" i="1"/>
  <c r="Q745" i="1" s="1"/>
  <c r="V744" i="1"/>
  <c r="U744" i="1"/>
  <c r="R744" i="1" s="1"/>
  <c r="T744" i="1"/>
  <c r="Q744" i="1"/>
  <c r="V743" i="1"/>
  <c r="U743" i="1"/>
  <c r="T743" i="1"/>
  <c r="R743" i="1"/>
  <c r="Q743" i="1"/>
  <c r="V742" i="1"/>
  <c r="U742" i="1"/>
  <c r="R742" i="1" s="1"/>
  <c r="T742" i="1"/>
  <c r="Q742" i="1"/>
  <c r="V741" i="1"/>
  <c r="U741" i="1"/>
  <c r="R741" i="1" s="1"/>
  <c r="T741" i="1"/>
  <c r="Q741" i="1"/>
  <c r="V740" i="1"/>
  <c r="U740" i="1"/>
  <c r="R740" i="1" s="1"/>
  <c r="T740" i="1"/>
  <c r="Q740" i="1"/>
  <c r="V739" i="1"/>
  <c r="U739" i="1"/>
  <c r="T739" i="1"/>
  <c r="Q739" i="1" s="1"/>
  <c r="R739" i="1"/>
  <c r="V738" i="1"/>
  <c r="U738" i="1"/>
  <c r="T738" i="1"/>
  <c r="Q738" i="1" s="1"/>
  <c r="R738" i="1"/>
  <c r="V737" i="1"/>
  <c r="U737" i="1"/>
  <c r="R737" i="1" s="1"/>
  <c r="T737" i="1"/>
  <c r="Q737" i="1" s="1"/>
  <c r="V736" i="1"/>
  <c r="U736" i="1"/>
  <c r="R736" i="1" s="1"/>
  <c r="T736" i="1"/>
  <c r="Q736" i="1"/>
  <c r="V735" i="1"/>
  <c r="U735" i="1"/>
  <c r="R735" i="1" s="1"/>
  <c r="T735" i="1"/>
  <c r="Q735" i="1"/>
  <c r="V734" i="1"/>
  <c r="U734" i="1"/>
  <c r="T734" i="1"/>
  <c r="Q734" i="1" s="1"/>
  <c r="R734" i="1"/>
  <c r="V733" i="1"/>
  <c r="U733" i="1"/>
  <c r="R733" i="1" s="1"/>
  <c r="T733" i="1"/>
  <c r="Q733" i="1"/>
  <c r="V732" i="1"/>
  <c r="U732" i="1"/>
  <c r="R732" i="1" s="1"/>
  <c r="T732" i="1"/>
  <c r="Q732" i="1"/>
  <c r="V731" i="1"/>
  <c r="U731" i="1"/>
  <c r="T731" i="1"/>
  <c r="Q731" i="1" s="1"/>
  <c r="R731" i="1"/>
  <c r="V730" i="1"/>
  <c r="U730" i="1"/>
  <c r="T730" i="1"/>
  <c r="Q730" i="1" s="1"/>
  <c r="R730" i="1"/>
  <c r="V729" i="1"/>
  <c r="U729" i="1"/>
  <c r="R729" i="1" s="1"/>
  <c r="T729" i="1"/>
  <c r="Q729" i="1" s="1"/>
  <c r="V728" i="1"/>
  <c r="U728" i="1"/>
  <c r="R728" i="1" s="1"/>
  <c r="T728" i="1"/>
  <c r="Q728" i="1"/>
  <c r="V727" i="1"/>
  <c r="U727" i="1"/>
  <c r="T727" i="1"/>
  <c r="R727" i="1"/>
  <c r="Q727" i="1"/>
  <c r="V726" i="1"/>
  <c r="U726" i="1"/>
  <c r="R726" i="1" s="1"/>
  <c r="T726" i="1"/>
  <c r="Q726" i="1"/>
  <c r="V725" i="1"/>
  <c r="U725" i="1"/>
  <c r="R725" i="1" s="1"/>
  <c r="T725" i="1"/>
  <c r="Q725" i="1"/>
  <c r="V724" i="1"/>
  <c r="U724" i="1"/>
  <c r="R724" i="1" s="1"/>
  <c r="T724" i="1"/>
  <c r="Q724" i="1"/>
  <c r="V723" i="1"/>
  <c r="U723" i="1"/>
  <c r="T723" i="1"/>
  <c r="Q723" i="1" s="1"/>
  <c r="R723" i="1"/>
  <c r="V722" i="1"/>
  <c r="U722" i="1"/>
  <c r="T722" i="1"/>
  <c r="Q722" i="1" s="1"/>
  <c r="R722" i="1"/>
  <c r="V721" i="1"/>
  <c r="U721" i="1"/>
  <c r="R721" i="1" s="1"/>
  <c r="T721" i="1"/>
  <c r="Q721" i="1" s="1"/>
  <c r="V720" i="1"/>
  <c r="U720" i="1"/>
  <c r="R720" i="1" s="1"/>
  <c r="T720" i="1"/>
  <c r="Q720" i="1"/>
  <c r="V719" i="1"/>
  <c r="U719" i="1"/>
  <c r="R719" i="1" s="1"/>
  <c r="T719" i="1"/>
  <c r="Q719" i="1"/>
  <c r="V718" i="1"/>
  <c r="U718" i="1"/>
  <c r="T718" i="1"/>
  <c r="Q718" i="1" s="1"/>
  <c r="R718" i="1"/>
  <c r="V717" i="1"/>
  <c r="U717" i="1"/>
  <c r="R717" i="1" s="1"/>
  <c r="T717" i="1"/>
  <c r="Q717" i="1"/>
  <c r="V716" i="1"/>
  <c r="U716" i="1"/>
  <c r="R716" i="1" s="1"/>
  <c r="T716" i="1"/>
  <c r="Q716" i="1"/>
  <c r="V715" i="1"/>
  <c r="U715" i="1"/>
  <c r="T715" i="1"/>
  <c r="Q715" i="1" s="1"/>
  <c r="R715" i="1"/>
  <c r="V714" i="1"/>
  <c r="U714" i="1"/>
  <c r="T714" i="1"/>
  <c r="Q714" i="1" s="1"/>
  <c r="R714" i="1"/>
  <c r="V713" i="1"/>
  <c r="U713" i="1"/>
  <c r="R713" i="1" s="1"/>
  <c r="T713" i="1"/>
  <c r="Q713" i="1" s="1"/>
  <c r="V712" i="1"/>
  <c r="U712" i="1"/>
  <c r="R712" i="1" s="1"/>
  <c r="T712" i="1"/>
  <c r="Q712" i="1"/>
  <c r="V711" i="1"/>
  <c r="U711" i="1"/>
  <c r="R711" i="1" s="1"/>
  <c r="T711" i="1"/>
  <c r="Q711" i="1"/>
  <c r="V710" i="1"/>
  <c r="U710" i="1"/>
  <c r="R710" i="1" s="1"/>
  <c r="T710" i="1"/>
  <c r="Q710" i="1"/>
  <c r="V709" i="1"/>
  <c r="U709" i="1"/>
  <c r="R709" i="1" s="1"/>
  <c r="T709" i="1"/>
  <c r="Q709" i="1"/>
  <c r="V708" i="1"/>
  <c r="U708" i="1"/>
  <c r="R708" i="1" s="1"/>
  <c r="T708" i="1"/>
  <c r="Q708" i="1"/>
  <c r="V707" i="1"/>
  <c r="U707" i="1"/>
  <c r="T707" i="1"/>
  <c r="Q707" i="1" s="1"/>
  <c r="R707" i="1"/>
  <c r="V706" i="1"/>
  <c r="U706" i="1"/>
  <c r="T706" i="1"/>
  <c r="Q706" i="1" s="1"/>
  <c r="R706" i="1"/>
  <c r="V705" i="1"/>
  <c r="U705" i="1"/>
  <c r="R705" i="1" s="1"/>
  <c r="T705" i="1"/>
  <c r="Q705" i="1" s="1"/>
  <c r="V704" i="1"/>
  <c r="U704" i="1"/>
  <c r="R704" i="1" s="1"/>
  <c r="T704" i="1"/>
  <c r="Q704" i="1"/>
  <c r="V703" i="1"/>
  <c r="U703" i="1"/>
  <c r="R703" i="1" s="1"/>
  <c r="T703" i="1"/>
  <c r="Q703" i="1"/>
  <c r="V702" i="1"/>
  <c r="U702" i="1"/>
  <c r="T702" i="1"/>
  <c r="Q702" i="1" s="1"/>
  <c r="R702" i="1"/>
  <c r="V701" i="1"/>
  <c r="U701" i="1"/>
  <c r="R701" i="1" s="1"/>
  <c r="T701" i="1"/>
  <c r="Q701" i="1"/>
  <c r="V700" i="1"/>
  <c r="U700" i="1"/>
  <c r="R700" i="1" s="1"/>
  <c r="T700" i="1"/>
  <c r="Q700" i="1"/>
  <c r="V699" i="1"/>
  <c r="U699" i="1"/>
  <c r="T699" i="1"/>
  <c r="Q699" i="1" s="1"/>
  <c r="R699" i="1"/>
  <c r="V698" i="1"/>
  <c r="U698" i="1"/>
  <c r="T698" i="1"/>
  <c r="Q698" i="1" s="1"/>
  <c r="R698" i="1"/>
  <c r="V697" i="1"/>
  <c r="U697" i="1"/>
  <c r="R697" i="1" s="1"/>
  <c r="T697" i="1"/>
  <c r="Q697" i="1" s="1"/>
  <c r="V696" i="1"/>
  <c r="U696" i="1"/>
  <c r="R696" i="1" s="1"/>
  <c r="T696" i="1"/>
  <c r="Q696" i="1"/>
  <c r="V695" i="1"/>
  <c r="U695" i="1"/>
  <c r="R695" i="1" s="1"/>
  <c r="T695" i="1"/>
  <c r="Q695" i="1"/>
  <c r="V694" i="1"/>
  <c r="U694" i="1"/>
  <c r="R694" i="1" s="1"/>
  <c r="T694" i="1"/>
  <c r="Q694" i="1"/>
  <c r="V693" i="1"/>
  <c r="U693" i="1"/>
  <c r="R693" i="1" s="1"/>
  <c r="T693" i="1"/>
  <c r="Q693" i="1"/>
  <c r="V692" i="1"/>
  <c r="U692" i="1"/>
  <c r="R692" i="1" s="1"/>
  <c r="T692" i="1"/>
  <c r="Q692" i="1"/>
  <c r="V691" i="1"/>
  <c r="U691" i="1"/>
  <c r="T691" i="1"/>
  <c r="Q691" i="1" s="1"/>
  <c r="R691" i="1"/>
  <c r="V690" i="1"/>
  <c r="U690" i="1"/>
  <c r="T690" i="1"/>
  <c r="Q690" i="1" s="1"/>
  <c r="R690" i="1"/>
  <c r="V689" i="1"/>
  <c r="U689" i="1"/>
  <c r="R689" i="1" s="1"/>
  <c r="T689" i="1"/>
  <c r="Q689" i="1" s="1"/>
  <c r="V688" i="1"/>
  <c r="U688" i="1"/>
  <c r="R688" i="1" s="1"/>
  <c r="T688" i="1"/>
  <c r="Q688" i="1"/>
  <c r="V687" i="1"/>
  <c r="U687" i="1"/>
  <c r="R687" i="1" s="1"/>
  <c r="T687" i="1"/>
  <c r="Q687" i="1"/>
  <c r="V686" i="1"/>
  <c r="U686" i="1"/>
  <c r="T686" i="1"/>
  <c r="R686" i="1"/>
  <c r="Q686" i="1"/>
  <c r="V685" i="1"/>
  <c r="U685" i="1"/>
  <c r="R685" i="1" s="1"/>
  <c r="T685" i="1"/>
  <c r="Q685" i="1"/>
  <c r="V684" i="1"/>
  <c r="U684" i="1"/>
  <c r="R684" i="1" s="1"/>
  <c r="T684" i="1"/>
  <c r="Q684" i="1"/>
  <c r="V683" i="1"/>
  <c r="U683" i="1"/>
  <c r="T683" i="1"/>
  <c r="Q683" i="1" s="1"/>
  <c r="R683" i="1"/>
  <c r="V682" i="1"/>
  <c r="U682" i="1"/>
  <c r="T682" i="1"/>
  <c r="Q682" i="1" s="1"/>
  <c r="R682" i="1"/>
  <c r="V681" i="1"/>
  <c r="U681" i="1"/>
  <c r="R681" i="1" s="1"/>
  <c r="T681" i="1"/>
  <c r="Q681" i="1" s="1"/>
  <c r="V680" i="1"/>
  <c r="U680" i="1"/>
  <c r="R680" i="1" s="1"/>
  <c r="T680" i="1"/>
  <c r="Q680" i="1" s="1"/>
  <c r="V679" i="1"/>
  <c r="U679" i="1"/>
  <c r="R679" i="1" s="1"/>
  <c r="T679" i="1"/>
  <c r="Q679" i="1"/>
  <c r="V678" i="1"/>
  <c r="U678" i="1"/>
  <c r="R678" i="1" s="1"/>
  <c r="T678" i="1"/>
  <c r="Q678" i="1"/>
  <c r="V677" i="1"/>
  <c r="U677" i="1"/>
  <c r="R677" i="1" s="1"/>
  <c r="T677" i="1"/>
  <c r="Q677" i="1" s="1"/>
  <c r="V676" i="1"/>
  <c r="U676" i="1"/>
  <c r="R676" i="1" s="1"/>
  <c r="T676" i="1"/>
  <c r="Q676" i="1" s="1"/>
  <c r="V675" i="1"/>
  <c r="U675" i="1"/>
  <c r="R675" i="1" s="1"/>
  <c r="T675" i="1"/>
  <c r="Q675" i="1" s="1"/>
  <c r="V674" i="1"/>
  <c r="U674" i="1"/>
  <c r="T674" i="1"/>
  <c r="R674" i="1"/>
  <c r="Q674" i="1"/>
  <c r="V673" i="1"/>
  <c r="U673" i="1"/>
  <c r="R673" i="1" s="1"/>
  <c r="T673" i="1"/>
  <c r="Q673" i="1" s="1"/>
  <c r="V672" i="1"/>
  <c r="U672" i="1"/>
  <c r="T672" i="1"/>
  <c r="Q672" i="1" s="1"/>
  <c r="R672" i="1"/>
  <c r="V671" i="1"/>
  <c r="U671" i="1"/>
  <c r="T671" i="1"/>
  <c r="R671" i="1"/>
  <c r="Q671" i="1"/>
  <c r="V670" i="1"/>
  <c r="U670" i="1"/>
  <c r="R670" i="1" s="1"/>
  <c r="T670" i="1"/>
  <c r="Q670" i="1" s="1"/>
  <c r="V669" i="1"/>
  <c r="U669" i="1"/>
  <c r="R669" i="1" s="1"/>
  <c r="T669" i="1"/>
  <c r="Q669" i="1"/>
  <c r="V668" i="1"/>
  <c r="U668" i="1"/>
  <c r="R668" i="1" s="1"/>
  <c r="T668" i="1"/>
  <c r="Q668" i="1" s="1"/>
  <c r="V667" i="1"/>
  <c r="U667" i="1"/>
  <c r="T667" i="1"/>
  <c r="Q667" i="1" s="1"/>
  <c r="R667" i="1"/>
  <c r="V666" i="1"/>
  <c r="U666" i="1"/>
  <c r="T666" i="1"/>
  <c r="Q666" i="1" s="1"/>
  <c r="R666" i="1"/>
  <c r="V665" i="1"/>
  <c r="U665" i="1"/>
  <c r="R665" i="1" s="1"/>
  <c r="T665" i="1"/>
  <c r="Q665" i="1" s="1"/>
  <c r="V664" i="1"/>
  <c r="U664" i="1"/>
  <c r="R664" i="1" s="1"/>
  <c r="T664" i="1"/>
  <c r="Q664" i="1"/>
  <c r="V663" i="1"/>
  <c r="U663" i="1"/>
  <c r="R663" i="1" s="1"/>
  <c r="T663" i="1"/>
  <c r="Q663" i="1"/>
  <c r="V662" i="1"/>
  <c r="U662" i="1"/>
  <c r="T662" i="1"/>
  <c r="R662" i="1"/>
  <c r="Q662" i="1"/>
  <c r="V661" i="1"/>
  <c r="U661" i="1"/>
  <c r="T661" i="1"/>
  <c r="Q661" i="1" s="1"/>
  <c r="R661" i="1"/>
  <c r="V660" i="1"/>
  <c r="U660" i="1"/>
  <c r="R660" i="1" s="1"/>
  <c r="T660" i="1"/>
  <c r="Q660" i="1" s="1"/>
  <c r="V659" i="1"/>
  <c r="U659" i="1"/>
  <c r="R659" i="1" s="1"/>
  <c r="T659" i="1"/>
  <c r="Q659" i="1" s="1"/>
  <c r="V658" i="1"/>
  <c r="U658" i="1"/>
  <c r="T658" i="1"/>
  <c r="Q658" i="1" s="1"/>
  <c r="R658" i="1"/>
  <c r="V657" i="1"/>
  <c r="U657" i="1"/>
  <c r="T657" i="1"/>
  <c r="Q657" i="1" s="1"/>
  <c r="R657" i="1"/>
  <c r="V656" i="1"/>
  <c r="U656" i="1"/>
  <c r="R656" i="1" s="1"/>
  <c r="T656" i="1"/>
  <c r="Q656" i="1"/>
  <c r="V655" i="1"/>
  <c r="U655" i="1"/>
  <c r="R655" i="1" s="1"/>
  <c r="T655" i="1"/>
  <c r="Q655" i="1"/>
  <c r="V654" i="1"/>
  <c r="U654" i="1"/>
  <c r="R654" i="1" s="1"/>
  <c r="T654" i="1"/>
  <c r="Q654" i="1"/>
  <c r="V653" i="1"/>
  <c r="U653" i="1"/>
  <c r="R653" i="1" s="1"/>
  <c r="T653" i="1"/>
  <c r="Q653" i="1" s="1"/>
  <c r="V652" i="1"/>
  <c r="U652" i="1"/>
  <c r="R652" i="1" s="1"/>
  <c r="T652" i="1"/>
  <c r="Q652" i="1" s="1"/>
  <c r="V651" i="1"/>
  <c r="U651" i="1"/>
  <c r="R651" i="1" s="1"/>
  <c r="T651" i="1"/>
  <c r="Q651" i="1"/>
  <c r="V650" i="1"/>
  <c r="U650" i="1"/>
  <c r="T650" i="1"/>
  <c r="Q650" i="1" s="1"/>
  <c r="R650" i="1"/>
  <c r="V649" i="1"/>
  <c r="U649" i="1"/>
  <c r="R649" i="1" s="1"/>
  <c r="T649" i="1"/>
  <c r="Q649" i="1" s="1"/>
  <c r="V648" i="1"/>
  <c r="U648" i="1"/>
  <c r="R648" i="1" s="1"/>
  <c r="T648" i="1"/>
  <c r="Q648" i="1" s="1"/>
  <c r="V647" i="1"/>
  <c r="U647" i="1"/>
  <c r="T647" i="1"/>
  <c r="R647" i="1"/>
  <c r="Q647" i="1"/>
  <c r="V646" i="1"/>
  <c r="U646" i="1"/>
  <c r="R646" i="1" s="1"/>
  <c r="T646" i="1"/>
  <c r="Q646" i="1"/>
  <c r="V645" i="1"/>
  <c r="U645" i="1"/>
  <c r="T645" i="1"/>
  <c r="Q645" i="1" s="1"/>
  <c r="R645" i="1"/>
  <c r="V644" i="1"/>
  <c r="U644" i="1"/>
  <c r="R644" i="1" s="1"/>
  <c r="T644" i="1"/>
  <c r="Q644" i="1" s="1"/>
  <c r="V643" i="1"/>
  <c r="U643" i="1"/>
  <c r="R643" i="1" s="1"/>
  <c r="T643" i="1"/>
  <c r="Q643" i="1" s="1"/>
  <c r="V642" i="1"/>
  <c r="U642" i="1"/>
  <c r="T642" i="1"/>
  <c r="R642" i="1"/>
  <c r="Q642" i="1"/>
  <c r="V641" i="1"/>
  <c r="U641" i="1"/>
  <c r="R641" i="1" s="1"/>
  <c r="T641" i="1"/>
  <c r="Q641" i="1" s="1"/>
  <c r="V640" i="1"/>
  <c r="U640" i="1"/>
  <c r="T640" i="1"/>
  <c r="Q640" i="1" s="1"/>
  <c r="R640" i="1"/>
  <c r="V639" i="1"/>
  <c r="U639" i="1"/>
  <c r="T639" i="1"/>
  <c r="R639" i="1"/>
  <c r="Q639" i="1"/>
  <c r="V638" i="1"/>
  <c r="U638" i="1"/>
  <c r="R638" i="1" s="1"/>
  <c r="T638" i="1"/>
  <c r="Q638" i="1" s="1"/>
  <c r="V637" i="1"/>
  <c r="U637" i="1"/>
  <c r="T637" i="1"/>
  <c r="R637" i="1"/>
  <c r="Q637" i="1"/>
  <c r="V636" i="1"/>
  <c r="U636" i="1"/>
  <c r="R636" i="1" s="1"/>
  <c r="T636" i="1"/>
  <c r="Q636" i="1" s="1"/>
  <c r="V635" i="1"/>
  <c r="U635" i="1"/>
  <c r="T635" i="1"/>
  <c r="R635" i="1"/>
  <c r="Q635" i="1"/>
  <c r="V634" i="1"/>
  <c r="U634" i="1"/>
  <c r="T634" i="1"/>
  <c r="Q634" i="1" s="1"/>
  <c r="R634" i="1"/>
  <c r="V633" i="1"/>
  <c r="U633" i="1"/>
  <c r="R633" i="1" s="1"/>
  <c r="T633" i="1"/>
  <c r="Q633" i="1" s="1"/>
  <c r="V632" i="1"/>
  <c r="U632" i="1"/>
  <c r="R632" i="1" s="1"/>
  <c r="T632" i="1"/>
  <c r="Q632" i="1"/>
  <c r="V631" i="1"/>
  <c r="U631" i="1"/>
  <c r="R631" i="1" s="1"/>
  <c r="T631" i="1"/>
  <c r="Q631" i="1"/>
  <c r="V630" i="1"/>
  <c r="U630" i="1"/>
  <c r="T630" i="1"/>
  <c r="Q630" i="1" s="1"/>
  <c r="R630" i="1"/>
  <c r="V629" i="1"/>
  <c r="U629" i="1"/>
  <c r="T629" i="1"/>
  <c r="Q629" i="1" s="1"/>
  <c r="R629" i="1"/>
  <c r="V628" i="1"/>
  <c r="U628" i="1"/>
  <c r="R628" i="1" s="1"/>
  <c r="T628" i="1"/>
  <c r="Q628" i="1" s="1"/>
  <c r="V627" i="1"/>
  <c r="U627" i="1"/>
  <c r="R627" i="1" s="1"/>
  <c r="T627" i="1"/>
  <c r="Q627" i="1"/>
  <c r="V626" i="1"/>
  <c r="U626" i="1"/>
  <c r="T626" i="1"/>
  <c r="Q626" i="1" s="1"/>
  <c r="R626" i="1"/>
  <c r="V625" i="1"/>
  <c r="U625" i="1"/>
  <c r="T625" i="1"/>
  <c r="Q625" i="1" s="1"/>
  <c r="R625" i="1"/>
  <c r="V624" i="1"/>
  <c r="U624" i="1"/>
  <c r="R624" i="1" s="1"/>
  <c r="T624" i="1"/>
  <c r="Q624" i="1"/>
  <c r="V623" i="1"/>
  <c r="U623" i="1"/>
  <c r="T623" i="1"/>
  <c r="R623" i="1"/>
  <c r="Q623" i="1"/>
  <c r="V622" i="1"/>
  <c r="U622" i="1"/>
  <c r="R622" i="1" s="1"/>
  <c r="T622" i="1"/>
  <c r="Q622" i="1" s="1"/>
  <c r="V621" i="1"/>
  <c r="U621" i="1"/>
  <c r="R621" i="1" s="1"/>
  <c r="T621" i="1"/>
  <c r="Q621" i="1" s="1"/>
  <c r="V620" i="1"/>
  <c r="U620" i="1"/>
  <c r="R620" i="1" s="1"/>
  <c r="T620" i="1"/>
  <c r="Q620" i="1"/>
  <c r="V619" i="1"/>
  <c r="U619" i="1"/>
  <c r="R619" i="1" s="1"/>
  <c r="T619" i="1"/>
  <c r="Q619" i="1"/>
  <c r="V618" i="1"/>
  <c r="U618" i="1"/>
  <c r="T618" i="1"/>
  <c r="Q618" i="1" s="1"/>
  <c r="R618" i="1"/>
  <c r="V617" i="1"/>
  <c r="U617" i="1"/>
  <c r="R617" i="1" s="1"/>
  <c r="T617" i="1"/>
  <c r="Q617" i="1"/>
  <c r="V616" i="1"/>
  <c r="U616" i="1"/>
  <c r="R616" i="1" s="1"/>
  <c r="T616" i="1"/>
  <c r="Q616" i="1" s="1"/>
  <c r="V615" i="1"/>
  <c r="U615" i="1"/>
  <c r="T615" i="1"/>
  <c r="R615" i="1"/>
  <c r="Q615" i="1"/>
  <c r="V614" i="1"/>
  <c r="U614" i="1"/>
  <c r="T614" i="1"/>
  <c r="Q614" i="1" s="1"/>
  <c r="R614" i="1"/>
  <c r="V613" i="1"/>
  <c r="U613" i="1"/>
  <c r="R613" i="1" s="1"/>
  <c r="T613" i="1"/>
  <c r="Q613" i="1" s="1"/>
  <c r="V612" i="1"/>
  <c r="U612" i="1"/>
  <c r="R612" i="1" s="1"/>
  <c r="T612" i="1"/>
  <c r="Q612" i="1"/>
  <c r="V611" i="1"/>
  <c r="U611" i="1"/>
  <c r="R611" i="1" s="1"/>
  <c r="T611" i="1"/>
  <c r="Q611" i="1"/>
  <c r="V610" i="1"/>
  <c r="U610" i="1"/>
  <c r="R610" i="1" s="1"/>
  <c r="T610" i="1"/>
  <c r="Q610" i="1" s="1"/>
  <c r="V609" i="1"/>
  <c r="U609" i="1"/>
  <c r="R609" i="1" s="1"/>
  <c r="T609" i="1"/>
  <c r="Q609" i="1"/>
  <c r="V608" i="1"/>
  <c r="U608" i="1"/>
  <c r="R608" i="1" s="1"/>
  <c r="T608" i="1"/>
  <c r="Q608" i="1" s="1"/>
  <c r="V607" i="1"/>
  <c r="U607" i="1"/>
  <c r="T607" i="1"/>
  <c r="R607" i="1"/>
  <c r="Q607" i="1"/>
  <c r="V606" i="1"/>
  <c r="U606" i="1"/>
  <c r="T606" i="1"/>
  <c r="Q606" i="1" s="1"/>
  <c r="R606" i="1"/>
  <c r="V605" i="1"/>
  <c r="U605" i="1"/>
  <c r="R605" i="1" s="1"/>
  <c r="T605" i="1"/>
  <c r="Q605" i="1" s="1"/>
  <c r="V604" i="1"/>
  <c r="U604" i="1"/>
  <c r="R604" i="1" s="1"/>
  <c r="T604" i="1"/>
  <c r="Q604" i="1"/>
  <c r="V603" i="1"/>
  <c r="U603" i="1"/>
  <c r="R603" i="1" s="1"/>
  <c r="T603" i="1"/>
  <c r="Q603" i="1"/>
  <c r="V602" i="1"/>
  <c r="U602" i="1"/>
  <c r="R602" i="1" s="1"/>
  <c r="T602" i="1"/>
  <c r="Q602" i="1" s="1"/>
  <c r="V601" i="1"/>
  <c r="U601" i="1"/>
  <c r="R601" i="1" s="1"/>
  <c r="T601" i="1"/>
  <c r="Q601" i="1"/>
  <c r="V600" i="1"/>
  <c r="U600" i="1"/>
  <c r="R600" i="1" s="1"/>
  <c r="T600" i="1"/>
  <c r="Q600" i="1" s="1"/>
  <c r="V599" i="1"/>
  <c r="U599" i="1"/>
  <c r="T599" i="1"/>
  <c r="R599" i="1"/>
  <c r="Q599" i="1"/>
  <c r="V598" i="1"/>
  <c r="U598" i="1"/>
  <c r="T598" i="1"/>
  <c r="Q598" i="1" s="1"/>
  <c r="R598" i="1"/>
  <c r="V597" i="1"/>
  <c r="U597" i="1"/>
  <c r="R597" i="1" s="1"/>
  <c r="T597" i="1"/>
  <c r="Q597" i="1" s="1"/>
  <c r="V596" i="1"/>
  <c r="U596" i="1"/>
  <c r="T596" i="1"/>
  <c r="R596" i="1"/>
  <c r="Q596" i="1"/>
  <c r="V595" i="1"/>
  <c r="U595" i="1"/>
  <c r="R595" i="1" s="1"/>
  <c r="T595" i="1"/>
  <c r="Q595" i="1"/>
  <c r="V594" i="1"/>
  <c r="U594" i="1"/>
  <c r="T594" i="1"/>
  <c r="Q594" i="1" s="1"/>
  <c r="R594" i="1"/>
  <c r="V593" i="1"/>
  <c r="U593" i="1"/>
  <c r="R593" i="1" s="1"/>
  <c r="T593" i="1"/>
  <c r="Q593" i="1"/>
  <c r="V592" i="1"/>
  <c r="U592" i="1"/>
  <c r="R592" i="1" s="1"/>
  <c r="T592" i="1"/>
  <c r="Q592" i="1" s="1"/>
  <c r="V591" i="1"/>
  <c r="U591" i="1"/>
  <c r="T591" i="1"/>
  <c r="R591" i="1"/>
  <c r="Q591" i="1"/>
  <c r="V590" i="1"/>
  <c r="U590" i="1"/>
  <c r="T590" i="1"/>
  <c r="Q590" i="1" s="1"/>
  <c r="R590" i="1"/>
  <c r="V589" i="1"/>
  <c r="U589" i="1"/>
  <c r="R589" i="1" s="1"/>
  <c r="T589" i="1"/>
  <c r="Q589" i="1" s="1"/>
  <c r="V588" i="1"/>
  <c r="U588" i="1"/>
  <c r="T588" i="1"/>
  <c r="R588" i="1"/>
  <c r="Q588" i="1"/>
  <c r="V587" i="1"/>
  <c r="U587" i="1"/>
  <c r="R587" i="1" s="1"/>
  <c r="T587" i="1"/>
  <c r="Q587" i="1"/>
  <c r="V586" i="1"/>
  <c r="U586" i="1"/>
  <c r="T586" i="1"/>
  <c r="Q586" i="1" s="1"/>
  <c r="R586" i="1"/>
  <c r="V585" i="1"/>
  <c r="U585" i="1"/>
  <c r="R585" i="1" s="1"/>
  <c r="T585" i="1"/>
  <c r="Q585" i="1"/>
  <c r="V584" i="1"/>
  <c r="U584" i="1"/>
  <c r="R584" i="1" s="1"/>
  <c r="T584" i="1"/>
  <c r="Q584" i="1" s="1"/>
  <c r="V583" i="1"/>
  <c r="U583" i="1"/>
  <c r="T583" i="1"/>
  <c r="R583" i="1"/>
  <c r="Q583" i="1"/>
  <c r="V582" i="1"/>
  <c r="U582" i="1"/>
  <c r="T582" i="1"/>
  <c r="Q582" i="1" s="1"/>
  <c r="R582" i="1"/>
  <c r="V581" i="1"/>
  <c r="U581" i="1"/>
  <c r="R581" i="1" s="1"/>
  <c r="T581" i="1"/>
  <c r="Q581" i="1" s="1"/>
  <c r="V580" i="1"/>
  <c r="U580" i="1"/>
  <c r="T580" i="1"/>
  <c r="R580" i="1"/>
  <c r="Q580" i="1"/>
  <c r="V579" i="1"/>
  <c r="U579" i="1"/>
  <c r="R579" i="1" s="1"/>
  <c r="T579" i="1"/>
  <c r="Q579" i="1"/>
  <c r="V578" i="1"/>
  <c r="U578" i="1"/>
  <c r="T578" i="1"/>
  <c r="Q578" i="1" s="1"/>
  <c r="R578" i="1"/>
  <c r="V577" i="1"/>
  <c r="U577" i="1"/>
  <c r="R577" i="1" s="1"/>
  <c r="T577" i="1"/>
  <c r="Q577" i="1"/>
  <c r="V576" i="1"/>
  <c r="U576" i="1"/>
  <c r="R576" i="1" s="1"/>
  <c r="T576" i="1"/>
  <c r="Q576" i="1" s="1"/>
  <c r="V575" i="1"/>
  <c r="U575" i="1"/>
  <c r="T575" i="1"/>
  <c r="R575" i="1"/>
  <c r="Q575" i="1"/>
  <c r="V574" i="1"/>
  <c r="U574" i="1"/>
  <c r="T574" i="1"/>
  <c r="Q574" i="1" s="1"/>
  <c r="R574" i="1"/>
  <c r="V573" i="1"/>
  <c r="U573" i="1"/>
  <c r="R573" i="1" s="1"/>
  <c r="T573" i="1"/>
  <c r="Q573" i="1" s="1"/>
  <c r="V572" i="1"/>
  <c r="U572" i="1"/>
  <c r="T572" i="1"/>
  <c r="R572" i="1"/>
  <c r="Q572" i="1"/>
  <c r="V571" i="1"/>
  <c r="U571" i="1"/>
  <c r="R571" i="1" s="1"/>
  <c r="T571" i="1"/>
  <c r="Q571" i="1"/>
  <c r="V570" i="1"/>
  <c r="U570" i="1"/>
  <c r="T570" i="1"/>
  <c r="Q570" i="1" s="1"/>
  <c r="R570" i="1"/>
  <c r="V569" i="1"/>
  <c r="U569" i="1"/>
  <c r="R569" i="1" s="1"/>
  <c r="T569" i="1"/>
  <c r="Q569" i="1"/>
  <c r="V568" i="1"/>
  <c r="U568" i="1"/>
  <c r="R568" i="1" s="1"/>
  <c r="T568" i="1"/>
  <c r="Q568" i="1" s="1"/>
  <c r="V567" i="1"/>
  <c r="U567" i="1"/>
  <c r="T567" i="1"/>
  <c r="R567" i="1"/>
  <c r="Q567" i="1"/>
  <c r="V566" i="1"/>
  <c r="U566" i="1"/>
  <c r="T566" i="1"/>
  <c r="Q566" i="1" s="1"/>
  <c r="R566" i="1"/>
  <c r="V565" i="1"/>
  <c r="U565" i="1"/>
  <c r="R565" i="1" s="1"/>
  <c r="T565" i="1"/>
  <c r="Q565" i="1" s="1"/>
  <c r="V564" i="1"/>
  <c r="U564" i="1"/>
  <c r="T564" i="1"/>
  <c r="R564" i="1"/>
  <c r="Q564" i="1"/>
  <c r="V563" i="1"/>
  <c r="U563" i="1"/>
  <c r="R563" i="1" s="1"/>
  <c r="T563" i="1"/>
  <c r="Q563" i="1"/>
  <c r="V562" i="1"/>
  <c r="U562" i="1"/>
  <c r="T562" i="1"/>
  <c r="Q562" i="1" s="1"/>
  <c r="R562" i="1"/>
  <c r="V561" i="1"/>
  <c r="U561" i="1"/>
  <c r="R561" i="1" s="1"/>
  <c r="T561" i="1"/>
  <c r="Q561" i="1"/>
  <c r="V560" i="1"/>
  <c r="U560" i="1"/>
  <c r="R560" i="1" s="1"/>
  <c r="T560" i="1"/>
  <c r="Q560" i="1" s="1"/>
  <c r="V559" i="1"/>
  <c r="U559" i="1"/>
  <c r="T559" i="1"/>
  <c r="R559" i="1"/>
  <c r="Q559" i="1"/>
  <c r="V558" i="1"/>
  <c r="U558" i="1"/>
  <c r="T558" i="1"/>
  <c r="Q558" i="1" s="1"/>
  <c r="R558" i="1"/>
  <c r="V557" i="1"/>
  <c r="U557" i="1"/>
  <c r="R557" i="1" s="1"/>
  <c r="T557" i="1"/>
  <c r="Q557" i="1" s="1"/>
  <c r="V556" i="1"/>
  <c r="U556" i="1"/>
  <c r="T556" i="1"/>
  <c r="R556" i="1"/>
  <c r="Q556" i="1"/>
  <c r="V555" i="1"/>
  <c r="U555" i="1"/>
  <c r="R555" i="1" s="1"/>
  <c r="T555" i="1"/>
  <c r="Q555" i="1"/>
  <c r="V554" i="1"/>
  <c r="U554" i="1"/>
  <c r="T554" i="1"/>
  <c r="Q554" i="1" s="1"/>
  <c r="R554" i="1"/>
  <c r="V553" i="1"/>
  <c r="U553" i="1"/>
  <c r="R553" i="1" s="1"/>
  <c r="T553" i="1"/>
  <c r="Q553" i="1"/>
  <c r="V552" i="1"/>
  <c r="U552" i="1"/>
  <c r="R552" i="1" s="1"/>
  <c r="T552" i="1"/>
  <c r="Q552" i="1" s="1"/>
  <c r="V551" i="1"/>
  <c r="U551" i="1"/>
  <c r="T551" i="1"/>
  <c r="R551" i="1"/>
  <c r="Q551" i="1"/>
  <c r="V550" i="1"/>
  <c r="U550" i="1"/>
  <c r="T550" i="1"/>
  <c r="Q550" i="1" s="1"/>
  <c r="R550" i="1"/>
  <c r="V549" i="1"/>
  <c r="U549" i="1"/>
  <c r="R549" i="1" s="1"/>
  <c r="T549" i="1"/>
  <c r="Q549" i="1"/>
  <c r="V548" i="1"/>
  <c r="U548" i="1"/>
  <c r="T548" i="1"/>
  <c r="R548" i="1"/>
  <c r="Q548" i="1"/>
  <c r="V547" i="1"/>
  <c r="U547" i="1"/>
  <c r="R547" i="1" s="1"/>
  <c r="T547" i="1"/>
  <c r="Q547" i="1" s="1"/>
  <c r="V546" i="1"/>
  <c r="U546" i="1"/>
  <c r="R546" i="1" s="1"/>
  <c r="T546" i="1"/>
  <c r="Q546" i="1" s="1"/>
  <c r="V545" i="1"/>
  <c r="U545" i="1"/>
  <c r="R545" i="1" s="1"/>
  <c r="T545" i="1"/>
  <c r="Q545" i="1" s="1"/>
  <c r="V544" i="1"/>
  <c r="U544" i="1"/>
  <c r="R544" i="1" s="1"/>
  <c r="T544" i="1"/>
  <c r="Q544" i="1" s="1"/>
  <c r="V543" i="1"/>
  <c r="U543" i="1"/>
  <c r="T543" i="1"/>
  <c r="Q543" i="1" s="1"/>
  <c r="R543" i="1"/>
  <c r="V542" i="1"/>
  <c r="U542" i="1"/>
  <c r="R542" i="1" s="1"/>
  <c r="T542" i="1"/>
  <c r="Q542" i="1" s="1"/>
  <c r="V541" i="1"/>
  <c r="U541" i="1"/>
  <c r="R541" i="1" s="1"/>
  <c r="T541" i="1"/>
  <c r="Q541" i="1"/>
  <c r="V540" i="1"/>
  <c r="U540" i="1"/>
  <c r="R540" i="1" s="1"/>
  <c r="T540" i="1"/>
  <c r="Q540" i="1"/>
  <c r="V539" i="1"/>
  <c r="U539" i="1"/>
  <c r="R539" i="1" s="1"/>
  <c r="T539" i="1"/>
  <c r="Q539" i="1"/>
  <c r="V538" i="1"/>
  <c r="U538" i="1"/>
  <c r="T538" i="1"/>
  <c r="Q538" i="1" s="1"/>
  <c r="R538" i="1"/>
  <c r="V537" i="1"/>
  <c r="U537" i="1"/>
  <c r="R537" i="1" s="1"/>
  <c r="T537" i="1"/>
  <c r="Q537" i="1"/>
  <c r="V536" i="1"/>
  <c r="U536" i="1"/>
  <c r="T536" i="1"/>
  <c r="Q536" i="1" s="1"/>
  <c r="R536" i="1"/>
  <c r="V535" i="1"/>
  <c r="U535" i="1"/>
  <c r="T535" i="1"/>
  <c r="R535" i="1"/>
  <c r="Q535" i="1"/>
  <c r="V534" i="1"/>
  <c r="U534" i="1"/>
  <c r="T534" i="1"/>
  <c r="Q534" i="1" s="1"/>
  <c r="R534" i="1"/>
  <c r="V533" i="1"/>
  <c r="U533" i="1"/>
  <c r="R533" i="1" s="1"/>
  <c r="T533" i="1"/>
  <c r="Q533" i="1" s="1"/>
  <c r="V532" i="1"/>
  <c r="U532" i="1"/>
  <c r="T532" i="1"/>
  <c r="R532" i="1"/>
  <c r="Q532" i="1"/>
  <c r="V531" i="1"/>
  <c r="U531" i="1"/>
  <c r="R531" i="1" s="1"/>
  <c r="T531" i="1"/>
  <c r="Q531" i="1" s="1"/>
  <c r="V530" i="1"/>
  <c r="U530" i="1"/>
  <c r="R530" i="1" s="1"/>
  <c r="T530" i="1"/>
  <c r="Q530" i="1" s="1"/>
  <c r="V529" i="1"/>
  <c r="U529" i="1"/>
  <c r="R529" i="1" s="1"/>
  <c r="T529" i="1"/>
  <c r="Q529" i="1" s="1"/>
  <c r="V528" i="1"/>
  <c r="U528" i="1"/>
  <c r="R528" i="1" s="1"/>
  <c r="T528" i="1"/>
  <c r="Q528" i="1" s="1"/>
  <c r="V527" i="1"/>
  <c r="U527" i="1"/>
  <c r="T527" i="1"/>
  <c r="Q527" i="1" s="1"/>
  <c r="R527" i="1"/>
  <c r="V526" i="1"/>
  <c r="U526" i="1"/>
  <c r="R526" i="1" s="1"/>
  <c r="T526" i="1"/>
  <c r="Q526" i="1" s="1"/>
  <c r="V525" i="1"/>
  <c r="U525" i="1"/>
  <c r="R525" i="1" s="1"/>
  <c r="T525" i="1"/>
  <c r="Q525" i="1"/>
  <c r="V524" i="1"/>
  <c r="U524" i="1"/>
  <c r="R524" i="1" s="1"/>
  <c r="T524" i="1"/>
  <c r="Q524" i="1"/>
  <c r="V523" i="1"/>
  <c r="U523" i="1"/>
  <c r="R523" i="1" s="1"/>
  <c r="T523" i="1"/>
  <c r="Q523" i="1" s="1"/>
  <c r="V522" i="1"/>
  <c r="U522" i="1"/>
  <c r="T522" i="1"/>
  <c r="Q522" i="1" s="1"/>
  <c r="R522" i="1"/>
  <c r="V521" i="1"/>
  <c r="U521" i="1"/>
  <c r="R521" i="1" s="1"/>
  <c r="T521" i="1"/>
  <c r="Q521" i="1" s="1"/>
  <c r="V520" i="1"/>
  <c r="U520" i="1"/>
  <c r="T520" i="1"/>
  <c r="Q520" i="1" s="1"/>
  <c r="R520" i="1"/>
  <c r="V519" i="1"/>
  <c r="U519" i="1"/>
  <c r="T519" i="1"/>
  <c r="R519" i="1"/>
  <c r="Q519" i="1"/>
  <c r="V518" i="1"/>
  <c r="U518" i="1"/>
  <c r="T518" i="1"/>
  <c r="Q518" i="1" s="1"/>
  <c r="R518" i="1"/>
  <c r="V517" i="1"/>
  <c r="U517" i="1"/>
  <c r="R517" i="1" s="1"/>
  <c r="T517" i="1"/>
  <c r="Q517" i="1"/>
  <c r="V516" i="1"/>
  <c r="U516" i="1"/>
  <c r="T516" i="1"/>
  <c r="R516" i="1"/>
  <c r="Q516" i="1"/>
  <c r="V515" i="1"/>
  <c r="U515" i="1"/>
  <c r="R515" i="1" s="1"/>
  <c r="T515" i="1"/>
  <c r="Q515" i="1" s="1"/>
  <c r="V514" i="1"/>
  <c r="U514" i="1"/>
  <c r="R514" i="1" s="1"/>
  <c r="T514" i="1"/>
  <c r="Q514" i="1" s="1"/>
  <c r="V513" i="1"/>
  <c r="U513" i="1"/>
  <c r="R513" i="1" s="1"/>
  <c r="T513" i="1"/>
  <c r="Q513" i="1" s="1"/>
  <c r="V512" i="1"/>
  <c r="U512" i="1"/>
  <c r="R512" i="1" s="1"/>
  <c r="T512" i="1"/>
  <c r="Q512" i="1" s="1"/>
  <c r="V511" i="1"/>
  <c r="U511" i="1"/>
  <c r="T511" i="1"/>
  <c r="Q511" i="1" s="1"/>
  <c r="R511" i="1"/>
  <c r="V510" i="1"/>
  <c r="U510" i="1"/>
  <c r="R510" i="1" s="1"/>
  <c r="T510" i="1"/>
  <c r="Q510" i="1" s="1"/>
  <c r="V509" i="1"/>
  <c r="U509" i="1"/>
  <c r="R509" i="1" s="1"/>
  <c r="T509" i="1"/>
  <c r="Q509" i="1"/>
  <c r="V508" i="1"/>
  <c r="U508" i="1"/>
  <c r="R508" i="1" s="1"/>
  <c r="T508" i="1"/>
  <c r="Q508" i="1"/>
  <c r="V507" i="1"/>
  <c r="U507" i="1"/>
  <c r="R507" i="1" s="1"/>
  <c r="T507" i="1"/>
  <c r="Q507" i="1"/>
  <c r="V506" i="1"/>
  <c r="U506" i="1"/>
  <c r="T506" i="1"/>
  <c r="Q506" i="1" s="1"/>
  <c r="R506" i="1"/>
  <c r="V505" i="1"/>
  <c r="U505" i="1"/>
  <c r="R505" i="1" s="1"/>
  <c r="T505" i="1"/>
  <c r="Q505" i="1"/>
  <c r="V504" i="1"/>
  <c r="U504" i="1"/>
  <c r="T504" i="1"/>
  <c r="Q504" i="1" s="1"/>
  <c r="R504" i="1"/>
  <c r="V503" i="1"/>
  <c r="U503" i="1"/>
  <c r="T503" i="1"/>
  <c r="R503" i="1"/>
  <c r="Q503" i="1"/>
  <c r="V502" i="1"/>
  <c r="U502" i="1"/>
  <c r="T502" i="1"/>
  <c r="Q502" i="1" s="1"/>
  <c r="R502" i="1"/>
  <c r="V501" i="1"/>
  <c r="U501" i="1"/>
  <c r="R501" i="1" s="1"/>
  <c r="T501" i="1"/>
  <c r="Q501" i="1" s="1"/>
  <c r="V500" i="1"/>
  <c r="U500" i="1"/>
  <c r="T500" i="1"/>
  <c r="R500" i="1"/>
  <c r="Q500" i="1"/>
  <c r="V499" i="1"/>
  <c r="U499" i="1"/>
  <c r="R499" i="1" s="1"/>
  <c r="T499" i="1"/>
  <c r="Q499" i="1" s="1"/>
  <c r="V498" i="1"/>
  <c r="U498" i="1"/>
  <c r="R498" i="1" s="1"/>
  <c r="T498" i="1"/>
  <c r="Q498" i="1" s="1"/>
  <c r="V497" i="1"/>
  <c r="U497" i="1"/>
  <c r="R497" i="1" s="1"/>
  <c r="T497" i="1"/>
  <c r="Q497" i="1" s="1"/>
  <c r="V496" i="1"/>
  <c r="U496" i="1"/>
  <c r="R496" i="1" s="1"/>
  <c r="T496" i="1"/>
  <c r="Q496" i="1" s="1"/>
  <c r="V495" i="1"/>
  <c r="U495" i="1"/>
  <c r="T495" i="1"/>
  <c r="Q495" i="1" s="1"/>
  <c r="R495" i="1"/>
  <c r="V494" i="1"/>
  <c r="U494" i="1"/>
  <c r="R494" i="1" s="1"/>
  <c r="T494" i="1"/>
  <c r="Q494" i="1" s="1"/>
  <c r="V493" i="1"/>
  <c r="U493" i="1"/>
  <c r="R493" i="1" s="1"/>
  <c r="T493" i="1"/>
  <c r="Q493" i="1"/>
  <c r="V492" i="1"/>
  <c r="U492" i="1"/>
  <c r="R492" i="1" s="1"/>
  <c r="T492" i="1"/>
  <c r="Q492" i="1"/>
  <c r="V491" i="1"/>
  <c r="U491" i="1"/>
  <c r="R491" i="1" s="1"/>
  <c r="T491" i="1"/>
  <c r="Q491" i="1" s="1"/>
  <c r="V490" i="1"/>
  <c r="U490" i="1"/>
  <c r="T490" i="1"/>
  <c r="Q490" i="1" s="1"/>
  <c r="R490" i="1"/>
  <c r="V489" i="1"/>
  <c r="U489" i="1"/>
  <c r="R489" i="1" s="1"/>
  <c r="T489" i="1"/>
  <c r="Q489" i="1" s="1"/>
  <c r="V488" i="1"/>
  <c r="U488" i="1"/>
  <c r="T488" i="1"/>
  <c r="Q488" i="1" s="1"/>
  <c r="R488" i="1"/>
  <c r="V487" i="1"/>
  <c r="U487" i="1"/>
  <c r="T487" i="1"/>
  <c r="R487" i="1"/>
  <c r="Q487" i="1"/>
  <c r="V486" i="1"/>
  <c r="U486" i="1"/>
  <c r="T486" i="1"/>
  <c r="Q486" i="1" s="1"/>
  <c r="R486" i="1"/>
  <c r="V485" i="1"/>
  <c r="U485" i="1"/>
  <c r="R485" i="1" s="1"/>
  <c r="T485" i="1"/>
  <c r="Q485" i="1"/>
  <c r="V484" i="1"/>
  <c r="U484" i="1"/>
  <c r="T484" i="1"/>
  <c r="R484" i="1"/>
  <c r="Q484" i="1"/>
  <c r="V483" i="1"/>
  <c r="U483" i="1"/>
  <c r="R483" i="1" s="1"/>
  <c r="T483" i="1"/>
  <c r="Q483" i="1" s="1"/>
  <c r="V482" i="1"/>
  <c r="U482" i="1"/>
  <c r="R482" i="1" s="1"/>
  <c r="T482" i="1"/>
  <c r="Q482" i="1" s="1"/>
  <c r="V481" i="1"/>
  <c r="U481" i="1"/>
  <c r="R481" i="1" s="1"/>
  <c r="T481" i="1"/>
  <c r="Q481" i="1" s="1"/>
  <c r="V480" i="1"/>
  <c r="U480" i="1"/>
  <c r="R480" i="1" s="1"/>
  <c r="T480" i="1"/>
  <c r="Q480" i="1" s="1"/>
  <c r="V479" i="1"/>
  <c r="U479" i="1"/>
  <c r="T479" i="1"/>
  <c r="Q479" i="1" s="1"/>
  <c r="R479" i="1"/>
  <c r="V478" i="1"/>
  <c r="U478" i="1"/>
  <c r="R478" i="1" s="1"/>
  <c r="T478" i="1"/>
  <c r="Q478" i="1" s="1"/>
  <c r="V477" i="1"/>
  <c r="U477" i="1"/>
  <c r="R477" i="1" s="1"/>
  <c r="T477" i="1"/>
  <c r="Q477" i="1"/>
  <c r="V476" i="1"/>
  <c r="U476" i="1"/>
  <c r="R476" i="1" s="1"/>
  <c r="T476" i="1"/>
  <c r="Q476" i="1"/>
  <c r="V475" i="1"/>
  <c r="U475" i="1"/>
  <c r="R475" i="1" s="1"/>
  <c r="T475" i="1"/>
  <c r="Q475" i="1"/>
  <c r="V474" i="1"/>
  <c r="U474" i="1"/>
  <c r="T474" i="1"/>
  <c r="Q474" i="1" s="1"/>
  <c r="R474" i="1"/>
  <c r="V473" i="1"/>
  <c r="U473" i="1"/>
  <c r="R473" i="1" s="1"/>
  <c r="T473" i="1"/>
  <c r="Q473" i="1"/>
  <c r="V472" i="1"/>
  <c r="U472" i="1"/>
  <c r="T472" i="1"/>
  <c r="Q472" i="1" s="1"/>
  <c r="R472" i="1"/>
  <c r="V471" i="1"/>
  <c r="U471" i="1"/>
  <c r="T471" i="1"/>
  <c r="R471" i="1"/>
  <c r="Q471" i="1"/>
  <c r="V470" i="1"/>
  <c r="U470" i="1"/>
  <c r="T470" i="1"/>
  <c r="Q470" i="1" s="1"/>
  <c r="R470" i="1"/>
  <c r="V469" i="1"/>
  <c r="U469" i="1"/>
  <c r="R469" i="1" s="1"/>
  <c r="T469" i="1"/>
  <c r="Q469" i="1" s="1"/>
  <c r="V468" i="1"/>
  <c r="U468" i="1"/>
  <c r="T468" i="1"/>
  <c r="R468" i="1"/>
  <c r="Q468" i="1"/>
  <c r="V467" i="1"/>
  <c r="U467" i="1"/>
  <c r="R467" i="1" s="1"/>
  <c r="T467" i="1"/>
  <c r="Q467" i="1" s="1"/>
  <c r="V466" i="1"/>
  <c r="U466" i="1"/>
  <c r="R466" i="1" s="1"/>
  <c r="T466" i="1"/>
  <c r="Q466" i="1" s="1"/>
  <c r="V465" i="1"/>
  <c r="U465" i="1"/>
  <c r="R465" i="1" s="1"/>
  <c r="T465" i="1"/>
  <c r="Q465" i="1" s="1"/>
  <c r="V464" i="1"/>
  <c r="U464" i="1"/>
  <c r="R464" i="1" s="1"/>
  <c r="T464" i="1"/>
  <c r="Q464" i="1" s="1"/>
  <c r="V463" i="1"/>
  <c r="U463" i="1"/>
  <c r="T463" i="1"/>
  <c r="Q463" i="1" s="1"/>
  <c r="R463" i="1"/>
  <c r="V462" i="1"/>
  <c r="U462" i="1"/>
  <c r="R462" i="1" s="1"/>
  <c r="T462" i="1"/>
  <c r="Q462" i="1" s="1"/>
  <c r="V461" i="1"/>
  <c r="U461" i="1"/>
  <c r="R461" i="1" s="1"/>
  <c r="T461" i="1"/>
  <c r="Q461" i="1"/>
  <c r="V460" i="1"/>
  <c r="U460" i="1"/>
  <c r="R460" i="1" s="1"/>
  <c r="T460" i="1"/>
  <c r="Q460" i="1"/>
  <c r="V459" i="1"/>
  <c r="U459" i="1"/>
  <c r="R459" i="1" s="1"/>
  <c r="T459" i="1"/>
  <c r="Q459" i="1" s="1"/>
  <c r="X458" i="1"/>
  <c r="V458" i="1"/>
  <c r="U458" i="1"/>
  <c r="R458" i="1" s="1"/>
  <c r="T458" i="1"/>
  <c r="Q458" i="1" s="1"/>
  <c r="X457" i="1"/>
  <c r="V457" i="1"/>
  <c r="U457" i="1"/>
  <c r="T457" i="1"/>
  <c r="Q457" i="1" s="1"/>
  <c r="R457" i="1"/>
  <c r="X456" i="1"/>
  <c r="V456" i="1"/>
  <c r="U456" i="1"/>
  <c r="R456" i="1" s="1"/>
  <c r="T456" i="1"/>
  <c r="Q456" i="1" s="1"/>
  <c r="X455" i="1"/>
  <c r="V455" i="1"/>
  <c r="U455" i="1"/>
  <c r="R455" i="1" s="1"/>
  <c r="T455" i="1"/>
  <c r="Q455" i="1" s="1"/>
  <c r="X454" i="1"/>
  <c r="V454" i="1"/>
  <c r="U454" i="1"/>
  <c r="R454" i="1" s="1"/>
  <c r="T454" i="1"/>
  <c r="Q454" i="1" s="1"/>
  <c r="X453" i="1"/>
  <c r="V453" i="1"/>
  <c r="U453" i="1"/>
  <c r="T453" i="1"/>
  <c r="R453" i="1"/>
  <c r="Q453" i="1"/>
  <c r="X452" i="1"/>
  <c r="V452" i="1"/>
  <c r="U452" i="1"/>
  <c r="R452" i="1" s="1"/>
  <c r="T452" i="1"/>
  <c r="Q452" i="1" s="1"/>
  <c r="X451" i="1"/>
  <c r="V451" i="1"/>
  <c r="U451" i="1"/>
  <c r="R451" i="1" s="1"/>
  <c r="T451" i="1"/>
  <c r="Q451" i="1"/>
  <c r="X450" i="1"/>
  <c r="V450" i="1"/>
  <c r="U450" i="1"/>
  <c r="T450" i="1"/>
  <c r="R450" i="1"/>
  <c r="Q450" i="1"/>
  <c r="X449" i="1"/>
  <c r="V449" i="1"/>
  <c r="U449" i="1"/>
  <c r="T449" i="1"/>
  <c r="Q449" i="1" s="1"/>
  <c r="R449" i="1"/>
  <c r="X448" i="1"/>
  <c r="V448" i="1"/>
  <c r="U448" i="1"/>
  <c r="R448" i="1" s="1"/>
  <c r="T448" i="1"/>
  <c r="Q448" i="1"/>
  <c r="X447" i="1"/>
  <c r="V447" i="1"/>
  <c r="U447" i="1"/>
  <c r="R447" i="1" s="1"/>
  <c r="T447" i="1"/>
  <c r="Q447" i="1"/>
  <c r="X446" i="1"/>
  <c r="V446" i="1"/>
  <c r="U446" i="1"/>
  <c r="R446" i="1" s="1"/>
  <c r="T446" i="1"/>
  <c r="Q446" i="1" s="1"/>
  <c r="X445" i="1"/>
  <c r="V445" i="1"/>
  <c r="U445" i="1"/>
  <c r="T445" i="1"/>
  <c r="R445" i="1"/>
  <c r="Q445" i="1"/>
  <c r="X444" i="1"/>
  <c r="V444" i="1"/>
  <c r="U444" i="1"/>
  <c r="R444" i="1" s="1"/>
  <c r="T444" i="1"/>
  <c r="Q444" i="1" s="1"/>
  <c r="X443" i="1"/>
  <c r="V443" i="1"/>
  <c r="U443" i="1"/>
  <c r="R443" i="1" s="1"/>
  <c r="T443" i="1"/>
  <c r="Q443" i="1"/>
  <c r="X442" i="1"/>
  <c r="V442" i="1"/>
  <c r="U442" i="1"/>
  <c r="T442" i="1"/>
  <c r="R442" i="1"/>
  <c r="Q442" i="1"/>
  <c r="X441" i="1"/>
  <c r="V441" i="1"/>
  <c r="U441" i="1"/>
  <c r="T441" i="1"/>
  <c r="Q441" i="1" s="1"/>
  <c r="R441" i="1"/>
  <c r="X440" i="1"/>
  <c r="V440" i="1"/>
  <c r="U440" i="1"/>
  <c r="R440" i="1" s="1"/>
  <c r="T440" i="1"/>
  <c r="Q440" i="1" s="1"/>
  <c r="X439" i="1"/>
  <c r="V439" i="1"/>
  <c r="U439" i="1"/>
  <c r="R439" i="1" s="1"/>
  <c r="T439" i="1"/>
  <c r="Q439" i="1" s="1"/>
  <c r="X438" i="1"/>
  <c r="V438" i="1"/>
  <c r="U438" i="1"/>
  <c r="R438" i="1" s="1"/>
  <c r="T438" i="1"/>
  <c r="Q438" i="1" s="1"/>
  <c r="X437" i="1"/>
  <c r="V437" i="1"/>
  <c r="U437" i="1"/>
  <c r="T437" i="1"/>
  <c r="R437" i="1"/>
  <c r="Q437" i="1"/>
  <c r="X436" i="1"/>
  <c r="V436" i="1"/>
  <c r="U436" i="1"/>
  <c r="R436" i="1" s="1"/>
  <c r="T436" i="1"/>
  <c r="Q436" i="1" s="1"/>
  <c r="X435" i="1"/>
  <c r="V435" i="1"/>
  <c r="U435" i="1"/>
  <c r="R435" i="1" s="1"/>
  <c r="T435" i="1"/>
  <c r="Q435" i="1"/>
  <c r="X434" i="1"/>
  <c r="V434" i="1"/>
  <c r="U434" i="1"/>
  <c r="T434" i="1"/>
  <c r="R434" i="1"/>
  <c r="Q434" i="1"/>
  <c r="X433" i="1"/>
  <c r="V433" i="1"/>
  <c r="U433" i="1"/>
  <c r="T433" i="1"/>
  <c r="Q433" i="1" s="1"/>
  <c r="R433" i="1"/>
  <c r="X432" i="1"/>
  <c r="V432" i="1"/>
  <c r="U432" i="1"/>
  <c r="R432" i="1" s="1"/>
  <c r="T432" i="1"/>
  <c r="Q432" i="1"/>
  <c r="X431" i="1"/>
  <c r="V431" i="1"/>
  <c r="U431" i="1"/>
  <c r="R431" i="1" s="1"/>
  <c r="T431" i="1"/>
  <c r="Q431" i="1"/>
  <c r="X430" i="1"/>
  <c r="V430" i="1"/>
  <c r="U430" i="1"/>
  <c r="R430" i="1" s="1"/>
  <c r="T430" i="1"/>
  <c r="Q430" i="1" s="1"/>
  <c r="X429" i="1"/>
  <c r="V429" i="1"/>
  <c r="U429" i="1"/>
  <c r="T429" i="1"/>
  <c r="R429" i="1"/>
  <c r="Q429" i="1"/>
  <c r="X428" i="1"/>
  <c r="V428" i="1"/>
  <c r="U428" i="1"/>
  <c r="R428" i="1" s="1"/>
  <c r="T428" i="1"/>
  <c r="Q428" i="1" s="1"/>
  <c r="X427" i="1"/>
  <c r="V427" i="1"/>
  <c r="U427" i="1"/>
  <c r="R427" i="1" s="1"/>
  <c r="T427" i="1"/>
  <c r="Q427" i="1"/>
  <c r="X426" i="1"/>
  <c r="V426" i="1"/>
  <c r="U426" i="1"/>
  <c r="T426" i="1"/>
  <c r="R426" i="1"/>
  <c r="Q426" i="1"/>
  <c r="X425" i="1"/>
  <c r="V425" i="1"/>
  <c r="U425" i="1"/>
  <c r="T425" i="1"/>
  <c r="Q425" i="1" s="1"/>
  <c r="R425" i="1"/>
  <c r="X424" i="1"/>
  <c r="V424" i="1"/>
  <c r="U424" i="1"/>
  <c r="R424" i="1" s="1"/>
  <c r="T424" i="1"/>
  <c r="Q424" i="1" s="1"/>
  <c r="X423" i="1"/>
  <c r="V423" i="1"/>
  <c r="U423" i="1"/>
  <c r="R423" i="1" s="1"/>
  <c r="T423" i="1"/>
  <c r="Q423" i="1" s="1"/>
  <c r="X422" i="1"/>
  <c r="V422" i="1"/>
  <c r="U422" i="1"/>
  <c r="R422" i="1" s="1"/>
  <c r="T422" i="1"/>
  <c r="Q422" i="1" s="1"/>
  <c r="X421" i="1"/>
  <c r="V421" i="1"/>
  <c r="U421" i="1"/>
  <c r="T421" i="1"/>
  <c r="R421" i="1"/>
  <c r="Q421" i="1"/>
  <c r="X420" i="1"/>
  <c r="V420" i="1"/>
  <c r="U420" i="1"/>
  <c r="R420" i="1" s="1"/>
  <c r="T420" i="1"/>
  <c r="Q420" i="1" s="1"/>
  <c r="X419" i="1"/>
  <c r="V419" i="1"/>
  <c r="U419" i="1"/>
  <c r="R419" i="1" s="1"/>
  <c r="T419" i="1"/>
  <c r="Q419" i="1"/>
  <c r="X418" i="1"/>
  <c r="V418" i="1"/>
  <c r="U418" i="1"/>
  <c r="T418" i="1"/>
  <c r="R418" i="1"/>
  <c r="Q418" i="1"/>
  <c r="X417" i="1"/>
  <c r="V417" i="1"/>
  <c r="U417" i="1"/>
  <c r="T417" i="1"/>
  <c r="Q417" i="1" s="1"/>
  <c r="R417" i="1"/>
  <c r="X416" i="1"/>
  <c r="V416" i="1"/>
  <c r="U416" i="1"/>
  <c r="R416" i="1" s="1"/>
  <c r="T416" i="1"/>
  <c r="Q416" i="1"/>
  <c r="X415" i="1"/>
  <c r="V415" i="1"/>
  <c r="U415" i="1"/>
  <c r="R415" i="1" s="1"/>
  <c r="T415" i="1"/>
  <c r="Q415" i="1"/>
  <c r="X414" i="1"/>
  <c r="V414" i="1"/>
  <c r="U414" i="1"/>
  <c r="R414" i="1" s="1"/>
  <c r="T414" i="1"/>
  <c r="Q414" i="1" s="1"/>
  <c r="X413" i="1"/>
  <c r="V413" i="1"/>
  <c r="U413" i="1"/>
  <c r="T413" i="1"/>
  <c r="R413" i="1"/>
  <c r="Q413" i="1"/>
  <c r="X412" i="1"/>
  <c r="V412" i="1"/>
  <c r="U412" i="1"/>
  <c r="R412" i="1" s="1"/>
  <c r="T412" i="1"/>
  <c r="Q412" i="1" s="1"/>
  <c r="X411" i="1"/>
  <c r="V411" i="1"/>
  <c r="U411" i="1"/>
  <c r="R411" i="1" s="1"/>
  <c r="T411" i="1"/>
  <c r="Q411" i="1"/>
  <c r="X410" i="1"/>
  <c r="V410" i="1"/>
  <c r="U410" i="1"/>
  <c r="T410" i="1"/>
  <c r="R410" i="1"/>
  <c r="Q410" i="1"/>
  <c r="X409" i="1"/>
  <c r="V409" i="1"/>
  <c r="U409" i="1"/>
  <c r="T409" i="1"/>
  <c r="Q409" i="1" s="1"/>
  <c r="R409" i="1"/>
  <c r="X408" i="1"/>
  <c r="V408" i="1"/>
  <c r="U408" i="1"/>
  <c r="R408" i="1" s="1"/>
  <c r="T408" i="1"/>
  <c r="Q408" i="1" s="1"/>
  <c r="X407" i="1"/>
  <c r="V407" i="1"/>
  <c r="U407" i="1"/>
  <c r="T407" i="1"/>
  <c r="Q407" i="1" s="1"/>
  <c r="R407" i="1"/>
  <c r="X406" i="1"/>
  <c r="V406" i="1"/>
  <c r="U406" i="1"/>
  <c r="R406" i="1" s="1"/>
  <c r="T406" i="1"/>
  <c r="Q406" i="1"/>
  <c r="X405" i="1"/>
  <c r="V405" i="1"/>
  <c r="U405" i="1"/>
  <c r="T405" i="1"/>
  <c r="Q405" i="1" s="1"/>
  <c r="R405" i="1"/>
  <c r="X404" i="1"/>
  <c r="V404" i="1"/>
  <c r="U404" i="1"/>
  <c r="R404" i="1" s="1"/>
  <c r="T404" i="1"/>
  <c r="Q404" i="1"/>
  <c r="X403" i="1"/>
  <c r="V403" i="1"/>
  <c r="U403" i="1"/>
  <c r="T403" i="1"/>
  <c r="R403" i="1"/>
  <c r="Q403" i="1"/>
  <c r="X402" i="1"/>
  <c r="V402" i="1"/>
  <c r="U402" i="1"/>
  <c r="R402" i="1" s="1"/>
  <c r="T402" i="1"/>
  <c r="Q402" i="1" s="1"/>
  <c r="X401" i="1"/>
  <c r="V401" i="1"/>
  <c r="U401" i="1"/>
  <c r="T401" i="1"/>
  <c r="R401" i="1"/>
  <c r="Q401" i="1"/>
  <c r="X400" i="1"/>
  <c r="V400" i="1"/>
  <c r="U400" i="1"/>
  <c r="R400" i="1" s="1"/>
  <c r="T400" i="1"/>
  <c r="Q400" i="1" s="1"/>
  <c r="X399" i="1"/>
  <c r="V399" i="1"/>
  <c r="U399" i="1"/>
  <c r="R399" i="1" s="1"/>
  <c r="T399" i="1"/>
  <c r="Q399" i="1"/>
  <c r="X398" i="1"/>
  <c r="V398" i="1"/>
  <c r="U398" i="1"/>
  <c r="T398" i="1"/>
  <c r="Q398" i="1" s="1"/>
  <c r="R398" i="1"/>
  <c r="X397" i="1"/>
  <c r="V397" i="1"/>
  <c r="U397" i="1"/>
  <c r="T397" i="1"/>
  <c r="R397" i="1"/>
  <c r="Q397" i="1"/>
  <c r="X396" i="1"/>
  <c r="V396" i="1"/>
  <c r="U396" i="1"/>
  <c r="R396" i="1" s="1"/>
  <c r="T396" i="1"/>
  <c r="Q396" i="1" s="1"/>
  <c r="X395" i="1"/>
  <c r="V395" i="1"/>
  <c r="U395" i="1"/>
  <c r="R395" i="1" s="1"/>
  <c r="T395" i="1"/>
  <c r="Q395" i="1" s="1"/>
  <c r="X394" i="1"/>
  <c r="V394" i="1"/>
  <c r="U394" i="1"/>
  <c r="T394" i="1"/>
  <c r="R394" i="1"/>
  <c r="Q394" i="1"/>
  <c r="X393" i="1"/>
  <c r="V393" i="1"/>
  <c r="U393" i="1"/>
  <c r="T393" i="1"/>
  <c r="Q393" i="1" s="1"/>
  <c r="R393" i="1"/>
  <c r="X392" i="1"/>
  <c r="V392" i="1"/>
  <c r="U392" i="1"/>
  <c r="R392" i="1" s="1"/>
  <c r="T392" i="1"/>
  <c r="Q392" i="1"/>
  <c r="X391" i="1"/>
  <c r="V391" i="1"/>
  <c r="U391" i="1"/>
  <c r="T391" i="1"/>
  <c r="Q391" i="1" s="1"/>
  <c r="R391" i="1"/>
  <c r="X390" i="1"/>
  <c r="V390" i="1"/>
  <c r="U390" i="1"/>
  <c r="R390" i="1" s="1"/>
  <c r="T390" i="1"/>
  <c r="Q390" i="1"/>
  <c r="X389" i="1"/>
  <c r="V389" i="1"/>
  <c r="U389" i="1"/>
  <c r="T389" i="1"/>
  <c r="Q389" i="1" s="1"/>
  <c r="R389" i="1"/>
  <c r="X388" i="1"/>
  <c r="V388" i="1"/>
  <c r="U388" i="1"/>
  <c r="R388" i="1" s="1"/>
  <c r="T388" i="1"/>
  <c r="Q388" i="1"/>
  <c r="X387" i="1"/>
  <c r="V387" i="1"/>
  <c r="U387" i="1"/>
  <c r="T387" i="1"/>
  <c r="R387" i="1"/>
  <c r="Q387" i="1"/>
  <c r="X386" i="1"/>
  <c r="V386" i="1"/>
  <c r="U386" i="1"/>
  <c r="R386" i="1" s="1"/>
  <c r="T386" i="1"/>
  <c r="Q386" i="1" s="1"/>
  <c r="X385" i="1"/>
  <c r="V385" i="1"/>
  <c r="U385" i="1"/>
  <c r="T385" i="1"/>
  <c r="R385" i="1"/>
  <c r="Q385" i="1"/>
  <c r="X384" i="1"/>
  <c r="V384" i="1"/>
  <c r="U384" i="1"/>
  <c r="R384" i="1" s="1"/>
  <c r="T384" i="1"/>
  <c r="Q384" i="1" s="1"/>
  <c r="X383" i="1"/>
  <c r="V383" i="1"/>
  <c r="U383" i="1"/>
  <c r="R383" i="1" s="1"/>
  <c r="T383" i="1"/>
  <c r="Q383" i="1"/>
  <c r="X382" i="1"/>
  <c r="V382" i="1"/>
  <c r="U382" i="1"/>
  <c r="T382" i="1"/>
  <c r="Q382" i="1" s="1"/>
  <c r="R382" i="1"/>
  <c r="X381" i="1"/>
  <c r="V381" i="1"/>
  <c r="U381" i="1"/>
  <c r="T381" i="1"/>
  <c r="R381" i="1"/>
  <c r="Q381" i="1"/>
  <c r="X380" i="1"/>
  <c r="V380" i="1"/>
  <c r="U380" i="1"/>
  <c r="R380" i="1" s="1"/>
  <c r="T380" i="1"/>
  <c r="Q380" i="1"/>
  <c r="X379" i="1"/>
  <c r="V379" i="1"/>
  <c r="U379" i="1"/>
  <c r="R379" i="1" s="1"/>
  <c r="T379" i="1"/>
  <c r="Q379" i="1" s="1"/>
  <c r="X378" i="1"/>
  <c r="V378" i="1"/>
  <c r="U378" i="1"/>
  <c r="T378" i="1"/>
  <c r="R378" i="1"/>
  <c r="Q378" i="1"/>
  <c r="X377" i="1"/>
  <c r="V377" i="1"/>
  <c r="U377" i="1"/>
  <c r="T377" i="1"/>
  <c r="Q377" i="1" s="1"/>
  <c r="R377" i="1"/>
  <c r="X376" i="1"/>
  <c r="V376" i="1"/>
  <c r="U376" i="1"/>
  <c r="R376" i="1" s="1"/>
  <c r="T376" i="1"/>
  <c r="Q376" i="1"/>
  <c r="X375" i="1"/>
  <c r="V375" i="1"/>
  <c r="U375" i="1"/>
  <c r="T375" i="1"/>
  <c r="Q375" i="1" s="1"/>
  <c r="R375" i="1"/>
  <c r="X374" i="1"/>
  <c r="V374" i="1"/>
  <c r="U374" i="1"/>
  <c r="R374" i="1" s="1"/>
  <c r="T374" i="1"/>
  <c r="Q374" i="1"/>
  <c r="X373" i="1"/>
  <c r="V373" i="1"/>
  <c r="U373" i="1"/>
  <c r="T373" i="1"/>
  <c r="Q373" i="1" s="1"/>
  <c r="R373" i="1"/>
  <c r="X372" i="1"/>
  <c r="V372" i="1"/>
  <c r="U372" i="1"/>
  <c r="R372" i="1" s="1"/>
  <c r="T372" i="1"/>
  <c r="Q372" i="1"/>
  <c r="X371" i="1"/>
  <c r="V371" i="1"/>
  <c r="U371" i="1"/>
  <c r="T371" i="1"/>
  <c r="R371" i="1"/>
  <c r="Q371" i="1"/>
  <c r="X370" i="1"/>
  <c r="V370" i="1"/>
  <c r="U370" i="1"/>
  <c r="R370" i="1" s="1"/>
  <c r="T370" i="1"/>
  <c r="Q370" i="1" s="1"/>
  <c r="X369" i="1"/>
  <c r="V369" i="1"/>
  <c r="U369" i="1"/>
  <c r="T369" i="1"/>
  <c r="R369" i="1"/>
  <c r="Q369" i="1"/>
  <c r="X368" i="1"/>
  <c r="V368" i="1"/>
  <c r="U368" i="1"/>
  <c r="R368" i="1" s="1"/>
  <c r="T368" i="1"/>
  <c r="Q368" i="1" s="1"/>
  <c r="X367" i="1"/>
  <c r="V367" i="1"/>
  <c r="U367" i="1"/>
  <c r="R367" i="1" s="1"/>
  <c r="T367" i="1"/>
  <c r="Q367" i="1"/>
  <c r="X366" i="1"/>
  <c r="V366" i="1"/>
  <c r="U366" i="1"/>
  <c r="T366" i="1"/>
  <c r="Q366" i="1" s="1"/>
  <c r="R366" i="1"/>
  <c r="X365" i="1"/>
  <c r="V365" i="1"/>
  <c r="U365" i="1"/>
  <c r="T365" i="1"/>
  <c r="R365" i="1"/>
  <c r="Q365" i="1"/>
  <c r="X364" i="1"/>
  <c r="V364" i="1"/>
  <c r="U364" i="1"/>
  <c r="R364" i="1" s="1"/>
  <c r="T364" i="1"/>
  <c r="Q364" i="1" s="1"/>
  <c r="X363" i="1"/>
  <c r="V363" i="1"/>
  <c r="U363" i="1"/>
  <c r="R363" i="1" s="1"/>
  <c r="T363" i="1"/>
  <c r="Q363" i="1" s="1"/>
  <c r="X362" i="1"/>
  <c r="V362" i="1"/>
  <c r="U362" i="1"/>
  <c r="T362" i="1"/>
  <c r="R362" i="1"/>
  <c r="Q362" i="1"/>
  <c r="X361" i="1"/>
  <c r="V361" i="1"/>
  <c r="U361" i="1"/>
  <c r="T361" i="1"/>
  <c r="Q361" i="1" s="1"/>
  <c r="R361" i="1"/>
  <c r="X360" i="1"/>
  <c r="V360" i="1"/>
  <c r="U360" i="1"/>
  <c r="R360" i="1" s="1"/>
  <c r="T360" i="1"/>
  <c r="Q360" i="1"/>
  <c r="X359" i="1"/>
  <c r="V359" i="1"/>
  <c r="U359" i="1"/>
  <c r="T359" i="1"/>
  <c r="Q359" i="1" s="1"/>
  <c r="R359" i="1"/>
  <c r="X358" i="1"/>
  <c r="V358" i="1"/>
  <c r="U358" i="1"/>
  <c r="R358" i="1" s="1"/>
  <c r="T358" i="1"/>
  <c r="Q358" i="1"/>
  <c r="X357" i="1"/>
  <c r="V357" i="1"/>
  <c r="U357" i="1"/>
  <c r="T357" i="1"/>
  <c r="Q357" i="1" s="1"/>
  <c r="R357" i="1"/>
  <c r="X356" i="1"/>
  <c r="V356" i="1"/>
  <c r="U356" i="1"/>
  <c r="R356" i="1" s="1"/>
  <c r="T356" i="1"/>
  <c r="Q356" i="1"/>
  <c r="X355" i="1"/>
  <c r="V355" i="1"/>
  <c r="U355" i="1"/>
  <c r="T355" i="1"/>
  <c r="R355" i="1"/>
  <c r="Q355" i="1"/>
  <c r="X354" i="1"/>
  <c r="V354" i="1"/>
  <c r="U354" i="1"/>
  <c r="R354" i="1" s="1"/>
  <c r="T354" i="1"/>
  <c r="Q354" i="1" s="1"/>
  <c r="X353" i="1"/>
  <c r="V353" i="1"/>
  <c r="U353" i="1"/>
  <c r="T353" i="1"/>
  <c r="R353" i="1"/>
  <c r="Q353" i="1"/>
  <c r="X352" i="1"/>
  <c r="V352" i="1"/>
  <c r="U352" i="1"/>
  <c r="R352" i="1" s="1"/>
  <c r="T352" i="1"/>
  <c r="Q352" i="1" s="1"/>
  <c r="X351" i="1"/>
  <c r="V351" i="1"/>
  <c r="U351" i="1"/>
  <c r="R351" i="1" s="1"/>
  <c r="T351" i="1"/>
  <c r="Q351" i="1"/>
  <c r="X350" i="1"/>
  <c r="V350" i="1"/>
  <c r="U350" i="1"/>
  <c r="T350" i="1"/>
  <c r="Q350" i="1" s="1"/>
  <c r="R350" i="1"/>
  <c r="X349" i="1"/>
  <c r="V349" i="1"/>
  <c r="U349" i="1"/>
  <c r="T349" i="1"/>
  <c r="R349" i="1"/>
  <c r="Q349" i="1"/>
  <c r="X348" i="1"/>
  <c r="V348" i="1"/>
  <c r="U348" i="1"/>
  <c r="R348" i="1" s="1"/>
  <c r="T348" i="1"/>
  <c r="Q348" i="1"/>
  <c r="X347" i="1"/>
  <c r="V347" i="1"/>
  <c r="U347" i="1"/>
  <c r="R347" i="1" s="1"/>
  <c r="T347" i="1"/>
  <c r="Q347" i="1" s="1"/>
  <c r="X346" i="1"/>
  <c r="V346" i="1"/>
  <c r="U346" i="1"/>
  <c r="T346" i="1"/>
  <c r="R346" i="1"/>
  <c r="Q346" i="1"/>
  <c r="X345" i="1"/>
  <c r="V345" i="1"/>
  <c r="U345" i="1"/>
  <c r="T345" i="1"/>
  <c r="Q345" i="1" s="1"/>
  <c r="R345" i="1"/>
  <c r="X344" i="1"/>
  <c r="V344" i="1"/>
  <c r="U344" i="1"/>
  <c r="R344" i="1" s="1"/>
  <c r="T344" i="1"/>
  <c r="Q344" i="1"/>
  <c r="X343" i="1"/>
  <c r="V343" i="1"/>
  <c r="U343" i="1"/>
  <c r="T343" i="1"/>
  <c r="Q343" i="1" s="1"/>
  <c r="R343" i="1"/>
  <c r="X342" i="1"/>
  <c r="V342" i="1"/>
  <c r="U342" i="1"/>
  <c r="R342" i="1" s="1"/>
  <c r="T342" i="1"/>
  <c r="Q342" i="1"/>
  <c r="X341" i="1"/>
  <c r="V341" i="1"/>
  <c r="U341" i="1"/>
  <c r="T341" i="1"/>
  <c r="Q341" i="1" s="1"/>
  <c r="R341" i="1"/>
  <c r="X340" i="1"/>
  <c r="V340" i="1"/>
  <c r="U340" i="1"/>
  <c r="R340" i="1" s="1"/>
  <c r="T340" i="1"/>
  <c r="Q340" i="1"/>
  <c r="X339" i="1"/>
  <c r="V339" i="1"/>
  <c r="U339" i="1"/>
  <c r="T339" i="1"/>
  <c r="R339" i="1"/>
  <c r="Q339" i="1"/>
  <c r="X338" i="1"/>
  <c r="V338" i="1"/>
  <c r="U338" i="1"/>
  <c r="R338" i="1" s="1"/>
  <c r="T338" i="1"/>
  <c r="Q338" i="1" s="1"/>
  <c r="X337" i="1"/>
  <c r="V337" i="1"/>
  <c r="U337" i="1"/>
  <c r="T337" i="1"/>
  <c r="R337" i="1"/>
  <c r="Q337" i="1"/>
  <c r="X336" i="1"/>
  <c r="V336" i="1"/>
  <c r="U336" i="1"/>
  <c r="R336" i="1" s="1"/>
  <c r="T336" i="1"/>
  <c r="Q336" i="1" s="1"/>
  <c r="X335" i="1"/>
  <c r="V335" i="1"/>
  <c r="U335" i="1"/>
  <c r="R335" i="1" s="1"/>
  <c r="T335" i="1"/>
  <c r="Q335" i="1"/>
  <c r="X334" i="1"/>
  <c r="V334" i="1"/>
  <c r="U334" i="1"/>
  <c r="T334" i="1"/>
  <c r="Q334" i="1" s="1"/>
  <c r="R334" i="1"/>
  <c r="X333" i="1"/>
  <c r="V333" i="1"/>
  <c r="U333" i="1"/>
  <c r="T333" i="1"/>
  <c r="R333" i="1"/>
  <c r="Q333" i="1"/>
  <c r="X332" i="1"/>
  <c r="V332" i="1"/>
  <c r="U332" i="1"/>
  <c r="R332" i="1" s="1"/>
  <c r="T332" i="1"/>
  <c r="Q332" i="1" s="1"/>
  <c r="X331" i="1"/>
  <c r="V331" i="1"/>
  <c r="U331" i="1"/>
  <c r="R331" i="1" s="1"/>
  <c r="T331" i="1"/>
  <c r="Q331" i="1" s="1"/>
  <c r="X330" i="1"/>
  <c r="V330" i="1"/>
  <c r="U330" i="1"/>
  <c r="T330" i="1"/>
  <c r="R330" i="1"/>
  <c r="Q330" i="1"/>
  <c r="X329" i="1"/>
  <c r="V329" i="1"/>
  <c r="U329" i="1"/>
  <c r="T329" i="1"/>
  <c r="Q329" i="1" s="1"/>
  <c r="R329" i="1"/>
  <c r="X328" i="1"/>
  <c r="V328" i="1"/>
  <c r="U328" i="1"/>
  <c r="T328" i="1"/>
  <c r="R328" i="1"/>
  <c r="Q328" i="1"/>
  <c r="X327" i="1"/>
  <c r="V327" i="1"/>
  <c r="U327" i="1"/>
  <c r="R327" i="1" s="1"/>
  <c r="T327" i="1"/>
  <c r="Q327" i="1" s="1"/>
  <c r="X326" i="1"/>
  <c r="V326" i="1"/>
  <c r="U326" i="1"/>
  <c r="T326" i="1"/>
  <c r="R326" i="1"/>
  <c r="Q326" i="1"/>
  <c r="X325" i="1"/>
  <c r="V325" i="1"/>
  <c r="U325" i="1"/>
  <c r="R325" i="1" s="1"/>
  <c r="T325" i="1"/>
  <c r="Q325" i="1" s="1"/>
  <c r="X324" i="1"/>
  <c r="V324" i="1"/>
  <c r="U324" i="1"/>
  <c r="T324" i="1"/>
  <c r="R324" i="1"/>
  <c r="Q324" i="1"/>
  <c r="X323" i="1"/>
  <c r="V323" i="1"/>
  <c r="U323" i="1"/>
  <c r="R323" i="1" s="1"/>
  <c r="T323" i="1"/>
  <c r="Q323" i="1" s="1"/>
  <c r="X322" i="1"/>
  <c r="V322" i="1"/>
  <c r="U322" i="1"/>
  <c r="T322" i="1"/>
  <c r="R322" i="1"/>
  <c r="Q322" i="1"/>
  <c r="X321" i="1"/>
  <c r="V321" i="1"/>
  <c r="U321" i="1"/>
  <c r="R321" i="1" s="1"/>
  <c r="T321" i="1"/>
  <c r="Q321" i="1" s="1"/>
  <c r="X320" i="1"/>
  <c r="V320" i="1"/>
  <c r="U320" i="1"/>
  <c r="T320" i="1"/>
  <c r="R320" i="1"/>
  <c r="Q320" i="1"/>
  <c r="X319" i="1"/>
  <c r="V319" i="1"/>
  <c r="U319" i="1"/>
  <c r="R319" i="1" s="1"/>
  <c r="T319" i="1"/>
  <c r="Q319" i="1" s="1"/>
  <c r="X318" i="1"/>
  <c r="V318" i="1"/>
  <c r="U318" i="1"/>
  <c r="T318" i="1"/>
  <c r="R318" i="1"/>
  <c r="Q318" i="1"/>
  <c r="X317" i="1"/>
  <c r="V317" i="1"/>
  <c r="U317" i="1"/>
  <c r="R317" i="1" s="1"/>
  <c r="T317" i="1"/>
  <c r="Q317" i="1" s="1"/>
  <c r="X316" i="1"/>
  <c r="V316" i="1"/>
  <c r="U316" i="1"/>
  <c r="T316" i="1"/>
  <c r="R316" i="1"/>
  <c r="Q316" i="1"/>
  <c r="X315" i="1"/>
  <c r="V315" i="1"/>
  <c r="U315" i="1"/>
  <c r="R315" i="1" s="1"/>
  <c r="T315" i="1"/>
  <c r="Q315" i="1" s="1"/>
  <c r="X314" i="1"/>
  <c r="V314" i="1"/>
  <c r="U314" i="1"/>
  <c r="T314" i="1"/>
  <c r="R314" i="1"/>
  <c r="Q314" i="1"/>
  <c r="X313" i="1"/>
  <c r="V313" i="1"/>
  <c r="U313" i="1"/>
  <c r="R313" i="1" s="1"/>
  <c r="T313" i="1"/>
  <c r="Q313" i="1" s="1"/>
  <c r="X312" i="1"/>
  <c r="V312" i="1"/>
  <c r="U312" i="1"/>
  <c r="T312" i="1"/>
  <c r="R312" i="1"/>
  <c r="Q312" i="1"/>
  <c r="X311" i="1"/>
  <c r="V311" i="1"/>
  <c r="U311" i="1"/>
  <c r="R311" i="1" s="1"/>
  <c r="T311" i="1"/>
  <c r="Q311" i="1" s="1"/>
  <c r="X310" i="1"/>
  <c r="V310" i="1"/>
  <c r="U310" i="1"/>
  <c r="T310" i="1"/>
  <c r="R310" i="1"/>
  <c r="Q310" i="1"/>
  <c r="X309" i="1"/>
  <c r="V309" i="1"/>
  <c r="U309" i="1"/>
  <c r="R309" i="1" s="1"/>
  <c r="T309" i="1"/>
  <c r="Q309" i="1" s="1"/>
  <c r="X308" i="1"/>
  <c r="V308" i="1"/>
  <c r="U308" i="1"/>
  <c r="T308" i="1"/>
  <c r="R308" i="1"/>
  <c r="Q308" i="1"/>
  <c r="X307" i="1"/>
  <c r="V307" i="1"/>
  <c r="U307" i="1"/>
  <c r="R307" i="1" s="1"/>
  <c r="T307" i="1"/>
  <c r="Q307" i="1" s="1"/>
  <c r="X306" i="1"/>
  <c r="V306" i="1"/>
  <c r="U306" i="1"/>
  <c r="T306" i="1"/>
  <c r="R306" i="1"/>
  <c r="Q306" i="1"/>
  <c r="X305" i="1"/>
  <c r="V305" i="1"/>
  <c r="U305" i="1"/>
  <c r="R305" i="1" s="1"/>
  <c r="T305" i="1"/>
  <c r="Q305" i="1" s="1"/>
  <c r="X304" i="1"/>
  <c r="V304" i="1"/>
  <c r="U304" i="1"/>
  <c r="T304" i="1"/>
  <c r="R304" i="1"/>
  <c r="Q304" i="1"/>
  <c r="X303" i="1"/>
  <c r="V303" i="1"/>
  <c r="U303" i="1"/>
  <c r="R303" i="1" s="1"/>
  <c r="T303" i="1"/>
  <c r="Q303" i="1" s="1"/>
  <c r="X302" i="1"/>
  <c r="V302" i="1"/>
  <c r="U302" i="1"/>
  <c r="T302" i="1"/>
  <c r="R302" i="1"/>
  <c r="Q302" i="1"/>
  <c r="X301" i="1"/>
  <c r="V301" i="1"/>
  <c r="U301" i="1"/>
  <c r="R301" i="1" s="1"/>
  <c r="T301" i="1"/>
  <c r="Q301" i="1" s="1"/>
  <c r="X300" i="1"/>
  <c r="V300" i="1"/>
  <c r="U300" i="1"/>
  <c r="T300" i="1"/>
  <c r="R300" i="1"/>
  <c r="Q300" i="1"/>
  <c r="X299" i="1"/>
  <c r="V299" i="1"/>
  <c r="U299" i="1"/>
  <c r="R299" i="1" s="1"/>
  <c r="T299" i="1"/>
  <c r="Q299" i="1" s="1"/>
  <c r="X298" i="1"/>
  <c r="V298" i="1"/>
  <c r="U298" i="1"/>
  <c r="T298" i="1"/>
  <c r="R298" i="1"/>
  <c r="Q298" i="1"/>
  <c r="X297" i="1"/>
  <c r="V297" i="1"/>
  <c r="U297" i="1"/>
  <c r="R297" i="1" s="1"/>
  <c r="T297" i="1"/>
  <c r="Q297" i="1" s="1"/>
  <c r="X296" i="1"/>
  <c r="V296" i="1"/>
  <c r="U296" i="1"/>
  <c r="T296" i="1"/>
  <c r="R296" i="1"/>
  <c r="Q296" i="1"/>
  <c r="X295" i="1"/>
  <c r="V295" i="1"/>
  <c r="U295" i="1"/>
  <c r="R295" i="1" s="1"/>
  <c r="T295" i="1"/>
  <c r="Q295" i="1" s="1"/>
  <c r="X294" i="1"/>
  <c r="V294" i="1"/>
  <c r="U294" i="1"/>
  <c r="T294" i="1"/>
  <c r="R294" i="1"/>
  <c r="Q294" i="1"/>
  <c r="X293" i="1"/>
  <c r="V293" i="1"/>
  <c r="U293" i="1"/>
  <c r="R293" i="1" s="1"/>
  <c r="T293" i="1"/>
  <c r="Q293" i="1" s="1"/>
  <c r="X292" i="1"/>
  <c r="V292" i="1"/>
  <c r="U292" i="1"/>
  <c r="T292" i="1"/>
  <c r="R292" i="1"/>
  <c r="Q292" i="1"/>
  <c r="X291" i="1"/>
  <c r="V291" i="1"/>
  <c r="U291" i="1"/>
  <c r="R291" i="1" s="1"/>
  <c r="T291" i="1"/>
  <c r="Q291" i="1" s="1"/>
  <c r="X290" i="1"/>
  <c r="V290" i="1"/>
  <c r="U290" i="1"/>
  <c r="T290" i="1"/>
  <c r="R290" i="1"/>
  <c r="Q290" i="1"/>
  <c r="X289" i="1"/>
  <c r="V289" i="1"/>
  <c r="U289" i="1"/>
  <c r="R289" i="1" s="1"/>
  <c r="T289" i="1"/>
  <c r="Q289" i="1" s="1"/>
  <c r="X288" i="1"/>
  <c r="V288" i="1"/>
  <c r="U288" i="1"/>
  <c r="T288" i="1"/>
  <c r="R288" i="1"/>
  <c r="Q288" i="1"/>
  <c r="X287" i="1"/>
  <c r="V287" i="1"/>
  <c r="U287" i="1"/>
  <c r="R287" i="1" s="1"/>
  <c r="T287" i="1"/>
  <c r="Q287" i="1" s="1"/>
  <c r="X286" i="1"/>
  <c r="V286" i="1"/>
  <c r="U286" i="1"/>
  <c r="T286" i="1"/>
  <c r="R286" i="1"/>
  <c r="Q286" i="1"/>
  <c r="X285" i="1"/>
  <c r="V285" i="1"/>
  <c r="U285" i="1"/>
  <c r="R285" i="1" s="1"/>
  <c r="T285" i="1"/>
  <c r="Q285" i="1" s="1"/>
  <c r="X284" i="1"/>
  <c r="V284" i="1"/>
  <c r="U284" i="1"/>
  <c r="T284" i="1"/>
  <c r="R284" i="1"/>
  <c r="Q284" i="1"/>
  <c r="X283" i="1"/>
  <c r="V283" i="1"/>
  <c r="U283" i="1"/>
  <c r="R283" i="1" s="1"/>
  <c r="T283" i="1"/>
  <c r="Q283" i="1" s="1"/>
  <c r="X282" i="1"/>
  <c r="V282" i="1"/>
  <c r="U282" i="1"/>
  <c r="T282" i="1"/>
  <c r="R282" i="1"/>
  <c r="Q282" i="1"/>
  <c r="X281" i="1"/>
  <c r="V281" i="1"/>
  <c r="U281" i="1"/>
  <c r="R281" i="1" s="1"/>
  <c r="T281" i="1"/>
  <c r="Q281" i="1" s="1"/>
  <c r="X280" i="1"/>
  <c r="V280" i="1"/>
  <c r="U280" i="1"/>
  <c r="T280" i="1"/>
  <c r="R280" i="1"/>
  <c r="Q280" i="1"/>
  <c r="X279" i="1"/>
  <c r="V279" i="1"/>
  <c r="U279" i="1"/>
  <c r="R279" i="1" s="1"/>
  <c r="T279" i="1"/>
  <c r="Q279" i="1" s="1"/>
  <c r="X278" i="1"/>
  <c r="V278" i="1"/>
  <c r="U278" i="1"/>
  <c r="T278" i="1"/>
  <c r="R278" i="1"/>
  <c r="Q278" i="1"/>
  <c r="X277" i="1"/>
  <c r="V277" i="1"/>
  <c r="U277" i="1"/>
  <c r="R277" i="1" s="1"/>
  <c r="T277" i="1"/>
  <c r="Q277" i="1" s="1"/>
  <c r="X276" i="1"/>
  <c r="V276" i="1"/>
  <c r="U276" i="1"/>
  <c r="T276" i="1"/>
  <c r="R276" i="1"/>
  <c r="Q276" i="1"/>
  <c r="X275" i="1"/>
  <c r="V275" i="1"/>
  <c r="U275" i="1"/>
  <c r="R275" i="1" s="1"/>
  <c r="T275" i="1"/>
  <c r="Q275" i="1" s="1"/>
  <c r="X274" i="1"/>
  <c r="V274" i="1"/>
  <c r="U274" i="1"/>
  <c r="T274" i="1"/>
  <c r="R274" i="1"/>
  <c r="Q274" i="1"/>
  <c r="X273" i="1"/>
  <c r="V273" i="1"/>
  <c r="U273" i="1"/>
  <c r="R273" i="1" s="1"/>
  <c r="T273" i="1"/>
  <c r="Q273" i="1" s="1"/>
  <c r="X272" i="1"/>
  <c r="V272" i="1"/>
  <c r="U272" i="1"/>
  <c r="T272" i="1"/>
  <c r="R272" i="1"/>
  <c r="Q272" i="1"/>
  <c r="X271" i="1"/>
  <c r="V271" i="1"/>
  <c r="U271" i="1"/>
  <c r="R271" i="1" s="1"/>
  <c r="T271" i="1"/>
  <c r="Q271" i="1" s="1"/>
  <c r="X270" i="1"/>
  <c r="V270" i="1"/>
  <c r="U270" i="1"/>
  <c r="T270" i="1"/>
  <c r="R270" i="1"/>
  <c r="Q270" i="1"/>
  <c r="X269" i="1"/>
  <c r="V269" i="1"/>
  <c r="U269" i="1"/>
  <c r="R269" i="1" s="1"/>
  <c r="T269" i="1"/>
  <c r="Q269" i="1" s="1"/>
  <c r="X268" i="1"/>
  <c r="V268" i="1"/>
  <c r="U268" i="1"/>
  <c r="T268" i="1"/>
  <c r="R268" i="1"/>
  <c r="Q268" i="1"/>
  <c r="X267" i="1"/>
  <c r="V267" i="1"/>
  <c r="U267" i="1"/>
  <c r="R267" i="1" s="1"/>
  <c r="T267" i="1"/>
  <c r="Q267" i="1" s="1"/>
  <c r="X266" i="1"/>
  <c r="V266" i="1"/>
  <c r="U266" i="1"/>
  <c r="T266" i="1"/>
  <c r="R266" i="1"/>
  <c r="Q266" i="1"/>
  <c r="X265" i="1"/>
  <c r="V265" i="1"/>
  <c r="U265" i="1"/>
  <c r="R265" i="1" s="1"/>
  <c r="T265" i="1"/>
  <c r="Q265" i="1" s="1"/>
  <c r="X264" i="1"/>
  <c r="V264" i="1"/>
  <c r="U264" i="1"/>
  <c r="T264" i="1"/>
  <c r="R264" i="1"/>
  <c r="Q264" i="1"/>
  <c r="X263" i="1"/>
  <c r="V263" i="1"/>
  <c r="U263" i="1"/>
  <c r="R263" i="1" s="1"/>
  <c r="T263" i="1"/>
  <c r="Q263" i="1" s="1"/>
  <c r="X262" i="1"/>
  <c r="V262" i="1"/>
  <c r="U262" i="1"/>
  <c r="T262" i="1"/>
  <c r="R262" i="1"/>
  <c r="Q262" i="1"/>
  <c r="X261" i="1"/>
  <c r="V261" i="1"/>
  <c r="U261" i="1"/>
  <c r="R261" i="1" s="1"/>
  <c r="T261" i="1"/>
  <c r="Q261" i="1" s="1"/>
  <c r="X260" i="1"/>
  <c r="V260" i="1"/>
  <c r="U260" i="1"/>
  <c r="T260" i="1"/>
  <c r="R260" i="1"/>
  <c r="Q260" i="1"/>
  <c r="X259" i="1"/>
  <c r="V259" i="1"/>
  <c r="U259" i="1"/>
  <c r="R259" i="1" s="1"/>
  <c r="T259" i="1"/>
  <c r="Q259" i="1" s="1"/>
  <c r="X258" i="1"/>
  <c r="V258" i="1"/>
  <c r="U258" i="1"/>
  <c r="T258" i="1"/>
  <c r="R258" i="1"/>
  <c r="Q258" i="1"/>
  <c r="X257" i="1"/>
  <c r="V257" i="1"/>
  <c r="U257" i="1"/>
  <c r="R257" i="1" s="1"/>
  <c r="T257" i="1"/>
  <c r="Q257" i="1" s="1"/>
  <c r="X256" i="1"/>
  <c r="V256" i="1"/>
  <c r="U256" i="1"/>
  <c r="T256" i="1"/>
  <c r="R256" i="1"/>
  <c r="Q256" i="1"/>
  <c r="X255" i="1"/>
  <c r="V255" i="1"/>
  <c r="U255" i="1"/>
  <c r="R255" i="1" s="1"/>
  <c r="T255" i="1"/>
  <c r="Q255" i="1" s="1"/>
  <c r="X254" i="1"/>
  <c r="V254" i="1"/>
  <c r="U254" i="1"/>
  <c r="T254" i="1"/>
  <c r="R254" i="1"/>
  <c r="Q254" i="1"/>
  <c r="X253" i="1"/>
  <c r="V253" i="1"/>
  <c r="U253" i="1"/>
  <c r="R253" i="1" s="1"/>
  <c r="T253" i="1"/>
  <c r="Q253" i="1" s="1"/>
  <c r="X252" i="1"/>
  <c r="V252" i="1"/>
  <c r="U252" i="1"/>
  <c r="T252" i="1"/>
  <c r="R252" i="1"/>
  <c r="Q252" i="1"/>
  <c r="X251" i="1"/>
  <c r="V251" i="1"/>
  <c r="U251" i="1"/>
  <c r="R251" i="1" s="1"/>
  <c r="T251" i="1"/>
  <c r="Q251" i="1" s="1"/>
  <c r="X250" i="1"/>
  <c r="V250" i="1"/>
  <c r="U250" i="1"/>
  <c r="T250" i="1"/>
  <c r="R250" i="1"/>
  <c r="Q250" i="1"/>
  <c r="X249" i="1"/>
  <c r="V249" i="1"/>
  <c r="U249" i="1"/>
  <c r="R249" i="1" s="1"/>
  <c r="T249" i="1"/>
  <c r="Q249" i="1" s="1"/>
  <c r="X248" i="1"/>
  <c r="V248" i="1"/>
  <c r="U248" i="1"/>
  <c r="T248" i="1"/>
  <c r="R248" i="1"/>
  <c r="Q248" i="1"/>
  <c r="X247" i="1"/>
  <c r="V247" i="1"/>
  <c r="U247" i="1"/>
  <c r="R247" i="1" s="1"/>
  <c r="T247" i="1"/>
  <c r="Q247" i="1" s="1"/>
  <c r="X246" i="1"/>
  <c r="V246" i="1"/>
  <c r="U246" i="1"/>
  <c r="T246" i="1"/>
  <c r="R246" i="1"/>
  <c r="Q246" i="1"/>
  <c r="X245" i="1"/>
  <c r="V245" i="1"/>
  <c r="U245" i="1"/>
  <c r="R245" i="1" s="1"/>
  <c r="T245" i="1"/>
  <c r="Q245" i="1" s="1"/>
  <c r="X244" i="1"/>
  <c r="V244" i="1"/>
  <c r="U244" i="1"/>
  <c r="T244" i="1"/>
  <c r="R244" i="1"/>
  <c r="Q244" i="1"/>
  <c r="X243" i="1"/>
  <c r="V243" i="1"/>
  <c r="U243" i="1"/>
  <c r="R243" i="1" s="1"/>
  <c r="T243" i="1"/>
  <c r="Q243" i="1" s="1"/>
  <c r="X242" i="1"/>
  <c r="V242" i="1"/>
  <c r="U242" i="1"/>
  <c r="T242" i="1"/>
  <c r="R242" i="1"/>
  <c r="Q242" i="1"/>
  <c r="X241" i="1"/>
  <c r="V241" i="1"/>
  <c r="U241" i="1"/>
  <c r="R241" i="1" s="1"/>
  <c r="T241" i="1"/>
  <c r="Q241" i="1" s="1"/>
  <c r="X240" i="1"/>
  <c r="V240" i="1"/>
  <c r="U240" i="1"/>
  <c r="T240" i="1"/>
  <c r="R240" i="1"/>
  <c r="Q240" i="1"/>
  <c r="X239" i="1"/>
  <c r="V239" i="1"/>
  <c r="U239" i="1"/>
  <c r="R239" i="1" s="1"/>
  <c r="T239" i="1"/>
  <c r="Q239" i="1" s="1"/>
  <c r="X238" i="1"/>
  <c r="V238" i="1"/>
  <c r="U238" i="1"/>
  <c r="T238" i="1"/>
  <c r="R238" i="1"/>
  <c r="Q238" i="1"/>
  <c r="X237" i="1"/>
  <c r="V237" i="1"/>
  <c r="U237" i="1"/>
  <c r="R237" i="1" s="1"/>
  <c r="T237" i="1"/>
  <c r="Q237" i="1" s="1"/>
  <c r="X236" i="1"/>
  <c r="V236" i="1"/>
  <c r="U236" i="1"/>
  <c r="T236" i="1"/>
  <c r="R236" i="1"/>
  <c r="Q236" i="1"/>
  <c r="X235" i="1"/>
  <c r="V235" i="1"/>
  <c r="U235" i="1"/>
  <c r="R235" i="1" s="1"/>
  <c r="T235" i="1"/>
  <c r="Q235" i="1" s="1"/>
  <c r="X234" i="1"/>
  <c r="V234" i="1"/>
  <c r="U234" i="1"/>
  <c r="T234" i="1"/>
  <c r="R234" i="1"/>
  <c r="Q234" i="1"/>
  <c r="X233" i="1"/>
  <c r="V233" i="1"/>
  <c r="U233" i="1"/>
  <c r="R233" i="1" s="1"/>
  <c r="T233" i="1"/>
  <c r="Q233" i="1" s="1"/>
  <c r="X232" i="1"/>
  <c r="V232" i="1"/>
  <c r="U232" i="1"/>
  <c r="T232" i="1"/>
  <c r="R232" i="1"/>
  <c r="Q232" i="1"/>
  <c r="X231" i="1"/>
  <c r="V231" i="1"/>
  <c r="U231" i="1"/>
  <c r="R231" i="1" s="1"/>
  <c r="T231" i="1"/>
  <c r="Q231" i="1" s="1"/>
  <c r="X230" i="1"/>
  <c r="V230" i="1"/>
  <c r="U230" i="1"/>
  <c r="T230" i="1"/>
  <c r="R230" i="1"/>
  <c r="Q230" i="1"/>
  <c r="X229" i="1"/>
  <c r="V229" i="1"/>
  <c r="U229" i="1"/>
  <c r="R229" i="1" s="1"/>
  <c r="T229" i="1"/>
  <c r="Q229" i="1" s="1"/>
  <c r="X228" i="1"/>
  <c r="V228" i="1"/>
  <c r="U228" i="1"/>
  <c r="T228" i="1"/>
  <c r="R228" i="1"/>
  <c r="Q228" i="1"/>
  <c r="X227" i="1"/>
  <c r="V227" i="1"/>
  <c r="U227" i="1"/>
  <c r="R227" i="1" s="1"/>
  <c r="T227" i="1"/>
  <c r="Q227" i="1" s="1"/>
  <c r="X226" i="1"/>
  <c r="V226" i="1"/>
  <c r="U226" i="1"/>
  <c r="T226" i="1"/>
  <c r="R226" i="1"/>
  <c r="Q226" i="1"/>
  <c r="X225" i="1"/>
  <c r="V225" i="1"/>
  <c r="U225" i="1"/>
  <c r="R225" i="1" s="1"/>
  <c r="T225" i="1"/>
  <c r="Q225" i="1" s="1"/>
  <c r="X224" i="1"/>
  <c r="V224" i="1"/>
  <c r="U224" i="1"/>
  <c r="T224" i="1"/>
  <c r="R224" i="1"/>
  <c r="Q224" i="1"/>
  <c r="X223" i="1"/>
  <c r="V223" i="1"/>
  <c r="U223" i="1"/>
  <c r="R223" i="1" s="1"/>
  <c r="T223" i="1"/>
  <c r="Q223" i="1" s="1"/>
  <c r="X222" i="1"/>
  <c r="V222" i="1"/>
  <c r="U222" i="1"/>
  <c r="T222" i="1"/>
  <c r="R222" i="1"/>
  <c r="Q222" i="1"/>
  <c r="X221" i="1"/>
  <c r="V221" i="1"/>
  <c r="U221" i="1"/>
  <c r="R221" i="1" s="1"/>
  <c r="T221" i="1"/>
  <c r="Q221" i="1" s="1"/>
  <c r="X220" i="1"/>
  <c r="V220" i="1"/>
  <c r="U220" i="1"/>
  <c r="T220" i="1"/>
  <c r="R220" i="1"/>
  <c r="Q220" i="1"/>
  <c r="X219" i="1"/>
  <c r="V219" i="1"/>
  <c r="U219" i="1"/>
  <c r="R219" i="1" s="1"/>
  <c r="T219" i="1"/>
  <c r="Q219" i="1" s="1"/>
  <c r="X218" i="1"/>
  <c r="V218" i="1"/>
  <c r="U218" i="1"/>
  <c r="T218" i="1"/>
  <c r="R218" i="1"/>
  <c r="Q218" i="1"/>
  <c r="X217" i="1"/>
  <c r="V217" i="1"/>
  <c r="U217" i="1"/>
  <c r="R217" i="1" s="1"/>
  <c r="T217" i="1"/>
  <c r="Q217" i="1" s="1"/>
  <c r="X216" i="1"/>
  <c r="V216" i="1"/>
  <c r="U216" i="1"/>
  <c r="T216" i="1"/>
  <c r="R216" i="1"/>
  <c r="Q216" i="1"/>
  <c r="X215" i="1"/>
  <c r="V215" i="1"/>
  <c r="U215" i="1"/>
  <c r="R215" i="1" s="1"/>
  <c r="T215" i="1"/>
  <c r="Q215" i="1" s="1"/>
  <c r="X214" i="1"/>
  <c r="V214" i="1"/>
  <c r="U214" i="1"/>
  <c r="T214" i="1"/>
  <c r="R214" i="1"/>
  <c r="Q214" i="1"/>
  <c r="X213" i="1"/>
  <c r="V213" i="1"/>
  <c r="U213" i="1"/>
  <c r="R213" i="1" s="1"/>
  <c r="T213" i="1"/>
  <c r="Q213" i="1" s="1"/>
  <c r="X212" i="1"/>
  <c r="V212" i="1"/>
  <c r="U212" i="1"/>
  <c r="T212" i="1"/>
  <c r="R212" i="1"/>
  <c r="Q212" i="1"/>
  <c r="X211" i="1"/>
  <c r="V211" i="1"/>
  <c r="U211" i="1"/>
  <c r="R211" i="1" s="1"/>
  <c r="T211" i="1"/>
  <c r="Q211" i="1" s="1"/>
  <c r="X210" i="1"/>
  <c r="V210" i="1"/>
  <c r="U210" i="1"/>
  <c r="T210" i="1"/>
  <c r="R210" i="1"/>
  <c r="Q210" i="1"/>
  <c r="X209" i="1"/>
  <c r="V209" i="1"/>
  <c r="U209" i="1"/>
  <c r="R209" i="1" s="1"/>
  <c r="T209" i="1"/>
  <c r="Q209" i="1" s="1"/>
  <c r="X208" i="1"/>
  <c r="V208" i="1"/>
  <c r="U208" i="1"/>
  <c r="T208" i="1"/>
  <c r="R208" i="1"/>
  <c r="Q208" i="1"/>
  <c r="X207" i="1"/>
  <c r="V207" i="1"/>
  <c r="U207" i="1"/>
  <c r="R207" i="1" s="1"/>
  <c r="T207" i="1"/>
  <c r="Q207" i="1" s="1"/>
  <c r="X206" i="1"/>
  <c r="V206" i="1"/>
  <c r="U206" i="1"/>
  <c r="T206" i="1"/>
  <c r="R206" i="1"/>
  <c r="Q206" i="1"/>
  <c r="X205" i="1"/>
  <c r="V205" i="1"/>
  <c r="U205" i="1"/>
  <c r="R205" i="1" s="1"/>
  <c r="T205" i="1"/>
  <c r="Q205" i="1" s="1"/>
  <c r="X204" i="1"/>
  <c r="V204" i="1"/>
  <c r="U204" i="1"/>
  <c r="T204" i="1"/>
  <c r="R204" i="1"/>
  <c r="Q204" i="1"/>
  <c r="X203" i="1"/>
  <c r="V203" i="1"/>
  <c r="U203" i="1"/>
  <c r="R203" i="1" s="1"/>
  <c r="T203" i="1"/>
  <c r="Q203" i="1" s="1"/>
  <c r="X202" i="1"/>
  <c r="V202" i="1"/>
  <c r="U202" i="1"/>
  <c r="T202" i="1"/>
  <c r="R202" i="1"/>
  <c r="Q202" i="1"/>
  <c r="X201" i="1"/>
  <c r="V201" i="1"/>
  <c r="U201" i="1"/>
  <c r="R201" i="1" s="1"/>
  <c r="T201" i="1"/>
  <c r="Q201" i="1" s="1"/>
  <c r="X200" i="1"/>
  <c r="V200" i="1"/>
  <c r="U200" i="1"/>
  <c r="T200" i="1"/>
  <c r="R200" i="1"/>
  <c r="Q200" i="1"/>
  <c r="X199" i="1"/>
  <c r="V199" i="1"/>
  <c r="U199" i="1"/>
  <c r="R199" i="1" s="1"/>
  <c r="T199" i="1"/>
  <c r="Q199" i="1" s="1"/>
  <c r="X198" i="1"/>
  <c r="V198" i="1"/>
  <c r="U198" i="1"/>
  <c r="T198" i="1"/>
  <c r="R198" i="1"/>
  <c r="Q198" i="1"/>
  <c r="X197" i="1"/>
  <c r="V197" i="1"/>
  <c r="U197" i="1"/>
  <c r="R197" i="1" s="1"/>
  <c r="T197" i="1"/>
  <c r="Q197" i="1" s="1"/>
  <c r="X196" i="1"/>
  <c r="V196" i="1"/>
  <c r="U196" i="1"/>
  <c r="T196" i="1"/>
  <c r="R196" i="1"/>
  <c r="Q196" i="1"/>
  <c r="X195" i="1"/>
  <c r="V195" i="1"/>
  <c r="U195" i="1"/>
  <c r="R195" i="1" s="1"/>
  <c r="T195" i="1"/>
  <c r="Q195" i="1" s="1"/>
  <c r="X194" i="1"/>
  <c r="V194" i="1"/>
  <c r="U194" i="1"/>
  <c r="T194" i="1"/>
  <c r="R194" i="1"/>
  <c r="Q194" i="1"/>
  <c r="X193" i="1"/>
  <c r="V193" i="1"/>
  <c r="U193" i="1"/>
  <c r="R193" i="1" s="1"/>
  <c r="T193" i="1"/>
  <c r="Q193" i="1" s="1"/>
  <c r="X192" i="1"/>
  <c r="V192" i="1"/>
  <c r="U192" i="1"/>
  <c r="T192" i="1"/>
  <c r="R192" i="1"/>
  <c r="Q192" i="1"/>
  <c r="X191" i="1"/>
  <c r="V191" i="1"/>
  <c r="U191" i="1"/>
  <c r="R191" i="1" s="1"/>
  <c r="T191" i="1"/>
  <c r="Q191" i="1" s="1"/>
  <c r="X190" i="1"/>
  <c r="V190" i="1"/>
  <c r="U190" i="1"/>
  <c r="T190" i="1"/>
  <c r="R190" i="1"/>
  <c r="Q190" i="1"/>
  <c r="X189" i="1"/>
  <c r="V189" i="1"/>
  <c r="U189" i="1"/>
  <c r="R189" i="1" s="1"/>
  <c r="T189" i="1"/>
  <c r="Q189" i="1" s="1"/>
  <c r="X188" i="1"/>
  <c r="V188" i="1"/>
  <c r="U188" i="1"/>
  <c r="T188" i="1"/>
  <c r="Q188" i="1" s="1"/>
  <c r="R188" i="1"/>
  <c r="X187" i="1"/>
  <c r="V187" i="1"/>
  <c r="U187" i="1"/>
  <c r="R187" i="1" s="1"/>
  <c r="T187" i="1"/>
  <c r="Q187" i="1" s="1"/>
  <c r="X186" i="1"/>
  <c r="V186" i="1"/>
  <c r="U186" i="1"/>
  <c r="T186" i="1"/>
  <c r="R186" i="1"/>
  <c r="Q186" i="1"/>
  <c r="X185" i="1"/>
  <c r="V185" i="1"/>
  <c r="U185" i="1"/>
  <c r="R185" i="1" s="1"/>
  <c r="T185" i="1"/>
  <c r="Q185" i="1" s="1"/>
  <c r="X184" i="1"/>
  <c r="V184" i="1"/>
  <c r="U184" i="1"/>
  <c r="T184" i="1"/>
  <c r="Q184" i="1" s="1"/>
  <c r="R184" i="1"/>
  <c r="X183" i="1"/>
  <c r="V183" i="1"/>
  <c r="U183" i="1"/>
  <c r="R183" i="1" s="1"/>
  <c r="T183" i="1"/>
  <c r="Q183" i="1"/>
  <c r="X182" i="1"/>
  <c r="V182" i="1"/>
  <c r="U182" i="1"/>
  <c r="T182" i="1"/>
  <c r="R182" i="1"/>
  <c r="Q182" i="1"/>
  <c r="X181" i="1"/>
  <c r="V181" i="1"/>
  <c r="U181" i="1"/>
  <c r="R181" i="1" s="1"/>
  <c r="T181" i="1"/>
  <c r="Q181" i="1" s="1"/>
  <c r="X180" i="1"/>
  <c r="V180" i="1"/>
  <c r="U180" i="1"/>
  <c r="T180" i="1"/>
  <c r="R180" i="1"/>
  <c r="Q180" i="1"/>
  <c r="X179" i="1"/>
  <c r="V179" i="1"/>
  <c r="U179" i="1"/>
  <c r="R179" i="1" s="1"/>
  <c r="T179" i="1"/>
  <c r="Q179" i="1" s="1"/>
  <c r="X178" i="1"/>
  <c r="V178" i="1"/>
  <c r="U178" i="1"/>
  <c r="T178" i="1"/>
  <c r="R178" i="1"/>
  <c r="Q178" i="1"/>
  <c r="X177" i="1"/>
  <c r="V177" i="1"/>
  <c r="U177" i="1"/>
  <c r="R177" i="1" s="1"/>
  <c r="T177" i="1"/>
  <c r="Q177" i="1" s="1"/>
  <c r="X176" i="1"/>
  <c r="V176" i="1"/>
  <c r="U176" i="1"/>
  <c r="T176" i="1"/>
  <c r="R176" i="1"/>
  <c r="Q176" i="1"/>
  <c r="X175" i="1"/>
  <c r="V175" i="1"/>
  <c r="U175" i="1"/>
  <c r="R175" i="1" s="1"/>
  <c r="T175" i="1"/>
  <c r="Q175" i="1"/>
  <c r="X174" i="1"/>
  <c r="V174" i="1"/>
  <c r="U174" i="1"/>
  <c r="T174" i="1"/>
  <c r="R174" i="1"/>
  <c r="Q174" i="1"/>
  <c r="X173" i="1"/>
  <c r="V173" i="1"/>
  <c r="U173" i="1"/>
  <c r="R173" i="1" s="1"/>
  <c r="T173" i="1"/>
  <c r="Q173" i="1" s="1"/>
  <c r="X172" i="1"/>
  <c r="V172" i="1"/>
  <c r="U172" i="1"/>
  <c r="T172" i="1"/>
  <c r="R172" i="1"/>
  <c r="Q172" i="1"/>
  <c r="X171" i="1"/>
  <c r="V171" i="1"/>
  <c r="U171" i="1"/>
  <c r="R171" i="1" s="1"/>
  <c r="T171" i="1"/>
  <c r="Q171" i="1"/>
  <c r="X170" i="1"/>
  <c r="V170" i="1"/>
  <c r="U170" i="1"/>
  <c r="T170" i="1"/>
  <c r="R170" i="1"/>
  <c r="Q170" i="1"/>
  <c r="X169" i="1"/>
  <c r="V169" i="1"/>
  <c r="U169" i="1"/>
  <c r="R169" i="1" s="1"/>
  <c r="T169" i="1"/>
  <c r="Q169" i="1"/>
  <c r="X168" i="1"/>
  <c r="V168" i="1"/>
  <c r="U168" i="1"/>
  <c r="T168" i="1"/>
  <c r="R168" i="1"/>
  <c r="Q168" i="1"/>
  <c r="X167" i="1"/>
  <c r="V167" i="1"/>
  <c r="U167" i="1"/>
  <c r="R167" i="1" s="1"/>
  <c r="T167" i="1"/>
  <c r="Q167" i="1" s="1"/>
  <c r="X166" i="1"/>
  <c r="V166" i="1"/>
  <c r="U166" i="1"/>
  <c r="T166" i="1"/>
  <c r="R166" i="1"/>
  <c r="Q166" i="1"/>
  <c r="X165" i="1"/>
  <c r="V165" i="1"/>
  <c r="U165" i="1"/>
  <c r="R165" i="1" s="1"/>
  <c r="T165" i="1"/>
  <c r="Q165" i="1"/>
  <c r="X164" i="1"/>
  <c r="V164" i="1"/>
  <c r="U164" i="1"/>
  <c r="T164" i="1"/>
  <c r="Q164" i="1" s="1"/>
  <c r="R164" i="1"/>
  <c r="X163" i="1"/>
  <c r="V163" i="1"/>
  <c r="U163" i="1"/>
  <c r="R163" i="1" s="1"/>
  <c r="T163" i="1"/>
  <c r="Q163" i="1" s="1"/>
  <c r="X162" i="1"/>
  <c r="V162" i="1"/>
  <c r="U162" i="1"/>
  <c r="T162" i="1"/>
  <c r="Q162" i="1" s="1"/>
  <c r="R162" i="1"/>
  <c r="X161" i="1"/>
  <c r="V161" i="1"/>
  <c r="U161" i="1"/>
  <c r="R161" i="1" s="1"/>
  <c r="T161" i="1"/>
  <c r="Q161" i="1" s="1"/>
  <c r="X160" i="1"/>
  <c r="V160" i="1"/>
  <c r="U160" i="1"/>
  <c r="T160" i="1"/>
  <c r="Q160" i="1" s="1"/>
  <c r="R160" i="1"/>
  <c r="X159" i="1"/>
  <c r="V159" i="1"/>
  <c r="U159" i="1"/>
  <c r="R159" i="1" s="1"/>
  <c r="T159" i="1"/>
  <c r="Q159" i="1" s="1"/>
  <c r="X158" i="1"/>
  <c r="V158" i="1"/>
  <c r="U158" i="1"/>
  <c r="T158" i="1"/>
  <c r="Q158" i="1" s="1"/>
  <c r="R158" i="1"/>
  <c r="X157" i="1"/>
  <c r="V157" i="1"/>
  <c r="U157" i="1"/>
  <c r="R157" i="1" s="1"/>
  <c r="T157" i="1"/>
  <c r="Q157" i="1"/>
  <c r="X156" i="1"/>
  <c r="V156" i="1"/>
  <c r="U156" i="1"/>
  <c r="T156" i="1"/>
  <c r="R156" i="1"/>
  <c r="Q156" i="1"/>
  <c r="X155" i="1"/>
  <c r="V155" i="1"/>
  <c r="U155" i="1"/>
  <c r="R155" i="1" s="1"/>
  <c r="T155" i="1"/>
  <c r="Q155" i="1"/>
  <c r="X154" i="1"/>
  <c r="V154" i="1"/>
  <c r="U154" i="1"/>
  <c r="T154" i="1"/>
  <c r="R154" i="1"/>
  <c r="Q154" i="1"/>
  <c r="X153" i="1"/>
  <c r="V153" i="1"/>
  <c r="U153" i="1"/>
  <c r="R153" i="1" s="1"/>
  <c r="T153" i="1"/>
  <c r="Q153" i="1"/>
  <c r="X152" i="1"/>
  <c r="V152" i="1"/>
  <c r="U152" i="1"/>
  <c r="T152" i="1"/>
  <c r="R152" i="1"/>
  <c r="Q152" i="1"/>
  <c r="X151" i="1"/>
  <c r="V151" i="1"/>
  <c r="U151" i="1"/>
  <c r="R151" i="1" s="1"/>
  <c r="T151" i="1"/>
  <c r="Q151" i="1" s="1"/>
  <c r="X150" i="1"/>
  <c r="V150" i="1"/>
  <c r="U150" i="1"/>
  <c r="T150" i="1"/>
  <c r="R150" i="1"/>
  <c r="Q150" i="1"/>
  <c r="X149" i="1"/>
  <c r="V149" i="1"/>
  <c r="U149" i="1"/>
  <c r="R149" i="1" s="1"/>
  <c r="T149" i="1"/>
  <c r="Q149" i="1"/>
  <c r="X148" i="1"/>
  <c r="V148" i="1"/>
  <c r="U148" i="1"/>
  <c r="T148" i="1"/>
  <c r="Q148" i="1" s="1"/>
  <c r="R148" i="1"/>
  <c r="X147" i="1"/>
  <c r="V147" i="1"/>
  <c r="U147" i="1"/>
  <c r="R147" i="1" s="1"/>
  <c r="T147" i="1"/>
  <c r="Q147" i="1" s="1"/>
  <c r="X146" i="1"/>
  <c r="V146" i="1"/>
  <c r="U146" i="1"/>
  <c r="T146" i="1"/>
  <c r="Q146" i="1" s="1"/>
  <c r="R146" i="1"/>
  <c r="X145" i="1"/>
  <c r="V145" i="1"/>
  <c r="U145" i="1"/>
  <c r="R145" i="1" s="1"/>
  <c r="T145" i="1"/>
  <c r="Q145" i="1" s="1"/>
  <c r="X144" i="1"/>
  <c r="V144" i="1"/>
  <c r="U144" i="1"/>
  <c r="T144" i="1"/>
  <c r="Q144" i="1" s="1"/>
  <c r="R144" i="1"/>
  <c r="X143" i="1"/>
  <c r="V143" i="1"/>
  <c r="U143" i="1"/>
  <c r="R143" i="1" s="1"/>
  <c r="T143" i="1"/>
  <c r="Q143" i="1" s="1"/>
  <c r="X142" i="1"/>
  <c r="V142" i="1"/>
  <c r="U142" i="1"/>
  <c r="T142" i="1"/>
  <c r="Q142" i="1" s="1"/>
  <c r="R142" i="1"/>
  <c r="X141" i="1"/>
  <c r="V141" i="1"/>
  <c r="U141" i="1"/>
  <c r="R141" i="1" s="1"/>
  <c r="T141" i="1"/>
  <c r="Q141" i="1"/>
  <c r="X140" i="1"/>
  <c r="V140" i="1"/>
  <c r="U140" i="1"/>
  <c r="T140" i="1"/>
  <c r="R140" i="1"/>
  <c r="Q140" i="1"/>
  <c r="X139" i="1"/>
  <c r="V139" i="1"/>
  <c r="U139" i="1"/>
  <c r="R139" i="1" s="1"/>
  <c r="T139" i="1"/>
  <c r="Q139" i="1"/>
  <c r="X138" i="1"/>
  <c r="V138" i="1"/>
  <c r="U138" i="1"/>
  <c r="T138" i="1"/>
  <c r="R138" i="1"/>
  <c r="Q138" i="1"/>
  <c r="X137" i="1"/>
  <c r="V137" i="1"/>
  <c r="U137" i="1"/>
  <c r="R137" i="1" s="1"/>
  <c r="T137" i="1"/>
  <c r="Q137" i="1"/>
  <c r="X136" i="1"/>
  <c r="V136" i="1"/>
  <c r="U136" i="1"/>
  <c r="T136" i="1"/>
  <c r="R136" i="1"/>
  <c r="Q136" i="1"/>
  <c r="X135" i="1"/>
  <c r="V135" i="1"/>
  <c r="U135" i="1"/>
  <c r="R135" i="1" s="1"/>
  <c r="T135" i="1"/>
  <c r="Q135" i="1" s="1"/>
  <c r="X134" i="1"/>
  <c r="V134" i="1"/>
  <c r="U134" i="1"/>
  <c r="T134" i="1"/>
  <c r="R134" i="1"/>
  <c r="Q134" i="1"/>
  <c r="X133" i="1"/>
  <c r="V133" i="1"/>
  <c r="U133" i="1"/>
  <c r="R133" i="1" s="1"/>
  <c r="T133" i="1"/>
  <c r="Q133" i="1"/>
  <c r="X132" i="1"/>
  <c r="V132" i="1"/>
  <c r="U132" i="1"/>
  <c r="T132" i="1"/>
  <c r="Q132" i="1" s="1"/>
  <c r="R132" i="1"/>
  <c r="X131" i="1"/>
  <c r="V131" i="1"/>
  <c r="U131" i="1"/>
  <c r="R131" i="1" s="1"/>
  <c r="T131" i="1"/>
  <c r="Q131" i="1" s="1"/>
  <c r="X130" i="1"/>
  <c r="V130" i="1"/>
  <c r="U130" i="1"/>
  <c r="T130" i="1"/>
  <c r="Q130" i="1" s="1"/>
  <c r="R130" i="1"/>
  <c r="X129" i="1"/>
  <c r="V129" i="1"/>
  <c r="U129" i="1"/>
  <c r="R129" i="1" s="1"/>
  <c r="T129" i="1"/>
  <c r="Q129" i="1" s="1"/>
  <c r="X128" i="1"/>
  <c r="V128" i="1"/>
  <c r="U128" i="1"/>
  <c r="T128" i="1"/>
  <c r="Q128" i="1" s="1"/>
  <c r="R128" i="1"/>
  <c r="X127" i="1"/>
  <c r="V127" i="1"/>
  <c r="U127" i="1"/>
  <c r="R127" i="1" s="1"/>
  <c r="T127" i="1"/>
  <c r="Q127" i="1" s="1"/>
  <c r="X126" i="1"/>
  <c r="V126" i="1"/>
  <c r="U126" i="1"/>
  <c r="T126" i="1"/>
  <c r="Q126" i="1" s="1"/>
  <c r="R126" i="1"/>
  <c r="X125" i="1"/>
  <c r="V125" i="1"/>
  <c r="U125" i="1"/>
  <c r="R125" i="1" s="1"/>
  <c r="T125" i="1"/>
  <c r="Q125" i="1"/>
  <c r="X124" i="1"/>
  <c r="V124" i="1"/>
  <c r="U124" i="1"/>
  <c r="R124" i="1" s="1"/>
  <c r="T124" i="1"/>
  <c r="Q124" i="1"/>
  <c r="X123" i="1"/>
  <c r="V123" i="1"/>
  <c r="U123" i="1"/>
  <c r="R123" i="1" s="1"/>
  <c r="T123" i="1"/>
  <c r="Q123" i="1"/>
  <c r="X122" i="1"/>
  <c r="V122" i="1"/>
  <c r="U122" i="1"/>
  <c r="T122" i="1"/>
  <c r="Q122" i="1" s="1"/>
  <c r="R122" i="1"/>
  <c r="X121" i="1"/>
  <c r="V121" i="1"/>
  <c r="U121" i="1"/>
  <c r="R121" i="1" s="1"/>
  <c r="T121" i="1"/>
  <c r="Q121" i="1" s="1"/>
  <c r="X120" i="1"/>
  <c r="V120" i="1"/>
  <c r="U120" i="1"/>
  <c r="T120" i="1"/>
  <c r="Q120" i="1" s="1"/>
  <c r="R120" i="1"/>
  <c r="X119" i="1"/>
  <c r="V119" i="1"/>
  <c r="U119" i="1"/>
  <c r="R119" i="1" s="1"/>
  <c r="T119" i="1"/>
  <c r="Q119" i="1" s="1"/>
  <c r="X118" i="1"/>
  <c r="V118" i="1"/>
  <c r="U118" i="1"/>
  <c r="T118" i="1"/>
  <c r="R118" i="1"/>
  <c r="Q118" i="1"/>
  <c r="X117" i="1"/>
  <c r="V117" i="1"/>
  <c r="U117" i="1"/>
  <c r="R117" i="1" s="1"/>
  <c r="T117" i="1"/>
  <c r="Q117" i="1"/>
  <c r="X116" i="1"/>
  <c r="V116" i="1"/>
  <c r="U116" i="1"/>
  <c r="R116" i="1" s="1"/>
  <c r="T116" i="1"/>
  <c r="Q116" i="1"/>
  <c r="X115" i="1"/>
  <c r="V115" i="1"/>
  <c r="U115" i="1"/>
  <c r="T115" i="1"/>
  <c r="Q115" i="1" s="1"/>
  <c r="R115" i="1"/>
  <c r="X114" i="1"/>
  <c r="V114" i="1"/>
  <c r="U114" i="1"/>
  <c r="T114" i="1"/>
  <c r="Q114" i="1" s="1"/>
  <c r="R114" i="1"/>
  <c r="X113" i="1"/>
  <c r="V113" i="1"/>
  <c r="U113" i="1"/>
  <c r="R113" i="1" s="1"/>
  <c r="T113" i="1"/>
  <c r="Q113" i="1" s="1"/>
  <c r="X112" i="1"/>
  <c r="V112" i="1"/>
  <c r="U112" i="1"/>
  <c r="R112" i="1" s="1"/>
  <c r="T112" i="1"/>
  <c r="Q112" i="1" s="1"/>
  <c r="X111" i="1"/>
  <c r="V111" i="1"/>
  <c r="U111" i="1"/>
  <c r="R111" i="1" s="1"/>
  <c r="T111" i="1"/>
  <c r="Q111" i="1"/>
  <c r="X110" i="1"/>
  <c r="V110" i="1"/>
  <c r="U110" i="1"/>
  <c r="T110" i="1"/>
  <c r="R110" i="1"/>
  <c r="Q110" i="1"/>
  <c r="X109" i="1"/>
  <c r="V109" i="1"/>
  <c r="U109" i="1"/>
  <c r="R109" i="1" s="1"/>
  <c r="T109" i="1"/>
  <c r="Q109" i="1"/>
  <c r="X108" i="1"/>
  <c r="V108" i="1"/>
  <c r="U108" i="1"/>
  <c r="T108" i="1"/>
  <c r="Q108" i="1" s="1"/>
  <c r="R108" i="1"/>
  <c r="X107" i="1"/>
  <c r="V107" i="1"/>
  <c r="U107" i="1"/>
  <c r="T107" i="1"/>
  <c r="Q107" i="1" s="1"/>
  <c r="R107" i="1"/>
  <c r="X106" i="1"/>
  <c r="V106" i="1"/>
  <c r="U106" i="1"/>
  <c r="T106" i="1"/>
  <c r="R106" i="1"/>
  <c r="Q106" i="1"/>
  <c r="X105" i="1"/>
  <c r="V105" i="1"/>
  <c r="U105" i="1"/>
  <c r="R105" i="1" s="1"/>
  <c r="T105" i="1"/>
  <c r="Q105" i="1"/>
  <c r="X104" i="1"/>
  <c r="V104" i="1"/>
  <c r="U104" i="1"/>
  <c r="R104" i="1" s="1"/>
  <c r="T104" i="1"/>
  <c r="Q104" i="1"/>
  <c r="X103" i="1"/>
  <c r="V103" i="1"/>
  <c r="U103" i="1"/>
  <c r="T103" i="1"/>
  <c r="R103" i="1"/>
  <c r="Q103" i="1"/>
  <c r="X102" i="1"/>
  <c r="V102" i="1"/>
  <c r="U102" i="1"/>
  <c r="T102" i="1"/>
  <c r="Q102" i="1" s="1"/>
  <c r="R102" i="1"/>
  <c r="X101" i="1"/>
  <c r="V101" i="1"/>
  <c r="U101" i="1"/>
  <c r="R101" i="1" s="1"/>
  <c r="T101" i="1"/>
  <c r="Q101" i="1" s="1"/>
  <c r="X100" i="1"/>
  <c r="V100" i="1"/>
  <c r="U100" i="1"/>
  <c r="T100" i="1"/>
  <c r="Q100" i="1" s="1"/>
  <c r="R100" i="1"/>
  <c r="X99" i="1"/>
  <c r="V99" i="1"/>
  <c r="U99" i="1"/>
  <c r="R99" i="1" s="1"/>
  <c r="T99" i="1"/>
  <c r="Q99" i="1"/>
  <c r="X98" i="1"/>
  <c r="V98" i="1"/>
  <c r="U98" i="1"/>
  <c r="T98" i="1"/>
  <c r="R98" i="1"/>
  <c r="Q98" i="1"/>
  <c r="X97" i="1"/>
  <c r="V97" i="1"/>
  <c r="U97" i="1"/>
  <c r="R97" i="1" s="1"/>
  <c r="T97" i="1"/>
  <c r="Q97" i="1" s="1"/>
  <c r="X96" i="1"/>
  <c r="V96" i="1"/>
  <c r="U96" i="1"/>
  <c r="T96" i="1"/>
  <c r="R96" i="1"/>
  <c r="Q96" i="1"/>
  <c r="X95" i="1"/>
  <c r="V95" i="1"/>
  <c r="U95" i="1"/>
  <c r="T95" i="1"/>
  <c r="Q95" i="1" s="1"/>
  <c r="R95" i="1"/>
  <c r="X94" i="1"/>
  <c r="V94" i="1"/>
  <c r="U94" i="1"/>
  <c r="T94" i="1"/>
  <c r="Q94" i="1" s="1"/>
  <c r="R94" i="1"/>
  <c r="X93" i="1"/>
  <c r="V93" i="1"/>
  <c r="U93" i="1"/>
  <c r="R93" i="1" s="1"/>
  <c r="T93" i="1"/>
  <c r="Q93" i="1"/>
  <c r="X92" i="1"/>
  <c r="V92" i="1"/>
  <c r="U92" i="1"/>
  <c r="R92" i="1" s="1"/>
  <c r="T92" i="1"/>
  <c r="Q92" i="1"/>
  <c r="X91" i="1"/>
  <c r="V91" i="1"/>
  <c r="U91" i="1"/>
  <c r="R91" i="1" s="1"/>
  <c r="T91" i="1"/>
  <c r="Q91" i="1"/>
  <c r="X90" i="1"/>
  <c r="V90" i="1"/>
  <c r="U90" i="1"/>
  <c r="T90" i="1"/>
  <c r="Q90" i="1" s="1"/>
  <c r="R90" i="1"/>
  <c r="X89" i="1"/>
  <c r="V89" i="1"/>
  <c r="U89" i="1"/>
  <c r="R89" i="1" s="1"/>
  <c r="T89" i="1"/>
  <c r="Q89" i="1" s="1"/>
  <c r="X88" i="1"/>
  <c r="V88" i="1"/>
  <c r="U88" i="1"/>
  <c r="T88" i="1"/>
  <c r="Q88" i="1" s="1"/>
  <c r="R88" i="1"/>
  <c r="X87" i="1"/>
  <c r="V87" i="1"/>
  <c r="U87" i="1"/>
  <c r="R87" i="1" s="1"/>
  <c r="T87" i="1"/>
  <c r="Q87" i="1" s="1"/>
  <c r="X86" i="1"/>
  <c r="V86" i="1"/>
  <c r="U86" i="1"/>
  <c r="T86" i="1"/>
  <c r="R86" i="1"/>
  <c r="Q86" i="1"/>
  <c r="X85" i="1"/>
  <c r="V85" i="1"/>
  <c r="U85" i="1"/>
  <c r="T85" i="1"/>
  <c r="R85" i="1"/>
  <c r="Q85" i="1"/>
  <c r="X84" i="1"/>
  <c r="V84" i="1"/>
  <c r="U84" i="1"/>
  <c r="T84" i="1"/>
  <c r="Q84" i="1" s="1"/>
  <c r="R84" i="1"/>
  <c r="X83" i="1"/>
  <c r="V83" i="1"/>
  <c r="U83" i="1"/>
  <c r="R83" i="1" s="1"/>
  <c r="T83" i="1"/>
  <c r="Q83" i="1" s="1"/>
  <c r="X82" i="1"/>
  <c r="V82" i="1"/>
  <c r="U82" i="1"/>
  <c r="R82" i="1" s="1"/>
  <c r="T82" i="1"/>
  <c r="Q82" i="1"/>
  <c r="X81" i="1"/>
  <c r="V81" i="1"/>
  <c r="U81" i="1"/>
  <c r="T81" i="1"/>
  <c r="R81" i="1"/>
  <c r="Q81" i="1"/>
  <c r="X80" i="1"/>
  <c r="V80" i="1"/>
  <c r="U80" i="1"/>
  <c r="T80" i="1"/>
  <c r="Q80" i="1" s="1"/>
  <c r="R80" i="1"/>
  <c r="X79" i="1"/>
  <c r="V79" i="1"/>
  <c r="U79" i="1"/>
  <c r="R79" i="1" s="1"/>
  <c r="T79" i="1"/>
  <c r="Q79" i="1" s="1"/>
  <c r="X78" i="1"/>
  <c r="V78" i="1"/>
  <c r="U78" i="1"/>
  <c r="R78" i="1" s="1"/>
  <c r="T78" i="1"/>
  <c r="Q78" i="1"/>
  <c r="X77" i="1"/>
  <c r="V77" i="1"/>
  <c r="U77" i="1"/>
  <c r="T77" i="1"/>
  <c r="R77" i="1"/>
  <c r="Q77" i="1"/>
  <c r="X76" i="1"/>
  <c r="V76" i="1"/>
  <c r="U76" i="1"/>
  <c r="T76" i="1"/>
  <c r="Q76" i="1" s="1"/>
  <c r="R76" i="1"/>
  <c r="X75" i="1"/>
  <c r="V75" i="1"/>
  <c r="U75" i="1"/>
  <c r="R75" i="1" s="1"/>
  <c r="T75" i="1"/>
  <c r="Q75" i="1" s="1"/>
  <c r="X74" i="1"/>
  <c r="V74" i="1"/>
  <c r="U74" i="1"/>
  <c r="R74" i="1" s="1"/>
  <c r="T74" i="1"/>
  <c r="Q74" i="1"/>
  <c r="X73" i="1"/>
  <c r="V73" i="1"/>
  <c r="U73" i="1"/>
  <c r="T73" i="1"/>
  <c r="R73" i="1"/>
  <c r="Q73" i="1"/>
  <c r="X72" i="1"/>
  <c r="V72" i="1"/>
  <c r="U72" i="1"/>
  <c r="T72" i="1"/>
  <c r="Q72" i="1" s="1"/>
  <c r="R72" i="1"/>
  <c r="X71" i="1"/>
  <c r="V71" i="1"/>
  <c r="U71" i="1"/>
  <c r="R71" i="1" s="1"/>
  <c r="T71" i="1"/>
  <c r="Q71" i="1" s="1"/>
  <c r="X70" i="1"/>
  <c r="V70" i="1"/>
  <c r="U70" i="1"/>
  <c r="R70" i="1" s="1"/>
  <c r="T70" i="1"/>
  <c r="Q70" i="1"/>
  <c r="X69" i="1"/>
  <c r="V69" i="1"/>
  <c r="U69" i="1"/>
  <c r="T69" i="1"/>
  <c r="R69" i="1"/>
  <c r="Q69" i="1"/>
  <c r="X68" i="1"/>
  <c r="V68" i="1"/>
  <c r="U68" i="1"/>
  <c r="T68" i="1"/>
  <c r="Q68" i="1" s="1"/>
  <c r="R68" i="1"/>
  <c r="X67" i="1"/>
  <c r="V67" i="1"/>
  <c r="U67" i="1"/>
  <c r="R67" i="1" s="1"/>
  <c r="T67" i="1"/>
  <c r="Q67" i="1" s="1"/>
  <c r="X66" i="1"/>
  <c r="V66" i="1"/>
  <c r="U66" i="1"/>
  <c r="R66" i="1" s="1"/>
  <c r="T66" i="1"/>
  <c r="Q66" i="1"/>
  <c r="X65" i="1"/>
  <c r="V65" i="1"/>
  <c r="U65" i="1"/>
  <c r="T65" i="1"/>
  <c r="R65" i="1"/>
  <c r="Q65" i="1"/>
  <c r="X64" i="1"/>
  <c r="V64" i="1"/>
  <c r="U64" i="1"/>
  <c r="T64" i="1"/>
  <c r="Q64" i="1" s="1"/>
  <c r="R64" i="1"/>
  <c r="X63" i="1"/>
  <c r="V63" i="1"/>
  <c r="U63" i="1"/>
  <c r="R63" i="1" s="1"/>
  <c r="T63" i="1"/>
  <c r="Q63" i="1" s="1"/>
  <c r="X62" i="1"/>
  <c r="V62" i="1"/>
  <c r="U62" i="1"/>
  <c r="R62" i="1" s="1"/>
  <c r="T62" i="1"/>
  <c r="Q62" i="1"/>
  <c r="X61" i="1"/>
  <c r="V61" i="1"/>
  <c r="U61" i="1"/>
  <c r="T61" i="1"/>
  <c r="R61" i="1"/>
  <c r="Q61" i="1"/>
  <c r="X60" i="1"/>
  <c r="V60" i="1"/>
  <c r="U60" i="1"/>
  <c r="T60" i="1"/>
  <c r="Q60" i="1" s="1"/>
  <c r="R60" i="1"/>
  <c r="X59" i="1"/>
  <c r="V59" i="1"/>
  <c r="U59" i="1"/>
  <c r="R59" i="1" s="1"/>
  <c r="T59" i="1"/>
  <c r="Q59" i="1" s="1"/>
  <c r="X58" i="1"/>
  <c r="V58" i="1"/>
  <c r="U58" i="1"/>
  <c r="R58" i="1" s="1"/>
  <c r="T58" i="1"/>
  <c r="Q58" i="1"/>
  <c r="X57" i="1"/>
  <c r="V57" i="1"/>
  <c r="U57" i="1"/>
  <c r="T57" i="1"/>
  <c r="R57" i="1"/>
  <c r="Q57" i="1"/>
  <c r="X56" i="1"/>
  <c r="V56" i="1"/>
  <c r="U56" i="1"/>
  <c r="T56" i="1"/>
  <c r="Q56" i="1" s="1"/>
  <c r="R56" i="1"/>
  <c r="X55" i="1"/>
  <c r="V55" i="1"/>
  <c r="U55" i="1"/>
  <c r="R55" i="1" s="1"/>
  <c r="T55" i="1"/>
  <c r="Q55" i="1" s="1"/>
  <c r="X54" i="1"/>
  <c r="V54" i="1"/>
  <c r="U54" i="1"/>
  <c r="R54" i="1" s="1"/>
  <c r="T54" i="1"/>
  <c r="Q54" i="1"/>
  <c r="X53" i="1"/>
  <c r="V53" i="1"/>
  <c r="U53" i="1"/>
  <c r="T53" i="1"/>
  <c r="R53" i="1"/>
  <c r="Q53" i="1"/>
  <c r="X52" i="1"/>
  <c r="V52" i="1"/>
  <c r="U52" i="1"/>
  <c r="T52" i="1"/>
  <c r="Q52" i="1" s="1"/>
  <c r="R52" i="1"/>
  <c r="X51" i="1"/>
  <c r="V51" i="1"/>
  <c r="U51" i="1"/>
  <c r="R51" i="1" s="1"/>
  <c r="T51" i="1"/>
  <c r="Q51" i="1" s="1"/>
  <c r="X50" i="1"/>
  <c r="V50" i="1"/>
  <c r="U50" i="1"/>
  <c r="R50" i="1" s="1"/>
  <c r="T50" i="1"/>
  <c r="Q50" i="1"/>
  <c r="X49" i="1"/>
  <c r="V49" i="1"/>
  <c r="U49" i="1"/>
  <c r="T49" i="1"/>
  <c r="R49" i="1"/>
  <c r="Q49" i="1"/>
  <c r="X48" i="1"/>
  <c r="V48" i="1"/>
  <c r="U48" i="1"/>
  <c r="T48" i="1"/>
  <c r="Q48" i="1" s="1"/>
  <c r="R48" i="1"/>
  <c r="X47" i="1"/>
  <c r="V47" i="1"/>
  <c r="U47" i="1"/>
  <c r="R47" i="1" s="1"/>
  <c r="T47" i="1"/>
  <c r="Q47" i="1" s="1"/>
  <c r="X46" i="1"/>
  <c r="V46" i="1"/>
  <c r="U46" i="1"/>
  <c r="R46" i="1" s="1"/>
  <c r="T46" i="1"/>
  <c r="Q46" i="1"/>
  <c r="X45" i="1"/>
  <c r="V45" i="1"/>
  <c r="U45" i="1"/>
  <c r="T45" i="1"/>
  <c r="R45" i="1"/>
  <c r="Q45" i="1"/>
  <c r="X44" i="1"/>
  <c r="V44" i="1"/>
  <c r="U44" i="1"/>
  <c r="T44" i="1"/>
  <c r="Q44" i="1" s="1"/>
  <c r="R44" i="1"/>
  <c r="X43" i="1"/>
  <c r="V43" i="1"/>
  <c r="U43" i="1"/>
  <c r="R43" i="1" s="1"/>
  <c r="T43" i="1"/>
  <c r="Q43" i="1" s="1"/>
  <c r="X42" i="1"/>
  <c r="V42" i="1"/>
  <c r="U42" i="1"/>
  <c r="R42" i="1" s="1"/>
  <c r="T42" i="1"/>
  <c r="Q42" i="1"/>
  <c r="X41" i="1"/>
  <c r="V41" i="1"/>
  <c r="U41" i="1"/>
  <c r="T41" i="1"/>
  <c r="R41" i="1"/>
  <c r="Q41" i="1"/>
  <c r="X40" i="1"/>
  <c r="V40" i="1"/>
  <c r="U40" i="1"/>
  <c r="T40" i="1"/>
  <c r="Q40" i="1" s="1"/>
  <c r="R40" i="1"/>
  <c r="X39" i="1"/>
  <c r="V39" i="1"/>
  <c r="U39" i="1"/>
  <c r="R39" i="1" s="1"/>
  <c r="T39" i="1"/>
  <c r="Q39" i="1" s="1"/>
  <c r="X38" i="1"/>
  <c r="V38" i="1"/>
  <c r="U38" i="1"/>
  <c r="R38" i="1" s="1"/>
  <c r="T38" i="1"/>
  <c r="Q38" i="1"/>
  <c r="X37" i="1"/>
  <c r="V37" i="1"/>
  <c r="U37" i="1"/>
  <c r="T37" i="1"/>
  <c r="R37" i="1"/>
  <c r="Q37" i="1"/>
  <c r="X36" i="1"/>
  <c r="V36" i="1"/>
  <c r="U36" i="1"/>
  <c r="T36" i="1"/>
  <c r="Q36" i="1" s="1"/>
  <c r="R36" i="1"/>
  <c r="X35" i="1"/>
  <c r="V35" i="1"/>
  <c r="U35" i="1"/>
  <c r="R35" i="1" s="1"/>
  <c r="T35" i="1"/>
  <c r="Q35" i="1" s="1"/>
  <c r="X34" i="1"/>
  <c r="V34" i="1"/>
  <c r="U34" i="1"/>
  <c r="R34" i="1" s="1"/>
  <c r="T34" i="1"/>
  <c r="Q34" i="1"/>
  <c r="X33" i="1"/>
  <c r="V33" i="1"/>
  <c r="U33" i="1"/>
  <c r="T33" i="1"/>
  <c r="R33" i="1"/>
  <c r="Q33" i="1"/>
  <c r="X32" i="1"/>
  <c r="V32" i="1"/>
  <c r="U32" i="1"/>
  <c r="T32" i="1"/>
  <c r="Q32" i="1" s="1"/>
  <c r="R32" i="1"/>
  <c r="X31" i="1"/>
  <c r="V31" i="1"/>
  <c r="U31" i="1"/>
  <c r="R31" i="1" s="1"/>
  <c r="T31" i="1"/>
  <c r="Q31" i="1" s="1"/>
  <c r="X30" i="1"/>
  <c r="V30" i="1"/>
  <c r="U30" i="1"/>
  <c r="R30" i="1" s="1"/>
  <c r="T30" i="1"/>
  <c r="Q30" i="1"/>
  <c r="X29" i="1"/>
  <c r="V29" i="1"/>
  <c r="U29" i="1"/>
  <c r="T29" i="1"/>
  <c r="R29" i="1"/>
  <c r="Q29" i="1"/>
  <c r="X28" i="1"/>
  <c r="V28" i="1"/>
  <c r="U28" i="1"/>
  <c r="T28" i="1"/>
  <c r="Q28" i="1" s="1"/>
  <c r="R28" i="1"/>
  <c r="X27" i="1"/>
  <c r="V27" i="1"/>
  <c r="U27" i="1"/>
  <c r="R27" i="1" s="1"/>
  <c r="T27" i="1"/>
  <c r="Q27" i="1" s="1"/>
  <c r="X26" i="1"/>
  <c r="V26" i="1"/>
  <c r="U26" i="1"/>
  <c r="R26" i="1" s="1"/>
  <c r="T26" i="1"/>
  <c r="Q26" i="1"/>
  <c r="I26" i="1"/>
  <c r="X25" i="1"/>
  <c r="V25" i="1"/>
  <c r="U25" i="1"/>
  <c r="T25" i="1"/>
  <c r="Q25" i="1" s="1"/>
  <c r="R25" i="1"/>
  <c r="V24" i="1"/>
  <c r="U24" i="1"/>
  <c r="R24" i="1" s="1"/>
  <c r="T24" i="1"/>
  <c r="Q24" i="1"/>
  <c r="I24" i="1"/>
  <c r="E24" i="1"/>
  <c r="X24" i="1" s="1"/>
  <c r="V23" i="1"/>
  <c r="U23" i="1"/>
  <c r="T23" i="1"/>
  <c r="R23" i="1"/>
  <c r="Q23" i="1"/>
  <c r="M23" i="1"/>
  <c r="N23" i="1" s="1"/>
  <c r="I23" i="1"/>
  <c r="E23" i="1"/>
  <c r="X23" i="1" s="1"/>
  <c r="V22" i="1"/>
  <c r="U22" i="1"/>
  <c r="R22" i="1" s="1"/>
  <c r="T22" i="1"/>
  <c r="Q22" i="1"/>
  <c r="M22" i="1"/>
  <c r="G22" i="1" s="1"/>
  <c r="I22" i="1"/>
  <c r="X22" i="1" s="1"/>
  <c r="E22" i="1"/>
  <c r="V21" i="1"/>
  <c r="U21" i="1"/>
  <c r="R21" i="1" s="1"/>
  <c r="T21" i="1"/>
  <c r="Q21" i="1" s="1"/>
  <c r="I21" i="1"/>
  <c r="X21" i="1" s="1"/>
  <c r="E21" i="1"/>
  <c r="X20" i="1"/>
  <c r="V20" i="1"/>
  <c r="U20" i="1"/>
  <c r="R20" i="1" s="1"/>
  <c r="T20" i="1"/>
  <c r="M20" i="1" s="1"/>
  <c r="Q20" i="1"/>
  <c r="I20" i="1"/>
  <c r="E20" i="1"/>
  <c r="X19" i="1"/>
  <c r="V19" i="1"/>
  <c r="U19" i="1"/>
  <c r="R19" i="1" s="1"/>
  <c r="T19" i="1"/>
  <c r="M19" i="1" s="1"/>
  <c r="I19" i="1"/>
  <c r="E19" i="1"/>
  <c r="V18" i="1"/>
  <c r="U18" i="1"/>
  <c r="T18" i="1"/>
  <c r="Q18" i="1" s="1"/>
  <c r="R18" i="1"/>
  <c r="I18" i="1"/>
  <c r="E18" i="1"/>
  <c r="X18" i="1" s="1"/>
  <c r="V17" i="1"/>
  <c r="U17" i="1"/>
  <c r="T17" i="1"/>
  <c r="Q17" i="1" s="1"/>
  <c r="R17" i="1"/>
  <c r="M17" i="1"/>
  <c r="I17" i="1"/>
  <c r="E17" i="1"/>
  <c r="X17" i="1" s="1"/>
  <c r="V16" i="1"/>
  <c r="U16" i="1"/>
  <c r="T16" i="1"/>
  <c r="Q16" i="1" s="1"/>
  <c r="R16" i="1"/>
  <c r="M16" i="1"/>
  <c r="G16" i="1" s="1"/>
  <c r="I16" i="1"/>
  <c r="E16" i="1"/>
  <c r="X16" i="1" s="1"/>
  <c r="V15" i="1"/>
  <c r="U15" i="1"/>
  <c r="T15" i="1"/>
  <c r="R15" i="1"/>
  <c r="Q15" i="1"/>
  <c r="M15" i="1"/>
  <c r="N15" i="1" s="1"/>
  <c r="I15" i="1"/>
  <c r="E15" i="1"/>
  <c r="X15" i="1" s="1"/>
  <c r="V14" i="1"/>
  <c r="U14" i="1"/>
  <c r="R14" i="1" s="1"/>
  <c r="T14" i="1"/>
  <c r="Q14" i="1"/>
  <c r="N14" i="1"/>
  <c r="M14" i="1"/>
  <c r="G14" i="1" s="1"/>
  <c r="I14" i="1"/>
  <c r="X14" i="1" s="1"/>
  <c r="E14" i="1"/>
  <c r="V13" i="1"/>
  <c r="U13" i="1"/>
  <c r="R13" i="1" s="1"/>
  <c r="T13" i="1"/>
  <c r="M13" i="1" s="1"/>
  <c r="Q13" i="1"/>
  <c r="I13" i="1"/>
  <c r="X13" i="1" s="1"/>
  <c r="E13" i="1"/>
  <c r="X12" i="1"/>
  <c r="V12" i="1"/>
  <c r="U12" i="1"/>
  <c r="R12" i="1" s="1"/>
  <c r="T12" i="1"/>
  <c r="M12" i="1" s="1"/>
  <c r="Q12" i="1"/>
  <c r="I12" i="1"/>
  <c r="E12" i="1"/>
  <c r="X11" i="1"/>
  <c r="V11" i="1"/>
  <c r="U11" i="1"/>
  <c r="R11" i="1" s="1"/>
  <c r="T11" i="1"/>
  <c r="M11" i="1" s="1"/>
  <c r="I11" i="1"/>
  <c r="E11" i="1"/>
  <c r="V10" i="1"/>
  <c r="U10" i="1"/>
  <c r="T10" i="1"/>
  <c r="Q10" i="1" s="1"/>
  <c r="R10" i="1"/>
  <c r="I10" i="1"/>
  <c r="E10" i="1"/>
  <c r="X10" i="1" s="1"/>
  <c r="V9" i="1"/>
  <c r="U9" i="1"/>
  <c r="T9" i="1"/>
  <c r="Q9" i="1" s="1"/>
  <c r="R9" i="1"/>
  <c r="M9" i="1"/>
  <c r="O9" i="1" s="1"/>
  <c r="P9" i="1" s="1"/>
  <c r="I9" i="1"/>
  <c r="E9" i="1"/>
  <c r="X9" i="1" s="1"/>
  <c r="V8" i="1"/>
  <c r="U8" i="1"/>
  <c r="T8" i="1"/>
  <c r="Q8" i="1" s="1"/>
  <c r="R8" i="1"/>
  <c r="M8" i="1"/>
  <c r="G8" i="1" s="1"/>
  <c r="I8" i="1"/>
  <c r="E8" i="1"/>
  <c r="X8" i="1" s="1"/>
  <c r="V7" i="1"/>
  <c r="U7" i="1"/>
  <c r="T7" i="1"/>
  <c r="R7" i="1"/>
  <c r="Q7" i="1"/>
  <c r="O7" i="1"/>
  <c r="P7" i="1" s="1"/>
  <c r="M7" i="1"/>
  <c r="N7" i="1" s="1"/>
  <c r="I7" i="1"/>
  <c r="E7" i="1"/>
  <c r="X7" i="1" s="1"/>
  <c r="V6" i="1"/>
  <c r="U6" i="1"/>
  <c r="R6" i="1" s="1"/>
  <c r="T6" i="1"/>
  <c r="Q6" i="1"/>
  <c r="O6" i="1"/>
  <c r="P6" i="1" s="1"/>
  <c r="M6" i="1"/>
  <c r="G6" i="1" s="1"/>
  <c r="I6" i="1"/>
  <c r="X6" i="1" s="1"/>
  <c r="E6" i="1"/>
  <c r="V5" i="1"/>
  <c r="U5" i="1"/>
  <c r="R5" i="1" s="1"/>
  <c r="T5" i="1"/>
  <c r="M5" i="1" s="1"/>
  <c r="Q5" i="1"/>
  <c r="I5" i="1"/>
  <c r="X5" i="1" s="1"/>
  <c r="E5" i="1"/>
  <c r="X4" i="1"/>
  <c r="V4" i="1"/>
  <c r="U4" i="1"/>
  <c r="R4" i="1" s="1"/>
  <c r="T4" i="1"/>
  <c r="M4" i="1" s="1"/>
  <c r="Q4" i="1"/>
  <c r="I4" i="1"/>
  <c r="E4" i="1"/>
  <c r="X3" i="1"/>
  <c r="V3" i="1"/>
  <c r="U3" i="1"/>
  <c r="R3" i="1" s="1"/>
  <c r="T3" i="1"/>
  <c r="M3" i="1" s="1"/>
  <c r="I3" i="1"/>
  <c r="E3" i="1"/>
  <c r="R1430" i="1" l="1"/>
  <c r="Q1455" i="1"/>
  <c r="Q1466" i="1"/>
  <c r="R1468" i="1"/>
  <c r="Q1470" i="1"/>
  <c r="Q1472" i="1"/>
  <c r="Q1480" i="1"/>
  <c r="R1485" i="1"/>
  <c r="Q1503" i="1"/>
  <c r="R1505" i="1"/>
  <c r="R1507" i="1"/>
  <c r="R1515" i="1"/>
  <c r="R1530" i="1"/>
  <c r="R1534" i="1"/>
  <c r="Q1538" i="1"/>
  <c r="Q1540" i="1"/>
  <c r="R1546" i="1"/>
  <c r="R1579" i="1"/>
  <c r="Q1585" i="1"/>
  <c r="Q1587" i="1"/>
  <c r="Q1589" i="1"/>
  <c r="R1591" i="1"/>
  <c r="R1593" i="1"/>
  <c r="R1597" i="1"/>
  <c r="O15" i="1"/>
  <c r="P15" i="1" s="1"/>
  <c r="O23" i="1"/>
  <c r="P23" i="1" s="1"/>
  <c r="Q1393" i="1"/>
  <c r="R1397" i="1"/>
  <c r="Q1400" i="1"/>
  <c r="R1421" i="1"/>
  <c r="Q1426" i="1"/>
  <c r="R1435" i="1"/>
  <c r="Q1437" i="1"/>
  <c r="Q1443" i="1"/>
  <c r="R1447" i="1"/>
  <c r="Q1451" i="1"/>
  <c r="R1455" i="1"/>
  <c r="R1457" i="1"/>
  <c r="R1466" i="1"/>
  <c r="Q1468" i="1"/>
  <c r="R1470" i="1"/>
  <c r="R1472" i="1"/>
  <c r="R1478" i="1"/>
  <c r="R1480" i="1"/>
  <c r="R1501" i="1"/>
  <c r="Q1509" i="1"/>
  <c r="R1511" i="1"/>
  <c r="R1513" i="1"/>
  <c r="Q1517" i="1"/>
  <c r="Q1521" i="1"/>
  <c r="Q1523" i="1"/>
  <c r="R1563" i="1"/>
  <c r="Q1569" i="1"/>
  <c r="Q1571" i="1"/>
  <c r="R1575" i="1"/>
  <c r="R1577" i="1"/>
  <c r="Q1583" i="1"/>
  <c r="R1585" i="1"/>
  <c r="Q1591" i="1"/>
  <c r="Q1600" i="1"/>
  <c r="R1523" i="1"/>
  <c r="R1531" i="1"/>
  <c r="R1547" i="1"/>
  <c r="Q1553" i="1"/>
  <c r="Q1555" i="1"/>
  <c r="R1559" i="1"/>
  <c r="R1561" i="1"/>
  <c r="Q1567" i="1"/>
  <c r="R1569" i="1"/>
  <c r="R1571" i="1"/>
  <c r="Q1573" i="1"/>
  <c r="R1581" i="1"/>
  <c r="R1587" i="1"/>
  <c r="R1589" i="1"/>
  <c r="R1598" i="1"/>
  <c r="R1600" i="1"/>
  <c r="N6" i="1"/>
  <c r="R1391" i="1"/>
  <c r="R1393" i="1"/>
  <c r="R1402" i="1"/>
  <c r="Q1404" i="1"/>
  <c r="R1406" i="1"/>
  <c r="R1408" i="1"/>
  <c r="Q1410" i="1"/>
  <c r="Q1412" i="1"/>
  <c r="Q1414" i="1"/>
  <c r="R1416" i="1"/>
  <c r="R1422" i="1"/>
  <c r="Q1456" i="1"/>
  <c r="R1460" i="1"/>
  <c r="Q1465" i="1"/>
  <c r="Q1467" i="1"/>
  <c r="R1474" i="1"/>
  <c r="R1476" i="1"/>
  <c r="R1482" i="1"/>
  <c r="R1484" i="1"/>
  <c r="Q1490" i="1"/>
  <c r="Q1492" i="1"/>
  <c r="Q1494" i="1"/>
  <c r="R1496" i="1"/>
  <c r="Q1498" i="1"/>
  <c r="R1500" i="1"/>
  <c r="Q1502" i="1"/>
  <c r="Q1504" i="1"/>
  <c r="R1517" i="1"/>
  <c r="Q1525" i="1"/>
  <c r="R1527" i="1"/>
  <c r="R1529" i="1"/>
  <c r="Q1533" i="1"/>
  <c r="Q1537" i="1"/>
  <c r="Q1539" i="1"/>
  <c r="R1543" i="1"/>
  <c r="R1545" i="1"/>
  <c r="Q1551" i="1"/>
  <c r="R1553" i="1"/>
  <c r="R1555" i="1"/>
  <c r="Q1557" i="1"/>
  <c r="R1565" i="1"/>
  <c r="O14" i="1"/>
  <c r="P14" i="1" s="1"/>
  <c r="N22" i="1"/>
  <c r="O22" i="1"/>
  <c r="P22" i="1" s="1"/>
  <c r="R1284" i="1"/>
  <c r="R1298" i="1"/>
  <c r="R1302" i="1"/>
  <c r="Q1306" i="1"/>
  <c r="Q1308" i="1"/>
  <c r="Q1310" i="1"/>
  <c r="R1314" i="1"/>
  <c r="R1316" i="1"/>
  <c r="R1330" i="1"/>
  <c r="R1332" i="1"/>
  <c r="R1342" i="1"/>
  <c r="R1347" i="1"/>
  <c r="Q1349" i="1"/>
  <c r="R1351" i="1"/>
  <c r="R1353" i="1"/>
  <c r="R1355" i="1"/>
  <c r="Q1357" i="1"/>
  <c r="R1363" i="1"/>
  <c r="Q1365" i="1"/>
  <c r="Q1367" i="1"/>
  <c r="Q1369" i="1"/>
  <c r="Q1371" i="1"/>
  <c r="R1380" i="1"/>
  <c r="R1386" i="1"/>
  <c r="Q1388" i="1"/>
  <c r="R1390" i="1"/>
  <c r="R1392" i="1"/>
  <c r="Q1394" i="1"/>
  <c r="Q1396" i="1"/>
  <c r="Q1398" i="1"/>
  <c r="R1400" i="1"/>
  <c r="R1409" i="1"/>
  <c r="R1413" i="1"/>
  <c r="Q1423" i="1"/>
  <c r="Q1425" i="1"/>
  <c r="R1427" i="1"/>
  <c r="Q1429" i="1"/>
  <c r="Q1431" i="1"/>
  <c r="Q1433" i="1"/>
  <c r="Q1435" i="1"/>
  <c r="R1444" i="1"/>
  <c r="R1450" i="1"/>
  <c r="Q1452" i="1"/>
  <c r="R1454" i="1"/>
  <c r="R1456" i="1"/>
  <c r="Q1458" i="1"/>
  <c r="Q1460" i="1"/>
  <c r="Q1462" i="1"/>
  <c r="R1464" i="1"/>
  <c r="R1479" i="1"/>
  <c r="R1486" i="1"/>
  <c r="Q1488" i="1"/>
  <c r="R1493" i="1"/>
  <c r="Q1495" i="1"/>
  <c r="Q1497" i="1"/>
  <c r="Q1499" i="1"/>
  <c r="R1504" i="1"/>
  <c r="R1509" i="1"/>
  <c r="Q1511" i="1"/>
  <c r="Q1513" i="1"/>
  <c r="Q1515" i="1"/>
  <c r="R1520" i="1"/>
  <c r="R1525" i="1"/>
  <c r="Q1527" i="1"/>
  <c r="Q1529" i="1"/>
  <c r="Q1531" i="1"/>
  <c r="R1536" i="1"/>
  <c r="R1541" i="1"/>
  <c r="Q1543" i="1"/>
  <c r="Q1545" i="1"/>
  <c r="Q1547" i="1"/>
  <c r="R1552" i="1"/>
  <c r="R1557" i="1"/>
  <c r="Q1559" i="1"/>
  <c r="Q1561" i="1"/>
  <c r="Q1563" i="1"/>
  <c r="R1568" i="1"/>
  <c r="R1573" i="1"/>
  <c r="Q1575" i="1"/>
  <c r="Q1577" i="1"/>
  <c r="Q1579" i="1"/>
  <c r="R1584" i="1"/>
  <c r="Q1588" i="1"/>
  <c r="R1595" i="1"/>
  <c r="R1599" i="1"/>
  <c r="R1538" i="1"/>
  <c r="R1540" i="1"/>
  <c r="Q1542" i="1"/>
  <c r="Q1549" i="1"/>
  <c r="R1554" i="1"/>
  <c r="R1556" i="1"/>
  <c r="Q1558" i="1"/>
  <c r="Q1565" i="1"/>
  <c r="R1570" i="1"/>
  <c r="R1572" i="1"/>
  <c r="Q1574" i="1"/>
  <c r="Q1581" i="1"/>
  <c r="R1586" i="1"/>
  <c r="R1590" i="1"/>
  <c r="R1592" i="1"/>
  <c r="Q1596" i="1"/>
  <c r="Q1293" i="1"/>
  <c r="Q1295" i="1"/>
  <c r="Q1297" i="1"/>
  <c r="R1299" i="1"/>
  <c r="Q1301" i="1"/>
  <c r="Q1303" i="1"/>
  <c r="Q1305" i="1"/>
  <c r="Q1307" i="1"/>
  <c r="Q1309" i="1"/>
  <c r="Q1311" i="1"/>
  <c r="R1313" i="1"/>
  <c r="Q1315" i="1"/>
  <c r="Q1325" i="1"/>
  <c r="Q1327" i="1"/>
  <c r="Q1329" i="1"/>
  <c r="Q1331" i="1"/>
  <c r="R1343" i="1"/>
  <c r="R1345" i="1"/>
  <c r="R1352" i="1"/>
  <c r="Q1368" i="1"/>
  <c r="R1373" i="1"/>
  <c r="R1375" i="1"/>
  <c r="R1385" i="1"/>
  <c r="R1387" i="1"/>
  <c r="Q1389" i="1"/>
  <c r="Q1395" i="1"/>
  <c r="R1399" i="1"/>
  <c r="R1410" i="1"/>
  <c r="R1414" i="1"/>
  <c r="Q1418" i="1"/>
  <c r="R1420" i="1"/>
  <c r="Q1422" i="1"/>
  <c r="Q1424" i="1"/>
  <c r="Q1432" i="1"/>
  <c r="R1437" i="1"/>
  <c r="R1439" i="1"/>
  <c r="R1449" i="1"/>
  <c r="R1451" i="1"/>
  <c r="Q1453" i="1"/>
  <c r="Q1459" i="1"/>
  <c r="R1463" i="1"/>
  <c r="Q1474" i="1"/>
  <c r="Q1476" i="1"/>
  <c r="Q1478" i="1"/>
  <c r="Q1485" i="1"/>
  <c r="R1490" i="1"/>
  <c r="R1494" i="1"/>
  <c r="Q1496" i="1"/>
  <c r="R1503" i="1"/>
  <c r="R1510" i="1"/>
  <c r="Q1512" i="1"/>
  <c r="R1519" i="1"/>
  <c r="R1526" i="1"/>
  <c r="Q1528" i="1"/>
  <c r="R1535" i="1"/>
  <c r="R1542" i="1"/>
  <c r="Q1544" i="1"/>
  <c r="R1551" i="1"/>
  <c r="R1558" i="1"/>
  <c r="Q1560" i="1"/>
  <c r="R1567" i="1"/>
  <c r="R1574" i="1"/>
  <c r="Q1576" i="1"/>
  <c r="R1583" i="1"/>
  <c r="Q1592" i="1"/>
  <c r="Q1594" i="1"/>
  <c r="R1596" i="1"/>
  <c r="O17" i="1"/>
  <c r="P17" i="1" s="1"/>
  <c r="G5" i="1"/>
  <c r="O5" i="1"/>
  <c r="P5" i="1" s="1"/>
  <c r="N5" i="1"/>
  <c r="O4" i="1"/>
  <c r="P4" i="1" s="1"/>
  <c r="N4" i="1"/>
  <c r="G4" i="1"/>
  <c r="G13" i="1"/>
  <c r="O13" i="1"/>
  <c r="P13" i="1" s="1"/>
  <c r="N13" i="1"/>
  <c r="O20" i="1"/>
  <c r="P20" i="1" s="1"/>
  <c r="N20" i="1"/>
  <c r="G20" i="1"/>
  <c r="G3" i="1"/>
  <c r="N3" i="1"/>
  <c r="O3" i="1"/>
  <c r="P3" i="1" s="1"/>
  <c r="O12" i="1"/>
  <c r="P12" i="1" s="1"/>
  <c r="N12" i="1"/>
  <c r="G12" i="1"/>
  <c r="G19" i="1"/>
  <c r="O19" i="1"/>
  <c r="P19" i="1" s="1"/>
  <c r="N19" i="1"/>
  <c r="G11" i="1"/>
  <c r="O11" i="1"/>
  <c r="P11" i="1" s="1"/>
  <c r="N11" i="1"/>
  <c r="G7" i="1"/>
  <c r="N8" i="1"/>
  <c r="G15" i="1"/>
  <c r="N16" i="1"/>
  <c r="M21" i="1"/>
  <c r="G23" i="1"/>
  <c r="M10" i="1"/>
  <c r="M18" i="1"/>
  <c r="O8" i="1"/>
  <c r="P8" i="1" s="1"/>
  <c r="Q11" i="1"/>
  <c r="G17" i="1"/>
  <c r="Q19" i="1"/>
  <c r="O16" i="1"/>
  <c r="P16" i="1" s="1"/>
  <c r="Q3" i="1"/>
  <c r="G9" i="1"/>
  <c r="N9" i="1"/>
  <c r="N17" i="1"/>
  <c r="O10" i="1" l="1"/>
  <c r="P10" i="1" s="1"/>
  <c r="N10" i="1"/>
  <c r="G10" i="1"/>
  <c r="G21" i="1"/>
  <c r="O21" i="1"/>
  <c r="P21" i="1" s="1"/>
  <c r="N21" i="1"/>
  <c r="G18" i="1"/>
  <c r="O18" i="1"/>
  <c r="P18" i="1" s="1"/>
  <c r="N18" i="1"/>
</calcChain>
</file>

<file path=xl/sharedStrings.xml><?xml version="1.0" encoding="utf-8"?>
<sst xmlns="http://schemas.openxmlformats.org/spreadsheetml/2006/main" count="66" uniqueCount="30">
  <si>
    <t>Si 2 cdes par semaine</t>
  </si>
  <si>
    <t>Date du jour</t>
  </si>
  <si>
    <t>Code fournisseur</t>
  </si>
  <si>
    <t>Fréquence de commande/sem</t>
  </si>
  <si>
    <t>Jour de cde 1</t>
  </si>
  <si>
    <t>délai liv 1</t>
  </si>
  <si>
    <t>Jour de liv 1</t>
  </si>
  <si>
    <t>Jour de commande 2</t>
  </si>
  <si>
    <t>Délai liv 2</t>
  </si>
  <si>
    <t>Jour de liv 2</t>
  </si>
  <si>
    <t>Date début cde</t>
  </si>
  <si>
    <t>Date de cde</t>
  </si>
  <si>
    <t>Prochaine liv</t>
  </si>
  <si>
    <t>Date de Cde suivante</t>
  </si>
  <si>
    <t>Liv suivante</t>
  </si>
  <si>
    <t>Nbr Jour de cde 1 pr calcul</t>
  </si>
  <si>
    <t>Nbr Jour de cde 2 pr calcul</t>
  </si>
  <si>
    <t>jour de cde x+1</t>
  </si>
  <si>
    <t>hebdo</t>
  </si>
  <si>
    <t>jeudi</t>
  </si>
  <si>
    <t>mardi</t>
  </si>
  <si>
    <t>lundi</t>
  </si>
  <si>
    <t>mercredi</t>
  </si>
  <si>
    <t>tous les 15 jours</t>
  </si>
  <si>
    <t>bi-hebdo</t>
  </si>
  <si>
    <t>Jeudi</t>
  </si>
  <si>
    <t>vendredi</t>
  </si>
  <si>
    <t>toutes les 5 semaines</t>
  </si>
  <si>
    <t>Paramétrage au fournisseur</t>
  </si>
  <si>
    <t>Calcul fonction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</si>
</sst>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indexed="8"/>
      <name val="Arial"/>
      <family val="2"/>
    </font>
    <font>
      <sz val="11"/>
      <color rgb="FF2F2F2F"/>
      <name val="Calibri"/>
      <family val="2"/>
      <scheme val="minor"/>
    </font>
    <font>
      <b/>
      <sz val="9"/>
      <color rgb="FF000000"/>
      <name val="Arial"/>
      <family val="2"/>
    </font>
    <font>
      <b/>
      <sz val="9"/>
      <color rgb="FF444444"/>
      <name val="Arial"/>
      <family val="2"/>
    </font>
    <font>
      <sz val="8"/>
      <color rgb="FF333333"/>
      <name val="Consolas"/>
      <family val="3"/>
    </font>
    <font>
      <sz val="10"/>
      <name val="Arial"/>
      <family val="2"/>
    </font>
    <font>
      <sz val="8"/>
      <color rgb="FF2F2F2F"/>
      <name val="Segoe UI"/>
      <family val="2"/>
    </font>
    <font>
      <sz val="8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Alignment="1">
      <alignment vertical="top"/>
    </xf>
    <xf numFmtId="0" fontId="2" fillId="2" borderId="0" xfId="0" applyFont="1" applyFill="1" applyAlignment="1">
      <alignment horizontal="center" vertical="top"/>
    </xf>
    <xf numFmtId="0" fontId="3" fillId="0" borderId="0" xfId="0" applyFont="1" applyAlignment="1">
      <alignment vertical="top"/>
    </xf>
    <xf numFmtId="14" fontId="1" fillId="0" borderId="0" xfId="1" applyNumberFormat="1"/>
    <xf numFmtId="0" fontId="2" fillId="2" borderId="0" xfId="0" applyFont="1" applyFill="1" applyAlignment="1">
      <alignment vertical="top" wrapText="1"/>
    </xf>
    <xf numFmtId="0" fontId="2" fillId="2" borderId="0" xfId="0" applyFont="1" applyFill="1" applyAlignment="1">
      <alignment vertical="top"/>
    </xf>
    <xf numFmtId="0" fontId="1" fillId="0" borderId="0" xfId="1" applyAlignment="1">
      <alignment vertical="top"/>
    </xf>
    <xf numFmtId="0" fontId="1" fillId="0" borderId="0" xfId="1"/>
    <xf numFmtId="164" fontId="4" fillId="0" borderId="0" xfId="0" applyNumberFormat="1" applyFont="1" applyAlignment="1">
      <alignment horizontal="left" vertical="top"/>
    </xf>
    <xf numFmtId="14" fontId="4" fillId="0" borderId="0" xfId="0" applyNumberFormat="1" applyFont="1" applyAlignment="1">
      <alignment horizontal="left" vertical="top"/>
    </xf>
    <xf numFmtId="16" fontId="1" fillId="0" borderId="0" xfId="1" applyNumberFormat="1"/>
    <xf numFmtId="165" fontId="5" fillId="0" borderId="0" xfId="0" applyNumberFormat="1" applyFont="1" applyAlignment="1">
      <alignment vertical="top"/>
    </xf>
    <xf numFmtId="165" fontId="6" fillId="0" borderId="0" xfId="0" applyNumberFormat="1" applyFont="1" applyAlignment="1">
      <alignment vertical="top"/>
    </xf>
    <xf numFmtId="165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14" fontId="7" fillId="0" borderId="0" xfId="0" applyNumberFormat="1" applyFont="1" applyAlignment="1">
      <alignment vertical="top"/>
    </xf>
    <xf numFmtId="0" fontId="8" fillId="0" borderId="0" xfId="1" applyFont="1" applyAlignment="1">
      <alignment vertical="top"/>
    </xf>
    <xf numFmtId="0" fontId="1" fillId="0" borderId="0" xfId="1" applyFont="1"/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center" vertical="top"/>
    </xf>
    <xf numFmtId="164" fontId="9" fillId="0" borderId="0" xfId="0" applyNumberFormat="1" applyFont="1" applyAlignment="1">
      <alignment vertical="top"/>
    </xf>
    <xf numFmtId="0" fontId="3" fillId="0" borderId="0" xfId="0" applyFont="1" applyAlignment="1">
      <alignment horizontal="center" vertical="top" wrapText="1"/>
    </xf>
    <xf numFmtId="16" fontId="0" fillId="0" borderId="0" xfId="0" applyNumberFormat="1" applyAlignment="1">
      <alignment horizontal="right" vertical="top"/>
    </xf>
    <xf numFmtId="16" fontId="0" fillId="0" borderId="0" xfId="0" applyNumberFormat="1" applyAlignment="1">
      <alignment vertical="top"/>
    </xf>
    <xf numFmtId="16" fontId="10" fillId="0" borderId="0" xfId="0" applyNumberFormat="1" applyFont="1" applyAlignment="1">
      <alignment vertical="top"/>
    </xf>
  </cellXfs>
  <cellStyles count="2">
    <cellStyle name="Normal" xfId="0" builtinId="0"/>
    <cellStyle name="Normal 21" xfId="1" xr:uid="{BA526BEC-1573-49F0-A44F-F33B45C6F09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C1BE0-1D35-478F-BC89-B6AA333E7A96}">
  <dimension ref="A1:DS1600"/>
  <sheetViews>
    <sheetView tabSelected="1" workbookViewId="0">
      <selection activeCell="G24" sqref="G24"/>
    </sheetView>
  </sheetViews>
  <sheetFormatPr baseColWidth="10" defaultColWidth="10.81640625" defaultRowHeight="14.5" x14ac:dyDescent="0.35"/>
  <cols>
    <col min="1" max="1" width="10.81640625" style="1"/>
    <col min="2" max="2" width="10.36328125" style="1" customWidth="1"/>
    <col min="3" max="3" width="20" style="1" customWidth="1"/>
    <col min="4" max="4" width="14.36328125" style="1" customWidth="1"/>
    <col min="5" max="5" width="14.36328125" style="1" hidden="1" customWidth="1"/>
    <col min="6" max="6" width="8" style="1" customWidth="1"/>
    <col min="7" max="7" width="14" style="1" bestFit="1" customWidth="1"/>
    <col min="8" max="8" width="17.6328125" style="1" customWidth="1"/>
    <col min="9" max="9" width="17.6328125" style="1" hidden="1" customWidth="1"/>
    <col min="10" max="10" width="10.453125" style="1" customWidth="1"/>
    <col min="11" max="11" width="11.36328125" style="1" customWidth="1"/>
    <col min="12" max="12" width="14.1796875" style="1" customWidth="1"/>
    <col min="13" max="13" width="20.26953125" style="1" bestFit="1" customWidth="1"/>
    <col min="14" max="14" width="19.26953125" style="1" bestFit="1" customWidth="1"/>
    <col min="15" max="15" width="19.81640625" style="1" customWidth="1"/>
    <col min="16" max="16" width="18.26953125" style="1" bestFit="1" customWidth="1"/>
    <col min="17" max="19" width="32.7265625" style="1" hidden="1" customWidth="1"/>
    <col min="20" max="20" width="21.7265625" style="1" customWidth="1"/>
    <col min="21" max="21" width="24.81640625" style="1" customWidth="1"/>
    <col min="22" max="22" width="14.08984375" style="1" customWidth="1"/>
    <col min="23" max="16384" width="10.81640625" style="1"/>
  </cols>
  <sheetData>
    <row r="1" spans="1:123" x14ac:dyDescent="0.35">
      <c r="H1" s="2" t="s">
        <v>0</v>
      </c>
      <c r="I1" s="2"/>
      <c r="J1" s="2"/>
      <c r="L1" s="3"/>
      <c r="M1" s="3" t="s">
        <v>1</v>
      </c>
      <c r="N1" s="4">
        <f ca="1">TODAY()</f>
        <v>43616</v>
      </c>
    </row>
    <row r="2" spans="1:123" ht="50" x14ac:dyDescent="0.35">
      <c r="A2" s="5" t="s">
        <v>2</v>
      </c>
      <c r="B2" s="5" t="s">
        <v>3</v>
      </c>
      <c r="C2" s="6"/>
      <c r="D2" s="6" t="s">
        <v>4</v>
      </c>
      <c r="E2" s="6"/>
      <c r="F2" s="6" t="s">
        <v>5</v>
      </c>
      <c r="G2" s="6" t="s">
        <v>6</v>
      </c>
      <c r="H2" s="6" t="s">
        <v>7</v>
      </c>
      <c r="I2" s="6"/>
      <c r="J2" s="6" t="s">
        <v>8</v>
      </c>
      <c r="K2" s="6" t="s">
        <v>9</v>
      </c>
      <c r="L2" s="6" t="s">
        <v>10</v>
      </c>
      <c r="M2" s="6" t="s">
        <v>11</v>
      </c>
      <c r="N2" s="6" t="s">
        <v>12</v>
      </c>
      <c r="O2" s="6" t="s">
        <v>13</v>
      </c>
      <c r="P2" s="6" t="s">
        <v>14</v>
      </c>
      <c r="Q2" s="3"/>
      <c r="R2" s="3"/>
      <c r="S2" s="3"/>
      <c r="T2" s="3" t="s">
        <v>15</v>
      </c>
      <c r="U2" s="3" t="s">
        <v>16</v>
      </c>
      <c r="V2" s="3" t="s">
        <v>17</v>
      </c>
      <c r="W2" s="3"/>
    </row>
    <row r="3" spans="1:123" x14ac:dyDescent="0.35">
      <c r="A3" s="7">
        <v>100000</v>
      </c>
      <c r="B3" s="8">
        <v>1</v>
      </c>
      <c r="C3" s="8" t="s">
        <v>18</v>
      </c>
      <c r="D3" s="8" t="s">
        <v>19</v>
      </c>
      <c r="E3" s="8" t="str">
        <f>IF(D3="lundi","07/01/19",IF(D3="mardi","08/01/19",IF(D3="mercredi","09/01/19",IF(D3="jeudi","10/01/19",IF(D3="vendredi","11/01/19",)))))</f>
        <v>10/01/19</v>
      </c>
      <c r="F3" s="8">
        <v>4</v>
      </c>
      <c r="G3" s="9">
        <f ca="1">WORKDAY(M3,F3)</f>
        <v>43621</v>
      </c>
      <c r="H3" s="8"/>
      <c r="I3" s="8" t="str">
        <f t="shared" ref="I3:I24" si="0">IF(H3="lundi","07/01/19",IF(H3="mardi","08/01/19",IF(H3="mercredi","09/01/19",IF(H3="jeudi","10/01/19",IF(H3="vendredi","11/01/19","")))))</f>
        <v/>
      </c>
      <c r="J3" s="3"/>
      <c r="K3" s="10"/>
      <c r="L3" s="11">
        <v>43503</v>
      </c>
      <c r="M3" s="12">
        <f ca="1">IF(AND($N$1+T3-WEEKDAY($N$1)+(WEEKDAY($N$1)&gt;=T3)&gt;=$N$1,H3=""),$N$1+T3-WEEKDAY($N$1)+(WEEKDAY($N$1)&gt;=T3),$N$1+T3-WEEKDAY($N$1)+(WEEKDAY($N$1)&gt;=T3))</f>
        <v>43615</v>
      </c>
      <c r="N3" s="13">
        <f ca="1">WORKDAY(M3,F3)</f>
        <v>43621</v>
      </c>
      <c r="O3" s="12">
        <f ca="1">IF(H3="",WORKDAY(M3,V3),(M3+X3))</f>
        <v>43622</v>
      </c>
      <c r="P3" s="13">
        <f t="shared" ref="P3:P23" ca="1" si="1">WORKDAY(O3,F3)</f>
        <v>43628</v>
      </c>
      <c r="Q3" s="14">
        <f ca="1">IF(AND($N$1+T3-WEEKDAY($N$1)+(WEEKDAY($N$1)&gt;=T3)&gt;=$N$1,H3=""),$N$1+T3-WEEKDAY($N$1)+(WEEKDAY($N$1)&gt;=T3),$N$1+T3-WEEKDAY($N$1)+(WEEKDAY($N$1)&gt;=T3))</f>
        <v>43615</v>
      </c>
      <c r="R3" s="14" t="str">
        <f ca="1">IF(ISERROR(IF(AND($N$1+U3-WEEKDAY($N$1)+(WEEKDAY($N$1)&gt;=U3)&gt;=$N$1,H3&lt;&gt;""),$N$1+U3-WEEKDAY($N$1)+(WEEKDAY($N$1)&gt;=U3),$N$1+U3-WEEKDAY($N$1)+(WEEKDAY($N$1)&gt;=U3)+7)),"",(IF(AND($N$1+U3-WEEKDAY($N$1)+(WEEKDAY($N$1)&gt;=U3)&gt;=$N$1,H3&lt;&gt;""),$N$1+U3-WEEKDAY($N$1)+(WEEKDAY($N$1)&gt;=U3),$N$1+U3-WEEKDAY($N$1)+(WEEKDAY($N$1)&gt;=U3)+7)))</f>
        <v/>
      </c>
      <c r="S3" s="14"/>
      <c r="T3" s="15" t="str">
        <f>IF(D3="lundi","2",IF(D3="mardi","3",IF(D3="mercredi","4",IF(D3="jeudi","5",IF(D3="vendredi","6")))))</f>
        <v>5</v>
      </c>
      <c r="U3" s="15" t="str">
        <f>IF(H3="lundi","2",IF(H3="mardi","3",IF(H3="mercredi","4",IF(H3="jeudi","5",IF(H3="vendredi","6",IF(H3="",""))))))</f>
        <v/>
      </c>
      <c r="V3" s="15" t="str">
        <f>IF(C3="hebdo","5",IF(C3="tous les 15 jours","10",IF(C3="toutes les 5 semaines","25")))</f>
        <v>5</v>
      </c>
      <c r="W3" s="15"/>
      <c r="X3" s="15" t="str">
        <f>IFERROR((NETWORKDAYS(E3,I3)-1),"")</f>
        <v/>
      </c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</row>
    <row r="4" spans="1:123" x14ac:dyDescent="0.35">
      <c r="A4" s="7">
        <v>100003</v>
      </c>
      <c r="B4" s="8">
        <v>1</v>
      </c>
      <c r="C4" s="8" t="s">
        <v>18</v>
      </c>
      <c r="D4" s="17" t="s">
        <v>20</v>
      </c>
      <c r="E4" s="8" t="str">
        <f t="shared" ref="E4:E24" si="2">IF(D4="lundi","07/01/19",IF(D4="mardi","08/01/19",IF(D4="mercredi","09/01/19",IF(D4="jeudi","10/01/19",IF(D4="vendredi","11/01/19",)))))</f>
        <v>08/01/19</v>
      </c>
      <c r="F4" s="8">
        <v>7</v>
      </c>
      <c r="G4" s="9">
        <f t="shared" ref="G4:G24" ca="1" si="3">WORKDAY(M4,F4)</f>
        <v>43622</v>
      </c>
      <c r="H4" s="17"/>
      <c r="I4" s="8" t="str">
        <f t="shared" si="0"/>
        <v/>
      </c>
      <c r="J4" s="3"/>
      <c r="K4" s="10"/>
      <c r="L4" s="11">
        <v>43501</v>
      </c>
      <c r="M4" s="12">
        <f ca="1">IF(AND($N$1+T4-WEEKDAY($N$1)+(WEEKDAY($N$1)&gt;=T4)&gt;=$N$1,H4=""),$N$1+T4-WEEKDAY($N$1)+(WEEKDAY($N$1)&gt;=T4),$N$1+T4-WEEKDAY($N$1)+(WEEKDAY($N$1)&gt;=T4))</f>
        <v>43613</v>
      </c>
      <c r="N4" s="13">
        <f t="shared" ref="N4:N23" ca="1" si="4">WORKDAY(M4,F4)</f>
        <v>43622</v>
      </c>
      <c r="O4" s="12">
        <f ca="1">IF(H4="",WORKDAY(M4,V4),(M4+X4))</f>
        <v>43620</v>
      </c>
      <c r="P4" s="13">
        <f t="shared" ca="1" si="1"/>
        <v>43629</v>
      </c>
      <c r="Q4" s="14">
        <f ca="1">IF(AND($N$1+T4-WEEKDAY($N$1)+(WEEKDAY($N$1)&gt;=T4)&gt;=$N$1,H4=""),$N$1+T4-WEEKDAY($N$1)+(WEEKDAY($N$1)&gt;=T4),$N$1+T4-WEEKDAY($N$1)+(WEEKDAY($N$1)&gt;=T4))</f>
        <v>43613</v>
      </c>
      <c r="R4" s="14" t="str">
        <f ca="1">IF(ISERROR(IF(AND($N$1+U4-WEEKDAY($N$1)+(WEEKDAY($N$1)&gt;=U4)&gt;=$N$1,H4&lt;&gt;""),$N$1+U4-WEEKDAY($N$1)+(WEEKDAY($N$1)&gt;=U4),$N$1+U4-WEEKDAY($N$1)+(WEEKDAY($N$1)&gt;=U4)+7)),"",(IF(AND($N$1+U4-WEEKDAY($N$1)+(WEEKDAY($N$1)&gt;=U4)&gt;=$N$1,H4&lt;&gt;""),$N$1+U4-WEEKDAY($N$1)+(WEEKDAY($N$1)&gt;=U4),$N$1+U4-WEEKDAY($N$1)+(WEEKDAY($N$1)&gt;=U4)+7)))</f>
        <v/>
      </c>
      <c r="S4" s="14"/>
      <c r="T4" s="15" t="str">
        <f>IF(D4="lundi","2",IF(D4="mardi","3",IF(D4="mercredi","4",IF(D4="jeudi","5",IF(D4="vendredi","6")))))</f>
        <v>3</v>
      </c>
      <c r="U4" s="15" t="str">
        <f>IF(H4="lundi","2",IF(H4="mardi","3",IF(H4="mercredi","4",IF(H4="jeudi","5",IF(H4="vendredi","6",IF(H4="",""))))))</f>
        <v/>
      </c>
      <c r="V4" s="15" t="str">
        <f>IF(C4="hebdo","5",IF(C4="tous les 15 jours","10",IF(C4="toutes les 5 semaines","25")))</f>
        <v>5</v>
      </c>
      <c r="W4" s="16"/>
      <c r="X4" s="15" t="str">
        <f>IFERROR((NETWORKDAYS(E4,I4)-1),"")</f>
        <v/>
      </c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</row>
    <row r="5" spans="1:123" x14ac:dyDescent="0.35">
      <c r="A5" s="7">
        <v>100278</v>
      </c>
      <c r="B5" s="8">
        <v>1</v>
      </c>
      <c r="C5" s="8" t="s">
        <v>18</v>
      </c>
      <c r="D5" s="8" t="s">
        <v>19</v>
      </c>
      <c r="E5" s="8" t="str">
        <f t="shared" si="2"/>
        <v>10/01/19</v>
      </c>
      <c r="F5" s="8">
        <v>7</v>
      </c>
      <c r="G5" s="9">
        <f t="shared" ca="1" si="3"/>
        <v>43626</v>
      </c>
      <c r="H5" s="8"/>
      <c r="I5" s="8" t="str">
        <f t="shared" si="0"/>
        <v/>
      </c>
      <c r="J5" s="3"/>
      <c r="K5" s="10"/>
      <c r="L5" s="11">
        <v>43503</v>
      </c>
      <c r="M5" s="12">
        <f ca="1">IF(AND($N$1+T5-WEEKDAY($N$1)+(WEEKDAY($N$1)&gt;=T5)&gt;=$N$1,H5=""),$N$1+T5-WEEKDAY($N$1)+(WEEKDAY($N$1)&gt;=T5),$N$1+T5-WEEKDAY($N$1)+(WEEKDAY($N$1)&gt;=T5))</f>
        <v>43615</v>
      </c>
      <c r="N5" s="13">
        <f t="shared" ca="1" si="4"/>
        <v>43626</v>
      </c>
      <c r="O5" s="12">
        <f ca="1">IF(H5="",WORKDAY(M5,V5),(M5+X5))</f>
        <v>43622</v>
      </c>
      <c r="P5" s="13">
        <f t="shared" ca="1" si="1"/>
        <v>43633</v>
      </c>
      <c r="Q5" s="14">
        <f ca="1">IF(AND($N$1+T5-WEEKDAY($N$1)+(WEEKDAY($N$1)&gt;=T5)&gt;=$N$1,H5=""),$N$1+T5-WEEKDAY($N$1)+(WEEKDAY($N$1)&gt;=T5),$N$1+T5-WEEKDAY($N$1)+(WEEKDAY($N$1)&gt;=T5))</f>
        <v>43615</v>
      </c>
      <c r="R5" s="14" t="str">
        <f ca="1">IF(ISERROR(IF(AND($N$1+U5-WEEKDAY($N$1)+(WEEKDAY($N$1)&gt;=U5)&gt;=$N$1,H5&lt;&gt;""),$N$1+U5-WEEKDAY($N$1)+(WEEKDAY($N$1)&gt;=U5),$N$1+U5-WEEKDAY($N$1)+(WEEKDAY($N$1)&gt;=U5)+7)),"",(IF(AND($N$1+U5-WEEKDAY($N$1)+(WEEKDAY($N$1)&gt;=U5)&gt;=$N$1,H5&lt;&gt;""),$N$1+U5-WEEKDAY($N$1)+(WEEKDAY($N$1)&gt;=U5),$N$1+U5-WEEKDAY($N$1)+(WEEKDAY($N$1)&gt;=U5)+7)))</f>
        <v/>
      </c>
      <c r="S5" s="14"/>
      <c r="T5" s="15" t="str">
        <f>IF(D5="lundi","2",IF(D5="mardi","3",IF(D5="mercredi","4",IF(D5="jeudi","5",IF(D5="vendredi","6")))))</f>
        <v>5</v>
      </c>
      <c r="U5" s="15" t="str">
        <f>IF(H5="lundi","2",IF(H5="mardi","3",IF(H5="mercredi","4",IF(H5="jeudi","5",IF(H5="vendredi","6",IF(H5="",""))))))</f>
        <v/>
      </c>
      <c r="V5" s="15" t="str">
        <f>IF(C5="hebdo","5",IF(C5="tous les 15 jours","10",IF(C5="toutes les 5 semaines","25")))</f>
        <v>5</v>
      </c>
      <c r="W5" s="16"/>
      <c r="X5" s="15" t="str">
        <f>IFERROR((NETWORKDAYS(E5,I5)-1),"")</f>
        <v/>
      </c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</row>
    <row r="6" spans="1:123" x14ac:dyDescent="0.35">
      <c r="A6" s="7">
        <v>100279</v>
      </c>
      <c r="B6" s="8">
        <v>1</v>
      </c>
      <c r="C6" s="8" t="s">
        <v>18</v>
      </c>
      <c r="D6" s="8" t="s">
        <v>21</v>
      </c>
      <c r="E6" s="8" t="str">
        <f t="shared" si="2"/>
        <v>07/01/19</v>
      </c>
      <c r="F6" s="8">
        <v>3</v>
      </c>
      <c r="G6" s="9">
        <f t="shared" ca="1" si="3"/>
        <v>43615</v>
      </c>
      <c r="H6" s="8"/>
      <c r="I6" s="8" t="str">
        <f t="shared" si="0"/>
        <v/>
      </c>
      <c r="J6" s="3"/>
      <c r="K6" s="10"/>
      <c r="L6" s="11">
        <v>43500</v>
      </c>
      <c r="M6" s="12">
        <f ca="1">IF(AND($N$1+T6-WEEKDAY($N$1)+(WEEKDAY($N$1)&gt;=T6)&gt;=$N$1,H6=""),$N$1+T6-WEEKDAY($N$1)+(WEEKDAY($N$1)&gt;=T6),$N$1+T6-WEEKDAY($N$1)+(WEEKDAY($N$1)&gt;=T6))</f>
        <v>43612</v>
      </c>
      <c r="N6" s="13">
        <f t="shared" ca="1" si="4"/>
        <v>43615</v>
      </c>
      <c r="O6" s="12">
        <f ca="1">IF(H6="",WORKDAY(M6,V6),(M6+X6))</f>
        <v>43619</v>
      </c>
      <c r="P6" s="13">
        <f t="shared" ca="1" si="1"/>
        <v>43622</v>
      </c>
      <c r="Q6" s="14">
        <f ca="1">IF(AND($N$1+T6-WEEKDAY($N$1)+(WEEKDAY($N$1)&gt;=T6)&gt;=$N$1,H6=""),$N$1+T6-WEEKDAY($N$1)+(WEEKDAY($N$1)&gt;=T6),$N$1+T6-WEEKDAY($N$1)+(WEEKDAY($N$1)&gt;=T6))</f>
        <v>43612</v>
      </c>
      <c r="R6" s="14" t="str">
        <f ca="1">IF(ISERROR(IF(AND($N$1+U6-WEEKDAY($N$1)+(WEEKDAY($N$1)&gt;=U6)&gt;=$N$1,H6&lt;&gt;""),$N$1+U6-WEEKDAY($N$1)+(WEEKDAY($N$1)&gt;=U6),$N$1+U6-WEEKDAY($N$1)+(WEEKDAY($N$1)&gt;=U6)+7)),"",(IF(AND($N$1+U6-WEEKDAY($N$1)+(WEEKDAY($N$1)&gt;=U6)&gt;=$N$1,H6&lt;&gt;""),$N$1+U6-WEEKDAY($N$1)+(WEEKDAY($N$1)&gt;=U6),$N$1+U6-WEEKDAY($N$1)+(WEEKDAY($N$1)&gt;=U6)+7)))</f>
        <v/>
      </c>
      <c r="S6" s="14"/>
      <c r="T6" s="15" t="str">
        <f>IF(D6="lundi","2",IF(D6="mardi","3",IF(D6="mercredi","4",IF(D6="jeudi","5",IF(D6="vendredi","6")))))</f>
        <v>2</v>
      </c>
      <c r="U6" s="15" t="str">
        <f>IF(H6="lundi","2",IF(H6="mardi","3",IF(H6="mercredi","4",IF(H6="jeudi","5",IF(H6="vendredi","6",IF(H6="",""))))))</f>
        <v/>
      </c>
      <c r="V6" s="15" t="str">
        <f>IF(C6="hebdo","5",IF(C6="tous les 15 jours","10",IF(C6="toutes les 5 semaines","25")))</f>
        <v>5</v>
      </c>
      <c r="W6" s="16"/>
      <c r="X6" s="15" t="str">
        <f>IFERROR((NETWORKDAYS(E6,I6)-1),"")</f>
        <v/>
      </c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</row>
    <row r="7" spans="1:123" ht="14" customHeight="1" x14ac:dyDescent="0.35">
      <c r="A7" s="7">
        <v>100294</v>
      </c>
      <c r="B7" s="8">
        <v>1</v>
      </c>
      <c r="C7" s="8" t="s">
        <v>18</v>
      </c>
      <c r="D7" s="8" t="s">
        <v>22</v>
      </c>
      <c r="E7" s="8" t="str">
        <f t="shared" si="2"/>
        <v>09/01/19</v>
      </c>
      <c r="F7" s="8">
        <v>2</v>
      </c>
      <c r="G7" s="9">
        <f t="shared" ca="1" si="3"/>
        <v>43616</v>
      </c>
      <c r="H7" s="8"/>
      <c r="I7" s="8" t="str">
        <f t="shared" si="0"/>
        <v/>
      </c>
      <c r="J7" s="3"/>
      <c r="K7" s="10"/>
      <c r="L7" s="11">
        <v>43502</v>
      </c>
      <c r="M7" s="12">
        <f ca="1">IF(AND($N$1+T7-WEEKDAY($N$1)+(WEEKDAY($N$1)&gt;=T7)&gt;=$N$1,H7=""),$N$1+T7-WEEKDAY($N$1)+(WEEKDAY($N$1)&gt;=T7),$N$1+T7-WEEKDAY($N$1)+(WEEKDAY($N$1)&gt;=T7))</f>
        <v>43614</v>
      </c>
      <c r="N7" s="13">
        <f t="shared" ca="1" si="4"/>
        <v>43616</v>
      </c>
      <c r="O7" s="12">
        <f ca="1">IF(H7="",WORKDAY(M7,V7),(M7+X7))</f>
        <v>43621</v>
      </c>
      <c r="P7" s="13">
        <f t="shared" ca="1" si="1"/>
        <v>43623</v>
      </c>
      <c r="Q7" s="14">
        <f ca="1">IF(AND($N$1+T7-WEEKDAY($N$1)+(WEEKDAY($N$1)&gt;=T7)&gt;=$N$1,H7=""),$N$1+T7-WEEKDAY($N$1)+(WEEKDAY($N$1)&gt;=T7),$N$1+T7-WEEKDAY($N$1)+(WEEKDAY($N$1)&gt;=T7))</f>
        <v>43614</v>
      </c>
      <c r="R7" s="14" t="str">
        <f ca="1">IF(ISERROR(IF(AND($N$1+U7-WEEKDAY($N$1)+(WEEKDAY($N$1)&gt;=U7)&gt;=$N$1,H7&lt;&gt;""),$N$1+U7-WEEKDAY($N$1)+(WEEKDAY($N$1)&gt;=U7),$N$1+U7-WEEKDAY($N$1)+(WEEKDAY($N$1)&gt;=U7)+7)),"",(IF(AND($N$1+U7-WEEKDAY($N$1)+(WEEKDAY($N$1)&gt;=U7)&gt;=$N$1,H7&lt;&gt;""),$N$1+U7-WEEKDAY($N$1)+(WEEKDAY($N$1)&gt;=U7),$N$1+U7-WEEKDAY($N$1)+(WEEKDAY($N$1)&gt;=U7)+7)))</f>
        <v/>
      </c>
      <c r="S7" s="14"/>
      <c r="T7" s="15" t="str">
        <f>IF(D7="lundi","2",IF(D7="mardi","3",IF(D7="mercredi","4",IF(D7="jeudi","5",IF(D7="vendredi","6")))))</f>
        <v>4</v>
      </c>
      <c r="U7" s="15" t="str">
        <f>IF(H7="lundi","2",IF(H7="mardi","3",IF(H7="mercredi","4",IF(H7="jeudi","5",IF(H7="vendredi","6",IF(H7="",""))))))</f>
        <v/>
      </c>
      <c r="V7" s="15" t="str">
        <f>IF(C7="hebdo","5",IF(C7="tous les 15 jours","10",IF(C7="toutes les 5 semaines","25")))</f>
        <v>5</v>
      </c>
      <c r="W7" s="16"/>
      <c r="X7" s="15" t="str">
        <f>IFERROR((NETWORKDAYS(E7,I7)-1),"")</f>
        <v/>
      </c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</row>
    <row r="8" spans="1:123" x14ac:dyDescent="0.35">
      <c r="A8" s="7">
        <v>100308</v>
      </c>
      <c r="B8" s="8">
        <v>0.5</v>
      </c>
      <c r="C8" s="8" t="s">
        <v>23</v>
      </c>
      <c r="D8" s="8" t="s">
        <v>19</v>
      </c>
      <c r="E8" s="8" t="str">
        <f t="shared" si="2"/>
        <v>10/01/19</v>
      </c>
      <c r="F8" s="8">
        <v>7</v>
      </c>
      <c r="G8" s="9">
        <f t="shared" ca="1" si="3"/>
        <v>43626</v>
      </c>
      <c r="H8" s="8"/>
      <c r="I8" s="8" t="str">
        <f t="shared" si="0"/>
        <v/>
      </c>
      <c r="J8" s="3"/>
      <c r="K8" s="10"/>
      <c r="L8" s="11">
        <v>43608</v>
      </c>
      <c r="M8" s="12">
        <f ca="1">IF(AND($N$1+T8-WEEKDAY($N$1)+(WEEKDAY($N$1)&gt;=T8)&gt;=$N$1,H8=""),$N$1+T8-WEEKDAY($N$1)+(WEEKDAY($N$1)&gt;=T8),$N$1+T8-WEEKDAY($N$1)+(WEEKDAY($N$1)&gt;=T8))</f>
        <v>43615</v>
      </c>
      <c r="N8" s="13">
        <f t="shared" ca="1" si="4"/>
        <v>43626</v>
      </c>
      <c r="O8" s="12">
        <f ca="1">IF(H8="",WORKDAY(M8,V8),(M8+X8))</f>
        <v>43629</v>
      </c>
      <c r="P8" s="13">
        <f t="shared" ca="1" si="1"/>
        <v>43640</v>
      </c>
      <c r="Q8" s="14">
        <f ca="1">IF(AND($N$1+T8-WEEKDAY($N$1)+(WEEKDAY($N$1)&gt;=T8)&gt;=$N$1,H8=""),$N$1+T8-WEEKDAY($N$1)+(WEEKDAY($N$1)&gt;=T8),$N$1+T8-WEEKDAY($N$1)+(WEEKDAY($N$1)&gt;=T8))</f>
        <v>43615</v>
      </c>
      <c r="R8" s="14" t="str">
        <f ca="1">IF(ISERROR(IF(AND($N$1+U8-WEEKDAY($N$1)+(WEEKDAY($N$1)&gt;=U8)&gt;=$N$1,H8&lt;&gt;""),$N$1+U8-WEEKDAY($N$1)+(WEEKDAY($N$1)&gt;=U8),$N$1+U8-WEEKDAY($N$1)+(WEEKDAY($N$1)&gt;=U8)+7)),"",(IF(AND($N$1+U8-WEEKDAY($N$1)+(WEEKDAY($N$1)&gt;=U8)&gt;=$N$1,H8&lt;&gt;""),$N$1+U8-WEEKDAY($N$1)+(WEEKDAY($N$1)&gt;=U8),$N$1+U8-WEEKDAY($N$1)+(WEEKDAY($N$1)&gt;=U8)+7)))</f>
        <v/>
      </c>
      <c r="S8" s="14"/>
      <c r="T8" s="15" t="str">
        <f>IF(D8="lundi","2",IF(D8="mardi","3",IF(D8="mercredi","4",IF(D8="jeudi","5",IF(D8="vendredi","6")))))</f>
        <v>5</v>
      </c>
      <c r="U8" s="15" t="str">
        <f>IF(H8="lundi","2",IF(H8="mardi","3",IF(H8="mercredi","4",IF(H8="jeudi","5",IF(H8="vendredi","6",IF(H8="",""))))))</f>
        <v/>
      </c>
      <c r="V8" s="15" t="str">
        <f>IF(C8="hebdo","5",IF(C8="tous les 15 jours","10",IF(C8="toutes les 5 semaines","25")))</f>
        <v>10</v>
      </c>
      <c r="W8" s="16"/>
      <c r="X8" s="15" t="str">
        <f>IFERROR((NETWORKDAYS(E8,I8)-1),"")</f>
        <v/>
      </c>
    </row>
    <row r="9" spans="1:123" x14ac:dyDescent="0.35">
      <c r="A9" s="7">
        <v>100338</v>
      </c>
      <c r="B9" s="8">
        <v>0.5</v>
      </c>
      <c r="C9" s="8" t="s">
        <v>23</v>
      </c>
      <c r="D9" s="8" t="s">
        <v>19</v>
      </c>
      <c r="E9" s="8" t="str">
        <f t="shared" si="2"/>
        <v>10/01/19</v>
      </c>
      <c r="F9" s="8">
        <v>7</v>
      </c>
      <c r="G9" s="9">
        <f t="shared" ca="1" si="3"/>
        <v>43626</v>
      </c>
      <c r="H9" s="8"/>
      <c r="I9" s="8" t="str">
        <f t="shared" si="0"/>
        <v/>
      </c>
      <c r="J9" s="3"/>
      <c r="K9" s="10"/>
      <c r="L9" s="11">
        <v>43601</v>
      </c>
      <c r="M9" s="12">
        <f ca="1">IF(AND($N$1+T9-WEEKDAY($N$1)+(WEEKDAY($N$1)&gt;=T9)&gt;=$N$1,H9=""),$N$1+T9-WEEKDAY($N$1)+(WEEKDAY($N$1)&gt;=T9),$N$1+T9-WEEKDAY($N$1)+(WEEKDAY($N$1)&gt;=T9))</f>
        <v>43615</v>
      </c>
      <c r="N9" s="13">
        <f t="shared" ca="1" si="4"/>
        <v>43626</v>
      </c>
      <c r="O9" s="12">
        <f ca="1">IF(H9="",WORKDAY(M9,V9),(M9+X9))</f>
        <v>43629</v>
      </c>
      <c r="P9" s="13">
        <f t="shared" ca="1" si="1"/>
        <v>43640</v>
      </c>
      <c r="Q9" s="14">
        <f ca="1">IF(AND($N$1+T9-WEEKDAY($N$1)+(WEEKDAY($N$1)&gt;=T9)&gt;=$N$1,H9=""),$N$1+T9-WEEKDAY($N$1)+(WEEKDAY($N$1)&gt;=T9),$N$1+T9-WEEKDAY($N$1)+(WEEKDAY($N$1)&gt;=T9))</f>
        <v>43615</v>
      </c>
      <c r="R9" s="14" t="str">
        <f ca="1">IF(ISERROR(IF(AND($N$1+U9-WEEKDAY($N$1)+(WEEKDAY($N$1)&gt;=U9)&gt;=$N$1,H9&lt;&gt;""),$N$1+U9-WEEKDAY($N$1)+(WEEKDAY($N$1)&gt;=U9),$N$1+U9-WEEKDAY($N$1)+(WEEKDAY($N$1)&gt;=U9)+7)),"",(IF(AND($N$1+U9-WEEKDAY($N$1)+(WEEKDAY($N$1)&gt;=U9)&gt;=$N$1,H9&lt;&gt;""),$N$1+U9-WEEKDAY($N$1)+(WEEKDAY($N$1)&gt;=U9),$N$1+U9-WEEKDAY($N$1)+(WEEKDAY($N$1)&gt;=U9)+7)))</f>
        <v/>
      </c>
      <c r="S9" s="14"/>
      <c r="T9" s="15" t="str">
        <f>IF(D9="lundi","2",IF(D9="mardi","3",IF(D9="mercredi","4",IF(D9="jeudi","5",IF(D9="vendredi","6")))))</f>
        <v>5</v>
      </c>
      <c r="U9" s="15" t="str">
        <f>IF(H9="lundi","2",IF(H9="mardi","3",IF(H9="mercredi","4",IF(H9="jeudi","5",IF(H9="vendredi","6",IF(H9="",""))))))</f>
        <v/>
      </c>
      <c r="V9" s="15" t="str">
        <f>IF(C9="hebdo","5",IF(C9="tous les 15 jours","10",IF(C9="toutes les 5 semaines","25")))</f>
        <v>10</v>
      </c>
      <c r="W9" s="16"/>
      <c r="X9" s="15" t="str">
        <f>IFERROR((NETWORKDAYS(E9,I9)-1),"")</f>
        <v/>
      </c>
    </row>
    <row r="10" spans="1:123" x14ac:dyDescent="0.35">
      <c r="A10" s="7">
        <v>100338</v>
      </c>
      <c r="B10" s="8">
        <v>1</v>
      </c>
      <c r="C10" s="8" t="s">
        <v>18</v>
      </c>
      <c r="D10" s="8" t="s">
        <v>22</v>
      </c>
      <c r="E10" s="8" t="str">
        <f t="shared" si="2"/>
        <v>09/01/19</v>
      </c>
      <c r="F10" s="8">
        <v>2</v>
      </c>
      <c r="G10" s="9">
        <f t="shared" ca="1" si="3"/>
        <v>43616</v>
      </c>
      <c r="H10" s="8"/>
      <c r="I10" s="8" t="str">
        <f t="shared" si="0"/>
        <v/>
      </c>
      <c r="J10" s="3"/>
      <c r="K10" s="10"/>
      <c r="L10" s="11">
        <v>43502</v>
      </c>
      <c r="M10" s="12">
        <f ca="1">IF(AND($N$1+T10-WEEKDAY($N$1)+(WEEKDAY($N$1)&gt;=T10)&gt;=$N$1,H10=""),$N$1+T10-WEEKDAY($N$1)+(WEEKDAY($N$1)&gt;=T10),$N$1+T10-WEEKDAY($N$1)+(WEEKDAY($N$1)&gt;=T10))</f>
        <v>43614</v>
      </c>
      <c r="N10" s="13">
        <f t="shared" ca="1" si="4"/>
        <v>43616</v>
      </c>
      <c r="O10" s="12">
        <f ca="1">IF(H10="",WORKDAY(M10,V10),(M10+X10))</f>
        <v>43621</v>
      </c>
      <c r="P10" s="13">
        <f t="shared" ca="1" si="1"/>
        <v>43623</v>
      </c>
      <c r="Q10" s="14">
        <f ca="1">IF(AND($N$1+T10-WEEKDAY($N$1)+(WEEKDAY($N$1)&gt;=T10)&gt;=$N$1,H10=""),$N$1+T10-WEEKDAY($N$1)+(WEEKDAY($N$1)&gt;=T10),$N$1+T10-WEEKDAY($N$1)+(WEEKDAY($N$1)&gt;=T10))</f>
        <v>43614</v>
      </c>
      <c r="R10" s="14" t="str">
        <f ca="1">IF(ISERROR(IF(AND($N$1+U10-WEEKDAY($N$1)+(WEEKDAY($N$1)&gt;=U10)&gt;=$N$1,H10&lt;&gt;""),$N$1+U10-WEEKDAY($N$1)+(WEEKDAY($N$1)&gt;=U10),$N$1+U10-WEEKDAY($N$1)+(WEEKDAY($N$1)&gt;=U10)+7)),"",(IF(AND($N$1+U10-WEEKDAY($N$1)+(WEEKDAY($N$1)&gt;=U10)&gt;=$N$1,H10&lt;&gt;""),$N$1+U10-WEEKDAY($N$1)+(WEEKDAY($N$1)&gt;=U10),$N$1+U10-WEEKDAY($N$1)+(WEEKDAY($N$1)&gt;=U10)+7)))</f>
        <v/>
      </c>
      <c r="S10" s="14"/>
      <c r="T10" s="15" t="str">
        <f>IF(D10="lundi","2",IF(D10="mardi","3",IF(D10="mercredi","4",IF(D10="jeudi","5",IF(D10="vendredi","6")))))</f>
        <v>4</v>
      </c>
      <c r="U10" s="15" t="str">
        <f>IF(H10="lundi","2",IF(H10="mardi","3",IF(H10="mercredi","4",IF(H10="jeudi","5",IF(H10="vendredi","6",IF(H10="",""))))))</f>
        <v/>
      </c>
      <c r="V10" s="15" t="str">
        <f>IF(C10="hebdo","5",IF(C10="tous les 15 jours","10",IF(C10="toutes les 5 semaines","25")))</f>
        <v>5</v>
      </c>
      <c r="W10" s="16"/>
      <c r="X10" s="15" t="str">
        <f>IFERROR((NETWORKDAYS(E10,I10)-1),"")</f>
        <v/>
      </c>
    </row>
    <row r="11" spans="1:123" x14ac:dyDescent="0.35">
      <c r="A11" s="7">
        <v>100772</v>
      </c>
      <c r="B11" s="8">
        <v>1</v>
      </c>
      <c r="C11" s="8" t="s">
        <v>18</v>
      </c>
      <c r="D11" s="8" t="s">
        <v>22</v>
      </c>
      <c r="E11" s="8" t="str">
        <f t="shared" si="2"/>
        <v>09/01/19</v>
      </c>
      <c r="F11" s="8">
        <v>2</v>
      </c>
      <c r="G11" s="9">
        <f t="shared" ca="1" si="3"/>
        <v>43616</v>
      </c>
      <c r="H11" s="8"/>
      <c r="I11" s="8" t="str">
        <f t="shared" si="0"/>
        <v/>
      </c>
      <c r="J11" s="3"/>
      <c r="K11" s="10"/>
      <c r="L11" s="11">
        <v>43502</v>
      </c>
      <c r="M11" s="12">
        <f ca="1">IF(AND($N$1+T11-WEEKDAY($N$1)+(WEEKDAY($N$1)&gt;=T11)&gt;=$N$1,H11=""),$N$1+T11-WEEKDAY($N$1)+(WEEKDAY($N$1)&gt;=T11),$N$1+T11-WEEKDAY($N$1)+(WEEKDAY($N$1)&gt;=T11))</f>
        <v>43614</v>
      </c>
      <c r="N11" s="13">
        <f t="shared" ca="1" si="4"/>
        <v>43616</v>
      </c>
      <c r="O11" s="12">
        <f ca="1">IF(H11="",WORKDAY(M11,V11),(M11+X11))</f>
        <v>43621</v>
      </c>
      <c r="P11" s="13">
        <f t="shared" ca="1" si="1"/>
        <v>43623</v>
      </c>
      <c r="Q11" s="14">
        <f ca="1">IF(AND($N$1+T11-WEEKDAY($N$1)+(WEEKDAY($N$1)&gt;=T11)&gt;=$N$1,H11=""),$N$1+T11-WEEKDAY($N$1)+(WEEKDAY($N$1)&gt;=T11),$N$1+T11-WEEKDAY($N$1)+(WEEKDAY($N$1)&gt;=T11))</f>
        <v>43614</v>
      </c>
      <c r="R11" s="14" t="str">
        <f ca="1">IF(ISERROR(IF(AND($N$1+U11-WEEKDAY($N$1)+(WEEKDAY($N$1)&gt;=U11)&gt;=$N$1,H11&lt;&gt;""),$N$1+U11-WEEKDAY($N$1)+(WEEKDAY($N$1)&gt;=U11),$N$1+U11-WEEKDAY($N$1)+(WEEKDAY($N$1)&gt;=U11)+7)),"",(IF(AND($N$1+U11-WEEKDAY($N$1)+(WEEKDAY($N$1)&gt;=U11)&gt;=$N$1,H11&lt;&gt;""),$N$1+U11-WEEKDAY($N$1)+(WEEKDAY($N$1)&gt;=U11),$N$1+U11-WEEKDAY($N$1)+(WEEKDAY($N$1)&gt;=U11)+7)))</f>
        <v/>
      </c>
      <c r="S11" s="14"/>
      <c r="T11" s="15" t="str">
        <f>IF(D11="lundi","2",IF(D11="mardi","3",IF(D11="mercredi","4",IF(D11="jeudi","5",IF(D11="vendredi","6")))))</f>
        <v>4</v>
      </c>
      <c r="U11" s="15" t="str">
        <f>IF(H11="lundi","2",IF(H11="mardi","3",IF(H11="mercredi","4",IF(H11="jeudi","5",IF(H11="vendredi","6",IF(H11="",""))))))</f>
        <v/>
      </c>
      <c r="V11" s="15" t="str">
        <f>IF(C11="hebdo","5",IF(C11="tous les 15 jours","10",IF(C11="toutes les 5 semaines","25")))</f>
        <v>5</v>
      </c>
      <c r="W11" s="16"/>
      <c r="X11" s="15" t="str">
        <f>IFERROR((NETWORKDAYS(E11,I11)-1),"")</f>
        <v/>
      </c>
    </row>
    <row r="12" spans="1:123" x14ac:dyDescent="0.35">
      <c r="A12" s="7">
        <v>100807</v>
      </c>
      <c r="B12" s="8">
        <v>0.5</v>
      </c>
      <c r="C12" s="8" t="s">
        <v>23</v>
      </c>
      <c r="D12" s="8" t="s">
        <v>21</v>
      </c>
      <c r="E12" s="8" t="str">
        <f t="shared" si="2"/>
        <v>07/01/19</v>
      </c>
      <c r="F12" s="8">
        <v>4</v>
      </c>
      <c r="G12" s="9">
        <f t="shared" ca="1" si="3"/>
        <v>43616</v>
      </c>
      <c r="H12" s="8"/>
      <c r="I12" s="8" t="str">
        <f t="shared" si="0"/>
        <v/>
      </c>
      <c r="J12" s="3"/>
      <c r="K12" s="10"/>
      <c r="L12" s="11">
        <v>43612</v>
      </c>
      <c r="M12" s="12">
        <f ca="1">IF(AND($N$1+T12-WEEKDAY($N$1)+(WEEKDAY($N$1)&gt;=T12)&gt;=$N$1,H12=""),$N$1+T12-WEEKDAY($N$1)+(WEEKDAY($N$1)&gt;=T12),$N$1+T12-WEEKDAY($N$1)+(WEEKDAY($N$1)&gt;=T12))</f>
        <v>43612</v>
      </c>
      <c r="N12" s="13">
        <f t="shared" ca="1" si="4"/>
        <v>43616</v>
      </c>
      <c r="O12" s="12">
        <f ca="1">IF(H12="",WORKDAY(M12,V12),(M12+X12))</f>
        <v>43626</v>
      </c>
      <c r="P12" s="13">
        <f t="shared" ca="1" si="1"/>
        <v>43630</v>
      </c>
      <c r="Q12" s="14">
        <f ca="1">IF(AND($N$1+T12-WEEKDAY($N$1)+(WEEKDAY($N$1)&gt;=T12)&gt;=$N$1,H12=""),$N$1+T12-WEEKDAY($N$1)+(WEEKDAY($N$1)&gt;=T12),$N$1+T12-WEEKDAY($N$1)+(WEEKDAY($N$1)&gt;=T12))</f>
        <v>43612</v>
      </c>
      <c r="R12" s="14" t="str">
        <f ca="1">IF(ISERROR(IF(AND($N$1+U12-WEEKDAY($N$1)+(WEEKDAY($N$1)&gt;=U12)&gt;=$N$1,H12&lt;&gt;""),$N$1+U12-WEEKDAY($N$1)+(WEEKDAY($N$1)&gt;=U12),$N$1+U12-WEEKDAY($N$1)+(WEEKDAY($N$1)&gt;=U12)+7)),"",(IF(AND($N$1+U12-WEEKDAY($N$1)+(WEEKDAY($N$1)&gt;=U12)&gt;=$N$1,H12&lt;&gt;""),$N$1+U12-WEEKDAY($N$1)+(WEEKDAY($N$1)&gt;=U12),$N$1+U12-WEEKDAY($N$1)+(WEEKDAY($N$1)&gt;=U12)+7)))</f>
        <v/>
      </c>
      <c r="S12" s="14"/>
      <c r="T12" s="15" t="str">
        <f>IF(D12="lundi","2",IF(D12="mardi","3",IF(D12="mercredi","4",IF(D12="jeudi","5",IF(D12="vendredi","6")))))</f>
        <v>2</v>
      </c>
      <c r="U12" s="15" t="str">
        <f>IF(H12="lundi","2",IF(H12="mardi","3",IF(H12="mercredi","4",IF(H12="jeudi","5",IF(H12="vendredi","6",IF(H12="",""))))))</f>
        <v/>
      </c>
      <c r="V12" s="15" t="str">
        <f>IF(C12="hebdo","5",IF(C12="tous les 15 jours","10",IF(C12="toutes les 5 semaines","25")))</f>
        <v>10</v>
      </c>
      <c r="W12" s="16"/>
      <c r="X12" s="15" t="str">
        <f>IFERROR((NETWORKDAYS(E12,I12)-1),"")</f>
        <v/>
      </c>
    </row>
    <row r="13" spans="1:123" x14ac:dyDescent="0.35">
      <c r="A13" s="7">
        <v>100807</v>
      </c>
      <c r="B13" s="8">
        <v>0.5</v>
      </c>
      <c r="C13" s="8" t="s">
        <v>23</v>
      </c>
      <c r="D13" s="8" t="s">
        <v>21</v>
      </c>
      <c r="E13" s="8" t="str">
        <f t="shared" si="2"/>
        <v>07/01/19</v>
      </c>
      <c r="F13" s="8">
        <v>4</v>
      </c>
      <c r="G13" s="9">
        <f t="shared" ca="1" si="3"/>
        <v>43616</v>
      </c>
      <c r="H13" s="8"/>
      <c r="I13" s="8" t="str">
        <f t="shared" si="0"/>
        <v/>
      </c>
      <c r="K13" s="10"/>
      <c r="L13" s="11">
        <v>43619</v>
      </c>
      <c r="M13" s="12">
        <f ca="1">IF(AND($N$1+T13-WEEKDAY($N$1)+(WEEKDAY($N$1)&gt;=T13)&gt;=$N$1,H13=""),$N$1+T13-WEEKDAY($N$1)+(WEEKDAY($N$1)&gt;=T13),$N$1+T13-WEEKDAY($N$1)+(WEEKDAY($N$1)&gt;=T13))</f>
        <v>43612</v>
      </c>
      <c r="N13" s="13">
        <f t="shared" ca="1" si="4"/>
        <v>43616</v>
      </c>
      <c r="O13" s="12">
        <f ca="1">IF(H13="",WORKDAY(M13,V13),(M13+X13))</f>
        <v>43626</v>
      </c>
      <c r="P13" s="13">
        <f t="shared" ca="1" si="1"/>
        <v>43630</v>
      </c>
      <c r="Q13" s="14">
        <f ca="1">IF(AND($N$1+T13-WEEKDAY($N$1)+(WEEKDAY($N$1)&gt;=T13)&gt;=$N$1,H13=""),$N$1+T13-WEEKDAY($N$1)+(WEEKDAY($N$1)&gt;=T13),$N$1+T13-WEEKDAY($N$1)+(WEEKDAY($N$1)&gt;=T13))</f>
        <v>43612</v>
      </c>
      <c r="R13" s="14" t="str">
        <f ca="1">IF(ISERROR(IF(AND($N$1+U13-WEEKDAY($N$1)+(WEEKDAY($N$1)&gt;=U13)&gt;=$N$1,H13&lt;&gt;""),$N$1+U13-WEEKDAY($N$1)+(WEEKDAY($N$1)&gt;=U13),$N$1+U13-WEEKDAY($N$1)+(WEEKDAY($N$1)&gt;=U13)+7)),"",(IF(AND($N$1+U13-WEEKDAY($N$1)+(WEEKDAY($N$1)&gt;=U13)&gt;=$N$1,H13&lt;&gt;""),$N$1+U13-WEEKDAY($N$1)+(WEEKDAY($N$1)&gt;=U13),$N$1+U13-WEEKDAY($N$1)+(WEEKDAY($N$1)&gt;=U13)+7)))</f>
        <v/>
      </c>
      <c r="S13" s="14"/>
      <c r="T13" s="15" t="str">
        <f>IF(D13="lundi","2",IF(D13="mardi","3",IF(D13="mercredi","4",IF(D13="jeudi","5",IF(D13="vendredi","6")))))</f>
        <v>2</v>
      </c>
      <c r="U13" s="15" t="str">
        <f>IF(H13="lundi","2",IF(H13="mardi","3",IF(H13="mercredi","4",IF(H13="jeudi","5",IF(H13="vendredi","6",IF(H13="",""))))))</f>
        <v/>
      </c>
      <c r="V13" s="15" t="str">
        <f>IF(C13="hebdo","5",IF(C13="tous les 15 jours","10",IF(C13="toutes les 5 semaines","25")))</f>
        <v>10</v>
      </c>
      <c r="W13" s="16"/>
      <c r="X13" s="15" t="str">
        <f>IFERROR((NETWORKDAYS(E13,I13)-1),"")</f>
        <v/>
      </c>
    </row>
    <row r="14" spans="1:123" x14ac:dyDescent="0.35">
      <c r="A14" s="7">
        <v>100834</v>
      </c>
      <c r="B14" s="8">
        <v>2</v>
      </c>
      <c r="C14" s="8" t="s">
        <v>24</v>
      </c>
      <c r="D14" s="8" t="s">
        <v>20</v>
      </c>
      <c r="E14" s="8" t="str">
        <f t="shared" si="2"/>
        <v>08/01/19</v>
      </c>
      <c r="F14" s="8">
        <v>6</v>
      </c>
      <c r="G14" s="9">
        <f t="shared" ca="1" si="3"/>
        <v>43621</v>
      </c>
      <c r="H14" s="8" t="s">
        <v>19</v>
      </c>
      <c r="I14" s="8" t="str">
        <f t="shared" si="0"/>
        <v>10/01/19</v>
      </c>
      <c r="J14" s="3"/>
      <c r="K14" s="10"/>
      <c r="L14" s="11">
        <v>43501</v>
      </c>
      <c r="M14" s="12">
        <f ca="1">IF(AND($N$1+T14-WEEKDAY($N$1)+(WEEKDAY($N$1)&gt;=T14)&gt;=$N$1,H14=""),$N$1+T14-WEEKDAY($N$1)+(WEEKDAY($N$1)&gt;=T14),$N$1+T14-WEEKDAY($N$1)+(WEEKDAY($N$1)&gt;=T14))</f>
        <v>43613</v>
      </c>
      <c r="N14" s="13">
        <f t="shared" ca="1" si="4"/>
        <v>43621</v>
      </c>
      <c r="O14" s="12">
        <f ca="1">IF(H14="",WORKDAY(M14,V14),(M14+X14))</f>
        <v>43615</v>
      </c>
      <c r="P14" s="13">
        <f t="shared" ca="1" si="1"/>
        <v>43623</v>
      </c>
      <c r="Q14" s="14">
        <f ca="1">IF(AND($N$1+T14-WEEKDAY($N$1)+(WEEKDAY($N$1)&gt;=T14)&gt;=$N$1,H14=""),$N$1+T14-WEEKDAY($N$1)+(WEEKDAY($N$1)&gt;=T14),$N$1+T14-WEEKDAY($N$1)+(WEEKDAY($N$1)&gt;=T14))</f>
        <v>43613</v>
      </c>
      <c r="R14" s="14">
        <f ca="1">IF(ISERROR(IF(AND($N$1+U14-WEEKDAY($N$1)+(WEEKDAY($N$1)&gt;=U14)&gt;=$N$1,H14&lt;&gt;""),$N$1+U14-WEEKDAY($N$1)+(WEEKDAY($N$1)&gt;=U14),$N$1+U14-WEEKDAY($N$1)+(WEEKDAY($N$1)&gt;=U14)+7)),"",(IF(AND($N$1+U14-WEEKDAY($N$1)+(WEEKDAY($N$1)&gt;=U14)&gt;=$N$1,H14&lt;&gt;""),$N$1+U14-WEEKDAY($N$1)+(WEEKDAY($N$1)&gt;=U14),$N$1+U14-WEEKDAY($N$1)+(WEEKDAY($N$1)&gt;=U14)+7)))</f>
        <v>43622</v>
      </c>
      <c r="S14" s="14"/>
      <c r="T14" s="15" t="str">
        <f>IF(D14="lundi","2",IF(D14="mardi","3",IF(D14="mercredi","4",IF(D14="jeudi","5",IF(D14="vendredi","6")))))</f>
        <v>3</v>
      </c>
      <c r="U14" s="15" t="str">
        <f>IF(H14="lundi","2",IF(H14="mardi","3",IF(H14="mercredi","4",IF(H14="jeudi","5",IF(H14="vendredi","6",IF(H14="",""))))))</f>
        <v>5</v>
      </c>
      <c r="V14" s="15" t="b">
        <f>IF(C14="hebdo","5",IF(C14="tous les 15 jours","10",IF(C14="toutes les 5 semaines","25")))</f>
        <v>0</v>
      </c>
      <c r="W14" s="16"/>
      <c r="X14" s="15">
        <f>IFERROR((NETWORKDAYS(E14,I14)-1),"")</f>
        <v>2</v>
      </c>
    </row>
    <row r="15" spans="1:123" x14ac:dyDescent="0.35">
      <c r="A15" s="7">
        <v>100834</v>
      </c>
      <c r="B15" s="8">
        <v>2</v>
      </c>
      <c r="C15" s="8" t="s">
        <v>24</v>
      </c>
      <c r="D15" s="8" t="s">
        <v>20</v>
      </c>
      <c r="E15" s="8" t="str">
        <f t="shared" si="2"/>
        <v>08/01/19</v>
      </c>
      <c r="F15" s="8">
        <v>5</v>
      </c>
      <c r="G15" s="9">
        <f t="shared" ca="1" si="3"/>
        <v>43620</v>
      </c>
      <c r="H15" s="18" t="s">
        <v>25</v>
      </c>
      <c r="I15" s="8" t="str">
        <f t="shared" si="0"/>
        <v>10/01/19</v>
      </c>
      <c r="K15" s="10"/>
      <c r="L15" s="8"/>
      <c r="M15" s="12">
        <f ca="1">IF(AND($N$1+T15-WEEKDAY($N$1)+(WEEKDAY($N$1)&gt;=T15)&gt;=$N$1,H15=""),$N$1+T15-WEEKDAY($N$1)+(WEEKDAY($N$1)&gt;=T15),$N$1+T15-WEEKDAY($N$1)+(WEEKDAY($N$1)&gt;=T15))</f>
        <v>43613</v>
      </c>
      <c r="N15" s="13">
        <f t="shared" ca="1" si="4"/>
        <v>43620</v>
      </c>
      <c r="O15" s="12">
        <f ca="1">IF(H15="",WORKDAY(M15,V15),(M15+X15))</f>
        <v>43615</v>
      </c>
      <c r="P15" s="13">
        <f t="shared" ca="1" si="1"/>
        <v>43622</v>
      </c>
      <c r="Q15" s="14">
        <f ca="1">IF(AND($N$1+T15-WEEKDAY($N$1)+(WEEKDAY($N$1)&gt;=T15)&gt;=$N$1,H15=""),$N$1+T15-WEEKDAY($N$1)+(WEEKDAY($N$1)&gt;=T15),$N$1+T15-WEEKDAY($N$1)+(WEEKDAY($N$1)&gt;=T15))</f>
        <v>43613</v>
      </c>
      <c r="R15" s="14">
        <f ca="1">IF(ISERROR(IF(AND($N$1+U15-WEEKDAY($N$1)+(WEEKDAY($N$1)&gt;=U15)&gt;=$N$1,H15&lt;&gt;""),$N$1+U15-WEEKDAY($N$1)+(WEEKDAY($N$1)&gt;=U15),$N$1+U15-WEEKDAY($N$1)+(WEEKDAY($N$1)&gt;=U15)+7)),"",(IF(AND($N$1+U15-WEEKDAY($N$1)+(WEEKDAY($N$1)&gt;=U15)&gt;=$N$1,H15&lt;&gt;""),$N$1+U15-WEEKDAY($N$1)+(WEEKDAY($N$1)&gt;=U15),$N$1+U15-WEEKDAY($N$1)+(WEEKDAY($N$1)&gt;=U15)+7)))</f>
        <v>43622</v>
      </c>
      <c r="S15" s="14"/>
      <c r="T15" s="15" t="str">
        <f>IF(D15="lundi","2",IF(D15="mardi","3",IF(D15="mercredi","4",IF(D15="jeudi","5",IF(D15="vendredi","6")))))</f>
        <v>3</v>
      </c>
      <c r="U15" s="15" t="str">
        <f>IF(H15="lundi","2",IF(H15="mardi","3",IF(H15="mercredi","4",IF(H15="jeudi","5",IF(H15="vendredi","6",IF(H15="",""))))))</f>
        <v>5</v>
      </c>
      <c r="V15" s="15" t="b">
        <f>IF(C15="hebdo","5",IF(C15="tous les 15 jours","10",IF(C15="toutes les 5 semaines","25")))</f>
        <v>0</v>
      </c>
      <c r="W15" s="16"/>
      <c r="X15" s="15">
        <f>IFERROR((NETWORKDAYS(E15,I15)-1),"")</f>
        <v>2</v>
      </c>
    </row>
    <row r="16" spans="1:123" x14ac:dyDescent="0.35">
      <c r="A16" s="7">
        <v>100836</v>
      </c>
      <c r="B16" s="8">
        <v>2</v>
      </c>
      <c r="C16" s="8" t="s">
        <v>24</v>
      </c>
      <c r="D16" s="8" t="s">
        <v>22</v>
      </c>
      <c r="E16" s="8" t="str">
        <f t="shared" si="2"/>
        <v>09/01/19</v>
      </c>
      <c r="F16" s="8">
        <v>6</v>
      </c>
      <c r="G16" s="9">
        <f t="shared" ca="1" si="3"/>
        <v>43622</v>
      </c>
      <c r="H16" s="8" t="s">
        <v>26</v>
      </c>
      <c r="I16" s="8" t="str">
        <f t="shared" si="0"/>
        <v>11/01/19</v>
      </c>
      <c r="K16" s="10"/>
      <c r="L16" s="8"/>
      <c r="M16" s="12">
        <f ca="1">IF(AND($N$1+T16-WEEKDAY($N$1)+(WEEKDAY($N$1)&gt;=T16)&gt;=$N$1,H16=""),$N$1+T16-WEEKDAY($N$1)+(WEEKDAY($N$1)&gt;=T16),$N$1+T16-WEEKDAY($N$1)+(WEEKDAY($N$1)&gt;=T16))</f>
        <v>43614</v>
      </c>
      <c r="N16" s="13">
        <f t="shared" ca="1" si="4"/>
        <v>43622</v>
      </c>
      <c r="O16" s="12">
        <f ca="1">IF(H16="",WORKDAY(M16,V16),(M16+X16))</f>
        <v>43616</v>
      </c>
      <c r="P16" s="13">
        <f t="shared" ca="1" si="1"/>
        <v>43626</v>
      </c>
      <c r="Q16" s="14">
        <f ca="1">IF(AND($N$1+T16-WEEKDAY($N$1)+(WEEKDAY($N$1)&gt;=T16)&gt;=$N$1,H16=""),$N$1+T16-WEEKDAY($N$1)+(WEEKDAY($N$1)&gt;=T16),$N$1+T16-WEEKDAY($N$1)+(WEEKDAY($N$1)&gt;=T16))</f>
        <v>43614</v>
      </c>
      <c r="R16" s="14">
        <f ca="1">IF(ISERROR(IF(AND($N$1+U16-WEEKDAY($N$1)+(WEEKDAY($N$1)&gt;=U16)&gt;=$N$1,H16&lt;&gt;""),$N$1+U16-WEEKDAY($N$1)+(WEEKDAY($N$1)&gt;=U16),$N$1+U16-WEEKDAY($N$1)+(WEEKDAY($N$1)&gt;=U16)+7)),"",(IF(AND($N$1+U16-WEEKDAY($N$1)+(WEEKDAY($N$1)&gt;=U16)&gt;=$N$1,H16&lt;&gt;""),$N$1+U16-WEEKDAY($N$1)+(WEEKDAY($N$1)&gt;=U16),$N$1+U16-WEEKDAY($N$1)+(WEEKDAY($N$1)&gt;=U16)+7)))</f>
        <v>43616</v>
      </c>
      <c r="S16" s="14"/>
      <c r="T16" s="15" t="str">
        <f>IF(D16="lundi","2",IF(D16="mardi","3",IF(D16="mercredi","4",IF(D16="jeudi","5",IF(D16="vendredi","6")))))</f>
        <v>4</v>
      </c>
      <c r="U16" s="15" t="str">
        <f>IF(H16="lundi","2",IF(H16="mardi","3",IF(H16="mercredi","4",IF(H16="jeudi","5",IF(H16="vendredi","6",IF(H16="",""))))))</f>
        <v>6</v>
      </c>
      <c r="V16" s="15" t="b">
        <f>IF(C16="hebdo","5",IF(C16="tous les 15 jours","10",IF(C16="toutes les 5 semaines","25")))</f>
        <v>0</v>
      </c>
      <c r="W16" s="16"/>
      <c r="X16" s="15">
        <f>IFERROR((NETWORKDAYS(E16,I16)-1),"")</f>
        <v>2</v>
      </c>
    </row>
    <row r="17" spans="1:24" x14ac:dyDescent="0.35">
      <c r="A17" s="7">
        <v>100836</v>
      </c>
      <c r="B17" s="8">
        <v>2</v>
      </c>
      <c r="C17" s="8" t="s">
        <v>24</v>
      </c>
      <c r="D17" s="18" t="s">
        <v>22</v>
      </c>
      <c r="E17" s="8" t="str">
        <f t="shared" si="2"/>
        <v>09/01/19</v>
      </c>
      <c r="F17" s="8">
        <v>6</v>
      </c>
      <c r="G17" s="9">
        <f t="shared" ca="1" si="3"/>
        <v>43622</v>
      </c>
      <c r="H17" s="18" t="s">
        <v>26</v>
      </c>
      <c r="I17" s="8" t="str">
        <f t="shared" si="0"/>
        <v>11/01/19</v>
      </c>
      <c r="K17" s="10"/>
      <c r="L17" s="8"/>
      <c r="M17" s="12">
        <f ca="1">IF(AND($N$1+T17-WEEKDAY($N$1)+(WEEKDAY($N$1)&gt;=T17)&gt;=$N$1,H17=""),$N$1+T17-WEEKDAY($N$1)+(WEEKDAY($N$1)&gt;=T17),$N$1+T17-WEEKDAY($N$1)+(WEEKDAY($N$1)&gt;=T17))</f>
        <v>43614</v>
      </c>
      <c r="N17" s="13">
        <f t="shared" ca="1" si="4"/>
        <v>43622</v>
      </c>
      <c r="O17" s="12">
        <f ca="1">IF(H17="",WORKDAY(M17,V17),(M17+X17))</f>
        <v>43616</v>
      </c>
      <c r="P17" s="13">
        <f t="shared" ca="1" si="1"/>
        <v>43626</v>
      </c>
      <c r="Q17" s="14">
        <f ca="1">IF(AND($N$1+T17-WEEKDAY($N$1)+(WEEKDAY($N$1)&gt;=T17)&gt;=$N$1,H17=""),$N$1+T17-WEEKDAY($N$1)+(WEEKDAY($N$1)&gt;=T17),$N$1+T17-WEEKDAY($N$1)+(WEEKDAY($N$1)&gt;=T17))</f>
        <v>43614</v>
      </c>
      <c r="R17" s="14">
        <f ca="1">IF(ISERROR(IF(AND($N$1+U17-WEEKDAY($N$1)+(WEEKDAY($N$1)&gt;=U17)&gt;=$N$1,H17&lt;&gt;""),$N$1+U17-WEEKDAY($N$1)+(WEEKDAY($N$1)&gt;=U17),$N$1+U17-WEEKDAY($N$1)+(WEEKDAY($N$1)&gt;=U17)+7)),"",(IF(AND($N$1+U17-WEEKDAY($N$1)+(WEEKDAY($N$1)&gt;=U17)&gt;=$N$1,H17&lt;&gt;""),$N$1+U17-WEEKDAY($N$1)+(WEEKDAY($N$1)&gt;=U17),$N$1+U17-WEEKDAY($N$1)+(WEEKDAY($N$1)&gt;=U17)+7)))</f>
        <v>43616</v>
      </c>
      <c r="S17" s="14"/>
      <c r="T17" s="15" t="str">
        <f>IF(D17="lundi","2",IF(D17="mardi","3",IF(D17="mercredi","4",IF(D17="jeudi","5",IF(D17="vendredi","6")))))</f>
        <v>4</v>
      </c>
      <c r="U17" s="15" t="str">
        <f>IF(H17="lundi","2",IF(H17="mardi","3",IF(H17="mercredi","4",IF(H17="jeudi","5",IF(H17="vendredi","6",IF(H17="",""))))))</f>
        <v>6</v>
      </c>
      <c r="V17" s="15" t="b">
        <f>IF(C17="hebdo","5",IF(C17="tous les 15 jours","10",IF(C17="toutes les 5 semaines","25")))</f>
        <v>0</v>
      </c>
      <c r="W17" s="16"/>
      <c r="X17" s="15">
        <f>IFERROR((NETWORKDAYS(E17,I17)-1),"")</f>
        <v>2</v>
      </c>
    </row>
    <row r="18" spans="1:24" x14ac:dyDescent="0.35">
      <c r="A18" s="7">
        <v>100837</v>
      </c>
      <c r="B18" s="8">
        <v>1</v>
      </c>
      <c r="C18" s="8" t="s">
        <v>18</v>
      </c>
      <c r="D18" s="8" t="s">
        <v>22</v>
      </c>
      <c r="E18" s="8" t="str">
        <f t="shared" si="2"/>
        <v>09/01/19</v>
      </c>
      <c r="F18" s="8">
        <v>5</v>
      </c>
      <c r="G18" s="9">
        <f t="shared" ca="1" si="3"/>
        <v>43621</v>
      </c>
      <c r="H18" s="8"/>
      <c r="I18" s="8" t="str">
        <f t="shared" si="0"/>
        <v/>
      </c>
      <c r="K18" s="10"/>
      <c r="L18" s="8"/>
      <c r="M18" s="12">
        <f ca="1">IF(AND($N$1+T18-WEEKDAY($N$1)+(WEEKDAY($N$1)&gt;=T18)&gt;=$N$1,H18=""),$N$1+T18-WEEKDAY($N$1)+(WEEKDAY($N$1)&gt;=T18),$N$1+T18-WEEKDAY($N$1)+(WEEKDAY($N$1)&gt;=T18))</f>
        <v>43614</v>
      </c>
      <c r="N18" s="13">
        <f t="shared" ca="1" si="4"/>
        <v>43621</v>
      </c>
      <c r="O18" s="12">
        <f ca="1">IF(H18="",WORKDAY(M18,V18),(M18+X18))</f>
        <v>43621</v>
      </c>
      <c r="P18" s="13">
        <f t="shared" ca="1" si="1"/>
        <v>43628</v>
      </c>
      <c r="Q18" s="14">
        <f ca="1">IF(AND($N$1+T18-WEEKDAY($N$1)+(WEEKDAY($N$1)&gt;=T18)&gt;=$N$1,H18=""),$N$1+T18-WEEKDAY($N$1)+(WEEKDAY($N$1)&gt;=T18),$N$1+T18-WEEKDAY($N$1)+(WEEKDAY($N$1)&gt;=T18))</f>
        <v>43614</v>
      </c>
      <c r="R18" s="14" t="str">
        <f ca="1">IF(ISERROR(IF(AND($N$1+U18-WEEKDAY($N$1)+(WEEKDAY($N$1)&gt;=U18)&gt;=$N$1,H18&lt;&gt;""),$N$1+U18-WEEKDAY($N$1)+(WEEKDAY($N$1)&gt;=U18),$N$1+U18-WEEKDAY($N$1)+(WEEKDAY($N$1)&gt;=U18)+7)),"",(IF(AND($N$1+U18-WEEKDAY($N$1)+(WEEKDAY($N$1)&gt;=U18)&gt;=$N$1,H18&lt;&gt;""),$N$1+U18-WEEKDAY($N$1)+(WEEKDAY($N$1)&gt;=U18),$N$1+U18-WEEKDAY($N$1)+(WEEKDAY($N$1)&gt;=U18)+7)))</f>
        <v/>
      </c>
      <c r="S18" s="14"/>
      <c r="T18" s="15" t="str">
        <f>IF(D18="lundi","2",IF(D18="mardi","3",IF(D18="mercredi","4",IF(D18="jeudi","5",IF(D18="vendredi","6")))))</f>
        <v>4</v>
      </c>
      <c r="U18" s="15" t="str">
        <f>IF(H18="lundi","2",IF(H18="mardi","3",IF(H18="mercredi","4",IF(H18="jeudi","5",IF(H18="vendredi","6",IF(H18="",""))))))</f>
        <v/>
      </c>
      <c r="V18" s="15" t="str">
        <f>IF(C18="hebdo","5",IF(C18="tous les 15 jours","10",IF(C18="toutes les 5 semaines","25")))</f>
        <v>5</v>
      </c>
      <c r="W18" s="16"/>
      <c r="X18" s="15" t="str">
        <f>IFERROR((NETWORKDAYS(E18,I18)-1),"")</f>
        <v/>
      </c>
    </row>
    <row r="19" spans="1:24" x14ac:dyDescent="0.35">
      <c r="A19" s="7">
        <v>100839</v>
      </c>
      <c r="B19" s="8">
        <v>1</v>
      </c>
      <c r="C19" s="8" t="s">
        <v>18</v>
      </c>
      <c r="D19" s="8" t="s">
        <v>19</v>
      </c>
      <c r="E19" s="8" t="str">
        <f t="shared" si="2"/>
        <v>10/01/19</v>
      </c>
      <c r="F19" s="8">
        <v>6</v>
      </c>
      <c r="G19" s="9">
        <f t="shared" ca="1" si="3"/>
        <v>43623</v>
      </c>
      <c r="H19" s="8"/>
      <c r="I19" s="8" t="str">
        <f t="shared" si="0"/>
        <v/>
      </c>
      <c r="K19" s="10"/>
      <c r="L19" s="8"/>
      <c r="M19" s="12">
        <f ca="1">IF(AND($N$1+T19-WEEKDAY($N$1)+(WEEKDAY($N$1)&gt;=T19)&gt;=$N$1,H19=""),$N$1+T19-WEEKDAY($N$1)+(WEEKDAY($N$1)&gt;=T19),$N$1+T19-WEEKDAY($N$1)+(WEEKDAY($N$1)&gt;=T19))</f>
        <v>43615</v>
      </c>
      <c r="N19" s="13">
        <f t="shared" ca="1" si="4"/>
        <v>43623</v>
      </c>
      <c r="O19" s="12">
        <f ca="1">IF(H19="",WORKDAY(M19,V19),(M19+X19))</f>
        <v>43622</v>
      </c>
      <c r="P19" s="13">
        <f t="shared" ca="1" si="1"/>
        <v>43630</v>
      </c>
      <c r="Q19" s="14">
        <f ca="1">IF(AND($N$1+T19-WEEKDAY($N$1)+(WEEKDAY($N$1)&gt;=T19)&gt;=$N$1,H19=""),$N$1+T19-WEEKDAY($N$1)+(WEEKDAY($N$1)&gt;=T19),$N$1+T19-WEEKDAY($N$1)+(WEEKDAY($N$1)&gt;=T19))</f>
        <v>43615</v>
      </c>
      <c r="R19" s="14" t="str">
        <f ca="1">IF(ISERROR(IF(AND($N$1+U19-WEEKDAY($N$1)+(WEEKDAY($N$1)&gt;=U19)&gt;=$N$1,H19&lt;&gt;""),$N$1+U19-WEEKDAY($N$1)+(WEEKDAY($N$1)&gt;=U19),$N$1+U19-WEEKDAY($N$1)+(WEEKDAY($N$1)&gt;=U19)+7)),"",(IF(AND($N$1+U19-WEEKDAY($N$1)+(WEEKDAY($N$1)&gt;=U19)&gt;=$N$1,H19&lt;&gt;""),$N$1+U19-WEEKDAY($N$1)+(WEEKDAY($N$1)&gt;=U19),$N$1+U19-WEEKDAY($N$1)+(WEEKDAY($N$1)&gt;=U19)+7)))</f>
        <v/>
      </c>
      <c r="S19" s="14"/>
      <c r="T19" s="15" t="str">
        <f>IF(D19="lundi","2",IF(D19="mardi","3",IF(D19="mercredi","4",IF(D19="jeudi","5",IF(D19="vendredi","6")))))</f>
        <v>5</v>
      </c>
      <c r="U19" s="15" t="str">
        <f>IF(H19="lundi","2",IF(H19="mardi","3",IF(H19="mercredi","4",IF(H19="jeudi","5",IF(H19="vendredi","6",IF(H19="",""))))))</f>
        <v/>
      </c>
      <c r="V19" s="15" t="str">
        <f>IF(C19="hebdo","5",IF(C19="tous les 15 jours","10",IF(C19="toutes les 5 semaines","25")))</f>
        <v>5</v>
      </c>
      <c r="W19" s="16"/>
      <c r="X19" s="15" t="str">
        <f>IFERROR((NETWORKDAYS(E19,I19)-1),"")</f>
        <v/>
      </c>
    </row>
    <row r="20" spans="1:24" x14ac:dyDescent="0.35">
      <c r="A20" s="7">
        <v>100839</v>
      </c>
      <c r="B20" s="8">
        <v>1</v>
      </c>
      <c r="C20" s="8" t="s">
        <v>18</v>
      </c>
      <c r="D20" s="8" t="s">
        <v>19</v>
      </c>
      <c r="E20" s="8" t="str">
        <f t="shared" si="2"/>
        <v>10/01/19</v>
      </c>
      <c r="F20" s="8">
        <v>6</v>
      </c>
      <c r="G20" s="9">
        <f t="shared" ca="1" si="3"/>
        <v>43623</v>
      </c>
      <c r="H20" s="8"/>
      <c r="I20" s="8" t="str">
        <f t="shared" si="0"/>
        <v/>
      </c>
      <c r="K20" s="10"/>
      <c r="L20" s="8"/>
      <c r="M20" s="12">
        <f ca="1">IF(AND($N$1+T20-WEEKDAY($N$1)+(WEEKDAY($N$1)&gt;=T20)&gt;=$N$1,H20=""),$N$1+T20-WEEKDAY($N$1)+(WEEKDAY($N$1)&gt;=T20),$N$1+T20-WEEKDAY($N$1)+(WEEKDAY($N$1)&gt;=T20))</f>
        <v>43615</v>
      </c>
      <c r="N20" s="13">
        <f t="shared" ca="1" si="4"/>
        <v>43623</v>
      </c>
      <c r="O20" s="12">
        <f ca="1">IF(H20="",WORKDAY(M20,V20),(M20+X20))</f>
        <v>43622</v>
      </c>
      <c r="P20" s="13">
        <f t="shared" ca="1" si="1"/>
        <v>43630</v>
      </c>
      <c r="Q20" s="14">
        <f ca="1">IF(AND($N$1+T20-WEEKDAY($N$1)+(WEEKDAY($N$1)&gt;=T20)&gt;=$N$1,H20=""),$N$1+T20-WEEKDAY($N$1)+(WEEKDAY($N$1)&gt;=T20),$N$1+T20-WEEKDAY($N$1)+(WEEKDAY($N$1)&gt;=T20))</f>
        <v>43615</v>
      </c>
      <c r="R20" s="14" t="str">
        <f ca="1">IF(ISERROR(IF(AND($N$1+U20-WEEKDAY($N$1)+(WEEKDAY($N$1)&gt;=U20)&gt;=$N$1,H20&lt;&gt;""),$N$1+U20-WEEKDAY($N$1)+(WEEKDAY($N$1)&gt;=U20),$N$1+U20-WEEKDAY($N$1)+(WEEKDAY($N$1)&gt;=U20)+7)),"",(IF(AND($N$1+U20-WEEKDAY($N$1)+(WEEKDAY($N$1)&gt;=U20)&gt;=$N$1,H20&lt;&gt;""),$N$1+U20-WEEKDAY($N$1)+(WEEKDAY($N$1)&gt;=U20),$N$1+U20-WEEKDAY($N$1)+(WEEKDAY($N$1)&gt;=U20)+7)))</f>
        <v/>
      </c>
      <c r="S20" s="14"/>
      <c r="T20" s="15" t="str">
        <f>IF(D20="lundi","2",IF(D20="mardi","3",IF(D20="mercredi","4",IF(D20="jeudi","5",IF(D20="vendredi","6")))))</f>
        <v>5</v>
      </c>
      <c r="U20" s="15" t="str">
        <f>IF(H20="lundi","2",IF(H20="mardi","3",IF(H20="mercredi","4",IF(H20="jeudi","5",IF(H20="vendredi","6",IF(H20="",""))))))</f>
        <v/>
      </c>
      <c r="V20" s="15" t="str">
        <f>IF(C20="hebdo","5",IF(C20="tous les 15 jours","10",IF(C20="toutes les 5 semaines","25")))</f>
        <v>5</v>
      </c>
      <c r="W20" s="16"/>
      <c r="X20" s="15" t="str">
        <f>IFERROR((NETWORKDAYS(E20,I20)-1),"")</f>
        <v/>
      </c>
    </row>
    <row r="21" spans="1:24" x14ac:dyDescent="0.35">
      <c r="A21" s="7">
        <v>100875</v>
      </c>
      <c r="B21" s="8">
        <v>0.2</v>
      </c>
      <c r="C21" s="8" t="s">
        <v>27</v>
      </c>
      <c r="D21" s="8" t="s">
        <v>26</v>
      </c>
      <c r="E21" s="8" t="str">
        <f t="shared" si="2"/>
        <v>11/01/19</v>
      </c>
      <c r="F21" s="8">
        <v>7</v>
      </c>
      <c r="G21" s="9">
        <f t="shared" ca="1" si="3"/>
        <v>43627</v>
      </c>
      <c r="H21" s="8"/>
      <c r="I21" s="8" t="str">
        <f t="shared" si="0"/>
        <v/>
      </c>
      <c r="K21" s="10"/>
      <c r="L21" s="11">
        <v>43588</v>
      </c>
      <c r="M21" s="12">
        <f ca="1">IF(AND($N$1+T21-WEEKDAY($N$1)+(WEEKDAY($N$1)&gt;=T21)&gt;=$N$1,H21=""),$N$1+T21-WEEKDAY($N$1)+(WEEKDAY($N$1)&gt;=T21),$N$1+T21-WEEKDAY($N$1)+(WEEKDAY($N$1)&gt;=T21))</f>
        <v>43616</v>
      </c>
      <c r="N21" s="13">
        <f t="shared" ca="1" si="4"/>
        <v>43627</v>
      </c>
      <c r="O21" s="12">
        <f ca="1">IF(H21="",WORKDAY(M21,V21),(M21+X21))</f>
        <v>43651</v>
      </c>
      <c r="P21" s="13">
        <f t="shared" ca="1" si="1"/>
        <v>43662</v>
      </c>
      <c r="Q21" s="14">
        <f ca="1">IF(AND($N$1+T21-WEEKDAY($N$1)+(WEEKDAY($N$1)&gt;=T21)&gt;=$N$1,H21=""),$N$1+T21-WEEKDAY($N$1)+(WEEKDAY($N$1)&gt;=T21),$N$1+T21-WEEKDAY($N$1)+(WEEKDAY($N$1)&gt;=T21))</f>
        <v>43616</v>
      </c>
      <c r="R21" s="14" t="str">
        <f ca="1">IF(ISERROR(IF(AND($N$1+U21-WEEKDAY($N$1)+(WEEKDAY($N$1)&gt;=U21)&gt;=$N$1,H21&lt;&gt;""),$N$1+U21-WEEKDAY($N$1)+(WEEKDAY($N$1)&gt;=U21),$N$1+U21-WEEKDAY($N$1)+(WEEKDAY($N$1)&gt;=U21)+7)),"",(IF(AND($N$1+U21-WEEKDAY($N$1)+(WEEKDAY($N$1)&gt;=U21)&gt;=$N$1,H21&lt;&gt;""),$N$1+U21-WEEKDAY($N$1)+(WEEKDAY($N$1)&gt;=U21),$N$1+U21-WEEKDAY($N$1)+(WEEKDAY($N$1)&gt;=U21)+7)))</f>
        <v/>
      </c>
      <c r="S21" s="14"/>
      <c r="T21" s="15" t="str">
        <f>IF(D21="lundi","2",IF(D21="mardi","3",IF(D21="mercredi","4",IF(D21="jeudi","5",IF(D21="vendredi","6")))))</f>
        <v>6</v>
      </c>
      <c r="U21" s="15" t="str">
        <f>IF(H21="lundi","2",IF(H21="mardi","3",IF(H21="mercredi","4",IF(H21="jeudi","5",IF(H21="vendredi","6",IF(H21="",""))))))</f>
        <v/>
      </c>
      <c r="V21" s="15" t="str">
        <f>IF(C21="hebdo","5",IF(C21="tous les 15 jours","10",IF(C21="toutes les 5 semaines","25")))</f>
        <v>25</v>
      </c>
      <c r="W21" s="16"/>
      <c r="X21" s="15" t="str">
        <f>IFERROR((NETWORKDAYS(E21,I21)-1),"")</f>
        <v/>
      </c>
    </row>
    <row r="22" spans="1:24" x14ac:dyDescent="0.35">
      <c r="A22" s="7">
        <v>100875</v>
      </c>
      <c r="B22" s="8">
        <v>0.2</v>
      </c>
      <c r="C22" s="8" t="s">
        <v>27</v>
      </c>
      <c r="D22" s="8" t="s">
        <v>26</v>
      </c>
      <c r="E22" s="8" t="str">
        <f t="shared" si="2"/>
        <v>11/01/19</v>
      </c>
      <c r="F22" s="8">
        <v>7</v>
      </c>
      <c r="G22" s="9">
        <f t="shared" ca="1" si="3"/>
        <v>43627</v>
      </c>
      <c r="H22" s="8"/>
      <c r="I22" s="8" t="str">
        <f t="shared" si="0"/>
        <v/>
      </c>
      <c r="K22" s="10"/>
      <c r="L22" s="11">
        <v>43588</v>
      </c>
      <c r="M22" s="12">
        <f ca="1">IF(AND($N$1+T22-WEEKDAY($N$1)+(WEEKDAY($N$1)&gt;=T22)&gt;=$N$1,H22=""),$N$1+T22-WEEKDAY($N$1)+(WEEKDAY($N$1)&gt;=T22),$N$1+T22-WEEKDAY($N$1)+(WEEKDAY($N$1)&gt;=T22)+7)</f>
        <v>43616</v>
      </c>
      <c r="N22" s="13">
        <f t="shared" ca="1" si="4"/>
        <v>43627</v>
      </c>
      <c r="O22" s="12">
        <f ca="1">IF(H22="",WORKDAY(M22,V22),(M22+X22))</f>
        <v>43651</v>
      </c>
      <c r="P22" s="13">
        <f t="shared" ca="1" si="1"/>
        <v>43662</v>
      </c>
      <c r="Q22" s="14">
        <f ca="1">IF(AND($N$1+T22-WEEKDAY($N$1)+(WEEKDAY($N$1)&gt;=T22)&gt;=$N$1,H22=""),$N$1+T22-WEEKDAY($N$1)+(WEEKDAY($N$1)&gt;=T22),$N$1+T22-WEEKDAY($N$1)+(WEEKDAY($N$1)&gt;=T22))</f>
        <v>43616</v>
      </c>
      <c r="R22" s="14" t="str">
        <f ca="1">IF(ISERROR(IF(AND($N$1+U22-WEEKDAY($N$1)+(WEEKDAY($N$1)&gt;=U22)&gt;=$N$1,H22&lt;&gt;""),$N$1+U22-WEEKDAY($N$1)+(WEEKDAY($N$1)&gt;=U22),$N$1+U22-WEEKDAY($N$1)+(WEEKDAY($N$1)&gt;=U22)+7)),"",(IF(AND($N$1+U22-WEEKDAY($N$1)+(WEEKDAY($N$1)&gt;=U22)&gt;=$N$1,H22&lt;&gt;""),$N$1+U22-WEEKDAY($N$1)+(WEEKDAY($N$1)&gt;=U22),$N$1+U22-WEEKDAY($N$1)+(WEEKDAY($N$1)&gt;=U22)+7)))</f>
        <v/>
      </c>
      <c r="S22" s="14"/>
      <c r="T22" s="15" t="str">
        <f>IF(D22="lundi","2",IF(D22="mardi","3",IF(D22="mercredi","4",IF(D22="jeudi","5",IF(D22="vendredi","6")))))</f>
        <v>6</v>
      </c>
      <c r="U22" s="15" t="str">
        <f>IF(H22="lundi","2",IF(H22="mardi","3",IF(H22="mercredi","4",IF(H22="jeudi","5",IF(H22="vendredi","6",IF(H22="",""))))))</f>
        <v/>
      </c>
      <c r="V22" s="15" t="str">
        <f>IF(C22="hebdo","5",IF(C22="tous les 15 jours","10",IF(C22="toutes les 5 semaines","25")))</f>
        <v>25</v>
      </c>
      <c r="W22" s="16"/>
      <c r="X22" s="15" t="str">
        <f>IFERROR((NETWORKDAYS(E22,I22)-1),"")</f>
        <v/>
      </c>
    </row>
    <row r="23" spans="1:24" x14ac:dyDescent="0.35">
      <c r="A23" s="7">
        <v>100876</v>
      </c>
      <c r="B23" s="8">
        <v>1</v>
      </c>
      <c r="C23" s="8" t="s">
        <v>18</v>
      </c>
      <c r="D23" s="8" t="s">
        <v>21</v>
      </c>
      <c r="E23" s="8" t="str">
        <f t="shared" si="2"/>
        <v>07/01/19</v>
      </c>
      <c r="F23" s="8">
        <v>7</v>
      </c>
      <c r="G23" s="9">
        <f t="shared" ca="1" si="3"/>
        <v>43628</v>
      </c>
      <c r="H23" s="8"/>
      <c r="I23" s="8" t="str">
        <f t="shared" si="0"/>
        <v/>
      </c>
      <c r="K23" s="10"/>
      <c r="L23" s="8"/>
      <c r="M23" s="12">
        <f ca="1">IF(AND($N$1+T23-WEEKDAY($N$1)+(WEEKDAY($N$1)&gt;=T23)&gt;=$N$1,H23=""),$N$1+T23-WEEKDAY($N$1)+(WEEKDAY($N$1)&gt;=T23),$N$1+T23-WEEKDAY($N$1)+(WEEKDAY($N$1)&gt;=T23)+7)</f>
        <v>43619</v>
      </c>
      <c r="N23" s="13">
        <f t="shared" ca="1" si="4"/>
        <v>43628</v>
      </c>
      <c r="O23" s="12">
        <f ca="1">IF(H23="",WORKDAY(M23,V23),(M23+X23))</f>
        <v>43626</v>
      </c>
      <c r="P23" s="13">
        <f t="shared" ca="1" si="1"/>
        <v>43635</v>
      </c>
      <c r="Q23" s="14">
        <f ca="1">IF(AND($N$1+T23-WEEKDAY($N$1)+(WEEKDAY($N$1)&gt;=T23)&gt;=$N$1,H23=""),$N$1+T23-WEEKDAY($N$1)+(WEEKDAY($N$1)&gt;=T23),$N$1+T23-WEEKDAY($N$1)+(WEEKDAY($N$1)&gt;=T23))</f>
        <v>43612</v>
      </c>
      <c r="R23" s="14" t="str">
        <f ca="1">IF(ISERROR(IF(AND($N$1+U23-WEEKDAY($N$1)+(WEEKDAY($N$1)&gt;=U23)&gt;=$N$1,H23&lt;&gt;""),$N$1+U23-WEEKDAY($N$1)+(WEEKDAY($N$1)&gt;=U23),$N$1+U23-WEEKDAY($N$1)+(WEEKDAY($N$1)&gt;=U23)+7)),"",(IF(AND($N$1+U23-WEEKDAY($N$1)+(WEEKDAY($N$1)&gt;=U23)&gt;=$N$1,H23&lt;&gt;""),$N$1+U23-WEEKDAY($N$1)+(WEEKDAY($N$1)&gt;=U23),$N$1+U23-WEEKDAY($N$1)+(WEEKDAY($N$1)&gt;=U23)+7)))</f>
        <v/>
      </c>
      <c r="S23" s="14"/>
      <c r="T23" s="15" t="str">
        <f>IF(D23="lundi","2",IF(D23="mardi","3",IF(D23="mercredi","4",IF(D23="jeudi","5",IF(D23="vendredi","6")))))</f>
        <v>2</v>
      </c>
      <c r="U23" s="15" t="str">
        <f>IF(H23="lundi","2",IF(H23="mardi","3",IF(H23="mercredi","4",IF(H23="jeudi","5",IF(H23="vendredi","6",IF(H23="",""))))))</f>
        <v/>
      </c>
      <c r="V23" s="15" t="str">
        <f>IF(C23="hebdo","5",IF(C23="tous les 15 jours","10",IF(C23="toutes les 5 semaines","25")))</f>
        <v>5</v>
      </c>
      <c r="W23" s="16"/>
      <c r="X23" s="15" t="str">
        <f>IFERROR((NETWORKDAYS(E23,I23)-1),"")</f>
        <v/>
      </c>
    </row>
    <row r="24" spans="1:24" ht="25" x14ac:dyDescent="0.35">
      <c r="E24" s="8">
        <f t="shared" si="2"/>
        <v>0</v>
      </c>
      <c r="G24" s="9"/>
      <c r="I24" s="8" t="str">
        <f t="shared" si="0"/>
        <v/>
      </c>
      <c r="K24" s="3"/>
      <c r="L24" s="19" t="s">
        <v>28</v>
      </c>
      <c r="M24" s="20" t="s">
        <v>29</v>
      </c>
      <c r="N24" s="20"/>
      <c r="O24" s="20"/>
      <c r="P24" s="20"/>
      <c r="Q24" s="14">
        <f ca="1">IF(AND($N$1+T24-WEEKDAY($N$1)+(WEEKDAY($N$1)&gt;=T24)&gt;=$N$1,H24=""),$N$1+T24-WEEKDAY($N$1)+(WEEKDAY($N$1)&gt;=T24),$N$1+T24-WEEKDAY($N$1)+(WEEKDAY($N$1)&gt;=T24)+7)</f>
        <v>43617</v>
      </c>
      <c r="R24" s="14" t="str">
        <f ca="1">IF(ISERROR(IF(AND($N$1+U24-WEEKDAY($N$1)+(WEEKDAY($N$1)&gt;=U24)&gt;=$N$1,H24&lt;&gt;""),$N$1+U24-WEEKDAY($N$1)+(WEEKDAY($N$1)&gt;=U24),$N$1+U24-WEEKDAY($N$1)+(WEEKDAY($N$1)&gt;=U24)+7)),"",(IF(AND($N$1+U24-WEEKDAY($N$1)+(WEEKDAY($N$1)&gt;=U24)&gt;=$N$1,H24&lt;&gt;""),$N$1+U24-WEEKDAY($N$1)+(WEEKDAY($N$1)&gt;=U24),$N$1+U24-WEEKDAY($N$1)+(WEEKDAY($N$1)&gt;=U24)+7)))</f>
        <v/>
      </c>
      <c r="S24" s="14"/>
      <c r="T24" s="15" t="b">
        <f>IF(D24="lundi","2",IF(D24="mardi","3",IF(D24="mercredi","4",IF(D24="jeudi","5",IF(D24="vendredi","6")))))</f>
        <v>0</v>
      </c>
      <c r="U24" s="15" t="str">
        <f>IF(H24="lundi","2",IF(H24="mardi","3",IF(H24="mercredi","4",IF(H24="jeudi","5",IF(H24="vendredi","6",IF(H24="",""))))))</f>
        <v/>
      </c>
      <c r="V24" s="15" t="b">
        <f>IF(C24="hebdo","5",IF(C24="tous les 15 jours","10",IF(C24="toutes les 5 semaines","25")))</f>
        <v>0</v>
      </c>
      <c r="W24" s="16"/>
      <c r="X24" s="15" t="str">
        <f>IFERROR((NETWORKDAYS(E24,I24)-1),"")</f>
        <v/>
      </c>
    </row>
    <row r="25" spans="1:24" x14ac:dyDescent="0.35">
      <c r="G25" s="21"/>
      <c r="K25" s="22"/>
      <c r="L25" s="22"/>
      <c r="O25" s="3"/>
      <c r="P25" s="23"/>
      <c r="Q25" s="14">
        <f ca="1">IF(AND($N$1+T25-WEEKDAY($N$1)+(WEEKDAY($N$1)&gt;=T25)&gt;=$N$1,H25=""),$N$1+T25-WEEKDAY($N$1)+(WEEKDAY($N$1)&gt;=T25),$N$1+T25-WEEKDAY($N$1)+(WEEKDAY($N$1)&gt;=T25)+7)</f>
        <v>43617</v>
      </c>
      <c r="R25" s="14" t="str">
        <f ca="1">IF(ISERROR(IF(AND($N$1+U25-WEEKDAY($N$1)+(WEEKDAY($N$1)&gt;=U25)&gt;=$N$1,H25&lt;&gt;""),$N$1+U25-WEEKDAY($N$1)+(WEEKDAY($N$1)&gt;=U25),$N$1+U25-WEEKDAY($N$1)+(WEEKDAY($N$1)&gt;=U25)+7)),"",(IF(AND($N$1+U25-WEEKDAY($N$1)+(WEEKDAY($N$1)&gt;=U25)&gt;=$N$1,H25&lt;&gt;""),$N$1+U25-WEEKDAY($N$1)+(WEEKDAY($N$1)&gt;=U25),$N$1+U25-WEEKDAY($N$1)+(WEEKDAY($N$1)&gt;=U25)+7)))</f>
        <v/>
      </c>
      <c r="S25" s="14"/>
      <c r="T25" s="15" t="b">
        <f>IF(D25="lundi","2",IF(D25="mardi","3",IF(D25="mercredi","4",IF(D25="jeudi","5",IF(D25="vendredi","6")))))</f>
        <v>0</v>
      </c>
      <c r="U25" s="15" t="str">
        <f>IF(H25="lundi","2",IF(H25="mardi","3",IF(H25="mercredi","4",IF(H25="jeudi","5",IF(H25="vendredi","6",IF(H25="",""))))))</f>
        <v/>
      </c>
      <c r="V25" s="15" t="b">
        <f>IF(C25="hebdo","5",IF(C25="tous les 15 jours","10",IF(C25="toutes les 5 semaines","25")))</f>
        <v>0</v>
      </c>
      <c r="W25" s="16"/>
      <c r="X25" s="15">
        <f>IFERROR((NETWORKDAYS(E25,I25)-1),"")</f>
        <v>-1</v>
      </c>
    </row>
    <row r="26" spans="1:24" x14ac:dyDescent="0.35">
      <c r="I26" s="24">
        <f>WORKDAY(L21,25)</f>
        <v>43623</v>
      </c>
      <c r="O26" s="3"/>
      <c r="P26" s="16"/>
      <c r="Q26" s="14">
        <f ca="1">IF(AND($N$1+T26-WEEKDAY($N$1)+(WEEKDAY($N$1)&gt;=T26)&gt;=$N$1,H26=""),$N$1+T26-WEEKDAY($N$1)+(WEEKDAY($N$1)&gt;=T26),$N$1+T26-WEEKDAY($N$1)+(WEEKDAY($N$1)&gt;=T26)+7)</f>
        <v>43617</v>
      </c>
      <c r="R26" s="14" t="str">
        <f ca="1">IF(ISERROR(IF(AND($N$1+U26-WEEKDAY($N$1)+(WEEKDAY($N$1)&gt;=U26)&gt;=$N$1,H26&lt;&gt;""),$N$1+U26-WEEKDAY($N$1)+(WEEKDAY($N$1)&gt;=U26),$N$1+U26-WEEKDAY($N$1)+(WEEKDAY($N$1)&gt;=U26)+7)),"",(IF(AND($N$1+U26-WEEKDAY($N$1)+(WEEKDAY($N$1)&gt;=U26)&gt;=$N$1,H26&lt;&gt;""),$N$1+U26-WEEKDAY($N$1)+(WEEKDAY($N$1)&gt;=U26),$N$1+U26-WEEKDAY($N$1)+(WEEKDAY($N$1)&gt;=U26)+7)))</f>
        <v/>
      </c>
      <c r="S26" s="14"/>
      <c r="T26" s="15" t="b">
        <f>IF(D26="lundi","2",IF(D26="mardi","3",IF(D26="mercredi","4",IF(D26="jeudi","5",IF(D26="vendredi","6")))))</f>
        <v>0</v>
      </c>
      <c r="U26" s="15" t="str">
        <f>IF(H26="lundi","2",IF(H26="mardi","3",IF(H26="mercredi","4",IF(H26="jeudi","5",IF(H26="vendredi","6",IF(H26="",""))))))</f>
        <v/>
      </c>
      <c r="V26" s="15" t="b">
        <f>IF(C26="hebdo","5",IF(C26="tous les 15 jours","10",IF(C26="toutes les 5 semaines","25")))</f>
        <v>0</v>
      </c>
      <c r="W26" s="16"/>
      <c r="X26" s="15">
        <f>IFERROR((NETWORKDAYS(E26,I26)-1),"")</f>
        <v>31159</v>
      </c>
    </row>
    <row r="27" spans="1:24" x14ac:dyDescent="0.35">
      <c r="J27" s="25"/>
      <c r="O27" s="3"/>
      <c r="P27" s="16"/>
      <c r="Q27" s="14">
        <f ca="1">IF(AND($N$1+T27-WEEKDAY($N$1)+(WEEKDAY($N$1)&gt;=T27)&gt;=$N$1,H27=""),$N$1+T27-WEEKDAY($N$1)+(WEEKDAY($N$1)&gt;=T27),$N$1+T27-WEEKDAY($N$1)+(WEEKDAY($N$1)&gt;=T27)+7)</f>
        <v>43617</v>
      </c>
      <c r="R27" s="14" t="str">
        <f ca="1">IF(ISERROR(IF(AND($N$1+U27-WEEKDAY($N$1)+(WEEKDAY($N$1)&gt;=U27)&gt;=$N$1,H27&lt;&gt;""),$N$1+U27-WEEKDAY($N$1)+(WEEKDAY($N$1)&gt;=U27),$N$1+U27-WEEKDAY($N$1)+(WEEKDAY($N$1)&gt;=U27)+7)),"",(IF(AND($N$1+U27-WEEKDAY($N$1)+(WEEKDAY($N$1)&gt;=U27)&gt;=$N$1,H27&lt;&gt;""),$N$1+U27-WEEKDAY($N$1)+(WEEKDAY($N$1)&gt;=U27),$N$1+U27-WEEKDAY($N$1)+(WEEKDAY($N$1)&gt;=U27)+7)))</f>
        <v/>
      </c>
      <c r="S27" s="14"/>
      <c r="T27" s="15" t="b">
        <f>IF(D27="lundi","2",IF(D27="mardi","3",IF(D27="mercredi","4",IF(D27="jeudi","5",IF(D27="vendredi","6")))))</f>
        <v>0</v>
      </c>
      <c r="U27" s="15" t="str">
        <f>IF(H27="lundi","2",IF(H27="mardi","3",IF(H27="mercredi","4",IF(H27="jeudi","5",IF(H27="vendredi","6",IF(H27="",""))))))</f>
        <v/>
      </c>
      <c r="V27" s="15" t="b">
        <f>IF(C27="hebdo","5",IF(C27="tous les 15 jours","10",IF(C27="toutes les 5 semaines","25")))</f>
        <v>0</v>
      </c>
      <c r="W27" s="16"/>
      <c r="X27" s="15">
        <f>IFERROR((NETWORKDAYS(E27,I27)-1),"")</f>
        <v>-1</v>
      </c>
    </row>
    <row r="28" spans="1:24" x14ac:dyDescent="0.35">
      <c r="O28" s="3"/>
      <c r="P28" s="16"/>
      <c r="Q28" s="14">
        <f ca="1">IF(AND($N$1+T28-WEEKDAY($N$1)+(WEEKDAY($N$1)&gt;=T28)&gt;=$N$1,H28=""),$N$1+T28-WEEKDAY($N$1)+(WEEKDAY($N$1)&gt;=T28),$N$1+T28-WEEKDAY($N$1)+(WEEKDAY($N$1)&gt;=T28)+7)</f>
        <v>43617</v>
      </c>
      <c r="R28" s="14" t="str">
        <f ca="1">IF(ISERROR(IF(AND($N$1+U28-WEEKDAY($N$1)+(WEEKDAY($N$1)&gt;=U28)&gt;=$N$1,H28&lt;&gt;""),$N$1+U28-WEEKDAY($N$1)+(WEEKDAY($N$1)&gt;=U28),$N$1+U28-WEEKDAY($N$1)+(WEEKDAY($N$1)&gt;=U28)+7)),"",(IF(AND($N$1+U28-WEEKDAY($N$1)+(WEEKDAY($N$1)&gt;=U28)&gt;=$N$1,H28&lt;&gt;""),$N$1+U28-WEEKDAY($N$1)+(WEEKDAY($N$1)&gt;=U28),$N$1+U28-WEEKDAY($N$1)+(WEEKDAY($N$1)&gt;=U28)+7)))</f>
        <v/>
      </c>
      <c r="S28" s="14"/>
      <c r="T28" s="15" t="b">
        <f>IF(D28="lundi","2",IF(D28="mardi","3",IF(D28="mercredi","4",IF(D28="jeudi","5",IF(D28="vendredi","6")))))</f>
        <v>0</v>
      </c>
      <c r="U28" s="15" t="str">
        <f>IF(H28="lundi","2",IF(H28="mardi","3",IF(H28="mercredi","4",IF(H28="jeudi","5",IF(H28="vendredi","6",IF(H28="",""))))))</f>
        <v/>
      </c>
      <c r="V28" s="15" t="b">
        <f>IF(C28="hebdo","5",IF(C28="tous les 15 jours","10",IF(C28="toutes les 5 semaines","25")))</f>
        <v>0</v>
      </c>
      <c r="W28" s="16"/>
      <c r="X28" s="15">
        <f>IFERROR((NETWORKDAYS(E28,I28)-1),"")</f>
        <v>-1</v>
      </c>
    </row>
    <row r="29" spans="1:24" x14ac:dyDescent="0.35">
      <c r="O29" s="3"/>
      <c r="P29" s="16"/>
      <c r="Q29" s="14">
        <f ca="1">IF(AND($N$1+T29-WEEKDAY($N$1)+(WEEKDAY($N$1)&gt;=T29)&gt;=$N$1,H29=""),$N$1+T29-WEEKDAY($N$1)+(WEEKDAY($N$1)&gt;=T29),$N$1+T29-WEEKDAY($N$1)+(WEEKDAY($N$1)&gt;=T29)+7)</f>
        <v>43617</v>
      </c>
      <c r="R29" s="14" t="str">
        <f ca="1">IF(ISERROR(IF(AND($N$1+U29-WEEKDAY($N$1)+(WEEKDAY($N$1)&gt;=U29)&gt;=$N$1,H29&lt;&gt;""),$N$1+U29-WEEKDAY($N$1)+(WEEKDAY($N$1)&gt;=U29),$N$1+U29-WEEKDAY($N$1)+(WEEKDAY($N$1)&gt;=U29)+7)),"",(IF(AND($N$1+U29-WEEKDAY($N$1)+(WEEKDAY($N$1)&gt;=U29)&gt;=$N$1,H29&lt;&gt;""),$N$1+U29-WEEKDAY($N$1)+(WEEKDAY($N$1)&gt;=U29),$N$1+U29-WEEKDAY($N$1)+(WEEKDAY($N$1)&gt;=U29)+7)))</f>
        <v/>
      </c>
      <c r="S29" s="14"/>
      <c r="T29" s="15" t="b">
        <f>IF(D29="lundi","2",IF(D29="mardi","3",IF(D29="mercredi","4",IF(D29="jeudi","5",IF(D29="vendredi","6")))))</f>
        <v>0</v>
      </c>
      <c r="U29" s="15" t="str">
        <f>IF(H29="lundi","2",IF(H29="mardi","3",IF(H29="mercredi","4",IF(H29="jeudi","5",IF(H29="vendredi","6",IF(H29="",""))))))</f>
        <v/>
      </c>
      <c r="V29" s="15" t="b">
        <f>IF(C29="hebdo","5",IF(C29="tous les 15 jours","10",IF(C29="toutes les 5 semaines","25")))</f>
        <v>0</v>
      </c>
      <c r="W29" s="16"/>
      <c r="X29" s="15">
        <f>IFERROR((NETWORKDAYS(E29,I29)-1),"")</f>
        <v>-1</v>
      </c>
    </row>
    <row r="30" spans="1:24" x14ac:dyDescent="0.35">
      <c r="O30" s="3"/>
      <c r="P30" s="16"/>
      <c r="Q30" s="14">
        <f ca="1">IF(AND($N$1+T30-WEEKDAY($N$1)+(WEEKDAY($N$1)&gt;=T30)&gt;=$N$1,H30=""),$N$1+T30-WEEKDAY($N$1)+(WEEKDAY($N$1)&gt;=T30),$N$1+T30-WEEKDAY($N$1)+(WEEKDAY($N$1)&gt;=T30)+7)</f>
        <v>43617</v>
      </c>
      <c r="R30" s="14" t="str">
        <f ca="1">IF(ISERROR(IF(AND($N$1+U30-WEEKDAY($N$1)+(WEEKDAY($N$1)&gt;=U30)&gt;=$N$1,H30&lt;&gt;""),$N$1+U30-WEEKDAY($N$1)+(WEEKDAY($N$1)&gt;=U30),$N$1+U30-WEEKDAY($N$1)+(WEEKDAY($N$1)&gt;=U30)+7)),"",(IF(AND($N$1+U30-WEEKDAY($N$1)+(WEEKDAY($N$1)&gt;=U30)&gt;=$N$1,H30&lt;&gt;""),$N$1+U30-WEEKDAY($N$1)+(WEEKDAY($N$1)&gt;=U30),$N$1+U30-WEEKDAY($N$1)+(WEEKDAY($N$1)&gt;=U30)+7)))</f>
        <v/>
      </c>
      <c r="S30" s="14"/>
      <c r="T30" s="15" t="b">
        <f>IF(D30="lundi","2",IF(D30="mardi","3",IF(D30="mercredi","4",IF(D30="jeudi","5",IF(D30="vendredi","6")))))</f>
        <v>0</v>
      </c>
      <c r="U30" s="15" t="str">
        <f>IF(H30="lundi","2",IF(H30="mardi","3",IF(H30="mercredi","4",IF(H30="jeudi","5",IF(H30="vendredi","6",IF(H30="",""))))))</f>
        <v/>
      </c>
      <c r="V30" s="15" t="b">
        <f>IF(C30="hebdo","5",IF(C30="tous les 15 jours","10",IF(C30="toutes les 5 semaines","25")))</f>
        <v>0</v>
      </c>
      <c r="W30" s="16"/>
      <c r="X30" s="15">
        <f>IFERROR((NETWORKDAYS(E30,I30)-1),"")</f>
        <v>-1</v>
      </c>
    </row>
    <row r="31" spans="1:24" x14ac:dyDescent="0.35">
      <c r="O31" s="3"/>
      <c r="P31" s="16"/>
      <c r="Q31" s="14">
        <f ca="1">IF(AND($N$1+T31-WEEKDAY($N$1)+(WEEKDAY($N$1)&gt;=T31)&gt;=$N$1,H31=""),$N$1+T31-WEEKDAY($N$1)+(WEEKDAY($N$1)&gt;=T31),$N$1+T31-WEEKDAY($N$1)+(WEEKDAY($N$1)&gt;=T31)+7)</f>
        <v>43617</v>
      </c>
      <c r="R31" s="14" t="str">
        <f ca="1">IF(ISERROR(IF(AND($N$1+U31-WEEKDAY($N$1)+(WEEKDAY($N$1)&gt;=U31)&gt;=$N$1,H31&lt;&gt;""),$N$1+U31-WEEKDAY($N$1)+(WEEKDAY($N$1)&gt;=U31),$N$1+U31-WEEKDAY($N$1)+(WEEKDAY($N$1)&gt;=U31)+7)),"",(IF(AND($N$1+U31-WEEKDAY($N$1)+(WEEKDAY($N$1)&gt;=U31)&gt;=$N$1,H31&lt;&gt;""),$N$1+U31-WEEKDAY($N$1)+(WEEKDAY($N$1)&gt;=U31),$N$1+U31-WEEKDAY($N$1)+(WEEKDAY($N$1)&gt;=U31)+7)))</f>
        <v/>
      </c>
      <c r="S31" s="14"/>
      <c r="T31" s="15" t="b">
        <f>IF(D31="lundi","2",IF(D31="mardi","3",IF(D31="mercredi","4",IF(D31="jeudi","5",IF(D31="vendredi","6")))))</f>
        <v>0</v>
      </c>
      <c r="U31" s="15" t="str">
        <f>IF(H31="lundi","2",IF(H31="mardi","3",IF(H31="mercredi","4",IF(H31="jeudi","5",IF(H31="vendredi","6",IF(H31="",""))))))</f>
        <v/>
      </c>
      <c r="V31" s="15" t="b">
        <f>IF(C31="hebdo","5",IF(C31="tous les 15 jours","10",IF(C31="toutes les 5 semaines","25")))</f>
        <v>0</v>
      </c>
      <c r="W31" s="16"/>
      <c r="X31" s="15">
        <f>IFERROR((NETWORKDAYS(E31,I31)-1),"")</f>
        <v>-1</v>
      </c>
    </row>
    <row r="32" spans="1:24" x14ac:dyDescent="0.35">
      <c r="O32" s="3"/>
      <c r="P32" s="16"/>
      <c r="Q32" s="14">
        <f ca="1">IF(AND($N$1+T32-WEEKDAY($N$1)+(WEEKDAY($N$1)&gt;=T32)&gt;=$N$1,H32=""),$N$1+T32-WEEKDAY($N$1)+(WEEKDAY($N$1)&gt;=T32),$N$1+T32-WEEKDAY($N$1)+(WEEKDAY($N$1)&gt;=T32)+7)</f>
        <v>43617</v>
      </c>
      <c r="R32" s="14" t="str">
        <f ca="1">IF(ISERROR(IF(AND($N$1+U32-WEEKDAY($N$1)+(WEEKDAY($N$1)&gt;=U32)&gt;=$N$1,H32&lt;&gt;""),$N$1+U32-WEEKDAY($N$1)+(WEEKDAY($N$1)&gt;=U32),$N$1+U32-WEEKDAY($N$1)+(WEEKDAY($N$1)&gt;=U32)+7)),"",(IF(AND($N$1+U32-WEEKDAY($N$1)+(WEEKDAY($N$1)&gt;=U32)&gt;=$N$1,H32&lt;&gt;""),$N$1+U32-WEEKDAY($N$1)+(WEEKDAY($N$1)&gt;=U32),$N$1+U32-WEEKDAY($N$1)+(WEEKDAY($N$1)&gt;=U32)+7)))</f>
        <v/>
      </c>
      <c r="S32" s="14"/>
      <c r="T32" s="15" t="b">
        <f>IF(D32="lundi","2",IF(D32="mardi","3",IF(D32="mercredi","4",IF(D32="jeudi","5",IF(D32="vendredi","6")))))</f>
        <v>0</v>
      </c>
      <c r="U32" s="15" t="str">
        <f>IF(H32="lundi","2",IF(H32="mardi","3",IF(H32="mercredi","4",IF(H32="jeudi","5",IF(H32="vendredi","6",IF(H32="",""))))))</f>
        <v/>
      </c>
      <c r="V32" s="15" t="b">
        <f>IF(C32="hebdo","5",IF(C32="tous les 15 jours","10",IF(C32="toutes les 5 semaines","25")))</f>
        <v>0</v>
      </c>
      <c r="W32" s="16"/>
      <c r="X32" s="15">
        <f>IFERROR((NETWORKDAYS(E32,I32)-1),"")</f>
        <v>-1</v>
      </c>
    </row>
    <row r="33" spans="15:24" x14ac:dyDescent="0.35">
      <c r="O33" s="3"/>
      <c r="P33" s="16"/>
      <c r="Q33" s="14">
        <f ca="1">IF(AND($N$1+T33-WEEKDAY($N$1)+(WEEKDAY($N$1)&gt;=T33)&gt;=$N$1,H33=""),$N$1+T33-WEEKDAY($N$1)+(WEEKDAY($N$1)&gt;=T33),$N$1+T33-WEEKDAY($N$1)+(WEEKDAY($N$1)&gt;=T33)+7)</f>
        <v>43617</v>
      </c>
      <c r="R33" s="14" t="str">
        <f ca="1">IF(ISERROR(IF(AND($N$1+U33-WEEKDAY($N$1)+(WEEKDAY($N$1)&gt;=U33)&gt;=$N$1,H33&lt;&gt;""),$N$1+U33-WEEKDAY($N$1)+(WEEKDAY($N$1)&gt;=U33),$N$1+U33-WEEKDAY($N$1)+(WEEKDAY($N$1)&gt;=U33)+7)),"",(IF(AND($N$1+U33-WEEKDAY($N$1)+(WEEKDAY($N$1)&gt;=U33)&gt;=$N$1,H33&lt;&gt;""),$N$1+U33-WEEKDAY($N$1)+(WEEKDAY($N$1)&gt;=U33),$N$1+U33-WEEKDAY($N$1)+(WEEKDAY($N$1)&gt;=U33)+7)))</f>
        <v/>
      </c>
      <c r="S33" s="14"/>
      <c r="T33" s="15" t="b">
        <f>IF(D33="lundi","2",IF(D33="mardi","3",IF(D33="mercredi","4",IF(D33="jeudi","5",IF(D33="vendredi","6")))))</f>
        <v>0</v>
      </c>
      <c r="U33" s="15" t="str">
        <f>IF(H33="lundi","2",IF(H33="mardi","3",IF(H33="mercredi","4",IF(H33="jeudi","5",IF(H33="vendredi","6",IF(H33="",""))))))</f>
        <v/>
      </c>
      <c r="V33" s="15" t="b">
        <f>IF(C33="hebdo","5",IF(C33="tous les 15 jours","10",IF(C33="toutes les 5 semaines","25")))</f>
        <v>0</v>
      </c>
      <c r="W33" s="16"/>
      <c r="X33" s="15">
        <f>IFERROR((NETWORKDAYS(E33,I33)-1),"")</f>
        <v>-1</v>
      </c>
    </row>
    <row r="34" spans="15:24" x14ac:dyDescent="0.35">
      <c r="O34" s="3"/>
      <c r="P34" s="16"/>
      <c r="Q34" s="14">
        <f ca="1">IF(AND($N$1+T34-WEEKDAY($N$1)+(WEEKDAY($N$1)&gt;=T34)&gt;=$N$1,H34=""),$N$1+T34-WEEKDAY($N$1)+(WEEKDAY($N$1)&gt;=T34),$N$1+T34-WEEKDAY($N$1)+(WEEKDAY($N$1)&gt;=T34)+7)</f>
        <v>43617</v>
      </c>
      <c r="R34" s="14" t="str">
        <f ca="1">IF(ISERROR(IF(AND($N$1+U34-WEEKDAY($N$1)+(WEEKDAY($N$1)&gt;=U34)&gt;=$N$1,H34&lt;&gt;""),$N$1+U34-WEEKDAY($N$1)+(WEEKDAY($N$1)&gt;=U34),$N$1+U34-WEEKDAY($N$1)+(WEEKDAY($N$1)&gt;=U34)+7)),"",(IF(AND($N$1+U34-WEEKDAY($N$1)+(WEEKDAY($N$1)&gt;=U34)&gt;=$N$1,H34&lt;&gt;""),$N$1+U34-WEEKDAY($N$1)+(WEEKDAY($N$1)&gt;=U34),$N$1+U34-WEEKDAY($N$1)+(WEEKDAY($N$1)&gt;=U34)+7)))</f>
        <v/>
      </c>
      <c r="S34" s="14"/>
      <c r="T34" s="15" t="b">
        <f>IF(D34="lundi","2",IF(D34="mardi","3",IF(D34="mercredi","4",IF(D34="jeudi","5",IF(D34="vendredi","6")))))</f>
        <v>0</v>
      </c>
      <c r="U34" s="15" t="str">
        <f>IF(H34="lundi","2",IF(H34="mardi","3",IF(H34="mercredi","4",IF(H34="jeudi","5",IF(H34="vendredi","6",IF(H34="",""))))))</f>
        <v/>
      </c>
      <c r="V34" s="15" t="b">
        <f>IF(C34="hebdo","5",IF(C34="tous les 15 jours","10",IF(C34="toutes les 5 semaines","25")))</f>
        <v>0</v>
      </c>
      <c r="W34" s="16"/>
      <c r="X34" s="15">
        <f>IFERROR((NETWORKDAYS(E34,I34)-1),"")</f>
        <v>-1</v>
      </c>
    </row>
    <row r="35" spans="15:24" x14ac:dyDescent="0.35">
      <c r="O35" s="3"/>
      <c r="P35" s="16"/>
      <c r="Q35" s="14">
        <f ca="1">IF(AND($N$1+T35-WEEKDAY($N$1)+(WEEKDAY($N$1)&gt;=T35)&gt;=$N$1,H35=""),$N$1+T35-WEEKDAY($N$1)+(WEEKDAY($N$1)&gt;=T35),$N$1+T35-WEEKDAY($N$1)+(WEEKDAY($N$1)&gt;=T35)+7)</f>
        <v>43617</v>
      </c>
      <c r="R35" s="14" t="str">
        <f ca="1">IF(ISERROR(IF(AND($N$1+U35-WEEKDAY($N$1)+(WEEKDAY($N$1)&gt;=U35)&gt;=$N$1,H35&lt;&gt;""),$N$1+U35-WEEKDAY($N$1)+(WEEKDAY($N$1)&gt;=U35),$N$1+U35-WEEKDAY($N$1)+(WEEKDAY($N$1)&gt;=U35)+7)),"",(IF(AND($N$1+U35-WEEKDAY($N$1)+(WEEKDAY($N$1)&gt;=U35)&gt;=$N$1,H35&lt;&gt;""),$N$1+U35-WEEKDAY($N$1)+(WEEKDAY($N$1)&gt;=U35),$N$1+U35-WEEKDAY($N$1)+(WEEKDAY($N$1)&gt;=U35)+7)))</f>
        <v/>
      </c>
      <c r="S35" s="14"/>
      <c r="T35" s="15" t="b">
        <f>IF(D35="lundi","2",IF(D35="mardi","3",IF(D35="mercredi","4",IF(D35="jeudi","5",IF(D35="vendredi","6")))))</f>
        <v>0</v>
      </c>
      <c r="U35" s="15" t="str">
        <f>IF(H35="lundi","2",IF(H35="mardi","3",IF(H35="mercredi","4",IF(H35="jeudi","5",IF(H35="vendredi","6",IF(H35="",""))))))</f>
        <v/>
      </c>
      <c r="V35" s="15" t="b">
        <f>IF(C35="hebdo","5",IF(C35="tous les 15 jours","10",IF(C35="toutes les 5 semaines","25")))</f>
        <v>0</v>
      </c>
      <c r="W35" s="16"/>
      <c r="X35" s="15">
        <f>IFERROR((NETWORKDAYS(E35,I35)-1),"")</f>
        <v>-1</v>
      </c>
    </row>
    <row r="36" spans="15:24" x14ac:dyDescent="0.35">
      <c r="O36" s="3"/>
      <c r="P36" s="16"/>
      <c r="Q36" s="14">
        <f ca="1">IF(AND($N$1+T36-WEEKDAY($N$1)+(WEEKDAY($N$1)&gt;=T36)&gt;=$N$1,H36=""),$N$1+T36-WEEKDAY($N$1)+(WEEKDAY($N$1)&gt;=T36),$N$1+T36-WEEKDAY($N$1)+(WEEKDAY($N$1)&gt;=T36)+7)</f>
        <v>43617</v>
      </c>
      <c r="R36" s="14" t="str">
        <f ca="1">IF(ISERROR(IF(AND($N$1+U36-WEEKDAY($N$1)+(WEEKDAY($N$1)&gt;=U36)&gt;=$N$1,H36&lt;&gt;""),$N$1+U36-WEEKDAY($N$1)+(WEEKDAY($N$1)&gt;=U36),$N$1+U36-WEEKDAY($N$1)+(WEEKDAY($N$1)&gt;=U36)+7)),"",(IF(AND($N$1+U36-WEEKDAY($N$1)+(WEEKDAY($N$1)&gt;=U36)&gt;=$N$1,H36&lt;&gt;""),$N$1+U36-WEEKDAY($N$1)+(WEEKDAY($N$1)&gt;=U36),$N$1+U36-WEEKDAY($N$1)+(WEEKDAY($N$1)&gt;=U36)+7)))</f>
        <v/>
      </c>
      <c r="S36" s="14"/>
      <c r="T36" s="15" t="b">
        <f>IF(D36="lundi","2",IF(D36="mardi","3",IF(D36="mercredi","4",IF(D36="jeudi","5",IF(D36="vendredi","6")))))</f>
        <v>0</v>
      </c>
      <c r="U36" s="15" t="str">
        <f>IF(H36="lundi","2",IF(H36="mardi","3",IF(H36="mercredi","4",IF(H36="jeudi","5",IF(H36="vendredi","6",IF(H36="",""))))))</f>
        <v/>
      </c>
      <c r="V36" s="15" t="b">
        <f>IF(C36="hebdo","5",IF(C36="tous les 15 jours","10",IF(C36="toutes les 5 semaines","25")))</f>
        <v>0</v>
      </c>
      <c r="W36" s="16"/>
      <c r="X36" s="15">
        <f>IFERROR((NETWORKDAYS(E36,I36)-1),"")</f>
        <v>-1</v>
      </c>
    </row>
    <row r="37" spans="15:24" x14ac:dyDescent="0.35">
      <c r="O37" s="3"/>
      <c r="P37" s="16"/>
      <c r="Q37" s="14">
        <f ca="1">IF(AND($N$1+T37-WEEKDAY($N$1)+(WEEKDAY($N$1)&gt;=T37)&gt;=$N$1,H37=""),$N$1+T37-WEEKDAY($N$1)+(WEEKDAY($N$1)&gt;=T37),$N$1+T37-WEEKDAY($N$1)+(WEEKDAY($N$1)&gt;=T37)+7)</f>
        <v>43617</v>
      </c>
      <c r="R37" s="14" t="str">
        <f ca="1">IF(ISERROR(IF(AND($N$1+U37-WEEKDAY($N$1)+(WEEKDAY($N$1)&gt;=U37)&gt;=$N$1,H37&lt;&gt;""),$N$1+U37-WEEKDAY($N$1)+(WEEKDAY($N$1)&gt;=U37),$N$1+U37-WEEKDAY($N$1)+(WEEKDAY($N$1)&gt;=U37)+7)),"",(IF(AND($N$1+U37-WEEKDAY($N$1)+(WEEKDAY($N$1)&gt;=U37)&gt;=$N$1,H37&lt;&gt;""),$N$1+U37-WEEKDAY($N$1)+(WEEKDAY($N$1)&gt;=U37),$N$1+U37-WEEKDAY($N$1)+(WEEKDAY($N$1)&gt;=U37)+7)))</f>
        <v/>
      </c>
      <c r="S37" s="14"/>
      <c r="T37" s="15" t="b">
        <f>IF(D37="lundi","2",IF(D37="mardi","3",IF(D37="mercredi","4",IF(D37="jeudi","5",IF(D37="vendredi","6")))))</f>
        <v>0</v>
      </c>
      <c r="U37" s="15" t="str">
        <f>IF(H37="lundi","2",IF(H37="mardi","3",IF(H37="mercredi","4",IF(H37="jeudi","5",IF(H37="vendredi","6",IF(H37="",""))))))</f>
        <v/>
      </c>
      <c r="V37" s="15" t="b">
        <f>IF(C37="hebdo","5",IF(C37="tous les 15 jours","10",IF(C37="toutes les 5 semaines","25")))</f>
        <v>0</v>
      </c>
      <c r="W37" s="16"/>
      <c r="X37" s="15">
        <f>IFERROR((NETWORKDAYS(E37,I37)-1),"")</f>
        <v>-1</v>
      </c>
    </row>
    <row r="38" spans="15:24" x14ac:dyDescent="0.35">
      <c r="O38" s="3"/>
      <c r="P38" s="16"/>
      <c r="Q38" s="14">
        <f ca="1">IF(AND($N$1+T38-WEEKDAY($N$1)+(WEEKDAY($N$1)&gt;=T38)&gt;=$N$1,H38=""),$N$1+T38-WEEKDAY($N$1)+(WEEKDAY($N$1)&gt;=T38),$N$1+T38-WEEKDAY($N$1)+(WEEKDAY($N$1)&gt;=T38)+7)</f>
        <v>43617</v>
      </c>
      <c r="R38" s="14" t="str">
        <f ca="1">IF(ISERROR(IF(AND($N$1+U38-WEEKDAY($N$1)+(WEEKDAY($N$1)&gt;=U38)&gt;=$N$1,H38&lt;&gt;""),$N$1+U38-WEEKDAY($N$1)+(WEEKDAY($N$1)&gt;=U38),$N$1+U38-WEEKDAY($N$1)+(WEEKDAY($N$1)&gt;=U38)+7)),"",(IF(AND($N$1+U38-WEEKDAY($N$1)+(WEEKDAY($N$1)&gt;=U38)&gt;=$N$1,H38&lt;&gt;""),$N$1+U38-WEEKDAY($N$1)+(WEEKDAY($N$1)&gt;=U38),$N$1+U38-WEEKDAY($N$1)+(WEEKDAY($N$1)&gt;=U38)+7)))</f>
        <v/>
      </c>
      <c r="S38" s="14"/>
      <c r="T38" s="15" t="b">
        <f>IF(D38="lundi","2",IF(D38="mardi","3",IF(D38="mercredi","4",IF(D38="jeudi","5",IF(D38="vendredi","6")))))</f>
        <v>0</v>
      </c>
      <c r="U38" s="15" t="str">
        <f>IF(H38="lundi","2",IF(H38="mardi","3",IF(H38="mercredi","4",IF(H38="jeudi","5",IF(H38="vendredi","6",IF(H38="",""))))))</f>
        <v/>
      </c>
      <c r="V38" s="15" t="b">
        <f>IF(C38="hebdo","5",IF(C38="tous les 15 jours","10",IF(C38="toutes les 5 semaines","25")))</f>
        <v>0</v>
      </c>
      <c r="W38" s="16"/>
      <c r="X38" s="15">
        <f>IFERROR((NETWORKDAYS(E38,I38)-1),"")</f>
        <v>-1</v>
      </c>
    </row>
    <row r="39" spans="15:24" x14ac:dyDescent="0.35">
      <c r="O39" s="3"/>
      <c r="P39" s="16"/>
      <c r="Q39" s="14">
        <f ca="1">IF(AND($N$1+T39-WEEKDAY($N$1)+(WEEKDAY($N$1)&gt;=T39)&gt;=$N$1,H39=""),$N$1+T39-WEEKDAY($N$1)+(WEEKDAY($N$1)&gt;=T39),$N$1+T39-WEEKDAY($N$1)+(WEEKDAY($N$1)&gt;=T39)+7)</f>
        <v>43617</v>
      </c>
      <c r="R39" s="14" t="str">
        <f ca="1">IF(ISERROR(IF(AND($N$1+U39-WEEKDAY($N$1)+(WEEKDAY($N$1)&gt;=U39)&gt;=$N$1,H39&lt;&gt;""),$N$1+U39-WEEKDAY($N$1)+(WEEKDAY($N$1)&gt;=U39),$N$1+U39-WEEKDAY($N$1)+(WEEKDAY($N$1)&gt;=U39)+7)),"",(IF(AND($N$1+U39-WEEKDAY($N$1)+(WEEKDAY($N$1)&gt;=U39)&gt;=$N$1,H39&lt;&gt;""),$N$1+U39-WEEKDAY($N$1)+(WEEKDAY($N$1)&gt;=U39),$N$1+U39-WEEKDAY($N$1)+(WEEKDAY($N$1)&gt;=U39)+7)))</f>
        <v/>
      </c>
      <c r="S39" s="14"/>
      <c r="T39" s="15" t="b">
        <f>IF(D39="lundi","2",IF(D39="mardi","3",IF(D39="mercredi","4",IF(D39="jeudi","5",IF(D39="vendredi","6")))))</f>
        <v>0</v>
      </c>
      <c r="U39" s="15" t="str">
        <f>IF(H39="lundi","2",IF(H39="mardi","3",IF(H39="mercredi","4",IF(H39="jeudi","5",IF(H39="vendredi","6",IF(H39="",""))))))</f>
        <v/>
      </c>
      <c r="V39" s="15" t="b">
        <f>IF(C39="hebdo","5",IF(C39="tous les 15 jours","10",IF(C39="toutes les 5 semaines","25")))</f>
        <v>0</v>
      </c>
      <c r="W39" s="16"/>
      <c r="X39" s="15">
        <f>IFERROR((NETWORKDAYS(E39,I39)-1),"")</f>
        <v>-1</v>
      </c>
    </row>
    <row r="40" spans="15:24" x14ac:dyDescent="0.35">
      <c r="O40" s="3"/>
      <c r="P40" s="16"/>
      <c r="Q40" s="14">
        <f ca="1">IF(AND($N$1+T40-WEEKDAY($N$1)+(WEEKDAY($N$1)&gt;=T40)&gt;=$N$1,H40=""),$N$1+T40-WEEKDAY($N$1)+(WEEKDAY($N$1)&gt;=T40),$N$1+T40-WEEKDAY($N$1)+(WEEKDAY($N$1)&gt;=T40)+7)</f>
        <v>43617</v>
      </c>
      <c r="R40" s="14" t="str">
        <f ca="1">IF(ISERROR(IF(AND($N$1+U40-WEEKDAY($N$1)+(WEEKDAY($N$1)&gt;=U40)&gt;=$N$1,H40&lt;&gt;""),$N$1+U40-WEEKDAY($N$1)+(WEEKDAY($N$1)&gt;=U40),$N$1+U40-WEEKDAY($N$1)+(WEEKDAY($N$1)&gt;=U40)+7)),"",(IF(AND($N$1+U40-WEEKDAY($N$1)+(WEEKDAY($N$1)&gt;=U40)&gt;=$N$1,H40&lt;&gt;""),$N$1+U40-WEEKDAY($N$1)+(WEEKDAY($N$1)&gt;=U40),$N$1+U40-WEEKDAY($N$1)+(WEEKDAY($N$1)&gt;=U40)+7)))</f>
        <v/>
      </c>
      <c r="S40" s="14"/>
      <c r="T40" s="15" t="b">
        <f>IF(D40="lundi","2",IF(D40="mardi","3",IF(D40="mercredi","4",IF(D40="jeudi","5",IF(D40="vendredi","6")))))</f>
        <v>0</v>
      </c>
      <c r="U40" s="15" t="str">
        <f>IF(H40="lundi","2",IF(H40="mardi","3",IF(H40="mercredi","4",IF(H40="jeudi","5",IF(H40="vendredi","6",IF(H40="",""))))))</f>
        <v/>
      </c>
      <c r="V40" s="15" t="b">
        <f>IF(C40="hebdo","5",IF(C40="tous les 15 jours","10",IF(C40="toutes les 5 semaines","25")))</f>
        <v>0</v>
      </c>
      <c r="W40" s="16"/>
      <c r="X40" s="15">
        <f>IFERROR((NETWORKDAYS(E40,I40)-1),"")</f>
        <v>-1</v>
      </c>
    </row>
    <row r="41" spans="15:24" x14ac:dyDescent="0.35">
      <c r="O41" s="3"/>
      <c r="P41" s="16"/>
      <c r="Q41" s="14">
        <f ca="1">IF(AND($N$1+T41-WEEKDAY($N$1)+(WEEKDAY($N$1)&gt;=T41)&gt;=$N$1,H41=""),$N$1+T41-WEEKDAY($N$1)+(WEEKDAY($N$1)&gt;=T41),$N$1+T41-WEEKDAY($N$1)+(WEEKDAY($N$1)&gt;=T41)+7)</f>
        <v>43617</v>
      </c>
      <c r="R41" s="14" t="str">
        <f ca="1">IF(ISERROR(IF(AND($N$1+U41-WEEKDAY($N$1)+(WEEKDAY($N$1)&gt;=U41)&gt;=$N$1,H41&lt;&gt;""),$N$1+U41-WEEKDAY($N$1)+(WEEKDAY($N$1)&gt;=U41),$N$1+U41-WEEKDAY($N$1)+(WEEKDAY($N$1)&gt;=U41)+7)),"",(IF(AND($N$1+U41-WEEKDAY($N$1)+(WEEKDAY($N$1)&gt;=U41)&gt;=$N$1,H41&lt;&gt;""),$N$1+U41-WEEKDAY($N$1)+(WEEKDAY($N$1)&gt;=U41),$N$1+U41-WEEKDAY($N$1)+(WEEKDAY($N$1)&gt;=U41)+7)))</f>
        <v/>
      </c>
      <c r="S41" s="14"/>
      <c r="T41" s="15" t="b">
        <f>IF(D41="lundi","2",IF(D41="mardi","3",IF(D41="mercredi","4",IF(D41="jeudi","5",IF(D41="vendredi","6")))))</f>
        <v>0</v>
      </c>
      <c r="U41" s="15" t="str">
        <f>IF(H41="lundi","2",IF(H41="mardi","3",IF(H41="mercredi","4",IF(H41="jeudi","5",IF(H41="vendredi","6",IF(H41="",""))))))</f>
        <v/>
      </c>
      <c r="V41" s="15" t="b">
        <f>IF(C41="hebdo","5",IF(C41="tous les 15 jours","10",IF(C41="toutes les 5 semaines","25")))</f>
        <v>0</v>
      </c>
      <c r="W41" s="16"/>
      <c r="X41" s="15">
        <f>IFERROR((NETWORKDAYS(E41,I41)-1),"")</f>
        <v>-1</v>
      </c>
    </row>
    <row r="42" spans="15:24" x14ac:dyDescent="0.35">
      <c r="O42" s="3"/>
      <c r="P42" s="16"/>
      <c r="Q42" s="14">
        <f ca="1">IF(AND($N$1+T42-WEEKDAY($N$1)+(WEEKDAY($N$1)&gt;=T42)&gt;=$N$1,H42=""),$N$1+T42-WEEKDAY($N$1)+(WEEKDAY($N$1)&gt;=T42),$N$1+T42-WEEKDAY($N$1)+(WEEKDAY($N$1)&gt;=T42)+7)</f>
        <v>43617</v>
      </c>
      <c r="R42" s="14" t="str">
        <f ca="1">IF(ISERROR(IF(AND($N$1+U42-WEEKDAY($N$1)+(WEEKDAY($N$1)&gt;=U42)&gt;=$N$1,H42&lt;&gt;""),$N$1+U42-WEEKDAY($N$1)+(WEEKDAY($N$1)&gt;=U42),$N$1+U42-WEEKDAY($N$1)+(WEEKDAY($N$1)&gt;=U42)+7)),"",(IF(AND($N$1+U42-WEEKDAY($N$1)+(WEEKDAY($N$1)&gt;=U42)&gt;=$N$1,H42&lt;&gt;""),$N$1+U42-WEEKDAY($N$1)+(WEEKDAY($N$1)&gt;=U42),$N$1+U42-WEEKDAY($N$1)+(WEEKDAY($N$1)&gt;=U42)+7)))</f>
        <v/>
      </c>
      <c r="S42" s="14"/>
      <c r="T42" s="15" t="b">
        <f>IF(D42="lundi","2",IF(D42="mardi","3",IF(D42="mercredi","4",IF(D42="jeudi","5",IF(D42="vendredi","6")))))</f>
        <v>0</v>
      </c>
      <c r="U42" s="15" t="str">
        <f>IF(H42="lundi","2",IF(H42="mardi","3",IF(H42="mercredi","4",IF(H42="jeudi","5",IF(H42="vendredi","6",IF(H42="",""))))))</f>
        <v/>
      </c>
      <c r="V42" s="15" t="b">
        <f>IF(C42="hebdo","5",IF(C42="tous les 15 jours","10",IF(C42="toutes les 5 semaines","25")))</f>
        <v>0</v>
      </c>
      <c r="W42" s="16"/>
      <c r="X42" s="15">
        <f>IFERROR((NETWORKDAYS(E42,I42)-1),"")</f>
        <v>-1</v>
      </c>
    </row>
    <row r="43" spans="15:24" x14ac:dyDescent="0.35">
      <c r="O43" s="3"/>
      <c r="P43" s="16"/>
      <c r="Q43" s="14">
        <f ca="1">IF(AND($N$1+T43-WEEKDAY($N$1)+(WEEKDAY($N$1)&gt;=T43)&gt;=$N$1,H43=""),$N$1+T43-WEEKDAY($N$1)+(WEEKDAY($N$1)&gt;=T43),$N$1+T43-WEEKDAY($N$1)+(WEEKDAY($N$1)&gt;=T43)+7)</f>
        <v>43617</v>
      </c>
      <c r="R43" s="14" t="str">
        <f ca="1">IF(ISERROR(IF(AND($N$1+U43-WEEKDAY($N$1)+(WEEKDAY($N$1)&gt;=U43)&gt;=$N$1,H43&lt;&gt;""),$N$1+U43-WEEKDAY($N$1)+(WEEKDAY($N$1)&gt;=U43),$N$1+U43-WEEKDAY($N$1)+(WEEKDAY($N$1)&gt;=U43)+7)),"",(IF(AND($N$1+U43-WEEKDAY($N$1)+(WEEKDAY($N$1)&gt;=U43)&gt;=$N$1,H43&lt;&gt;""),$N$1+U43-WEEKDAY($N$1)+(WEEKDAY($N$1)&gt;=U43),$N$1+U43-WEEKDAY($N$1)+(WEEKDAY($N$1)&gt;=U43)+7)))</f>
        <v/>
      </c>
      <c r="S43" s="14"/>
      <c r="T43" s="15" t="b">
        <f>IF(D43="lundi","2",IF(D43="mardi","3",IF(D43="mercredi","4",IF(D43="jeudi","5",IF(D43="vendredi","6")))))</f>
        <v>0</v>
      </c>
      <c r="U43" s="15" t="str">
        <f>IF(H43="lundi","2",IF(H43="mardi","3",IF(H43="mercredi","4",IF(H43="jeudi","5",IF(H43="vendredi","6",IF(H43="",""))))))</f>
        <v/>
      </c>
      <c r="V43" s="15" t="b">
        <f>IF(C43="hebdo","5",IF(C43="tous les 15 jours","10",IF(C43="toutes les 5 semaines","25")))</f>
        <v>0</v>
      </c>
      <c r="W43" s="16"/>
      <c r="X43" s="15">
        <f>IFERROR((NETWORKDAYS(E43,I43)-1),"")</f>
        <v>-1</v>
      </c>
    </row>
    <row r="44" spans="15:24" x14ac:dyDescent="0.35">
      <c r="O44" s="3"/>
      <c r="P44" s="16"/>
      <c r="Q44" s="14">
        <f ca="1">IF(AND($N$1+T44-WEEKDAY($N$1)+(WEEKDAY($N$1)&gt;=T44)&gt;=$N$1,H44=""),$N$1+T44-WEEKDAY($N$1)+(WEEKDAY($N$1)&gt;=T44),$N$1+T44-WEEKDAY($N$1)+(WEEKDAY($N$1)&gt;=T44)+7)</f>
        <v>43617</v>
      </c>
      <c r="R44" s="14" t="str">
        <f ca="1">IF(ISERROR(IF(AND($N$1+U44-WEEKDAY($N$1)+(WEEKDAY($N$1)&gt;=U44)&gt;=$N$1,H44&lt;&gt;""),$N$1+U44-WEEKDAY($N$1)+(WEEKDAY($N$1)&gt;=U44),$N$1+U44-WEEKDAY($N$1)+(WEEKDAY($N$1)&gt;=U44)+7)),"",(IF(AND($N$1+U44-WEEKDAY($N$1)+(WEEKDAY($N$1)&gt;=U44)&gt;=$N$1,H44&lt;&gt;""),$N$1+U44-WEEKDAY($N$1)+(WEEKDAY($N$1)&gt;=U44),$N$1+U44-WEEKDAY($N$1)+(WEEKDAY($N$1)&gt;=U44)+7)))</f>
        <v/>
      </c>
      <c r="S44" s="14"/>
      <c r="T44" s="15" t="b">
        <f>IF(D44="lundi","2",IF(D44="mardi","3",IF(D44="mercredi","4",IF(D44="jeudi","5",IF(D44="vendredi","6")))))</f>
        <v>0</v>
      </c>
      <c r="U44" s="15" t="str">
        <f>IF(H44="lundi","2",IF(H44="mardi","3",IF(H44="mercredi","4",IF(H44="jeudi","5",IF(H44="vendredi","6",IF(H44="",""))))))</f>
        <v/>
      </c>
      <c r="V44" s="15" t="b">
        <f>IF(C44="hebdo","5",IF(C44="tous les 15 jours","10",IF(C44="toutes les 5 semaines","25")))</f>
        <v>0</v>
      </c>
      <c r="W44" s="16"/>
      <c r="X44" s="15">
        <f>IFERROR((NETWORKDAYS(E44,I44)-1),"")</f>
        <v>-1</v>
      </c>
    </row>
    <row r="45" spans="15:24" x14ac:dyDescent="0.35">
      <c r="O45" s="3"/>
      <c r="P45" s="16"/>
      <c r="Q45" s="14">
        <f ca="1">IF(AND($N$1+T45-WEEKDAY($N$1)+(WEEKDAY($N$1)&gt;=T45)&gt;=$N$1,H45=""),$N$1+T45-WEEKDAY($N$1)+(WEEKDAY($N$1)&gt;=T45),$N$1+T45-WEEKDAY($N$1)+(WEEKDAY($N$1)&gt;=T45)+7)</f>
        <v>43617</v>
      </c>
      <c r="R45" s="14" t="str">
        <f ca="1">IF(ISERROR(IF(AND($N$1+U45-WEEKDAY($N$1)+(WEEKDAY($N$1)&gt;=U45)&gt;=$N$1,H45&lt;&gt;""),$N$1+U45-WEEKDAY($N$1)+(WEEKDAY($N$1)&gt;=U45),$N$1+U45-WEEKDAY($N$1)+(WEEKDAY($N$1)&gt;=U45)+7)),"",(IF(AND($N$1+U45-WEEKDAY($N$1)+(WEEKDAY($N$1)&gt;=U45)&gt;=$N$1,H45&lt;&gt;""),$N$1+U45-WEEKDAY($N$1)+(WEEKDAY($N$1)&gt;=U45),$N$1+U45-WEEKDAY($N$1)+(WEEKDAY($N$1)&gt;=U45)+7)))</f>
        <v/>
      </c>
      <c r="S45" s="14"/>
      <c r="T45" s="15" t="b">
        <f>IF(D45="lundi","2",IF(D45="mardi","3",IF(D45="mercredi","4",IF(D45="jeudi","5",IF(D45="vendredi","6")))))</f>
        <v>0</v>
      </c>
      <c r="U45" s="15" t="str">
        <f>IF(H45="lundi","2",IF(H45="mardi","3",IF(H45="mercredi","4",IF(H45="jeudi","5",IF(H45="vendredi","6",IF(H45="",""))))))</f>
        <v/>
      </c>
      <c r="V45" s="15" t="b">
        <f>IF(C45="hebdo","5",IF(C45="tous les 15 jours","10",IF(C45="toutes les 5 semaines","25")))</f>
        <v>0</v>
      </c>
      <c r="W45" s="16"/>
      <c r="X45" s="15">
        <f>IFERROR((NETWORKDAYS(E45,I45)-1),"")</f>
        <v>-1</v>
      </c>
    </row>
    <row r="46" spans="15:24" x14ac:dyDescent="0.35">
      <c r="O46" s="3"/>
      <c r="P46" s="16"/>
      <c r="Q46" s="14">
        <f ca="1">IF(AND($N$1+T46-WEEKDAY($N$1)+(WEEKDAY($N$1)&gt;=T46)&gt;=$N$1,H46=""),$N$1+T46-WEEKDAY($N$1)+(WEEKDAY($N$1)&gt;=T46),$N$1+T46-WEEKDAY($N$1)+(WEEKDAY($N$1)&gt;=T46)+7)</f>
        <v>43617</v>
      </c>
      <c r="R46" s="14" t="str">
        <f ca="1">IF(ISERROR(IF(AND($N$1+U46-WEEKDAY($N$1)+(WEEKDAY($N$1)&gt;=U46)&gt;=$N$1,H46&lt;&gt;""),$N$1+U46-WEEKDAY($N$1)+(WEEKDAY($N$1)&gt;=U46),$N$1+U46-WEEKDAY($N$1)+(WEEKDAY($N$1)&gt;=U46)+7)),"",(IF(AND($N$1+U46-WEEKDAY($N$1)+(WEEKDAY($N$1)&gt;=U46)&gt;=$N$1,H46&lt;&gt;""),$N$1+U46-WEEKDAY($N$1)+(WEEKDAY($N$1)&gt;=U46),$N$1+U46-WEEKDAY($N$1)+(WEEKDAY($N$1)&gt;=U46)+7)))</f>
        <v/>
      </c>
      <c r="S46" s="14"/>
      <c r="T46" s="15" t="b">
        <f>IF(D46="lundi","2",IF(D46="mardi","3",IF(D46="mercredi","4",IF(D46="jeudi","5",IF(D46="vendredi","6")))))</f>
        <v>0</v>
      </c>
      <c r="U46" s="15" t="str">
        <f>IF(H46="lundi","2",IF(H46="mardi","3",IF(H46="mercredi","4",IF(H46="jeudi","5",IF(H46="vendredi","6",IF(H46="",""))))))</f>
        <v/>
      </c>
      <c r="V46" s="15" t="b">
        <f>IF(C46="hebdo","5",IF(C46="tous les 15 jours","10",IF(C46="toutes les 5 semaines","25")))</f>
        <v>0</v>
      </c>
      <c r="W46" s="16"/>
      <c r="X46" s="15">
        <f>IFERROR((NETWORKDAYS(E46,I46)-1),"")</f>
        <v>-1</v>
      </c>
    </row>
    <row r="47" spans="15:24" x14ac:dyDescent="0.35">
      <c r="O47" s="3"/>
      <c r="P47" s="16"/>
      <c r="Q47" s="14">
        <f ca="1">IF(AND($N$1+T47-WEEKDAY($N$1)+(WEEKDAY($N$1)&gt;=T47)&gt;=$N$1,H47=""),$N$1+T47-WEEKDAY($N$1)+(WEEKDAY($N$1)&gt;=T47),$N$1+T47-WEEKDAY($N$1)+(WEEKDAY($N$1)&gt;=T47)+7)</f>
        <v>43617</v>
      </c>
      <c r="R47" s="14" t="str">
        <f ca="1">IF(ISERROR(IF(AND($N$1+U47-WEEKDAY($N$1)+(WEEKDAY($N$1)&gt;=U47)&gt;=$N$1,H47&lt;&gt;""),$N$1+U47-WEEKDAY($N$1)+(WEEKDAY($N$1)&gt;=U47),$N$1+U47-WEEKDAY($N$1)+(WEEKDAY($N$1)&gt;=U47)+7)),"",(IF(AND($N$1+U47-WEEKDAY($N$1)+(WEEKDAY($N$1)&gt;=U47)&gt;=$N$1,H47&lt;&gt;""),$N$1+U47-WEEKDAY($N$1)+(WEEKDAY($N$1)&gt;=U47),$N$1+U47-WEEKDAY($N$1)+(WEEKDAY($N$1)&gt;=U47)+7)))</f>
        <v/>
      </c>
      <c r="S47" s="14"/>
      <c r="T47" s="15" t="b">
        <f>IF(D47="lundi","2",IF(D47="mardi","3",IF(D47="mercredi","4",IF(D47="jeudi","5",IF(D47="vendredi","6")))))</f>
        <v>0</v>
      </c>
      <c r="U47" s="15" t="str">
        <f>IF(H47="lundi","2",IF(H47="mardi","3",IF(H47="mercredi","4",IF(H47="jeudi","5",IF(H47="vendredi","6",IF(H47="",""))))))</f>
        <v/>
      </c>
      <c r="V47" s="15" t="b">
        <f>IF(C47="hebdo","5",IF(C47="tous les 15 jours","10",IF(C47="toutes les 5 semaines","25")))</f>
        <v>0</v>
      </c>
      <c r="W47" s="16"/>
      <c r="X47" s="15">
        <f>IFERROR((NETWORKDAYS(E47,I47)-1),"")</f>
        <v>-1</v>
      </c>
    </row>
    <row r="48" spans="15:24" x14ac:dyDescent="0.35">
      <c r="O48" s="3"/>
      <c r="P48" s="16"/>
      <c r="Q48" s="14">
        <f ca="1">IF(AND($N$1+T48-WEEKDAY($N$1)+(WEEKDAY($N$1)&gt;=T48)&gt;=$N$1,H48=""),$N$1+T48-WEEKDAY($N$1)+(WEEKDAY($N$1)&gt;=T48),$N$1+T48-WEEKDAY($N$1)+(WEEKDAY($N$1)&gt;=T48)+7)</f>
        <v>43617</v>
      </c>
      <c r="R48" s="14" t="str">
        <f ca="1">IF(ISERROR(IF(AND($N$1+U48-WEEKDAY($N$1)+(WEEKDAY($N$1)&gt;=U48)&gt;=$N$1,H48&lt;&gt;""),$N$1+U48-WEEKDAY($N$1)+(WEEKDAY($N$1)&gt;=U48),$N$1+U48-WEEKDAY($N$1)+(WEEKDAY($N$1)&gt;=U48)+7)),"",(IF(AND($N$1+U48-WEEKDAY($N$1)+(WEEKDAY($N$1)&gt;=U48)&gt;=$N$1,H48&lt;&gt;""),$N$1+U48-WEEKDAY($N$1)+(WEEKDAY($N$1)&gt;=U48),$N$1+U48-WEEKDAY($N$1)+(WEEKDAY($N$1)&gt;=U48)+7)))</f>
        <v/>
      </c>
      <c r="S48" s="14"/>
      <c r="T48" s="15" t="b">
        <f>IF(D48="lundi","2",IF(D48="mardi","3",IF(D48="mercredi","4",IF(D48="jeudi","5",IF(D48="vendredi","6")))))</f>
        <v>0</v>
      </c>
      <c r="U48" s="15" t="str">
        <f>IF(H48="lundi","2",IF(H48="mardi","3",IF(H48="mercredi","4",IF(H48="jeudi","5",IF(H48="vendredi","6",IF(H48="",""))))))</f>
        <v/>
      </c>
      <c r="V48" s="15" t="b">
        <f>IF(C48="hebdo","5",IF(C48="tous les 15 jours","10",IF(C48="toutes les 5 semaines","25")))</f>
        <v>0</v>
      </c>
      <c r="W48" s="16"/>
      <c r="X48" s="15">
        <f>IFERROR((NETWORKDAYS(E48,I48)-1),"")</f>
        <v>-1</v>
      </c>
    </row>
    <row r="49" spans="15:24" x14ac:dyDescent="0.35">
      <c r="O49" s="3"/>
      <c r="P49" s="16"/>
      <c r="Q49" s="14">
        <f ca="1">IF(AND($N$1+T49-WEEKDAY($N$1)+(WEEKDAY($N$1)&gt;=T49)&gt;=$N$1,H49=""),$N$1+T49-WEEKDAY($N$1)+(WEEKDAY($N$1)&gt;=T49),$N$1+T49-WEEKDAY($N$1)+(WEEKDAY($N$1)&gt;=T49)+7)</f>
        <v>43617</v>
      </c>
      <c r="R49" s="14" t="str">
        <f ca="1">IF(ISERROR(IF(AND($N$1+U49-WEEKDAY($N$1)+(WEEKDAY($N$1)&gt;=U49)&gt;=$N$1,H49&lt;&gt;""),$N$1+U49-WEEKDAY($N$1)+(WEEKDAY($N$1)&gt;=U49),$N$1+U49-WEEKDAY($N$1)+(WEEKDAY($N$1)&gt;=U49)+7)),"",(IF(AND($N$1+U49-WEEKDAY($N$1)+(WEEKDAY($N$1)&gt;=U49)&gt;=$N$1,H49&lt;&gt;""),$N$1+U49-WEEKDAY($N$1)+(WEEKDAY($N$1)&gt;=U49),$N$1+U49-WEEKDAY($N$1)+(WEEKDAY($N$1)&gt;=U49)+7)))</f>
        <v/>
      </c>
      <c r="S49" s="14"/>
      <c r="T49" s="15" t="b">
        <f>IF(D49="lundi","2",IF(D49="mardi","3",IF(D49="mercredi","4",IF(D49="jeudi","5",IF(D49="vendredi","6")))))</f>
        <v>0</v>
      </c>
      <c r="U49" s="15" t="str">
        <f>IF(H49="lundi","2",IF(H49="mardi","3",IF(H49="mercredi","4",IF(H49="jeudi","5",IF(H49="vendredi","6",IF(H49="",""))))))</f>
        <v/>
      </c>
      <c r="V49" s="15" t="b">
        <f>IF(C49="hebdo","5",IF(C49="tous les 15 jours","10",IF(C49="toutes les 5 semaines","25")))</f>
        <v>0</v>
      </c>
      <c r="W49" s="16"/>
      <c r="X49" s="15">
        <f>IFERROR((NETWORKDAYS(E49,I49)-1),"")</f>
        <v>-1</v>
      </c>
    </row>
    <row r="50" spans="15:24" x14ac:dyDescent="0.35">
      <c r="O50" s="3"/>
      <c r="P50" s="16"/>
      <c r="Q50" s="14">
        <f ca="1">IF(AND($N$1+T50-WEEKDAY($N$1)+(WEEKDAY($N$1)&gt;=T50)&gt;=$N$1,H50=""),$N$1+T50-WEEKDAY($N$1)+(WEEKDAY($N$1)&gt;=T50),$N$1+T50-WEEKDAY($N$1)+(WEEKDAY($N$1)&gt;=T50)+7)</f>
        <v>43617</v>
      </c>
      <c r="R50" s="14" t="str">
        <f ca="1">IF(ISERROR(IF(AND($N$1+U50-WEEKDAY($N$1)+(WEEKDAY($N$1)&gt;=U50)&gt;=$N$1,H50&lt;&gt;""),$N$1+U50-WEEKDAY($N$1)+(WEEKDAY($N$1)&gt;=U50),$N$1+U50-WEEKDAY($N$1)+(WEEKDAY($N$1)&gt;=U50)+7)),"",(IF(AND($N$1+U50-WEEKDAY($N$1)+(WEEKDAY($N$1)&gt;=U50)&gt;=$N$1,H50&lt;&gt;""),$N$1+U50-WEEKDAY($N$1)+(WEEKDAY($N$1)&gt;=U50),$N$1+U50-WEEKDAY($N$1)+(WEEKDAY($N$1)&gt;=U50)+7)))</f>
        <v/>
      </c>
      <c r="S50" s="14"/>
      <c r="T50" s="15" t="b">
        <f>IF(D50="lundi","2",IF(D50="mardi","3",IF(D50="mercredi","4",IF(D50="jeudi","5",IF(D50="vendredi","6")))))</f>
        <v>0</v>
      </c>
      <c r="U50" s="15" t="str">
        <f>IF(H50="lundi","2",IF(H50="mardi","3",IF(H50="mercredi","4",IF(H50="jeudi","5",IF(H50="vendredi","6",IF(H50="",""))))))</f>
        <v/>
      </c>
      <c r="V50" s="15" t="b">
        <f>IF(C50="hebdo","5",IF(C50="tous les 15 jours","10",IF(C50="toutes les 5 semaines","25")))</f>
        <v>0</v>
      </c>
      <c r="W50" s="16"/>
      <c r="X50" s="15">
        <f>IFERROR((NETWORKDAYS(E50,I50)-1),"")</f>
        <v>-1</v>
      </c>
    </row>
    <row r="51" spans="15:24" x14ac:dyDescent="0.35">
      <c r="O51" s="3"/>
      <c r="P51" s="16"/>
      <c r="Q51" s="14">
        <f ca="1">IF(AND($N$1+T51-WEEKDAY($N$1)+(WEEKDAY($N$1)&gt;=T51)&gt;=$N$1,H51=""),$N$1+T51-WEEKDAY($N$1)+(WEEKDAY($N$1)&gt;=T51),$N$1+T51-WEEKDAY($N$1)+(WEEKDAY($N$1)&gt;=T51)+7)</f>
        <v>43617</v>
      </c>
      <c r="R51" s="14" t="str">
        <f ca="1">IF(ISERROR(IF(AND($N$1+U51-WEEKDAY($N$1)+(WEEKDAY($N$1)&gt;=U51)&gt;=$N$1,H51&lt;&gt;""),$N$1+U51-WEEKDAY($N$1)+(WEEKDAY($N$1)&gt;=U51),$N$1+U51-WEEKDAY($N$1)+(WEEKDAY($N$1)&gt;=U51)+7)),"",(IF(AND($N$1+U51-WEEKDAY($N$1)+(WEEKDAY($N$1)&gt;=U51)&gt;=$N$1,H51&lt;&gt;""),$N$1+U51-WEEKDAY($N$1)+(WEEKDAY($N$1)&gt;=U51),$N$1+U51-WEEKDAY($N$1)+(WEEKDAY($N$1)&gt;=U51)+7)))</f>
        <v/>
      </c>
      <c r="S51" s="14"/>
      <c r="T51" s="15" t="b">
        <f>IF(D51="lundi","2",IF(D51="mardi","3",IF(D51="mercredi","4",IF(D51="jeudi","5",IF(D51="vendredi","6")))))</f>
        <v>0</v>
      </c>
      <c r="U51" s="15" t="str">
        <f>IF(H51="lundi","2",IF(H51="mardi","3",IF(H51="mercredi","4",IF(H51="jeudi","5",IF(H51="vendredi","6",IF(H51="",""))))))</f>
        <v/>
      </c>
      <c r="V51" s="15" t="b">
        <f>IF(C51="hebdo","5",IF(C51="tous les 15 jours","10",IF(C51="toutes les 5 semaines","25")))</f>
        <v>0</v>
      </c>
      <c r="W51" s="16"/>
      <c r="X51" s="15">
        <f>IFERROR((NETWORKDAYS(E51,I51)-1),"")</f>
        <v>-1</v>
      </c>
    </row>
    <row r="52" spans="15:24" x14ac:dyDescent="0.35">
      <c r="O52" s="3"/>
      <c r="P52" s="16"/>
      <c r="Q52" s="14">
        <f ca="1">IF(AND($N$1+T52-WEEKDAY($N$1)+(WEEKDAY($N$1)&gt;=T52)&gt;=$N$1,H52=""),$N$1+T52-WEEKDAY($N$1)+(WEEKDAY($N$1)&gt;=T52),$N$1+T52-WEEKDAY($N$1)+(WEEKDAY($N$1)&gt;=T52)+7)</f>
        <v>43617</v>
      </c>
      <c r="R52" s="14" t="str">
        <f ca="1">IF(ISERROR(IF(AND($N$1+U52-WEEKDAY($N$1)+(WEEKDAY($N$1)&gt;=U52)&gt;=$N$1,H52&lt;&gt;""),$N$1+U52-WEEKDAY($N$1)+(WEEKDAY($N$1)&gt;=U52),$N$1+U52-WEEKDAY($N$1)+(WEEKDAY($N$1)&gt;=U52)+7)),"",(IF(AND($N$1+U52-WEEKDAY($N$1)+(WEEKDAY($N$1)&gt;=U52)&gt;=$N$1,H52&lt;&gt;""),$N$1+U52-WEEKDAY($N$1)+(WEEKDAY($N$1)&gt;=U52),$N$1+U52-WEEKDAY($N$1)+(WEEKDAY($N$1)&gt;=U52)+7)))</f>
        <v/>
      </c>
      <c r="S52" s="14"/>
      <c r="T52" s="15" t="b">
        <f>IF(D52="lundi","2",IF(D52="mardi","3",IF(D52="mercredi","4",IF(D52="jeudi","5",IF(D52="vendredi","6")))))</f>
        <v>0</v>
      </c>
      <c r="U52" s="15" t="str">
        <f>IF(H52="lundi","2",IF(H52="mardi","3",IF(H52="mercredi","4",IF(H52="jeudi","5",IF(H52="vendredi","6",IF(H52="",""))))))</f>
        <v/>
      </c>
      <c r="V52" s="15" t="b">
        <f>IF(C52="hebdo","5",IF(C52="tous les 15 jours","10",IF(C52="toutes les 5 semaines","25")))</f>
        <v>0</v>
      </c>
      <c r="W52" s="16"/>
      <c r="X52" s="15">
        <f>IFERROR((NETWORKDAYS(E52,I52)-1),"")</f>
        <v>-1</v>
      </c>
    </row>
    <row r="53" spans="15:24" x14ac:dyDescent="0.35">
      <c r="O53" s="3"/>
      <c r="P53" s="16"/>
      <c r="Q53" s="14">
        <f ca="1">IF(AND($N$1+T53-WEEKDAY($N$1)+(WEEKDAY($N$1)&gt;=T53)&gt;=$N$1,H53=""),$N$1+T53-WEEKDAY($N$1)+(WEEKDAY($N$1)&gt;=T53),$N$1+T53-WEEKDAY($N$1)+(WEEKDAY($N$1)&gt;=T53)+7)</f>
        <v>43617</v>
      </c>
      <c r="R53" s="14" t="str">
        <f ca="1">IF(ISERROR(IF(AND($N$1+U53-WEEKDAY($N$1)+(WEEKDAY($N$1)&gt;=U53)&gt;=$N$1,H53&lt;&gt;""),$N$1+U53-WEEKDAY($N$1)+(WEEKDAY($N$1)&gt;=U53),$N$1+U53-WEEKDAY($N$1)+(WEEKDAY($N$1)&gt;=U53)+7)),"",(IF(AND($N$1+U53-WEEKDAY($N$1)+(WEEKDAY($N$1)&gt;=U53)&gt;=$N$1,H53&lt;&gt;""),$N$1+U53-WEEKDAY($N$1)+(WEEKDAY($N$1)&gt;=U53),$N$1+U53-WEEKDAY($N$1)+(WEEKDAY($N$1)&gt;=U53)+7)))</f>
        <v/>
      </c>
      <c r="S53" s="14"/>
      <c r="T53" s="15" t="b">
        <f>IF(D53="lundi","2",IF(D53="mardi","3",IF(D53="mercredi","4",IF(D53="jeudi","5",IF(D53="vendredi","6")))))</f>
        <v>0</v>
      </c>
      <c r="U53" s="15" t="str">
        <f>IF(H53="lundi","2",IF(H53="mardi","3",IF(H53="mercredi","4",IF(H53="jeudi","5",IF(H53="vendredi","6",IF(H53="",""))))))</f>
        <v/>
      </c>
      <c r="V53" s="15" t="b">
        <f>IF(C53="hebdo","5",IF(C53="tous les 15 jours","10",IF(C53="toutes les 5 semaines","25")))</f>
        <v>0</v>
      </c>
      <c r="W53" s="16"/>
      <c r="X53" s="15">
        <f>IFERROR((NETWORKDAYS(E53,I53)-1),"")</f>
        <v>-1</v>
      </c>
    </row>
    <row r="54" spans="15:24" x14ac:dyDescent="0.35">
      <c r="O54" s="3"/>
      <c r="P54" s="16"/>
      <c r="Q54" s="14">
        <f ca="1">IF(AND($N$1+T54-WEEKDAY($N$1)+(WEEKDAY($N$1)&gt;=T54)&gt;=$N$1,H54=""),$N$1+T54-WEEKDAY($N$1)+(WEEKDAY($N$1)&gt;=T54),$N$1+T54-WEEKDAY($N$1)+(WEEKDAY($N$1)&gt;=T54)+7)</f>
        <v>43617</v>
      </c>
      <c r="R54" s="14" t="str">
        <f ca="1">IF(ISERROR(IF(AND($N$1+U54-WEEKDAY($N$1)+(WEEKDAY($N$1)&gt;=U54)&gt;=$N$1,H54&lt;&gt;""),$N$1+U54-WEEKDAY($N$1)+(WEEKDAY($N$1)&gt;=U54),$N$1+U54-WEEKDAY($N$1)+(WEEKDAY($N$1)&gt;=U54)+7)),"",(IF(AND($N$1+U54-WEEKDAY($N$1)+(WEEKDAY($N$1)&gt;=U54)&gt;=$N$1,H54&lt;&gt;""),$N$1+U54-WEEKDAY($N$1)+(WEEKDAY($N$1)&gt;=U54),$N$1+U54-WEEKDAY($N$1)+(WEEKDAY($N$1)&gt;=U54)+7)))</f>
        <v/>
      </c>
      <c r="S54" s="14"/>
      <c r="T54" s="15" t="b">
        <f>IF(D54="lundi","2",IF(D54="mardi","3",IF(D54="mercredi","4",IF(D54="jeudi","5",IF(D54="vendredi","6")))))</f>
        <v>0</v>
      </c>
      <c r="U54" s="15" t="str">
        <f>IF(H54="lundi","2",IF(H54="mardi","3",IF(H54="mercredi","4",IF(H54="jeudi","5",IF(H54="vendredi","6",IF(H54="",""))))))</f>
        <v/>
      </c>
      <c r="V54" s="15" t="b">
        <f>IF(C54="hebdo","5",IF(C54="tous les 15 jours","10",IF(C54="toutes les 5 semaines","25")))</f>
        <v>0</v>
      </c>
      <c r="W54" s="16"/>
      <c r="X54" s="15">
        <f>IFERROR((NETWORKDAYS(E54,I54)-1),"")</f>
        <v>-1</v>
      </c>
    </row>
    <row r="55" spans="15:24" x14ac:dyDescent="0.35">
      <c r="O55" s="3"/>
      <c r="P55" s="16"/>
      <c r="Q55" s="14">
        <f ca="1">IF(AND($N$1+T55-WEEKDAY($N$1)+(WEEKDAY($N$1)&gt;=T55)&gt;=$N$1,H55=""),$N$1+T55-WEEKDAY($N$1)+(WEEKDAY($N$1)&gt;=T55),$N$1+T55-WEEKDAY($N$1)+(WEEKDAY($N$1)&gt;=T55)+7)</f>
        <v>43617</v>
      </c>
      <c r="R55" s="14" t="str">
        <f ca="1">IF(ISERROR(IF(AND($N$1+U55-WEEKDAY($N$1)+(WEEKDAY($N$1)&gt;=U55)&gt;=$N$1,H55&lt;&gt;""),$N$1+U55-WEEKDAY($N$1)+(WEEKDAY($N$1)&gt;=U55),$N$1+U55-WEEKDAY($N$1)+(WEEKDAY($N$1)&gt;=U55)+7)),"",(IF(AND($N$1+U55-WEEKDAY($N$1)+(WEEKDAY($N$1)&gt;=U55)&gt;=$N$1,H55&lt;&gt;""),$N$1+U55-WEEKDAY($N$1)+(WEEKDAY($N$1)&gt;=U55),$N$1+U55-WEEKDAY($N$1)+(WEEKDAY($N$1)&gt;=U55)+7)))</f>
        <v/>
      </c>
      <c r="S55" s="14"/>
      <c r="T55" s="15" t="b">
        <f>IF(D55="lundi","2",IF(D55="mardi","3",IF(D55="mercredi","4",IF(D55="jeudi","5",IF(D55="vendredi","6")))))</f>
        <v>0</v>
      </c>
      <c r="U55" s="15" t="str">
        <f>IF(H55="lundi","2",IF(H55="mardi","3",IF(H55="mercredi","4",IF(H55="jeudi","5",IF(H55="vendredi","6",IF(H55="",""))))))</f>
        <v/>
      </c>
      <c r="V55" s="15" t="b">
        <f>IF(C55="hebdo","5",IF(C55="tous les 15 jours","10",IF(C55="toutes les 5 semaines","25")))</f>
        <v>0</v>
      </c>
      <c r="W55" s="16"/>
      <c r="X55" s="15">
        <f>IFERROR((NETWORKDAYS(E55,I55)-1),"")</f>
        <v>-1</v>
      </c>
    </row>
    <row r="56" spans="15:24" x14ac:dyDescent="0.35">
      <c r="O56" s="3"/>
      <c r="P56" s="16"/>
      <c r="Q56" s="14">
        <f ca="1">IF(AND($N$1+T56-WEEKDAY($N$1)+(WEEKDAY($N$1)&gt;=T56)&gt;=$N$1,H56=""),$N$1+T56-WEEKDAY($N$1)+(WEEKDAY($N$1)&gt;=T56),$N$1+T56-WEEKDAY($N$1)+(WEEKDAY($N$1)&gt;=T56)+7)</f>
        <v>43617</v>
      </c>
      <c r="R56" s="14" t="str">
        <f ca="1">IF(ISERROR(IF(AND($N$1+U56-WEEKDAY($N$1)+(WEEKDAY($N$1)&gt;=U56)&gt;=$N$1,H56&lt;&gt;""),$N$1+U56-WEEKDAY($N$1)+(WEEKDAY($N$1)&gt;=U56),$N$1+U56-WEEKDAY($N$1)+(WEEKDAY($N$1)&gt;=U56)+7)),"",(IF(AND($N$1+U56-WEEKDAY($N$1)+(WEEKDAY($N$1)&gt;=U56)&gt;=$N$1,H56&lt;&gt;""),$N$1+U56-WEEKDAY($N$1)+(WEEKDAY($N$1)&gt;=U56),$N$1+U56-WEEKDAY($N$1)+(WEEKDAY($N$1)&gt;=U56)+7)))</f>
        <v/>
      </c>
      <c r="S56" s="14"/>
      <c r="T56" s="15" t="b">
        <f>IF(D56="lundi","2",IF(D56="mardi","3",IF(D56="mercredi","4",IF(D56="jeudi","5",IF(D56="vendredi","6")))))</f>
        <v>0</v>
      </c>
      <c r="U56" s="15" t="str">
        <f>IF(H56="lundi","2",IF(H56="mardi","3",IF(H56="mercredi","4",IF(H56="jeudi","5",IF(H56="vendredi","6",IF(H56="",""))))))</f>
        <v/>
      </c>
      <c r="V56" s="15" t="b">
        <f>IF(C56="hebdo","5",IF(C56="tous les 15 jours","10",IF(C56="toutes les 5 semaines","25")))</f>
        <v>0</v>
      </c>
      <c r="W56" s="16"/>
      <c r="X56" s="15">
        <f>IFERROR((NETWORKDAYS(E56,I56)-1),"")</f>
        <v>-1</v>
      </c>
    </row>
    <row r="57" spans="15:24" x14ac:dyDescent="0.35">
      <c r="O57" s="3"/>
      <c r="P57" s="16"/>
      <c r="Q57" s="14">
        <f ca="1">IF(AND($N$1+T57-WEEKDAY($N$1)+(WEEKDAY($N$1)&gt;=T57)&gt;=$N$1,H57=""),$N$1+T57-WEEKDAY($N$1)+(WEEKDAY($N$1)&gt;=T57),$N$1+T57-WEEKDAY($N$1)+(WEEKDAY($N$1)&gt;=T57)+7)</f>
        <v>43617</v>
      </c>
      <c r="R57" s="14" t="str">
        <f ca="1">IF(ISERROR(IF(AND($N$1+U57-WEEKDAY($N$1)+(WEEKDAY($N$1)&gt;=U57)&gt;=$N$1,H57&lt;&gt;""),$N$1+U57-WEEKDAY($N$1)+(WEEKDAY($N$1)&gt;=U57),$N$1+U57-WEEKDAY($N$1)+(WEEKDAY($N$1)&gt;=U57)+7)),"",(IF(AND($N$1+U57-WEEKDAY($N$1)+(WEEKDAY($N$1)&gt;=U57)&gt;=$N$1,H57&lt;&gt;""),$N$1+U57-WEEKDAY($N$1)+(WEEKDAY($N$1)&gt;=U57),$N$1+U57-WEEKDAY($N$1)+(WEEKDAY($N$1)&gt;=U57)+7)))</f>
        <v/>
      </c>
      <c r="S57" s="14"/>
      <c r="T57" s="15" t="b">
        <f>IF(D57="lundi","2",IF(D57="mardi","3",IF(D57="mercredi","4",IF(D57="jeudi","5",IF(D57="vendredi","6")))))</f>
        <v>0</v>
      </c>
      <c r="U57" s="15" t="str">
        <f>IF(H57="lundi","2",IF(H57="mardi","3",IF(H57="mercredi","4",IF(H57="jeudi","5",IF(H57="vendredi","6",IF(H57="",""))))))</f>
        <v/>
      </c>
      <c r="V57" s="15" t="b">
        <f>IF(C57="hebdo","5",IF(C57="tous les 15 jours","10",IF(C57="toutes les 5 semaines","25")))</f>
        <v>0</v>
      </c>
      <c r="W57" s="16"/>
      <c r="X57" s="15">
        <f>IFERROR((NETWORKDAYS(E57,I57)-1),"")</f>
        <v>-1</v>
      </c>
    </row>
    <row r="58" spans="15:24" x14ac:dyDescent="0.35">
      <c r="O58" s="3"/>
      <c r="P58" s="16"/>
      <c r="Q58" s="14">
        <f ca="1">IF(AND($N$1+T58-WEEKDAY($N$1)+(WEEKDAY($N$1)&gt;=T58)&gt;=$N$1,H58=""),$N$1+T58-WEEKDAY($N$1)+(WEEKDAY($N$1)&gt;=T58),$N$1+T58-WEEKDAY($N$1)+(WEEKDAY($N$1)&gt;=T58)+7)</f>
        <v>43617</v>
      </c>
      <c r="R58" s="14" t="str">
        <f ca="1">IF(ISERROR(IF(AND($N$1+U58-WEEKDAY($N$1)+(WEEKDAY($N$1)&gt;=U58)&gt;=$N$1,H58&lt;&gt;""),$N$1+U58-WEEKDAY($N$1)+(WEEKDAY($N$1)&gt;=U58),$N$1+U58-WEEKDAY($N$1)+(WEEKDAY($N$1)&gt;=U58)+7)),"",(IF(AND($N$1+U58-WEEKDAY($N$1)+(WEEKDAY($N$1)&gt;=U58)&gt;=$N$1,H58&lt;&gt;""),$N$1+U58-WEEKDAY($N$1)+(WEEKDAY($N$1)&gt;=U58),$N$1+U58-WEEKDAY($N$1)+(WEEKDAY($N$1)&gt;=U58)+7)))</f>
        <v/>
      </c>
      <c r="S58" s="14"/>
      <c r="T58" s="15" t="b">
        <f>IF(D58="lundi","2",IF(D58="mardi","3",IF(D58="mercredi","4",IF(D58="jeudi","5",IF(D58="vendredi","6")))))</f>
        <v>0</v>
      </c>
      <c r="U58" s="15" t="str">
        <f>IF(H58="lundi","2",IF(H58="mardi","3",IF(H58="mercredi","4",IF(H58="jeudi","5",IF(H58="vendredi","6",IF(H58="",""))))))</f>
        <v/>
      </c>
      <c r="V58" s="15" t="b">
        <f>IF(C58="hebdo","5",IF(C58="tous les 15 jours","10",IF(C58="toutes les 5 semaines","25")))</f>
        <v>0</v>
      </c>
      <c r="W58" s="16"/>
      <c r="X58" s="15">
        <f>IFERROR((NETWORKDAYS(E58,I58)-1),"")</f>
        <v>-1</v>
      </c>
    </row>
    <row r="59" spans="15:24" x14ac:dyDescent="0.35">
      <c r="O59" s="3"/>
      <c r="P59" s="16"/>
      <c r="Q59" s="14">
        <f ca="1">IF(AND($N$1+T59-WEEKDAY($N$1)+(WEEKDAY($N$1)&gt;=T59)&gt;=$N$1,H59=""),$N$1+T59-WEEKDAY($N$1)+(WEEKDAY($N$1)&gt;=T59),$N$1+T59-WEEKDAY($N$1)+(WEEKDAY($N$1)&gt;=T59)+7)</f>
        <v>43617</v>
      </c>
      <c r="R59" s="14" t="str">
        <f ca="1">IF(ISERROR(IF(AND($N$1+U59-WEEKDAY($N$1)+(WEEKDAY($N$1)&gt;=U59)&gt;=$N$1,H59&lt;&gt;""),$N$1+U59-WEEKDAY($N$1)+(WEEKDAY($N$1)&gt;=U59),$N$1+U59-WEEKDAY($N$1)+(WEEKDAY($N$1)&gt;=U59)+7)),"",(IF(AND($N$1+U59-WEEKDAY($N$1)+(WEEKDAY($N$1)&gt;=U59)&gt;=$N$1,H59&lt;&gt;""),$N$1+U59-WEEKDAY($N$1)+(WEEKDAY($N$1)&gt;=U59),$N$1+U59-WEEKDAY($N$1)+(WEEKDAY($N$1)&gt;=U59)+7)))</f>
        <v/>
      </c>
      <c r="S59" s="14"/>
      <c r="T59" s="15" t="b">
        <f>IF(D59="lundi","2",IF(D59="mardi","3",IF(D59="mercredi","4",IF(D59="jeudi","5",IF(D59="vendredi","6")))))</f>
        <v>0</v>
      </c>
      <c r="U59" s="15" t="str">
        <f>IF(H59="lundi","2",IF(H59="mardi","3",IF(H59="mercredi","4",IF(H59="jeudi","5",IF(H59="vendredi","6",IF(H59="",""))))))</f>
        <v/>
      </c>
      <c r="V59" s="15" t="b">
        <f>IF(C59="hebdo","5",IF(C59="tous les 15 jours","10",IF(C59="toutes les 5 semaines","25")))</f>
        <v>0</v>
      </c>
      <c r="W59" s="16"/>
      <c r="X59" s="15">
        <f>IFERROR((NETWORKDAYS(E59,I59)-1),"")</f>
        <v>-1</v>
      </c>
    </row>
    <row r="60" spans="15:24" x14ac:dyDescent="0.35">
      <c r="O60" s="3"/>
      <c r="P60" s="16"/>
      <c r="Q60" s="14">
        <f ca="1">IF(AND($N$1+T60-WEEKDAY($N$1)+(WEEKDAY($N$1)&gt;=T60)&gt;=$N$1,H60=""),$N$1+T60-WEEKDAY($N$1)+(WEEKDAY($N$1)&gt;=T60),$N$1+T60-WEEKDAY($N$1)+(WEEKDAY($N$1)&gt;=T60)+7)</f>
        <v>43617</v>
      </c>
      <c r="R60" s="14" t="str">
        <f ca="1">IF(ISERROR(IF(AND($N$1+U60-WEEKDAY($N$1)+(WEEKDAY($N$1)&gt;=U60)&gt;=$N$1,H60&lt;&gt;""),$N$1+U60-WEEKDAY($N$1)+(WEEKDAY($N$1)&gt;=U60),$N$1+U60-WEEKDAY($N$1)+(WEEKDAY($N$1)&gt;=U60)+7)),"",(IF(AND($N$1+U60-WEEKDAY($N$1)+(WEEKDAY($N$1)&gt;=U60)&gt;=$N$1,H60&lt;&gt;""),$N$1+U60-WEEKDAY($N$1)+(WEEKDAY($N$1)&gt;=U60),$N$1+U60-WEEKDAY($N$1)+(WEEKDAY($N$1)&gt;=U60)+7)))</f>
        <v/>
      </c>
      <c r="S60" s="14"/>
      <c r="T60" s="15" t="b">
        <f>IF(D60="lundi","2",IF(D60="mardi","3",IF(D60="mercredi","4",IF(D60="jeudi","5",IF(D60="vendredi","6")))))</f>
        <v>0</v>
      </c>
      <c r="U60" s="15" t="str">
        <f>IF(H60="lundi","2",IF(H60="mardi","3",IF(H60="mercredi","4",IF(H60="jeudi","5",IF(H60="vendredi","6",IF(H60="",""))))))</f>
        <v/>
      </c>
      <c r="V60" s="15" t="b">
        <f>IF(C60="hebdo","5",IF(C60="tous les 15 jours","10",IF(C60="toutes les 5 semaines","25")))</f>
        <v>0</v>
      </c>
      <c r="W60" s="16"/>
      <c r="X60" s="15">
        <f>IFERROR((NETWORKDAYS(E60,I60)-1),"")</f>
        <v>-1</v>
      </c>
    </row>
    <row r="61" spans="15:24" x14ac:dyDescent="0.35">
      <c r="O61" s="3"/>
      <c r="P61" s="16"/>
      <c r="Q61" s="14">
        <f ca="1">IF(AND($N$1+T61-WEEKDAY($N$1)+(WEEKDAY($N$1)&gt;=T61)&gt;=$N$1,H61=""),$N$1+T61-WEEKDAY($N$1)+(WEEKDAY($N$1)&gt;=T61),$N$1+T61-WEEKDAY($N$1)+(WEEKDAY($N$1)&gt;=T61)+7)</f>
        <v>43617</v>
      </c>
      <c r="R61" s="14" t="str">
        <f ca="1">IF(ISERROR(IF(AND($N$1+U61-WEEKDAY($N$1)+(WEEKDAY($N$1)&gt;=U61)&gt;=$N$1,H61&lt;&gt;""),$N$1+U61-WEEKDAY($N$1)+(WEEKDAY($N$1)&gt;=U61),$N$1+U61-WEEKDAY($N$1)+(WEEKDAY($N$1)&gt;=U61)+7)),"",(IF(AND($N$1+U61-WEEKDAY($N$1)+(WEEKDAY($N$1)&gt;=U61)&gt;=$N$1,H61&lt;&gt;""),$N$1+U61-WEEKDAY($N$1)+(WEEKDAY($N$1)&gt;=U61),$N$1+U61-WEEKDAY($N$1)+(WEEKDAY($N$1)&gt;=U61)+7)))</f>
        <v/>
      </c>
      <c r="S61" s="14"/>
      <c r="T61" s="15" t="b">
        <f>IF(D61="lundi","2",IF(D61="mardi","3",IF(D61="mercredi","4",IF(D61="jeudi","5",IF(D61="vendredi","6")))))</f>
        <v>0</v>
      </c>
      <c r="U61" s="15" t="str">
        <f>IF(H61="lundi","2",IF(H61="mardi","3",IF(H61="mercredi","4",IF(H61="jeudi","5",IF(H61="vendredi","6",IF(H61="",""))))))</f>
        <v/>
      </c>
      <c r="V61" s="15" t="b">
        <f>IF(C61="hebdo","5",IF(C61="tous les 15 jours","10",IF(C61="toutes les 5 semaines","25")))</f>
        <v>0</v>
      </c>
      <c r="W61" s="16"/>
      <c r="X61" s="15">
        <f>IFERROR((NETWORKDAYS(E61,I61)-1),"")</f>
        <v>-1</v>
      </c>
    </row>
    <row r="62" spans="15:24" x14ac:dyDescent="0.35">
      <c r="O62" s="3"/>
      <c r="P62" s="16"/>
      <c r="Q62" s="14">
        <f ca="1">IF(AND($N$1+T62-WEEKDAY($N$1)+(WEEKDAY($N$1)&gt;=T62)&gt;=$N$1,H62=""),$N$1+T62-WEEKDAY($N$1)+(WEEKDAY($N$1)&gt;=T62),$N$1+T62-WEEKDAY($N$1)+(WEEKDAY($N$1)&gt;=T62)+7)</f>
        <v>43617</v>
      </c>
      <c r="R62" s="14" t="str">
        <f ca="1">IF(ISERROR(IF(AND($N$1+U62-WEEKDAY($N$1)+(WEEKDAY($N$1)&gt;=U62)&gt;=$N$1,H62&lt;&gt;""),$N$1+U62-WEEKDAY($N$1)+(WEEKDAY($N$1)&gt;=U62),$N$1+U62-WEEKDAY($N$1)+(WEEKDAY($N$1)&gt;=U62)+7)),"",(IF(AND($N$1+U62-WEEKDAY($N$1)+(WEEKDAY($N$1)&gt;=U62)&gt;=$N$1,H62&lt;&gt;""),$N$1+U62-WEEKDAY($N$1)+(WEEKDAY($N$1)&gt;=U62),$N$1+U62-WEEKDAY($N$1)+(WEEKDAY($N$1)&gt;=U62)+7)))</f>
        <v/>
      </c>
      <c r="S62" s="14"/>
      <c r="T62" s="15" t="b">
        <f>IF(D62="lundi","2",IF(D62="mardi","3",IF(D62="mercredi","4",IF(D62="jeudi","5",IF(D62="vendredi","6")))))</f>
        <v>0</v>
      </c>
      <c r="U62" s="15" t="str">
        <f>IF(H62="lundi","2",IF(H62="mardi","3",IF(H62="mercredi","4",IF(H62="jeudi","5",IF(H62="vendredi","6",IF(H62="",""))))))</f>
        <v/>
      </c>
      <c r="V62" s="15" t="b">
        <f>IF(C62="hebdo","5",IF(C62="tous les 15 jours","10",IF(C62="toutes les 5 semaines","25")))</f>
        <v>0</v>
      </c>
      <c r="W62" s="16"/>
      <c r="X62" s="15">
        <f>IFERROR((NETWORKDAYS(E62,I62)-1),"")</f>
        <v>-1</v>
      </c>
    </row>
    <row r="63" spans="15:24" x14ac:dyDescent="0.35">
      <c r="O63" s="3"/>
      <c r="P63" s="16"/>
      <c r="Q63" s="14">
        <f ca="1">IF(AND($N$1+T63-WEEKDAY($N$1)+(WEEKDAY($N$1)&gt;=T63)&gt;=$N$1,H63=""),$N$1+T63-WEEKDAY($N$1)+(WEEKDAY($N$1)&gt;=T63),$N$1+T63-WEEKDAY($N$1)+(WEEKDAY($N$1)&gt;=T63)+7)</f>
        <v>43617</v>
      </c>
      <c r="R63" s="14" t="str">
        <f ca="1">IF(ISERROR(IF(AND($N$1+U63-WEEKDAY($N$1)+(WEEKDAY($N$1)&gt;=U63)&gt;=$N$1,H63&lt;&gt;""),$N$1+U63-WEEKDAY($N$1)+(WEEKDAY($N$1)&gt;=U63),$N$1+U63-WEEKDAY($N$1)+(WEEKDAY($N$1)&gt;=U63)+7)),"",(IF(AND($N$1+U63-WEEKDAY($N$1)+(WEEKDAY($N$1)&gt;=U63)&gt;=$N$1,H63&lt;&gt;""),$N$1+U63-WEEKDAY($N$1)+(WEEKDAY($N$1)&gt;=U63),$N$1+U63-WEEKDAY($N$1)+(WEEKDAY($N$1)&gt;=U63)+7)))</f>
        <v/>
      </c>
      <c r="S63" s="14"/>
      <c r="T63" s="15" t="b">
        <f>IF(D63="lundi","2",IF(D63="mardi","3",IF(D63="mercredi","4",IF(D63="jeudi","5",IF(D63="vendredi","6")))))</f>
        <v>0</v>
      </c>
      <c r="U63" s="15" t="str">
        <f>IF(H63="lundi","2",IF(H63="mardi","3",IF(H63="mercredi","4",IF(H63="jeudi","5",IF(H63="vendredi","6",IF(H63="",""))))))</f>
        <v/>
      </c>
      <c r="V63" s="15" t="b">
        <f>IF(C63="hebdo","5",IF(C63="tous les 15 jours","10",IF(C63="toutes les 5 semaines","25")))</f>
        <v>0</v>
      </c>
      <c r="W63" s="16"/>
      <c r="X63" s="15">
        <f>IFERROR((NETWORKDAYS(E63,I63)-1),"")</f>
        <v>-1</v>
      </c>
    </row>
    <row r="64" spans="15:24" x14ac:dyDescent="0.35">
      <c r="O64" s="3"/>
      <c r="P64" s="16"/>
      <c r="Q64" s="14">
        <f ca="1">IF(AND($N$1+T64-WEEKDAY($N$1)+(WEEKDAY($N$1)&gt;=T64)&gt;=$N$1,H64=""),$N$1+T64-WEEKDAY($N$1)+(WEEKDAY($N$1)&gt;=T64),$N$1+T64-WEEKDAY($N$1)+(WEEKDAY($N$1)&gt;=T64)+7)</f>
        <v>43617</v>
      </c>
      <c r="R64" s="14" t="str">
        <f ca="1">IF(ISERROR(IF(AND($N$1+U64-WEEKDAY($N$1)+(WEEKDAY($N$1)&gt;=U64)&gt;=$N$1,H64&lt;&gt;""),$N$1+U64-WEEKDAY($N$1)+(WEEKDAY($N$1)&gt;=U64),$N$1+U64-WEEKDAY($N$1)+(WEEKDAY($N$1)&gt;=U64)+7)),"",(IF(AND($N$1+U64-WEEKDAY($N$1)+(WEEKDAY($N$1)&gt;=U64)&gt;=$N$1,H64&lt;&gt;""),$N$1+U64-WEEKDAY($N$1)+(WEEKDAY($N$1)&gt;=U64),$N$1+U64-WEEKDAY($N$1)+(WEEKDAY($N$1)&gt;=U64)+7)))</f>
        <v/>
      </c>
      <c r="S64" s="14"/>
      <c r="T64" s="15" t="b">
        <f>IF(D64="lundi","2",IF(D64="mardi","3",IF(D64="mercredi","4",IF(D64="jeudi","5",IF(D64="vendredi","6")))))</f>
        <v>0</v>
      </c>
      <c r="U64" s="15" t="str">
        <f>IF(H64="lundi","2",IF(H64="mardi","3",IF(H64="mercredi","4",IF(H64="jeudi","5",IF(H64="vendredi","6",IF(H64="",""))))))</f>
        <v/>
      </c>
      <c r="V64" s="15" t="b">
        <f>IF(C64="hebdo","5",IF(C64="tous les 15 jours","10",IF(C64="toutes les 5 semaines","25")))</f>
        <v>0</v>
      </c>
      <c r="W64" s="16"/>
      <c r="X64" s="15">
        <f>IFERROR((NETWORKDAYS(E64,I64)-1),"")</f>
        <v>-1</v>
      </c>
    </row>
    <row r="65" spans="15:24" x14ac:dyDescent="0.35">
      <c r="O65" s="3"/>
      <c r="P65" s="16"/>
      <c r="Q65" s="14">
        <f ca="1">IF(AND($N$1+T65-WEEKDAY($N$1)+(WEEKDAY($N$1)&gt;=T65)&gt;=$N$1,H65=""),$N$1+T65-WEEKDAY($N$1)+(WEEKDAY($N$1)&gt;=T65),$N$1+T65-WEEKDAY($N$1)+(WEEKDAY($N$1)&gt;=T65)+7)</f>
        <v>43617</v>
      </c>
      <c r="R65" s="14" t="str">
        <f ca="1">IF(ISERROR(IF(AND($N$1+U65-WEEKDAY($N$1)+(WEEKDAY($N$1)&gt;=U65)&gt;=$N$1,H65&lt;&gt;""),$N$1+U65-WEEKDAY($N$1)+(WEEKDAY($N$1)&gt;=U65),$N$1+U65-WEEKDAY($N$1)+(WEEKDAY($N$1)&gt;=U65)+7)),"",(IF(AND($N$1+U65-WEEKDAY($N$1)+(WEEKDAY($N$1)&gt;=U65)&gt;=$N$1,H65&lt;&gt;""),$N$1+U65-WEEKDAY($N$1)+(WEEKDAY($N$1)&gt;=U65),$N$1+U65-WEEKDAY($N$1)+(WEEKDAY($N$1)&gt;=U65)+7)))</f>
        <v/>
      </c>
      <c r="S65" s="14"/>
      <c r="T65" s="15" t="b">
        <f>IF(D65="lundi","2",IF(D65="mardi","3",IF(D65="mercredi","4",IF(D65="jeudi","5",IF(D65="vendredi","6")))))</f>
        <v>0</v>
      </c>
      <c r="U65" s="15" t="str">
        <f>IF(H65="lundi","2",IF(H65="mardi","3",IF(H65="mercredi","4",IF(H65="jeudi","5",IF(H65="vendredi","6",IF(H65="",""))))))</f>
        <v/>
      </c>
      <c r="V65" s="15" t="b">
        <f>IF(C65="hebdo","5",IF(C65="tous les 15 jours","10",IF(C65="toutes les 5 semaines","25")))</f>
        <v>0</v>
      </c>
      <c r="W65" s="16"/>
      <c r="X65" s="15">
        <f>IFERROR((NETWORKDAYS(E65,I65)-1),"")</f>
        <v>-1</v>
      </c>
    </row>
    <row r="66" spans="15:24" x14ac:dyDescent="0.35">
      <c r="O66" s="3"/>
      <c r="P66" s="16"/>
      <c r="Q66" s="14">
        <f ca="1">IF(AND($N$1+T66-WEEKDAY($N$1)+(WEEKDAY($N$1)&gt;=T66)&gt;=$N$1,H66=""),$N$1+T66-WEEKDAY($N$1)+(WEEKDAY($N$1)&gt;=T66),$N$1+T66-WEEKDAY($N$1)+(WEEKDAY($N$1)&gt;=T66)+7)</f>
        <v>43617</v>
      </c>
      <c r="R66" s="14" t="str">
        <f ca="1">IF(ISERROR(IF(AND($N$1+U66-WEEKDAY($N$1)+(WEEKDAY($N$1)&gt;=U66)&gt;=$N$1,H66&lt;&gt;""),$N$1+U66-WEEKDAY($N$1)+(WEEKDAY($N$1)&gt;=U66),$N$1+U66-WEEKDAY($N$1)+(WEEKDAY($N$1)&gt;=U66)+7)),"",(IF(AND($N$1+U66-WEEKDAY($N$1)+(WEEKDAY($N$1)&gt;=U66)&gt;=$N$1,H66&lt;&gt;""),$N$1+U66-WEEKDAY($N$1)+(WEEKDAY($N$1)&gt;=U66),$N$1+U66-WEEKDAY($N$1)+(WEEKDAY($N$1)&gt;=U66)+7)))</f>
        <v/>
      </c>
      <c r="S66" s="14"/>
      <c r="T66" s="15" t="b">
        <f>IF(D66="lundi","2",IF(D66="mardi","3",IF(D66="mercredi","4",IF(D66="jeudi","5",IF(D66="vendredi","6")))))</f>
        <v>0</v>
      </c>
      <c r="U66" s="15" t="str">
        <f>IF(H66="lundi","2",IF(H66="mardi","3",IF(H66="mercredi","4",IF(H66="jeudi","5",IF(H66="vendredi","6",IF(H66="",""))))))</f>
        <v/>
      </c>
      <c r="V66" s="15" t="b">
        <f>IF(C66="hebdo","5",IF(C66="tous les 15 jours","10",IF(C66="toutes les 5 semaines","25")))</f>
        <v>0</v>
      </c>
      <c r="W66" s="16"/>
      <c r="X66" s="15">
        <f>IFERROR((NETWORKDAYS(E66,I66)-1),"")</f>
        <v>-1</v>
      </c>
    </row>
    <row r="67" spans="15:24" x14ac:dyDescent="0.35">
      <c r="O67" s="3"/>
      <c r="P67" s="16"/>
      <c r="Q67" s="14">
        <f ca="1">IF(AND($N$1+T67-WEEKDAY($N$1)+(WEEKDAY($N$1)&gt;=T67)&gt;=$N$1,H67=""),$N$1+T67-WEEKDAY($N$1)+(WEEKDAY($N$1)&gt;=T67),$N$1+T67-WEEKDAY($N$1)+(WEEKDAY($N$1)&gt;=T67)+7)</f>
        <v>43617</v>
      </c>
      <c r="R67" s="14" t="str">
        <f ca="1">IF(ISERROR(IF(AND($N$1+U67-WEEKDAY($N$1)+(WEEKDAY($N$1)&gt;=U67)&gt;=$N$1,H67&lt;&gt;""),$N$1+U67-WEEKDAY($N$1)+(WEEKDAY($N$1)&gt;=U67),$N$1+U67-WEEKDAY($N$1)+(WEEKDAY($N$1)&gt;=U67)+7)),"",(IF(AND($N$1+U67-WEEKDAY($N$1)+(WEEKDAY($N$1)&gt;=U67)&gt;=$N$1,H67&lt;&gt;""),$N$1+U67-WEEKDAY($N$1)+(WEEKDAY($N$1)&gt;=U67),$N$1+U67-WEEKDAY($N$1)+(WEEKDAY($N$1)&gt;=U67)+7)))</f>
        <v/>
      </c>
      <c r="S67" s="14"/>
      <c r="T67" s="15" t="b">
        <f>IF(D67="lundi","2",IF(D67="mardi","3",IF(D67="mercredi","4",IF(D67="jeudi","5",IF(D67="vendredi","6")))))</f>
        <v>0</v>
      </c>
      <c r="U67" s="15" t="str">
        <f>IF(H67="lundi","2",IF(H67="mardi","3",IF(H67="mercredi","4",IF(H67="jeudi","5",IF(H67="vendredi","6",IF(H67="",""))))))</f>
        <v/>
      </c>
      <c r="V67" s="15" t="b">
        <f>IF(C67="hebdo","5",IF(C67="tous les 15 jours","10",IF(C67="toutes les 5 semaines","25")))</f>
        <v>0</v>
      </c>
      <c r="W67" s="16"/>
      <c r="X67" s="15">
        <f>IFERROR((NETWORKDAYS(E67,I67)-1),"")</f>
        <v>-1</v>
      </c>
    </row>
    <row r="68" spans="15:24" x14ac:dyDescent="0.35">
      <c r="O68" s="3"/>
      <c r="P68" s="16"/>
      <c r="Q68" s="14">
        <f ca="1">IF(AND($N$1+T68-WEEKDAY($N$1)+(WEEKDAY($N$1)&gt;=T68)&gt;=$N$1,H68=""),$N$1+T68-WEEKDAY($N$1)+(WEEKDAY($N$1)&gt;=T68),$N$1+T68-WEEKDAY($N$1)+(WEEKDAY($N$1)&gt;=T68)+7)</f>
        <v>43617</v>
      </c>
      <c r="R68" s="14" t="str">
        <f ca="1">IF(ISERROR(IF(AND($N$1+U68-WEEKDAY($N$1)+(WEEKDAY($N$1)&gt;=U68)&gt;=$N$1,H68&lt;&gt;""),$N$1+U68-WEEKDAY($N$1)+(WEEKDAY($N$1)&gt;=U68),$N$1+U68-WEEKDAY($N$1)+(WEEKDAY($N$1)&gt;=U68)+7)),"",(IF(AND($N$1+U68-WEEKDAY($N$1)+(WEEKDAY($N$1)&gt;=U68)&gt;=$N$1,H68&lt;&gt;""),$N$1+U68-WEEKDAY($N$1)+(WEEKDAY($N$1)&gt;=U68),$N$1+U68-WEEKDAY($N$1)+(WEEKDAY($N$1)&gt;=U68)+7)))</f>
        <v/>
      </c>
      <c r="S68" s="14"/>
      <c r="T68" s="15" t="b">
        <f>IF(D68="lundi","2",IF(D68="mardi","3",IF(D68="mercredi","4",IF(D68="jeudi","5",IF(D68="vendredi","6")))))</f>
        <v>0</v>
      </c>
      <c r="U68" s="15" t="str">
        <f>IF(H68="lundi","2",IF(H68="mardi","3",IF(H68="mercredi","4",IF(H68="jeudi","5",IF(H68="vendredi","6",IF(H68="",""))))))</f>
        <v/>
      </c>
      <c r="V68" s="15" t="b">
        <f>IF(C68="hebdo","5",IF(C68="tous les 15 jours","10",IF(C68="toutes les 5 semaines","25")))</f>
        <v>0</v>
      </c>
      <c r="W68" s="16"/>
      <c r="X68" s="15">
        <f>IFERROR((NETWORKDAYS(E68,I68)-1),"")</f>
        <v>-1</v>
      </c>
    </row>
    <row r="69" spans="15:24" x14ac:dyDescent="0.35">
      <c r="O69" s="3"/>
      <c r="P69" s="16"/>
      <c r="Q69" s="14">
        <f ca="1">IF(AND($N$1+T69-WEEKDAY($N$1)+(WEEKDAY($N$1)&gt;=T69)&gt;=$N$1,H69=""),$N$1+T69-WEEKDAY($N$1)+(WEEKDAY($N$1)&gt;=T69),$N$1+T69-WEEKDAY($N$1)+(WEEKDAY($N$1)&gt;=T69)+7)</f>
        <v>43617</v>
      </c>
      <c r="R69" s="14" t="str">
        <f ca="1">IF(ISERROR(IF(AND($N$1+U69-WEEKDAY($N$1)+(WEEKDAY($N$1)&gt;=U69)&gt;=$N$1,H69&lt;&gt;""),$N$1+U69-WEEKDAY($N$1)+(WEEKDAY($N$1)&gt;=U69),$N$1+U69-WEEKDAY($N$1)+(WEEKDAY($N$1)&gt;=U69)+7)),"",(IF(AND($N$1+U69-WEEKDAY($N$1)+(WEEKDAY($N$1)&gt;=U69)&gt;=$N$1,H69&lt;&gt;""),$N$1+U69-WEEKDAY($N$1)+(WEEKDAY($N$1)&gt;=U69),$N$1+U69-WEEKDAY($N$1)+(WEEKDAY($N$1)&gt;=U69)+7)))</f>
        <v/>
      </c>
      <c r="S69" s="14"/>
      <c r="T69" s="15" t="b">
        <f>IF(D69="lundi","2",IF(D69="mardi","3",IF(D69="mercredi","4",IF(D69="jeudi","5",IF(D69="vendredi","6")))))</f>
        <v>0</v>
      </c>
      <c r="U69" s="15" t="str">
        <f>IF(H69="lundi","2",IF(H69="mardi","3",IF(H69="mercredi","4",IF(H69="jeudi","5",IF(H69="vendredi","6",IF(H69="",""))))))</f>
        <v/>
      </c>
      <c r="V69" s="15" t="b">
        <f>IF(C69="hebdo","5",IF(C69="tous les 15 jours","10",IF(C69="toutes les 5 semaines","25")))</f>
        <v>0</v>
      </c>
      <c r="W69" s="16"/>
      <c r="X69" s="15">
        <f>IFERROR((NETWORKDAYS(E69,I69)-1),"")</f>
        <v>-1</v>
      </c>
    </row>
    <row r="70" spans="15:24" x14ac:dyDescent="0.35">
      <c r="O70" s="3"/>
      <c r="P70" s="16"/>
      <c r="Q70" s="14">
        <f ca="1">IF(AND($N$1+T70-WEEKDAY($N$1)+(WEEKDAY($N$1)&gt;=T70)&gt;=$N$1,H70=""),$N$1+T70-WEEKDAY($N$1)+(WEEKDAY($N$1)&gt;=T70),$N$1+T70-WEEKDAY($N$1)+(WEEKDAY($N$1)&gt;=T70)+7)</f>
        <v>43617</v>
      </c>
      <c r="R70" s="14" t="str">
        <f ca="1">IF(ISERROR(IF(AND($N$1+U70-WEEKDAY($N$1)+(WEEKDAY($N$1)&gt;=U70)&gt;=$N$1,H70&lt;&gt;""),$N$1+U70-WEEKDAY($N$1)+(WEEKDAY($N$1)&gt;=U70),$N$1+U70-WEEKDAY($N$1)+(WEEKDAY($N$1)&gt;=U70)+7)),"",(IF(AND($N$1+U70-WEEKDAY($N$1)+(WEEKDAY($N$1)&gt;=U70)&gt;=$N$1,H70&lt;&gt;""),$N$1+U70-WEEKDAY($N$1)+(WEEKDAY($N$1)&gt;=U70),$N$1+U70-WEEKDAY($N$1)+(WEEKDAY($N$1)&gt;=U70)+7)))</f>
        <v/>
      </c>
      <c r="S70" s="14"/>
      <c r="T70" s="15" t="b">
        <f>IF(D70="lundi","2",IF(D70="mardi","3",IF(D70="mercredi","4",IF(D70="jeudi","5",IF(D70="vendredi","6")))))</f>
        <v>0</v>
      </c>
      <c r="U70" s="15" t="str">
        <f>IF(H70="lundi","2",IF(H70="mardi","3",IF(H70="mercredi","4",IF(H70="jeudi","5",IF(H70="vendredi","6",IF(H70="",""))))))</f>
        <v/>
      </c>
      <c r="V70" s="15" t="b">
        <f>IF(C70="hebdo","5",IF(C70="tous les 15 jours","10",IF(C70="toutes les 5 semaines","25")))</f>
        <v>0</v>
      </c>
      <c r="W70" s="16"/>
      <c r="X70" s="15">
        <f>IFERROR((NETWORKDAYS(E70,I70)-1),"")</f>
        <v>-1</v>
      </c>
    </row>
    <row r="71" spans="15:24" x14ac:dyDescent="0.35">
      <c r="O71" s="3"/>
      <c r="P71" s="16"/>
      <c r="Q71" s="14">
        <f ca="1">IF(AND($N$1+T71-WEEKDAY($N$1)+(WEEKDAY($N$1)&gt;=T71)&gt;=$N$1,H71=""),$N$1+T71-WEEKDAY($N$1)+(WEEKDAY($N$1)&gt;=T71),$N$1+T71-WEEKDAY($N$1)+(WEEKDAY($N$1)&gt;=T71)+7)</f>
        <v>43617</v>
      </c>
      <c r="R71" s="14" t="str">
        <f ca="1">IF(ISERROR(IF(AND($N$1+U71-WEEKDAY($N$1)+(WEEKDAY($N$1)&gt;=U71)&gt;=$N$1,H71&lt;&gt;""),$N$1+U71-WEEKDAY($N$1)+(WEEKDAY($N$1)&gt;=U71),$N$1+U71-WEEKDAY($N$1)+(WEEKDAY($N$1)&gt;=U71)+7)),"",(IF(AND($N$1+U71-WEEKDAY($N$1)+(WEEKDAY($N$1)&gt;=U71)&gt;=$N$1,H71&lt;&gt;""),$N$1+U71-WEEKDAY($N$1)+(WEEKDAY($N$1)&gt;=U71),$N$1+U71-WEEKDAY($N$1)+(WEEKDAY($N$1)&gt;=U71)+7)))</f>
        <v/>
      </c>
      <c r="S71" s="14"/>
      <c r="T71" s="15" t="b">
        <f>IF(D71="lundi","2",IF(D71="mardi","3",IF(D71="mercredi","4",IF(D71="jeudi","5",IF(D71="vendredi","6")))))</f>
        <v>0</v>
      </c>
      <c r="U71" s="15" t="str">
        <f>IF(H71="lundi","2",IF(H71="mardi","3",IF(H71="mercredi","4",IF(H71="jeudi","5",IF(H71="vendredi","6",IF(H71="",""))))))</f>
        <v/>
      </c>
      <c r="V71" s="15" t="b">
        <f>IF(C71="hebdo","5",IF(C71="tous les 15 jours","10",IF(C71="toutes les 5 semaines","25")))</f>
        <v>0</v>
      </c>
      <c r="W71" s="16"/>
      <c r="X71" s="15">
        <f>IFERROR((NETWORKDAYS(E71,I71)-1),"")</f>
        <v>-1</v>
      </c>
    </row>
    <row r="72" spans="15:24" x14ac:dyDescent="0.35">
      <c r="O72" s="3"/>
      <c r="P72" s="16"/>
      <c r="Q72" s="14">
        <f ca="1">IF(AND($N$1+T72-WEEKDAY($N$1)+(WEEKDAY($N$1)&gt;=T72)&gt;=$N$1,H72=""),$N$1+T72-WEEKDAY($N$1)+(WEEKDAY($N$1)&gt;=T72),$N$1+T72-WEEKDAY($N$1)+(WEEKDAY($N$1)&gt;=T72)+7)</f>
        <v>43617</v>
      </c>
      <c r="R72" s="14" t="str">
        <f ca="1">IF(ISERROR(IF(AND($N$1+U72-WEEKDAY($N$1)+(WEEKDAY($N$1)&gt;=U72)&gt;=$N$1,H72&lt;&gt;""),$N$1+U72-WEEKDAY($N$1)+(WEEKDAY($N$1)&gt;=U72),$N$1+U72-WEEKDAY($N$1)+(WEEKDAY($N$1)&gt;=U72)+7)),"",(IF(AND($N$1+U72-WEEKDAY($N$1)+(WEEKDAY($N$1)&gt;=U72)&gt;=$N$1,H72&lt;&gt;""),$N$1+U72-WEEKDAY($N$1)+(WEEKDAY($N$1)&gt;=U72),$N$1+U72-WEEKDAY($N$1)+(WEEKDAY($N$1)&gt;=U72)+7)))</f>
        <v/>
      </c>
      <c r="S72" s="14"/>
      <c r="T72" s="15" t="b">
        <f>IF(D72="lundi","2",IF(D72="mardi","3",IF(D72="mercredi","4",IF(D72="jeudi","5",IF(D72="vendredi","6")))))</f>
        <v>0</v>
      </c>
      <c r="U72" s="15" t="str">
        <f>IF(H72="lundi","2",IF(H72="mardi","3",IF(H72="mercredi","4",IF(H72="jeudi","5",IF(H72="vendredi","6",IF(H72="",""))))))</f>
        <v/>
      </c>
      <c r="V72" s="15" t="b">
        <f>IF(C72="hebdo","5",IF(C72="tous les 15 jours","10",IF(C72="toutes les 5 semaines","25")))</f>
        <v>0</v>
      </c>
      <c r="W72" s="16"/>
      <c r="X72" s="15">
        <f>IFERROR((NETWORKDAYS(E72,I72)-1),"")</f>
        <v>-1</v>
      </c>
    </row>
    <row r="73" spans="15:24" x14ac:dyDescent="0.35">
      <c r="O73" s="3"/>
      <c r="P73" s="16"/>
      <c r="Q73" s="14">
        <f ca="1">IF(AND($N$1+T73-WEEKDAY($N$1)+(WEEKDAY($N$1)&gt;=T73)&gt;=$N$1,H73=""),$N$1+T73-WEEKDAY($N$1)+(WEEKDAY($N$1)&gt;=T73),$N$1+T73-WEEKDAY($N$1)+(WEEKDAY($N$1)&gt;=T73)+7)</f>
        <v>43617</v>
      </c>
      <c r="R73" s="14" t="str">
        <f ca="1">IF(ISERROR(IF(AND($N$1+U73-WEEKDAY($N$1)+(WEEKDAY($N$1)&gt;=U73)&gt;=$N$1,H73&lt;&gt;""),$N$1+U73-WEEKDAY($N$1)+(WEEKDAY($N$1)&gt;=U73),$N$1+U73-WEEKDAY($N$1)+(WEEKDAY($N$1)&gt;=U73)+7)),"",(IF(AND($N$1+U73-WEEKDAY($N$1)+(WEEKDAY($N$1)&gt;=U73)&gt;=$N$1,H73&lt;&gt;""),$N$1+U73-WEEKDAY($N$1)+(WEEKDAY($N$1)&gt;=U73),$N$1+U73-WEEKDAY($N$1)+(WEEKDAY($N$1)&gt;=U73)+7)))</f>
        <v/>
      </c>
      <c r="S73" s="14"/>
      <c r="T73" s="15" t="b">
        <f>IF(D73="lundi","2",IF(D73="mardi","3",IF(D73="mercredi","4",IF(D73="jeudi","5",IF(D73="vendredi","6")))))</f>
        <v>0</v>
      </c>
      <c r="U73" s="15" t="str">
        <f>IF(H73="lundi","2",IF(H73="mardi","3",IF(H73="mercredi","4",IF(H73="jeudi","5",IF(H73="vendredi","6",IF(H73="",""))))))</f>
        <v/>
      </c>
      <c r="V73" s="15" t="b">
        <f>IF(C73="hebdo","5",IF(C73="tous les 15 jours","10",IF(C73="toutes les 5 semaines","25")))</f>
        <v>0</v>
      </c>
      <c r="W73" s="16"/>
      <c r="X73" s="15">
        <f>IFERROR((NETWORKDAYS(E73,I73)-1),"")</f>
        <v>-1</v>
      </c>
    </row>
    <row r="74" spans="15:24" x14ac:dyDescent="0.35">
      <c r="O74" s="3"/>
      <c r="P74" s="16"/>
      <c r="Q74" s="14">
        <f ca="1">IF(AND($N$1+T74-WEEKDAY($N$1)+(WEEKDAY($N$1)&gt;=T74)&gt;=$N$1,H74=""),$N$1+T74-WEEKDAY($N$1)+(WEEKDAY($N$1)&gt;=T74),$N$1+T74-WEEKDAY($N$1)+(WEEKDAY($N$1)&gt;=T74)+7)</f>
        <v>43617</v>
      </c>
      <c r="R74" s="14" t="str">
        <f ca="1">IF(ISERROR(IF(AND($N$1+U74-WEEKDAY($N$1)+(WEEKDAY($N$1)&gt;=U74)&gt;=$N$1,H74&lt;&gt;""),$N$1+U74-WEEKDAY($N$1)+(WEEKDAY($N$1)&gt;=U74),$N$1+U74-WEEKDAY($N$1)+(WEEKDAY($N$1)&gt;=U74)+7)),"",(IF(AND($N$1+U74-WEEKDAY($N$1)+(WEEKDAY($N$1)&gt;=U74)&gt;=$N$1,H74&lt;&gt;""),$N$1+U74-WEEKDAY($N$1)+(WEEKDAY($N$1)&gt;=U74),$N$1+U74-WEEKDAY($N$1)+(WEEKDAY($N$1)&gt;=U74)+7)))</f>
        <v/>
      </c>
      <c r="S74" s="14"/>
      <c r="T74" s="15" t="b">
        <f>IF(D74="lundi","2",IF(D74="mardi","3",IF(D74="mercredi","4",IF(D74="jeudi","5",IF(D74="vendredi","6")))))</f>
        <v>0</v>
      </c>
      <c r="U74" s="15" t="str">
        <f>IF(H74="lundi","2",IF(H74="mardi","3",IF(H74="mercredi","4",IF(H74="jeudi","5",IF(H74="vendredi","6",IF(H74="",""))))))</f>
        <v/>
      </c>
      <c r="V74" s="15" t="b">
        <f>IF(C74="hebdo","5",IF(C74="tous les 15 jours","10",IF(C74="toutes les 5 semaines","25")))</f>
        <v>0</v>
      </c>
      <c r="W74" s="16"/>
      <c r="X74" s="15">
        <f>IFERROR((NETWORKDAYS(E74,I74)-1),"")</f>
        <v>-1</v>
      </c>
    </row>
    <row r="75" spans="15:24" x14ac:dyDescent="0.35">
      <c r="O75" s="3"/>
      <c r="P75" s="16"/>
      <c r="Q75" s="14">
        <f ca="1">IF(AND($N$1+T75-WEEKDAY($N$1)+(WEEKDAY($N$1)&gt;=T75)&gt;=$N$1,H75=""),$N$1+T75-WEEKDAY($N$1)+(WEEKDAY($N$1)&gt;=T75),$N$1+T75-WEEKDAY($N$1)+(WEEKDAY($N$1)&gt;=T75)+7)</f>
        <v>43617</v>
      </c>
      <c r="R75" s="14" t="str">
        <f ca="1">IF(ISERROR(IF(AND($N$1+U75-WEEKDAY($N$1)+(WEEKDAY($N$1)&gt;=U75)&gt;=$N$1,H75&lt;&gt;""),$N$1+U75-WEEKDAY($N$1)+(WEEKDAY($N$1)&gt;=U75),$N$1+U75-WEEKDAY($N$1)+(WEEKDAY($N$1)&gt;=U75)+7)),"",(IF(AND($N$1+U75-WEEKDAY($N$1)+(WEEKDAY($N$1)&gt;=U75)&gt;=$N$1,H75&lt;&gt;""),$N$1+U75-WEEKDAY($N$1)+(WEEKDAY($N$1)&gt;=U75),$N$1+U75-WEEKDAY($N$1)+(WEEKDAY($N$1)&gt;=U75)+7)))</f>
        <v/>
      </c>
      <c r="S75" s="14"/>
      <c r="T75" s="15" t="b">
        <f>IF(D75="lundi","2",IF(D75="mardi","3",IF(D75="mercredi","4",IF(D75="jeudi","5",IF(D75="vendredi","6")))))</f>
        <v>0</v>
      </c>
      <c r="U75" s="15" t="str">
        <f>IF(H75="lundi","2",IF(H75="mardi","3",IF(H75="mercredi","4",IF(H75="jeudi","5",IF(H75="vendredi","6",IF(H75="",""))))))</f>
        <v/>
      </c>
      <c r="V75" s="15" t="b">
        <f>IF(C75="hebdo","5",IF(C75="tous les 15 jours","10",IF(C75="toutes les 5 semaines","25")))</f>
        <v>0</v>
      </c>
      <c r="W75" s="16"/>
      <c r="X75" s="15">
        <f>IFERROR((NETWORKDAYS(E75,I75)-1),"")</f>
        <v>-1</v>
      </c>
    </row>
    <row r="76" spans="15:24" x14ac:dyDescent="0.35">
      <c r="O76" s="3"/>
      <c r="P76" s="16"/>
      <c r="Q76" s="14">
        <f ca="1">IF(AND($N$1+T76-WEEKDAY($N$1)+(WEEKDAY($N$1)&gt;=T76)&gt;=$N$1,H76=""),$N$1+T76-WEEKDAY($N$1)+(WEEKDAY($N$1)&gt;=T76),$N$1+T76-WEEKDAY($N$1)+(WEEKDAY($N$1)&gt;=T76)+7)</f>
        <v>43617</v>
      </c>
      <c r="R76" s="14" t="str">
        <f ca="1">IF(ISERROR(IF(AND($N$1+U76-WEEKDAY($N$1)+(WEEKDAY($N$1)&gt;=U76)&gt;=$N$1,H76&lt;&gt;""),$N$1+U76-WEEKDAY($N$1)+(WEEKDAY($N$1)&gt;=U76),$N$1+U76-WEEKDAY($N$1)+(WEEKDAY($N$1)&gt;=U76)+7)),"",(IF(AND($N$1+U76-WEEKDAY($N$1)+(WEEKDAY($N$1)&gt;=U76)&gt;=$N$1,H76&lt;&gt;""),$N$1+U76-WEEKDAY($N$1)+(WEEKDAY($N$1)&gt;=U76),$N$1+U76-WEEKDAY($N$1)+(WEEKDAY($N$1)&gt;=U76)+7)))</f>
        <v/>
      </c>
      <c r="S76" s="14"/>
      <c r="T76" s="15" t="b">
        <f>IF(D76="lundi","2",IF(D76="mardi","3",IF(D76="mercredi","4",IF(D76="jeudi","5",IF(D76="vendredi","6")))))</f>
        <v>0</v>
      </c>
      <c r="U76" s="15" t="str">
        <f>IF(H76="lundi","2",IF(H76="mardi","3",IF(H76="mercredi","4",IF(H76="jeudi","5",IF(H76="vendredi","6",IF(H76="",""))))))</f>
        <v/>
      </c>
      <c r="V76" s="15" t="b">
        <f>IF(C76="hebdo","5",IF(C76="tous les 15 jours","10",IF(C76="toutes les 5 semaines","25")))</f>
        <v>0</v>
      </c>
      <c r="W76" s="16"/>
      <c r="X76" s="15">
        <f>IFERROR((NETWORKDAYS(E76,I76)-1),"")</f>
        <v>-1</v>
      </c>
    </row>
    <row r="77" spans="15:24" x14ac:dyDescent="0.35">
      <c r="O77" s="3"/>
      <c r="P77" s="16"/>
      <c r="Q77" s="14">
        <f ca="1">IF(AND($N$1+T77-WEEKDAY($N$1)+(WEEKDAY($N$1)&gt;=T77)&gt;=$N$1,H77=""),$N$1+T77-WEEKDAY($N$1)+(WEEKDAY($N$1)&gt;=T77),$N$1+T77-WEEKDAY($N$1)+(WEEKDAY($N$1)&gt;=T77)+7)</f>
        <v>43617</v>
      </c>
      <c r="R77" s="14" t="str">
        <f ca="1">IF(ISERROR(IF(AND($N$1+U77-WEEKDAY($N$1)+(WEEKDAY($N$1)&gt;=U77)&gt;=$N$1,H77&lt;&gt;""),$N$1+U77-WEEKDAY($N$1)+(WEEKDAY($N$1)&gt;=U77),$N$1+U77-WEEKDAY($N$1)+(WEEKDAY($N$1)&gt;=U77)+7)),"",(IF(AND($N$1+U77-WEEKDAY($N$1)+(WEEKDAY($N$1)&gt;=U77)&gt;=$N$1,H77&lt;&gt;""),$N$1+U77-WEEKDAY($N$1)+(WEEKDAY($N$1)&gt;=U77),$N$1+U77-WEEKDAY($N$1)+(WEEKDAY($N$1)&gt;=U77)+7)))</f>
        <v/>
      </c>
      <c r="S77" s="14"/>
      <c r="T77" s="15" t="b">
        <f>IF(D77="lundi","2",IF(D77="mardi","3",IF(D77="mercredi","4",IF(D77="jeudi","5",IF(D77="vendredi","6")))))</f>
        <v>0</v>
      </c>
      <c r="U77" s="15" t="str">
        <f>IF(H77="lundi","2",IF(H77="mardi","3",IF(H77="mercredi","4",IF(H77="jeudi","5",IF(H77="vendredi","6",IF(H77="",""))))))</f>
        <v/>
      </c>
      <c r="V77" s="15" t="b">
        <f>IF(C77="hebdo","5",IF(C77="tous les 15 jours","10",IF(C77="toutes les 5 semaines","25")))</f>
        <v>0</v>
      </c>
      <c r="W77" s="16"/>
      <c r="X77" s="15">
        <f>IFERROR((NETWORKDAYS(E77,I77)-1),"")</f>
        <v>-1</v>
      </c>
    </row>
    <row r="78" spans="15:24" x14ac:dyDescent="0.35">
      <c r="O78" s="3"/>
      <c r="P78" s="16"/>
      <c r="Q78" s="14">
        <f ca="1">IF(AND($N$1+T78-WEEKDAY($N$1)+(WEEKDAY($N$1)&gt;=T78)&gt;=$N$1,H78=""),$N$1+T78-WEEKDAY($N$1)+(WEEKDAY($N$1)&gt;=T78),$N$1+T78-WEEKDAY($N$1)+(WEEKDAY($N$1)&gt;=T78)+7)</f>
        <v>43617</v>
      </c>
      <c r="R78" s="14" t="str">
        <f ca="1">IF(ISERROR(IF(AND($N$1+U78-WEEKDAY($N$1)+(WEEKDAY($N$1)&gt;=U78)&gt;=$N$1,H78&lt;&gt;""),$N$1+U78-WEEKDAY($N$1)+(WEEKDAY($N$1)&gt;=U78),$N$1+U78-WEEKDAY($N$1)+(WEEKDAY($N$1)&gt;=U78)+7)),"",(IF(AND($N$1+U78-WEEKDAY($N$1)+(WEEKDAY($N$1)&gt;=U78)&gt;=$N$1,H78&lt;&gt;""),$N$1+U78-WEEKDAY($N$1)+(WEEKDAY($N$1)&gt;=U78),$N$1+U78-WEEKDAY($N$1)+(WEEKDAY($N$1)&gt;=U78)+7)))</f>
        <v/>
      </c>
      <c r="S78" s="14"/>
      <c r="T78" s="15" t="b">
        <f>IF(D78="lundi","2",IF(D78="mardi","3",IF(D78="mercredi","4",IF(D78="jeudi","5",IF(D78="vendredi","6")))))</f>
        <v>0</v>
      </c>
      <c r="U78" s="15" t="str">
        <f>IF(H78="lundi","2",IF(H78="mardi","3",IF(H78="mercredi","4",IF(H78="jeudi","5",IF(H78="vendredi","6",IF(H78="",""))))))</f>
        <v/>
      </c>
      <c r="V78" s="15" t="b">
        <f>IF(C78="hebdo","5",IF(C78="tous les 15 jours","10",IF(C78="toutes les 5 semaines","25")))</f>
        <v>0</v>
      </c>
      <c r="W78" s="16"/>
      <c r="X78" s="15">
        <f>IFERROR((NETWORKDAYS(E78,I78)-1),"")</f>
        <v>-1</v>
      </c>
    </row>
    <row r="79" spans="15:24" x14ac:dyDescent="0.35">
      <c r="O79" s="3"/>
      <c r="P79" s="16"/>
      <c r="Q79" s="14">
        <f ca="1">IF(AND($N$1+T79-WEEKDAY($N$1)+(WEEKDAY($N$1)&gt;=T79)&gt;=$N$1,H79=""),$N$1+T79-WEEKDAY($N$1)+(WEEKDAY($N$1)&gt;=T79),$N$1+T79-WEEKDAY($N$1)+(WEEKDAY($N$1)&gt;=T79)+7)</f>
        <v>43617</v>
      </c>
      <c r="R79" s="14" t="str">
        <f ca="1">IF(ISERROR(IF(AND($N$1+U79-WEEKDAY($N$1)+(WEEKDAY($N$1)&gt;=U79)&gt;=$N$1,H79&lt;&gt;""),$N$1+U79-WEEKDAY($N$1)+(WEEKDAY($N$1)&gt;=U79),$N$1+U79-WEEKDAY($N$1)+(WEEKDAY($N$1)&gt;=U79)+7)),"",(IF(AND($N$1+U79-WEEKDAY($N$1)+(WEEKDAY($N$1)&gt;=U79)&gt;=$N$1,H79&lt;&gt;""),$N$1+U79-WEEKDAY($N$1)+(WEEKDAY($N$1)&gt;=U79),$N$1+U79-WEEKDAY($N$1)+(WEEKDAY($N$1)&gt;=U79)+7)))</f>
        <v/>
      </c>
      <c r="S79" s="14"/>
      <c r="T79" s="15" t="b">
        <f>IF(D79="lundi","2",IF(D79="mardi","3",IF(D79="mercredi","4",IF(D79="jeudi","5",IF(D79="vendredi","6")))))</f>
        <v>0</v>
      </c>
      <c r="U79" s="15" t="str">
        <f>IF(H79="lundi","2",IF(H79="mardi","3",IF(H79="mercredi","4",IF(H79="jeudi","5",IF(H79="vendredi","6",IF(H79="",""))))))</f>
        <v/>
      </c>
      <c r="V79" s="15" t="b">
        <f>IF(C79="hebdo","5",IF(C79="tous les 15 jours","10",IF(C79="toutes les 5 semaines","25")))</f>
        <v>0</v>
      </c>
      <c r="W79" s="16"/>
      <c r="X79" s="15">
        <f t="shared" ref="X79:X142" si="5">IFERROR((NETWORKDAYS(E79,I79)-1),"")</f>
        <v>-1</v>
      </c>
    </row>
    <row r="80" spans="15:24" x14ac:dyDescent="0.35">
      <c r="O80" s="3"/>
      <c r="P80" s="16"/>
      <c r="Q80" s="14">
        <f ca="1">IF(AND($N$1+T80-WEEKDAY($N$1)+(WEEKDAY($N$1)&gt;=T80)&gt;=$N$1,H80=""),$N$1+T80-WEEKDAY($N$1)+(WEEKDAY($N$1)&gt;=T80),$N$1+T80-WEEKDAY($N$1)+(WEEKDAY($N$1)&gt;=T80)+7)</f>
        <v>43617</v>
      </c>
      <c r="R80" s="14" t="str">
        <f ca="1">IF(ISERROR(IF(AND($N$1+U80-WEEKDAY($N$1)+(WEEKDAY($N$1)&gt;=U80)&gt;=$N$1,H80&lt;&gt;""),$N$1+U80-WEEKDAY($N$1)+(WEEKDAY($N$1)&gt;=U80),$N$1+U80-WEEKDAY($N$1)+(WEEKDAY($N$1)&gt;=U80)+7)),"",(IF(AND($N$1+U80-WEEKDAY($N$1)+(WEEKDAY($N$1)&gt;=U80)&gt;=$N$1,H80&lt;&gt;""),$N$1+U80-WEEKDAY($N$1)+(WEEKDAY($N$1)&gt;=U80),$N$1+U80-WEEKDAY($N$1)+(WEEKDAY($N$1)&gt;=U80)+7)))</f>
        <v/>
      </c>
      <c r="S80" s="14"/>
      <c r="T80" s="15" t="b">
        <f>IF(D80="lundi","2",IF(D80="mardi","3",IF(D80="mercredi","4",IF(D80="jeudi","5",IF(D80="vendredi","6")))))</f>
        <v>0</v>
      </c>
      <c r="U80" s="15" t="str">
        <f>IF(H80="lundi","2",IF(H80="mardi","3",IF(H80="mercredi","4",IF(H80="jeudi","5",IF(H80="vendredi","6",IF(H80="",""))))))</f>
        <v/>
      </c>
      <c r="V80" s="15" t="b">
        <f>IF(C80="hebdo","5",IF(C80="tous les 15 jours","10",IF(C80="toutes les 5 semaines","25")))</f>
        <v>0</v>
      </c>
      <c r="W80" s="16"/>
      <c r="X80" s="15">
        <f t="shared" si="5"/>
        <v>-1</v>
      </c>
    </row>
    <row r="81" spans="15:24" x14ac:dyDescent="0.35">
      <c r="O81" s="3"/>
      <c r="P81" s="16"/>
      <c r="Q81" s="14">
        <f ca="1">IF(AND($N$1+T81-WEEKDAY($N$1)+(WEEKDAY($N$1)&gt;=T81)&gt;=$N$1,H81=""),$N$1+T81-WEEKDAY($N$1)+(WEEKDAY($N$1)&gt;=T81),$N$1+T81-WEEKDAY($N$1)+(WEEKDAY($N$1)&gt;=T81)+7)</f>
        <v>43617</v>
      </c>
      <c r="R81" s="14" t="str">
        <f ca="1">IF(ISERROR(IF(AND($N$1+U81-WEEKDAY($N$1)+(WEEKDAY($N$1)&gt;=U81)&gt;=$N$1,H81&lt;&gt;""),$N$1+U81-WEEKDAY($N$1)+(WEEKDAY($N$1)&gt;=U81),$N$1+U81-WEEKDAY($N$1)+(WEEKDAY($N$1)&gt;=U81)+7)),"",(IF(AND($N$1+U81-WEEKDAY($N$1)+(WEEKDAY($N$1)&gt;=U81)&gt;=$N$1,H81&lt;&gt;""),$N$1+U81-WEEKDAY($N$1)+(WEEKDAY($N$1)&gt;=U81),$N$1+U81-WEEKDAY($N$1)+(WEEKDAY($N$1)&gt;=U81)+7)))</f>
        <v/>
      </c>
      <c r="S81" s="14"/>
      <c r="T81" s="15" t="b">
        <f>IF(D81="lundi","2",IF(D81="mardi","3",IF(D81="mercredi","4",IF(D81="jeudi","5",IF(D81="vendredi","6")))))</f>
        <v>0</v>
      </c>
      <c r="U81" s="15" t="str">
        <f>IF(H81="lundi","2",IF(H81="mardi","3",IF(H81="mercredi","4",IF(H81="jeudi","5",IF(H81="vendredi","6",IF(H81="",""))))))</f>
        <v/>
      </c>
      <c r="V81" s="15" t="b">
        <f>IF(C81="hebdo","5",IF(C81="tous les 15 jours","10",IF(C81="toutes les 5 semaines","25")))</f>
        <v>0</v>
      </c>
      <c r="W81" s="16"/>
      <c r="X81" s="15">
        <f t="shared" si="5"/>
        <v>-1</v>
      </c>
    </row>
    <row r="82" spans="15:24" x14ac:dyDescent="0.35">
      <c r="O82" s="3"/>
      <c r="P82" s="16"/>
      <c r="Q82" s="14">
        <f ca="1">IF(AND($N$1+T82-WEEKDAY($N$1)+(WEEKDAY($N$1)&gt;=T82)&gt;=$N$1,H82=""),$N$1+T82-WEEKDAY($N$1)+(WEEKDAY($N$1)&gt;=T82),$N$1+T82-WEEKDAY($N$1)+(WEEKDAY($N$1)&gt;=T82)+7)</f>
        <v>43617</v>
      </c>
      <c r="R82" s="14" t="str">
        <f ca="1">IF(ISERROR(IF(AND($N$1+U82-WEEKDAY($N$1)+(WEEKDAY($N$1)&gt;=U82)&gt;=$N$1,H82&lt;&gt;""),$N$1+U82-WEEKDAY($N$1)+(WEEKDAY($N$1)&gt;=U82),$N$1+U82-WEEKDAY($N$1)+(WEEKDAY($N$1)&gt;=U82)+7)),"",(IF(AND($N$1+U82-WEEKDAY($N$1)+(WEEKDAY($N$1)&gt;=U82)&gt;=$N$1,H82&lt;&gt;""),$N$1+U82-WEEKDAY($N$1)+(WEEKDAY($N$1)&gt;=U82),$N$1+U82-WEEKDAY($N$1)+(WEEKDAY($N$1)&gt;=U82)+7)))</f>
        <v/>
      </c>
      <c r="S82" s="14"/>
      <c r="T82" s="15" t="b">
        <f>IF(D82="lundi","2",IF(D82="mardi","3",IF(D82="mercredi","4",IF(D82="jeudi","5",IF(D82="vendredi","6")))))</f>
        <v>0</v>
      </c>
      <c r="U82" s="15" t="str">
        <f>IF(H82="lundi","2",IF(H82="mardi","3",IF(H82="mercredi","4",IF(H82="jeudi","5",IF(H82="vendredi","6",IF(H82="",""))))))</f>
        <v/>
      </c>
      <c r="V82" s="15" t="b">
        <f>IF(C82="hebdo","5",IF(C82="tous les 15 jours","10",IF(C82="toutes les 5 semaines","25")))</f>
        <v>0</v>
      </c>
      <c r="W82" s="16"/>
      <c r="X82" s="15">
        <f t="shared" si="5"/>
        <v>-1</v>
      </c>
    </row>
    <row r="83" spans="15:24" x14ac:dyDescent="0.35">
      <c r="O83" s="3"/>
      <c r="P83" s="16"/>
      <c r="Q83" s="14">
        <f ca="1">IF(AND($N$1+T83-WEEKDAY($N$1)+(WEEKDAY($N$1)&gt;=T83)&gt;=$N$1,H83=""),$N$1+T83-WEEKDAY($N$1)+(WEEKDAY($N$1)&gt;=T83),$N$1+T83-WEEKDAY($N$1)+(WEEKDAY($N$1)&gt;=T83)+7)</f>
        <v>43617</v>
      </c>
      <c r="R83" s="14" t="str">
        <f ca="1">IF(ISERROR(IF(AND($N$1+U83-WEEKDAY($N$1)+(WEEKDAY($N$1)&gt;=U83)&gt;=$N$1,H83&lt;&gt;""),$N$1+U83-WEEKDAY($N$1)+(WEEKDAY($N$1)&gt;=U83),$N$1+U83-WEEKDAY($N$1)+(WEEKDAY($N$1)&gt;=U83)+7)),"",(IF(AND($N$1+U83-WEEKDAY($N$1)+(WEEKDAY($N$1)&gt;=U83)&gt;=$N$1,H83&lt;&gt;""),$N$1+U83-WEEKDAY($N$1)+(WEEKDAY($N$1)&gt;=U83),$N$1+U83-WEEKDAY($N$1)+(WEEKDAY($N$1)&gt;=U83)+7)))</f>
        <v/>
      </c>
      <c r="S83" s="14"/>
      <c r="T83" s="15" t="b">
        <f>IF(D83="lundi","2",IF(D83="mardi","3",IF(D83="mercredi","4",IF(D83="jeudi","5",IF(D83="vendredi","6")))))</f>
        <v>0</v>
      </c>
      <c r="U83" s="15" t="str">
        <f>IF(H83="lundi","2",IF(H83="mardi","3",IF(H83="mercredi","4",IF(H83="jeudi","5",IF(H83="vendredi","6",IF(H83="",""))))))</f>
        <v/>
      </c>
      <c r="V83" s="15" t="b">
        <f>IF(C83="hebdo","5",IF(C83="tous les 15 jours","10",IF(C83="toutes les 5 semaines","25")))</f>
        <v>0</v>
      </c>
      <c r="W83" s="16"/>
      <c r="X83" s="15">
        <f t="shared" si="5"/>
        <v>-1</v>
      </c>
    </row>
    <row r="84" spans="15:24" x14ac:dyDescent="0.35">
      <c r="O84" s="3"/>
      <c r="P84" s="16"/>
      <c r="Q84" s="14">
        <f ca="1">IF(AND($N$1+T84-WEEKDAY($N$1)+(WEEKDAY($N$1)&gt;=T84)&gt;=$N$1,H84=""),$N$1+T84-WEEKDAY($N$1)+(WEEKDAY($N$1)&gt;=T84),$N$1+T84-WEEKDAY($N$1)+(WEEKDAY($N$1)&gt;=T84)+7)</f>
        <v>43617</v>
      </c>
      <c r="R84" s="14" t="str">
        <f ca="1">IF(ISERROR(IF(AND($N$1+U84-WEEKDAY($N$1)+(WEEKDAY($N$1)&gt;=U84)&gt;=$N$1,H84&lt;&gt;""),$N$1+U84-WEEKDAY($N$1)+(WEEKDAY($N$1)&gt;=U84),$N$1+U84-WEEKDAY($N$1)+(WEEKDAY($N$1)&gt;=U84)+7)),"",(IF(AND($N$1+U84-WEEKDAY($N$1)+(WEEKDAY($N$1)&gt;=U84)&gt;=$N$1,H84&lt;&gt;""),$N$1+U84-WEEKDAY($N$1)+(WEEKDAY($N$1)&gt;=U84),$N$1+U84-WEEKDAY($N$1)+(WEEKDAY($N$1)&gt;=U84)+7)))</f>
        <v/>
      </c>
      <c r="S84" s="14"/>
      <c r="T84" s="15" t="b">
        <f>IF(D84="lundi","2",IF(D84="mardi","3",IF(D84="mercredi","4",IF(D84="jeudi","5",IF(D84="vendredi","6")))))</f>
        <v>0</v>
      </c>
      <c r="U84" s="15" t="str">
        <f>IF(H84="lundi","2",IF(H84="mardi","3",IF(H84="mercredi","4",IF(H84="jeudi","5",IF(H84="vendredi","6",IF(H84="",""))))))</f>
        <v/>
      </c>
      <c r="V84" s="15" t="b">
        <f>IF(C84="hebdo","5",IF(C84="tous les 15 jours","10",IF(C84="toutes les 5 semaines","25")))</f>
        <v>0</v>
      </c>
      <c r="W84" s="16"/>
      <c r="X84" s="15">
        <f t="shared" si="5"/>
        <v>-1</v>
      </c>
    </row>
    <row r="85" spans="15:24" x14ac:dyDescent="0.35">
      <c r="O85" s="3"/>
      <c r="P85" s="16"/>
      <c r="Q85" s="14">
        <f ca="1">IF(AND($N$1+T85-WEEKDAY($N$1)+(WEEKDAY($N$1)&gt;=T85)&gt;=$N$1,H85=""),$N$1+T85-WEEKDAY($N$1)+(WEEKDAY($N$1)&gt;=T85),$N$1+T85-WEEKDAY($N$1)+(WEEKDAY($N$1)&gt;=T85)+7)</f>
        <v>43617</v>
      </c>
      <c r="R85" s="14" t="str">
        <f ca="1">IF(ISERROR(IF(AND($N$1+U85-WEEKDAY($N$1)+(WEEKDAY($N$1)&gt;=U85)&gt;=$N$1,H85&lt;&gt;""),$N$1+U85-WEEKDAY($N$1)+(WEEKDAY($N$1)&gt;=U85),$N$1+U85-WEEKDAY($N$1)+(WEEKDAY($N$1)&gt;=U85)+7)),"",(IF(AND($N$1+U85-WEEKDAY($N$1)+(WEEKDAY($N$1)&gt;=U85)&gt;=$N$1,H85&lt;&gt;""),$N$1+U85-WEEKDAY($N$1)+(WEEKDAY($N$1)&gt;=U85),$N$1+U85-WEEKDAY($N$1)+(WEEKDAY($N$1)&gt;=U85)+7)))</f>
        <v/>
      </c>
      <c r="S85" s="14"/>
      <c r="T85" s="15" t="b">
        <f>IF(D85="lundi","2",IF(D85="mardi","3",IF(D85="mercredi","4",IF(D85="jeudi","5",IF(D85="vendredi","6")))))</f>
        <v>0</v>
      </c>
      <c r="U85" s="15" t="str">
        <f>IF(H85="lundi","2",IF(H85="mardi","3",IF(H85="mercredi","4",IF(H85="jeudi","5",IF(H85="vendredi","6",IF(H85="",""))))))</f>
        <v/>
      </c>
      <c r="V85" s="15" t="b">
        <f>IF(C85="hebdo","5",IF(C85="tous les 15 jours","10",IF(C85="toutes les 5 semaines","25")))</f>
        <v>0</v>
      </c>
      <c r="W85" s="16"/>
      <c r="X85" s="15">
        <f t="shared" si="5"/>
        <v>-1</v>
      </c>
    </row>
    <row r="86" spans="15:24" x14ac:dyDescent="0.35">
      <c r="O86" s="3"/>
      <c r="P86" s="16"/>
      <c r="Q86" s="14">
        <f ca="1">IF(AND($N$1+T86-WEEKDAY($N$1)+(WEEKDAY($N$1)&gt;=T86)&gt;=$N$1,H86=""),$N$1+T86-WEEKDAY($N$1)+(WEEKDAY($N$1)&gt;=T86),$N$1+T86-WEEKDAY($N$1)+(WEEKDAY($N$1)&gt;=T86)+7)</f>
        <v>43617</v>
      </c>
      <c r="R86" s="14" t="str">
        <f ca="1">IF(ISERROR(IF(AND($N$1+U86-WEEKDAY($N$1)+(WEEKDAY($N$1)&gt;=U86)&gt;=$N$1,H86&lt;&gt;""),$N$1+U86-WEEKDAY($N$1)+(WEEKDAY($N$1)&gt;=U86),$N$1+U86-WEEKDAY($N$1)+(WEEKDAY($N$1)&gt;=U86)+7)),"",(IF(AND($N$1+U86-WEEKDAY($N$1)+(WEEKDAY($N$1)&gt;=U86)&gt;=$N$1,H86&lt;&gt;""),$N$1+U86-WEEKDAY($N$1)+(WEEKDAY($N$1)&gt;=U86),$N$1+U86-WEEKDAY($N$1)+(WEEKDAY($N$1)&gt;=U86)+7)))</f>
        <v/>
      </c>
      <c r="S86" s="14"/>
      <c r="T86" s="15" t="b">
        <f>IF(D86="lundi","2",IF(D86="mardi","3",IF(D86="mercredi","4",IF(D86="jeudi","5",IF(D86="vendredi","6")))))</f>
        <v>0</v>
      </c>
      <c r="U86" s="15" t="str">
        <f>IF(H86="lundi","2",IF(H86="mardi","3",IF(H86="mercredi","4",IF(H86="jeudi","5",IF(H86="vendredi","6",IF(H86="",""))))))</f>
        <v/>
      </c>
      <c r="V86" s="15" t="b">
        <f>IF(C86="hebdo","5",IF(C86="tous les 15 jours","10",IF(C86="toutes les 5 semaines","25")))</f>
        <v>0</v>
      </c>
      <c r="W86" s="16"/>
      <c r="X86" s="15">
        <f t="shared" si="5"/>
        <v>-1</v>
      </c>
    </row>
    <row r="87" spans="15:24" x14ac:dyDescent="0.35">
      <c r="O87" s="3"/>
      <c r="P87" s="16"/>
      <c r="Q87" s="14">
        <f ca="1">IF(AND($N$1+T87-WEEKDAY($N$1)+(WEEKDAY($N$1)&gt;=T87)&gt;=$N$1,H87=""),$N$1+T87-WEEKDAY($N$1)+(WEEKDAY($N$1)&gt;=T87),$N$1+T87-WEEKDAY($N$1)+(WEEKDAY($N$1)&gt;=T87)+7)</f>
        <v>43617</v>
      </c>
      <c r="R87" s="14" t="str">
        <f ca="1">IF(ISERROR(IF(AND($N$1+U87-WEEKDAY($N$1)+(WEEKDAY($N$1)&gt;=U87)&gt;=$N$1,H87&lt;&gt;""),$N$1+U87-WEEKDAY($N$1)+(WEEKDAY($N$1)&gt;=U87),$N$1+U87-WEEKDAY($N$1)+(WEEKDAY($N$1)&gt;=U87)+7)),"",(IF(AND($N$1+U87-WEEKDAY($N$1)+(WEEKDAY($N$1)&gt;=U87)&gt;=$N$1,H87&lt;&gt;""),$N$1+U87-WEEKDAY($N$1)+(WEEKDAY($N$1)&gt;=U87),$N$1+U87-WEEKDAY($N$1)+(WEEKDAY($N$1)&gt;=U87)+7)))</f>
        <v/>
      </c>
      <c r="S87" s="14"/>
      <c r="T87" s="15" t="b">
        <f>IF(D87="lundi","2",IF(D87="mardi","3",IF(D87="mercredi","4",IF(D87="jeudi","5",IF(D87="vendredi","6")))))</f>
        <v>0</v>
      </c>
      <c r="U87" s="15" t="str">
        <f>IF(H87="lundi","2",IF(H87="mardi","3",IF(H87="mercredi","4",IF(H87="jeudi","5",IF(H87="vendredi","6",IF(H87="",""))))))</f>
        <v/>
      </c>
      <c r="V87" s="15" t="b">
        <f>IF(C87="hebdo","5",IF(C87="tous les 15 jours","10",IF(C87="toutes les 5 semaines","25")))</f>
        <v>0</v>
      </c>
      <c r="W87" s="16"/>
      <c r="X87" s="15">
        <f t="shared" si="5"/>
        <v>-1</v>
      </c>
    </row>
    <row r="88" spans="15:24" x14ac:dyDescent="0.35">
      <c r="O88" s="3"/>
      <c r="P88" s="16"/>
      <c r="Q88" s="14">
        <f ca="1">IF(AND($N$1+T88-WEEKDAY($N$1)+(WEEKDAY($N$1)&gt;=T88)&gt;=$N$1,H88=""),$N$1+T88-WEEKDAY($N$1)+(WEEKDAY($N$1)&gt;=T88),$N$1+T88-WEEKDAY($N$1)+(WEEKDAY($N$1)&gt;=T88)+7)</f>
        <v>43617</v>
      </c>
      <c r="R88" s="14" t="str">
        <f ca="1">IF(ISERROR(IF(AND($N$1+U88-WEEKDAY($N$1)+(WEEKDAY($N$1)&gt;=U88)&gt;=$N$1,H88&lt;&gt;""),$N$1+U88-WEEKDAY($N$1)+(WEEKDAY($N$1)&gt;=U88),$N$1+U88-WEEKDAY($N$1)+(WEEKDAY($N$1)&gt;=U88)+7)),"",(IF(AND($N$1+U88-WEEKDAY($N$1)+(WEEKDAY($N$1)&gt;=U88)&gt;=$N$1,H88&lt;&gt;""),$N$1+U88-WEEKDAY($N$1)+(WEEKDAY($N$1)&gt;=U88),$N$1+U88-WEEKDAY($N$1)+(WEEKDAY($N$1)&gt;=U88)+7)))</f>
        <v/>
      </c>
      <c r="S88" s="14"/>
      <c r="T88" s="15" t="b">
        <f>IF(D88="lundi","2",IF(D88="mardi","3",IF(D88="mercredi","4",IF(D88="jeudi","5",IF(D88="vendredi","6")))))</f>
        <v>0</v>
      </c>
      <c r="U88" s="15" t="str">
        <f>IF(H88="lundi","2",IF(H88="mardi","3",IF(H88="mercredi","4",IF(H88="jeudi","5",IF(H88="vendredi","6",IF(H88="",""))))))</f>
        <v/>
      </c>
      <c r="V88" s="15" t="b">
        <f>IF(C88="hebdo","5",IF(C88="tous les 15 jours","10",IF(C88="toutes les 5 semaines","25")))</f>
        <v>0</v>
      </c>
      <c r="W88" s="16"/>
      <c r="X88" s="15">
        <f t="shared" si="5"/>
        <v>-1</v>
      </c>
    </row>
    <row r="89" spans="15:24" x14ac:dyDescent="0.35">
      <c r="O89" s="3"/>
      <c r="P89" s="16"/>
      <c r="Q89" s="14">
        <f ca="1">IF(AND($N$1+T89-WEEKDAY($N$1)+(WEEKDAY($N$1)&gt;=T89)&gt;=$N$1,H89=""),$N$1+T89-WEEKDAY($N$1)+(WEEKDAY($N$1)&gt;=T89),$N$1+T89-WEEKDAY($N$1)+(WEEKDAY($N$1)&gt;=T89)+7)</f>
        <v>43617</v>
      </c>
      <c r="R89" s="14" t="str">
        <f ca="1">IF(ISERROR(IF(AND($N$1+U89-WEEKDAY($N$1)+(WEEKDAY($N$1)&gt;=U89)&gt;=$N$1,H89&lt;&gt;""),$N$1+U89-WEEKDAY($N$1)+(WEEKDAY($N$1)&gt;=U89),$N$1+U89-WEEKDAY($N$1)+(WEEKDAY($N$1)&gt;=U89)+7)),"",(IF(AND($N$1+U89-WEEKDAY($N$1)+(WEEKDAY($N$1)&gt;=U89)&gt;=$N$1,H89&lt;&gt;""),$N$1+U89-WEEKDAY($N$1)+(WEEKDAY($N$1)&gt;=U89),$N$1+U89-WEEKDAY($N$1)+(WEEKDAY($N$1)&gt;=U89)+7)))</f>
        <v/>
      </c>
      <c r="S89" s="14"/>
      <c r="T89" s="15" t="b">
        <f>IF(D89="lundi","2",IF(D89="mardi","3",IF(D89="mercredi","4",IF(D89="jeudi","5",IF(D89="vendredi","6")))))</f>
        <v>0</v>
      </c>
      <c r="U89" s="15" t="str">
        <f>IF(H89="lundi","2",IF(H89="mardi","3",IF(H89="mercredi","4",IF(H89="jeudi","5",IF(H89="vendredi","6",IF(H89="",""))))))</f>
        <v/>
      </c>
      <c r="V89" s="15" t="b">
        <f>IF(C89="hebdo","5",IF(C89="tous les 15 jours","10",IF(C89="toutes les 5 semaines","25")))</f>
        <v>0</v>
      </c>
      <c r="W89" s="16"/>
      <c r="X89" s="15">
        <f t="shared" si="5"/>
        <v>-1</v>
      </c>
    </row>
    <row r="90" spans="15:24" x14ac:dyDescent="0.35">
      <c r="O90" s="3"/>
      <c r="P90" s="16"/>
      <c r="Q90" s="14">
        <f ca="1">IF(AND($N$1+T90-WEEKDAY($N$1)+(WEEKDAY($N$1)&gt;=T90)&gt;=$N$1,H90=""),$N$1+T90-WEEKDAY($N$1)+(WEEKDAY($N$1)&gt;=T90),$N$1+T90-WEEKDAY($N$1)+(WEEKDAY($N$1)&gt;=T90)+7)</f>
        <v>43617</v>
      </c>
      <c r="R90" s="14" t="str">
        <f ca="1">IF(ISERROR(IF(AND($N$1+U90-WEEKDAY($N$1)+(WEEKDAY($N$1)&gt;=U90)&gt;=$N$1,H90&lt;&gt;""),$N$1+U90-WEEKDAY($N$1)+(WEEKDAY($N$1)&gt;=U90),$N$1+U90-WEEKDAY($N$1)+(WEEKDAY($N$1)&gt;=U90)+7)),"",(IF(AND($N$1+U90-WEEKDAY($N$1)+(WEEKDAY($N$1)&gt;=U90)&gt;=$N$1,H90&lt;&gt;""),$N$1+U90-WEEKDAY($N$1)+(WEEKDAY($N$1)&gt;=U90),$N$1+U90-WEEKDAY($N$1)+(WEEKDAY($N$1)&gt;=U90)+7)))</f>
        <v/>
      </c>
      <c r="S90" s="14"/>
      <c r="T90" s="15" t="b">
        <f>IF(D90="lundi","2",IF(D90="mardi","3",IF(D90="mercredi","4",IF(D90="jeudi","5",IF(D90="vendredi","6")))))</f>
        <v>0</v>
      </c>
      <c r="U90" s="15" t="str">
        <f>IF(H90="lundi","2",IF(H90="mardi","3",IF(H90="mercredi","4",IF(H90="jeudi","5",IF(H90="vendredi","6",IF(H90="",""))))))</f>
        <v/>
      </c>
      <c r="V90" s="15" t="b">
        <f>IF(C90="hebdo","5",IF(C90="tous les 15 jours","10",IF(C90="toutes les 5 semaines","25")))</f>
        <v>0</v>
      </c>
      <c r="W90" s="16"/>
      <c r="X90" s="15">
        <f t="shared" si="5"/>
        <v>-1</v>
      </c>
    </row>
    <row r="91" spans="15:24" x14ac:dyDescent="0.35">
      <c r="O91" s="3"/>
      <c r="P91" s="16"/>
      <c r="Q91" s="14">
        <f ca="1">IF(AND($N$1+T91-WEEKDAY($N$1)+(WEEKDAY($N$1)&gt;=T91)&gt;=$N$1,H91=""),$N$1+T91-WEEKDAY($N$1)+(WEEKDAY($N$1)&gt;=T91),$N$1+T91-WEEKDAY($N$1)+(WEEKDAY($N$1)&gt;=T91)+7)</f>
        <v>43617</v>
      </c>
      <c r="R91" s="14" t="str">
        <f ca="1">IF(ISERROR(IF(AND($N$1+U91-WEEKDAY($N$1)+(WEEKDAY($N$1)&gt;=U91)&gt;=$N$1,H91&lt;&gt;""),$N$1+U91-WEEKDAY($N$1)+(WEEKDAY($N$1)&gt;=U91),$N$1+U91-WEEKDAY($N$1)+(WEEKDAY($N$1)&gt;=U91)+7)),"",(IF(AND($N$1+U91-WEEKDAY($N$1)+(WEEKDAY($N$1)&gt;=U91)&gt;=$N$1,H91&lt;&gt;""),$N$1+U91-WEEKDAY($N$1)+(WEEKDAY($N$1)&gt;=U91),$N$1+U91-WEEKDAY($N$1)+(WEEKDAY($N$1)&gt;=U91)+7)))</f>
        <v/>
      </c>
      <c r="S91" s="14"/>
      <c r="T91" s="15" t="b">
        <f>IF(D91="lundi","2",IF(D91="mardi","3",IF(D91="mercredi","4",IF(D91="jeudi","5",IF(D91="vendredi","6")))))</f>
        <v>0</v>
      </c>
      <c r="U91" s="15" t="str">
        <f>IF(H91="lundi","2",IF(H91="mardi","3",IF(H91="mercredi","4",IF(H91="jeudi","5",IF(H91="vendredi","6",IF(H91="",""))))))</f>
        <v/>
      </c>
      <c r="V91" s="15" t="b">
        <f>IF(C91="hebdo","5",IF(C91="tous les 15 jours","10",IF(C91="toutes les 5 semaines","25")))</f>
        <v>0</v>
      </c>
      <c r="W91" s="16"/>
      <c r="X91" s="15">
        <f t="shared" si="5"/>
        <v>-1</v>
      </c>
    </row>
    <row r="92" spans="15:24" x14ac:dyDescent="0.35">
      <c r="O92" s="3"/>
      <c r="P92" s="16"/>
      <c r="Q92" s="14">
        <f ca="1">IF(AND($N$1+T92-WEEKDAY($N$1)+(WEEKDAY($N$1)&gt;=T92)&gt;=$N$1,H92=""),$N$1+T92-WEEKDAY($N$1)+(WEEKDAY($N$1)&gt;=T92),$N$1+T92-WEEKDAY($N$1)+(WEEKDAY($N$1)&gt;=T92)+7)</f>
        <v>43617</v>
      </c>
      <c r="R92" s="14" t="str">
        <f ca="1">IF(ISERROR(IF(AND($N$1+U92-WEEKDAY($N$1)+(WEEKDAY($N$1)&gt;=U92)&gt;=$N$1,H92&lt;&gt;""),$N$1+U92-WEEKDAY($N$1)+(WEEKDAY($N$1)&gt;=U92),$N$1+U92-WEEKDAY($N$1)+(WEEKDAY($N$1)&gt;=U92)+7)),"",(IF(AND($N$1+U92-WEEKDAY($N$1)+(WEEKDAY($N$1)&gt;=U92)&gt;=$N$1,H92&lt;&gt;""),$N$1+U92-WEEKDAY($N$1)+(WEEKDAY($N$1)&gt;=U92),$N$1+U92-WEEKDAY($N$1)+(WEEKDAY($N$1)&gt;=U92)+7)))</f>
        <v/>
      </c>
      <c r="S92" s="14"/>
      <c r="T92" s="15" t="b">
        <f>IF(D92="lundi","2",IF(D92="mardi","3",IF(D92="mercredi","4",IF(D92="jeudi","5",IF(D92="vendredi","6")))))</f>
        <v>0</v>
      </c>
      <c r="U92" s="15" t="str">
        <f>IF(H92="lundi","2",IF(H92="mardi","3",IF(H92="mercredi","4",IF(H92="jeudi","5",IF(H92="vendredi","6",IF(H92="",""))))))</f>
        <v/>
      </c>
      <c r="V92" s="15" t="b">
        <f>IF(C92="hebdo","5",IF(C92="tous les 15 jours","10",IF(C92="toutes les 5 semaines","25")))</f>
        <v>0</v>
      </c>
      <c r="W92" s="16"/>
      <c r="X92" s="15">
        <f t="shared" si="5"/>
        <v>-1</v>
      </c>
    </row>
    <row r="93" spans="15:24" x14ac:dyDescent="0.35">
      <c r="O93" s="3"/>
      <c r="P93" s="16"/>
      <c r="Q93" s="14">
        <f ca="1">IF(AND($N$1+T93-WEEKDAY($N$1)+(WEEKDAY($N$1)&gt;=T93)&gt;=$N$1,H93=""),$N$1+T93-WEEKDAY($N$1)+(WEEKDAY($N$1)&gt;=T93),$N$1+T93-WEEKDAY($N$1)+(WEEKDAY($N$1)&gt;=T93)+7)</f>
        <v>43617</v>
      </c>
      <c r="R93" s="14" t="str">
        <f ca="1">IF(ISERROR(IF(AND($N$1+U93-WEEKDAY($N$1)+(WEEKDAY($N$1)&gt;=U93)&gt;=$N$1,H93&lt;&gt;""),$N$1+U93-WEEKDAY($N$1)+(WEEKDAY($N$1)&gt;=U93),$N$1+U93-WEEKDAY($N$1)+(WEEKDAY($N$1)&gt;=U93)+7)),"",(IF(AND($N$1+U93-WEEKDAY($N$1)+(WEEKDAY($N$1)&gt;=U93)&gt;=$N$1,H93&lt;&gt;""),$N$1+U93-WEEKDAY($N$1)+(WEEKDAY($N$1)&gt;=U93),$N$1+U93-WEEKDAY($N$1)+(WEEKDAY($N$1)&gt;=U93)+7)))</f>
        <v/>
      </c>
      <c r="S93" s="14"/>
      <c r="T93" s="15" t="b">
        <f>IF(D93="lundi","2",IF(D93="mardi","3",IF(D93="mercredi","4",IF(D93="jeudi","5",IF(D93="vendredi","6")))))</f>
        <v>0</v>
      </c>
      <c r="U93" s="15" t="str">
        <f>IF(H93="lundi","2",IF(H93="mardi","3",IF(H93="mercredi","4",IF(H93="jeudi","5",IF(H93="vendredi","6",IF(H93="",""))))))</f>
        <v/>
      </c>
      <c r="V93" s="15" t="b">
        <f>IF(C93="hebdo","5",IF(C93="tous les 15 jours","10",IF(C93="toutes les 5 semaines","25")))</f>
        <v>0</v>
      </c>
      <c r="W93" s="16"/>
      <c r="X93" s="15">
        <f t="shared" si="5"/>
        <v>-1</v>
      </c>
    </row>
    <row r="94" spans="15:24" x14ac:dyDescent="0.35">
      <c r="O94" s="3"/>
      <c r="P94" s="16"/>
      <c r="Q94" s="14">
        <f ca="1">IF(AND($N$1+T94-WEEKDAY($N$1)+(WEEKDAY($N$1)&gt;=T94)&gt;=$N$1,H94=""),$N$1+T94-WEEKDAY($N$1)+(WEEKDAY($N$1)&gt;=T94),$N$1+T94-WEEKDAY($N$1)+(WEEKDAY($N$1)&gt;=T94)+7)</f>
        <v>43617</v>
      </c>
      <c r="R94" s="14" t="str">
        <f ca="1">IF(ISERROR(IF(AND($N$1+U94-WEEKDAY($N$1)+(WEEKDAY($N$1)&gt;=U94)&gt;=$N$1,H94&lt;&gt;""),$N$1+U94-WEEKDAY($N$1)+(WEEKDAY($N$1)&gt;=U94),$N$1+U94-WEEKDAY($N$1)+(WEEKDAY($N$1)&gt;=U94)+7)),"",(IF(AND($N$1+U94-WEEKDAY($N$1)+(WEEKDAY($N$1)&gt;=U94)&gt;=$N$1,H94&lt;&gt;""),$N$1+U94-WEEKDAY($N$1)+(WEEKDAY($N$1)&gt;=U94),$N$1+U94-WEEKDAY($N$1)+(WEEKDAY($N$1)&gt;=U94)+7)))</f>
        <v/>
      </c>
      <c r="S94" s="14"/>
      <c r="T94" s="15" t="b">
        <f>IF(D94="lundi","2",IF(D94="mardi","3",IF(D94="mercredi","4",IF(D94="jeudi","5",IF(D94="vendredi","6")))))</f>
        <v>0</v>
      </c>
      <c r="U94" s="15" t="str">
        <f>IF(H94="lundi","2",IF(H94="mardi","3",IF(H94="mercredi","4",IF(H94="jeudi","5",IF(H94="vendredi","6",IF(H94="",""))))))</f>
        <v/>
      </c>
      <c r="V94" s="15" t="b">
        <f>IF(C94="hebdo","5",IF(C94="tous les 15 jours","10",IF(C94="toutes les 5 semaines","25")))</f>
        <v>0</v>
      </c>
      <c r="W94" s="16"/>
      <c r="X94" s="15">
        <f t="shared" si="5"/>
        <v>-1</v>
      </c>
    </row>
    <row r="95" spans="15:24" x14ac:dyDescent="0.35">
      <c r="O95" s="3"/>
      <c r="P95" s="16"/>
      <c r="Q95" s="14">
        <f ca="1">IF(AND($N$1+T95-WEEKDAY($N$1)+(WEEKDAY($N$1)&gt;=T95)&gt;=$N$1,H95=""),$N$1+T95-WEEKDAY($N$1)+(WEEKDAY($N$1)&gt;=T95),$N$1+T95-WEEKDAY($N$1)+(WEEKDAY($N$1)&gt;=T95)+7)</f>
        <v>43617</v>
      </c>
      <c r="R95" s="14" t="str">
        <f ca="1">IF(ISERROR(IF(AND($N$1+U95-WEEKDAY($N$1)+(WEEKDAY($N$1)&gt;=U95)&gt;=$N$1,H95&lt;&gt;""),$N$1+U95-WEEKDAY($N$1)+(WEEKDAY($N$1)&gt;=U95),$N$1+U95-WEEKDAY($N$1)+(WEEKDAY($N$1)&gt;=U95)+7)),"",(IF(AND($N$1+U95-WEEKDAY($N$1)+(WEEKDAY($N$1)&gt;=U95)&gt;=$N$1,H95&lt;&gt;""),$N$1+U95-WEEKDAY($N$1)+(WEEKDAY($N$1)&gt;=U95),$N$1+U95-WEEKDAY($N$1)+(WEEKDAY($N$1)&gt;=U95)+7)))</f>
        <v/>
      </c>
      <c r="S95" s="14"/>
      <c r="T95" s="15" t="b">
        <f>IF(D95="lundi","2",IF(D95="mardi","3",IF(D95="mercredi","4",IF(D95="jeudi","5",IF(D95="vendredi","6")))))</f>
        <v>0</v>
      </c>
      <c r="U95" s="15" t="str">
        <f>IF(H95="lundi","2",IF(H95="mardi","3",IF(H95="mercredi","4",IF(H95="jeudi","5",IF(H95="vendredi","6",IF(H95="",""))))))</f>
        <v/>
      </c>
      <c r="V95" s="15" t="b">
        <f>IF(C95="hebdo","5",IF(C95="tous les 15 jours","10",IF(C95="toutes les 5 semaines","25")))</f>
        <v>0</v>
      </c>
      <c r="W95" s="16"/>
      <c r="X95" s="15">
        <f t="shared" si="5"/>
        <v>-1</v>
      </c>
    </row>
    <row r="96" spans="15:24" x14ac:dyDescent="0.35">
      <c r="O96" s="3"/>
      <c r="P96" s="16"/>
      <c r="Q96" s="14">
        <f ca="1">IF(AND($N$1+T96-WEEKDAY($N$1)+(WEEKDAY($N$1)&gt;=T96)&gt;=$N$1,H96=""),$N$1+T96-WEEKDAY($N$1)+(WEEKDAY($N$1)&gt;=T96),$N$1+T96-WEEKDAY($N$1)+(WEEKDAY($N$1)&gt;=T96)+7)</f>
        <v>43617</v>
      </c>
      <c r="R96" s="14" t="str">
        <f ca="1">IF(ISERROR(IF(AND($N$1+U96-WEEKDAY($N$1)+(WEEKDAY($N$1)&gt;=U96)&gt;=$N$1,H96&lt;&gt;""),$N$1+U96-WEEKDAY($N$1)+(WEEKDAY($N$1)&gt;=U96),$N$1+U96-WEEKDAY($N$1)+(WEEKDAY($N$1)&gt;=U96)+7)),"",(IF(AND($N$1+U96-WEEKDAY($N$1)+(WEEKDAY($N$1)&gt;=U96)&gt;=$N$1,H96&lt;&gt;""),$N$1+U96-WEEKDAY($N$1)+(WEEKDAY($N$1)&gt;=U96),$N$1+U96-WEEKDAY($N$1)+(WEEKDAY($N$1)&gt;=U96)+7)))</f>
        <v/>
      </c>
      <c r="S96" s="14"/>
      <c r="T96" s="15" t="b">
        <f>IF(D96="lundi","2",IF(D96="mardi","3",IF(D96="mercredi","4",IF(D96="jeudi","5",IF(D96="vendredi","6")))))</f>
        <v>0</v>
      </c>
      <c r="U96" s="15" t="str">
        <f>IF(H96="lundi","2",IF(H96="mardi","3",IF(H96="mercredi","4",IF(H96="jeudi","5",IF(H96="vendredi","6",IF(H96="",""))))))</f>
        <v/>
      </c>
      <c r="V96" s="15" t="b">
        <f>IF(C96="hebdo","5",IF(C96="tous les 15 jours","10",IF(C96="toutes les 5 semaines","25")))</f>
        <v>0</v>
      </c>
      <c r="W96" s="16"/>
      <c r="X96" s="15">
        <f t="shared" si="5"/>
        <v>-1</v>
      </c>
    </row>
    <row r="97" spans="15:24" x14ac:dyDescent="0.35">
      <c r="O97" s="3"/>
      <c r="P97" s="16"/>
      <c r="Q97" s="14">
        <f ca="1">IF(AND($N$1+T97-WEEKDAY($N$1)+(WEEKDAY($N$1)&gt;=T97)&gt;=$N$1,H97=""),$N$1+T97-WEEKDAY($N$1)+(WEEKDAY($N$1)&gt;=T97),$N$1+T97-WEEKDAY($N$1)+(WEEKDAY($N$1)&gt;=T97)+7)</f>
        <v>43617</v>
      </c>
      <c r="R97" s="14" t="str">
        <f ca="1">IF(ISERROR(IF(AND($N$1+U97-WEEKDAY($N$1)+(WEEKDAY($N$1)&gt;=U97)&gt;=$N$1,H97&lt;&gt;""),$N$1+U97-WEEKDAY($N$1)+(WEEKDAY($N$1)&gt;=U97),$N$1+U97-WEEKDAY($N$1)+(WEEKDAY($N$1)&gt;=U97)+7)),"",(IF(AND($N$1+U97-WEEKDAY($N$1)+(WEEKDAY($N$1)&gt;=U97)&gt;=$N$1,H97&lt;&gt;""),$N$1+U97-WEEKDAY($N$1)+(WEEKDAY($N$1)&gt;=U97),$N$1+U97-WEEKDAY($N$1)+(WEEKDAY($N$1)&gt;=U97)+7)))</f>
        <v/>
      </c>
      <c r="S97" s="14"/>
      <c r="T97" s="15" t="b">
        <f>IF(D97="lundi","2",IF(D97="mardi","3",IF(D97="mercredi","4",IF(D97="jeudi","5",IF(D97="vendredi","6")))))</f>
        <v>0</v>
      </c>
      <c r="U97" s="15" t="str">
        <f>IF(H97="lundi","2",IF(H97="mardi","3",IF(H97="mercredi","4",IF(H97="jeudi","5",IF(H97="vendredi","6",IF(H97="",""))))))</f>
        <v/>
      </c>
      <c r="V97" s="15" t="b">
        <f>IF(C97="hebdo","5",IF(C97="tous les 15 jours","10",IF(C97="toutes les 5 semaines","25")))</f>
        <v>0</v>
      </c>
      <c r="W97" s="16"/>
      <c r="X97" s="15">
        <f t="shared" si="5"/>
        <v>-1</v>
      </c>
    </row>
    <row r="98" spans="15:24" x14ac:dyDescent="0.35">
      <c r="O98" s="3"/>
      <c r="P98" s="16"/>
      <c r="Q98" s="14">
        <f ca="1">IF(AND($N$1+T98-WEEKDAY($N$1)+(WEEKDAY($N$1)&gt;=T98)&gt;=$N$1,H98=""),$N$1+T98-WEEKDAY($N$1)+(WEEKDAY($N$1)&gt;=T98),$N$1+T98-WEEKDAY($N$1)+(WEEKDAY($N$1)&gt;=T98)+7)</f>
        <v>43617</v>
      </c>
      <c r="R98" s="14" t="str">
        <f ca="1">IF(ISERROR(IF(AND($N$1+U98-WEEKDAY($N$1)+(WEEKDAY($N$1)&gt;=U98)&gt;=$N$1,H98&lt;&gt;""),$N$1+U98-WEEKDAY($N$1)+(WEEKDAY($N$1)&gt;=U98),$N$1+U98-WEEKDAY($N$1)+(WEEKDAY($N$1)&gt;=U98)+7)),"",(IF(AND($N$1+U98-WEEKDAY($N$1)+(WEEKDAY($N$1)&gt;=U98)&gt;=$N$1,H98&lt;&gt;""),$N$1+U98-WEEKDAY($N$1)+(WEEKDAY($N$1)&gt;=U98),$N$1+U98-WEEKDAY($N$1)+(WEEKDAY($N$1)&gt;=U98)+7)))</f>
        <v/>
      </c>
      <c r="S98" s="14"/>
      <c r="T98" s="15" t="b">
        <f>IF(D98="lundi","2",IF(D98="mardi","3",IF(D98="mercredi","4",IF(D98="jeudi","5",IF(D98="vendredi","6")))))</f>
        <v>0</v>
      </c>
      <c r="U98" s="15" t="str">
        <f>IF(H98="lundi","2",IF(H98="mardi","3",IF(H98="mercredi","4",IF(H98="jeudi","5",IF(H98="vendredi","6",IF(H98="",""))))))</f>
        <v/>
      </c>
      <c r="V98" s="15" t="b">
        <f>IF(C98="hebdo","5",IF(C98="tous les 15 jours","10",IF(C98="toutes les 5 semaines","25")))</f>
        <v>0</v>
      </c>
      <c r="W98" s="16"/>
      <c r="X98" s="15">
        <f t="shared" si="5"/>
        <v>-1</v>
      </c>
    </row>
    <row r="99" spans="15:24" x14ac:dyDescent="0.35">
      <c r="O99" s="3"/>
      <c r="P99" s="16"/>
      <c r="Q99" s="14">
        <f ca="1">IF(AND($N$1+T99-WEEKDAY($N$1)+(WEEKDAY($N$1)&gt;=T99)&gt;=$N$1,H99=""),$N$1+T99-WEEKDAY($N$1)+(WEEKDAY($N$1)&gt;=T99),$N$1+T99-WEEKDAY($N$1)+(WEEKDAY($N$1)&gt;=T99)+7)</f>
        <v>43617</v>
      </c>
      <c r="R99" s="14" t="str">
        <f ca="1">IF(ISERROR(IF(AND($N$1+U99-WEEKDAY($N$1)+(WEEKDAY($N$1)&gt;=U99)&gt;=$N$1,H99&lt;&gt;""),$N$1+U99-WEEKDAY($N$1)+(WEEKDAY($N$1)&gt;=U99),$N$1+U99-WEEKDAY($N$1)+(WEEKDAY($N$1)&gt;=U99)+7)),"",(IF(AND($N$1+U99-WEEKDAY($N$1)+(WEEKDAY($N$1)&gt;=U99)&gt;=$N$1,H99&lt;&gt;""),$N$1+U99-WEEKDAY($N$1)+(WEEKDAY($N$1)&gt;=U99),$N$1+U99-WEEKDAY($N$1)+(WEEKDAY($N$1)&gt;=U99)+7)))</f>
        <v/>
      </c>
      <c r="S99" s="14"/>
      <c r="T99" s="15" t="b">
        <f>IF(D99="lundi","2",IF(D99="mardi","3",IF(D99="mercredi","4",IF(D99="jeudi","5",IF(D99="vendredi","6")))))</f>
        <v>0</v>
      </c>
      <c r="U99" s="15" t="str">
        <f>IF(H99="lundi","2",IF(H99="mardi","3",IF(H99="mercredi","4",IF(H99="jeudi","5",IF(H99="vendredi","6",IF(H99="",""))))))</f>
        <v/>
      </c>
      <c r="V99" s="15" t="b">
        <f>IF(C99="hebdo","5",IF(C99="tous les 15 jours","10",IF(C99="toutes les 5 semaines","25")))</f>
        <v>0</v>
      </c>
      <c r="W99" s="16"/>
      <c r="X99" s="15">
        <f t="shared" si="5"/>
        <v>-1</v>
      </c>
    </row>
    <row r="100" spans="15:24" x14ac:dyDescent="0.35">
      <c r="O100" s="3"/>
      <c r="P100" s="16"/>
      <c r="Q100" s="14">
        <f ca="1">IF(AND($N$1+T100-WEEKDAY($N$1)+(WEEKDAY($N$1)&gt;=T100)&gt;=$N$1,H100=""),$N$1+T100-WEEKDAY($N$1)+(WEEKDAY($N$1)&gt;=T100),$N$1+T100-WEEKDAY($N$1)+(WEEKDAY($N$1)&gt;=T100)+7)</f>
        <v>43617</v>
      </c>
      <c r="R100" s="14" t="str">
        <f ca="1">IF(ISERROR(IF(AND($N$1+U100-WEEKDAY($N$1)+(WEEKDAY($N$1)&gt;=U100)&gt;=$N$1,H100&lt;&gt;""),$N$1+U100-WEEKDAY($N$1)+(WEEKDAY($N$1)&gt;=U100),$N$1+U100-WEEKDAY($N$1)+(WEEKDAY($N$1)&gt;=U100)+7)),"",(IF(AND($N$1+U100-WEEKDAY($N$1)+(WEEKDAY($N$1)&gt;=U100)&gt;=$N$1,H100&lt;&gt;""),$N$1+U100-WEEKDAY($N$1)+(WEEKDAY($N$1)&gt;=U100),$N$1+U100-WEEKDAY($N$1)+(WEEKDAY($N$1)&gt;=U100)+7)))</f>
        <v/>
      </c>
      <c r="S100" s="14"/>
      <c r="T100" s="15" t="b">
        <f>IF(D100="lundi","2",IF(D100="mardi","3",IF(D100="mercredi","4",IF(D100="jeudi","5",IF(D100="vendredi","6")))))</f>
        <v>0</v>
      </c>
      <c r="U100" s="15" t="str">
        <f>IF(H100="lundi","2",IF(H100="mardi","3",IF(H100="mercredi","4",IF(H100="jeudi","5",IF(H100="vendredi","6",IF(H100="",""))))))</f>
        <v/>
      </c>
      <c r="V100" s="15" t="b">
        <f>IF(C100="hebdo","5",IF(C100="tous les 15 jours","10",IF(C100="toutes les 5 semaines","25")))</f>
        <v>0</v>
      </c>
      <c r="W100" s="16"/>
      <c r="X100" s="15">
        <f t="shared" si="5"/>
        <v>-1</v>
      </c>
    </row>
    <row r="101" spans="15:24" x14ac:dyDescent="0.35">
      <c r="O101" s="3"/>
      <c r="P101" s="16"/>
      <c r="Q101" s="14">
        <f ca="1">IF(AND($N$1+T101-WEEKDAY($N$1)+(WEEKDAY($N$1)&gt;=T101)&gt;=$N$1,H101=""),$N$1+T101-WEEKDAY($N$1)+(WEEKDAY($N$1)&gt;=T101),$N$1+T101-WEEKDAY($N$1)+(WEEKDAY($N$1)&gt;=T101)+7)</f>
        <v>43617</v>
      </c>
      <c r="R101" s="14" t="str">
        <f ca="1">IF(ISERROR(IF(AND($N$1+U101-WEEKDAY($N$1)+(WEEKDAY($N$1)&gt;=U101)&gt;=$N$1,H101&lt;&gt;""),$N$1+U101-WEEKDAY($N$1)+(WEEKDAY($N$1)&gt;=U101),$N$1+U101-WEEKDAY($N$1)+(WEEKDAY($N$1)&gt;=U101)+7)),"",(IF(AND($N$1+U101-WEEKDAY($N$1)+(WEEKDAY($N$1)&gt;=U101)&gt;=$N$1,H101&lt;&gt;""),$N$1+U101-WEEKDAY($N$1)+(WEEKDAY($N$1)&gt;=U101),$N$1+U101-WEEKDAY($N$1)+(WEEKDAY($N$1)&gt;=U101)+7)))</f>
        <v/>
      </c>
      <c r="S101" s="14"/>
      <c r="T101" s="15" t="b">
        <f>IF(D101="lundi","2",IF(D101="mardi","3",IF(D101="mercredi","4",IF(D101="jeudi","5",IF(D101="vendredi","6")))))</f>
        <v>0</v>
      </c>
      <c r="U101" s="15" t="str">
        <f>IF(H101="lundi","2",IF(H101="mardi","3",IF(H101="mercredi","4",IF(H101="jeudi","5",IF(H101="vendredi","6",IF(H101="",""))))))</f>
        <v/>
      </c>
      <c r="V101" s="15" t="b">
        <f>IF(C101="hebdo","5",IF(C101="tous les 15 jours","10",IF(C101="toutes les 5 semaines","25")))</f>
        <v>0</v>
      </c>
      <c r="W101" s="16"/>
      <c r="X101" s="15">
        <f t="shared" si="5"/>
        <v>-1</v>
      </c>
    </row>
    <row r="102" spans="15:24" x14ac:dyDescent="0.35">
      <c r="O102" s="3"/>
      <c r="P102" s="16"/>
      <c r="Q102" s="14">
        <f ca="1">IF(AND($N$1+T102-WEEKDAY($N$1)+(WEEKDAY($N$1)&gt;=T102)&gt;=$N$1,H102=""),$N$1+T102-WEEKDAY($N$1)+(WEEKDAY($N$1)&gt;=T102),$N$1+T102-WEEKDAY($N$1)+(WEEKDAY($N$1)&gt;=T102)+7)</f>
        <v>43617</v>
      </c>
      <c r="R102" s="14" t="str">
        <f ca="1">IF(ISERROR(IF(AND($N$1+U102-WEEKDAY($N$1)+(WEEKDAY($N$1)&gt;=U102)&gt;=$N$1,H102&lt;&gt;""),$N$1+U102-WEEKDAY($N$1)+(WEEKDAY($N$1)&gt;=U102),$N$1+U102-WEEKDAY($N$1)+(WEEKDAY($N$1)&gt;=U102)+7)),"",(IF(AND($N$1+U102-WEEKDAY($N$1)+(WEEKDAY($N$1)&gt;=U102)&gt;=$N$1,H102&lt;&gt;""),$N$1+U102-WEEKDAY($N$1)+(WEEKDAY($N$1)&gt;=U102),$N$1+U102-WEEKDAY($N$1)+(WEEKDAY($N$1)&gt;=U102)+7)))</f>
        <v/>
      </c>
      <c r="S102" s="14"/>
      <c r="T102" s="15" t="b">
        <f>IF(D102="lundi","2",IF(D102="mardi","3",IF(D102="mercredi","4",IF(D102="jeudi","5",IF(D102="vendredi","6")))))</f>
        <v>0</v>
      </c>
      <c r="U102" s="15" t="str">
        <f>IF(H102="lundi","2",IF(H102="mardi","3",IF(H102="mercredi","4",IF(H102="jeudi","5",IF(H102="vendredi","6",IF(H102="",""))))))</f>
        <v/>
      </c>
      <c r="V102" s="15" t="b">
        <f>IF(C102="hebdo","5",IF(C102="tous les 15 jours","10",IF(C102="toutes les 5 semaines","25")))</f>
        <v>0</v>
      </c>
      <c r="W102" s="16"/>
      <c r="X102" s="15">
        <f t="shared" si="5"/>
        <v>-1</v>
      </c>
    </row>
    <row r="103" spans="15:24" x14ac:dyDescent="0.35">
      <c r="O103" s="3"/>
      <c r="P103" s="16"/>
      <c r="Q103" s="14">
        <f ca="1">IF(AND($N$1+T103-WEEKDAY($N$1)+(WEEKDAY($N$1)&gt;=T103)&gt;=$N$1,H103=""),$N$1+T103-WEEKDAY($N$1)+(WEEKDAY($N$1)&gt;=T103),$N$1+T103-WEEKDAY($N$1)+(WEEKDAY($N$1)&gt;=T103)+7)</f>
        <v>43617</v>
      </c>
      <c r="R103" s="14" t="str">
        <f ca="1">IF(ISERROR(IF(AND($N$1+U103-WEEKDAY($N$1)+(WEEKDAY($N$1)&gt;=U103)&gt;=$N$1,H103&lt;&gt;""),$N$1+U103-WEEKDAY($N$1)+(WEEKDAY($N$1)&gt;=U103),$N$1+U103-WEEKDAY($N$1)+(WEEKDAY($N$1)&gt;=U103)+7)),"",(IF(AND($N$1+U103-WEEKDAY($N$1)+(WEEKDAY($N$1)&gt;=U103)&gt;=$N$1,H103&lt;&gt;""),$N$1+U103-WEEKDAY($N$1)+(WEEKDAY($N$1)&gt;=U103),$N$1+U103-WEEKDAY($N$1)+(WEEKDAY($N$1)&gt;=U103)+7)))</f>
        <v/>
      </c>
      <c r="S103" s="14"/>
      <c r="T103" s="15" t="b">
        <f>IF(D103="lundi","2",IF(D103="mardi","3",IF(D103="mercredi","4",IF(D103="jeudi","5",IF(D103="vendredi","6")))))</f>
        <v>0</v>
      </c>
      <c r="U103" s="15" t="str">
        <f>IF(H103="lundi","2",IF(H103="mardi","3",IF(H103="mercredi","4",IF(H103="jeudi","5",IF(H103="vendredi","6",IF(H103="",""))))))</f>
        <v/>
      </c>
      <c r="V103" s="15" t="b">
        <f>IF(C103="hebdo","5",IF(C103="tous les 15 jours","10",IF(C103="toutes les 5 semaines","25")))</f>
        <v>0</v>
      </c>
      <c r="W103" s="16"/>
      <c r="X103" s="15">
        <f t="shared" si="5"/>
        <v>-1</v>
      </c>
    </row>
    <row r="104" spans="15:24" x14ac:dyDescent="0.35">
      <c r="O104" s="3"/>
      <c r="P104" s="16"/>
      <c r="Q104" s="14">
        <f ca="1">IF(AND($N$1+T104-WEEKDAY($N$1)+(WEEKDAY($N$1)&gt;=T104)&gt;=$N$1,H104=""),$N$1+T104-WEEKDAY($N$1)+(WEEKDAY($N$1)&gt;=T104),$N$1+T104-WEEKDAY($N$1)+(WEEKDAY($N$1)&gt;=T104)+7)</f>
        <v>43617</v>
      </c>
      <c r="R104" s="14" t="str">
        <f ca="1">IF(ISERROR(IF(AND($N$1+U104-WEEKDAY($N$1)+(WEEKDAY($N$1)&gt;=U104)&gt;=$N$1,H104&lt;&gt;""),$N$1+U104-WEEKDAY($N$1)+(WEEKDAY($N$1)&gt;=U104),$N$1+U104-WEEKDAY($N$1)+(WEEKDAY($N$1)&gt;=U104)+7)),"",(IF(AND($N$1+U104-WEEKDAY($N$1)+(WEEKDAY($N$1)&gt;=U104)&gt;=$N$1,H104&lt;&gt;""),$N$1+U104-WEEKDAY($N$1)+(WEEKDAY($N$1)&gt;=U104),$N$1+U104-WEEKDAY($N$1)+(WEEKDAY($N$1)&gt;=U104)+7)))</f>
        <v/>
      </c>
      <c r="S104" s="14"/>
      <c r="T104" s="15" t="b">
        <f>IF(D104="lundi","2",IF(D104="mardi","3",IF(D104="mercredi","4",IF(D104="jeudi","5",IF(D104="vendredi","6")))))</f>
        <v>0</v>
      </c>
      <c r="U104" s="15" t="str">
        <f>IF(H104="lundi","2",IF(H104="mardi","3",IF(H104="mercredi","4",IF(H104="jeudi","5",IF(H104="vendredi","6",IF(H104="",""))))))</f>
        <v/>
      </c>
      <c r="V104" s="15" t="b">
        <f>IF(C104="hebdo","5",IF(C104="tous les 15 jours","10",IF(C104="toutes les 5 semaines","25")))</f>
        <v>0</v>
      </c>
      <c r="W104" s="16"/>
      <c r="X104" s="15">
        <f t="shared" si="5"/>
        <v>-1</v>
      </c>
    </row>
    <row r="105" spans="15:24" x14ac:dyDescent="0.35">
      <c r="O105" s="3"/>
      <c r="P105" s="16"/>
      <c r="Q105" s="14">
        <f ca="1">IF(AND($N$1+T105-WEEKDAY($N$1)+(WEEKDAY($N$1)&gt;=T105)&gt;=$N$1,H105=""),$N$1+T105-WEEKDAY($N$1)+(WEEKDAY($N$1)&gt;=T105),$N$1+T105-WEEKDAY($N$1)+(WEEKDAY($N$1)&gt;=T105)+7)</f>
        <v>43617</v>
      </c>
      <c r="R105" s="14" t="str">
        <f ca="1">IF(ISERROR(IF(AND($N$1+U105-WEEKDAY($N$1)+(WEEKDAY($N$1)&gt;=U105)&gt;=$N$1,H105&lt;&gt;""),$N$1+U105-WEEKDAY($N$1)+(WEEKDAY($N$1)&gt;=U105),$N$1+U105-WEEKDAY($N$1)+(WEEKDAY($N$1)&gt;=U105)+7)),"",(IF(AND($N$1+U105-WEEKDAY($N$1)+(WEEKDAY($N$1)&gt;=U105)&gt;=$N$1,H105&lt;&gt;""),$N$1+U105-WEEKDAY($N$1)+(WEEKDAY($N$1)&gt;=U105),$N$1+U105-WEEKDAY($N$1)+(WEEKDAY($N$1)&gt;=U105)+7)))</f>
        <v/>
      </c>
      <c r="S105" s="14"/>
      <c r="T105" s="15" t="b">
        <f>IF(D105="lundi","2",IF(D105="mardi","3",IF(D105="mercredi","4",IF(D105="jeudi","5",IF(D105="vendredi","6")))))</f>
        <v>0</v>
      </c>
      <c r="U105" s="15" t="str">
        <f>IF(H105="lundi","2",IF(H105="mardi","3",IF(H105="mercredi","4",IF(H105="jeudi","5",IF(H105="vendredi","6",IF(H105="",""))))))</f>
        <v/>
      </c>
      <c r="V105" s="15" t="b">
        <f>IF(C105="hebdo","5",IF(C105="tous les 15 jours","10",IF(C105="toutes les 5 semaines","25")))</f>
        <v>0</v>
      </c>
      <c r="W105" s="16"/>
      <c r="X105" s="15">
        <f t="shared" si="5"/>
        <v>-1</v>
      </c>
    </row>
    <row r="106" spans="15:24" x14ac:dyDescent="0.35">
      <c r="O106" s="3"/>
      <c r="P106" s="16"/>
      <c r="Q106" s="14">
        <f ca="1">IF(AND($N$1+T106-WEEKDAY($N$1)+(WEEKDAY($N$1)&gt;=T106)&gt;=$N$1,H106=""),$N$1+T106-WEEKDAY($N$1)+(WEEKDAY($N$1)&gt;=T106),$N$1+T106-WEEKDAY($N$1)+(WEEKDAY($N$1)&gt;=T106)+7)</f>
        <v>43617</v>
      </c>
      <c r="R106" s="14" t="str">
        <f ca="1">IF(ISERROR(IF(AND($N$1+U106-WEEKDAY($N$1)+(WEEKDAY($N$1)&gt;=U106)&gt;=$N$1,H106&lt;&gt;""),$N$1+U106-WEEKDAY($N$1)+(WEEKDAY($N$1)&gt;=U106),$N$1+U106-WEEKDAY($N$1)+(WEEKDAY($N$1)&gt;=U106)+7)),"",(IF(AND($N$1+U106-WEEKDAY($N$1)+(WEEKDAY($N$1)&gt;=U106)&gt;=$N$1,H106&lt;&gt;""),$N$1+U106-WEEKDAY($N$1)+(WEEKDAY($N$1)&gt;=U106),$N$1+U106-WEEKDAY($N$1)+(WEEKDAY($N$1)&gt;=U106)+7)))</f>
        <v/>
      </c>
      <c r="S106" s="14"/>
      <c r="T106" s="15" t="b">
        <f>IF(D106="lundi","2",IF(D106="mardi","3",IF(D106="mercredi","4",IF(D106="jeudi","5",IF(D106="vendredi","6")))))</f>
        <v>0</v>
      </c>
      <c r="U106" s="15" t="str">
        <f>IF(H106="lundi","2",IF(H106="mardi","3",IF(H106="mercredi","4",IF(H106="jeudi","5",IF(H106="vendredi","6",IF(H106="",""))))))</f>
        <v/>
      </c>
      <c r="V106" s="15" t="b">
        <f>IF(C106="hebdo","5",IF(C106="tous les 15 jours","10",IF(C106="toutes les 5 semaines","25")))</f>
        <v>0</v>
      </c>
      <c r="W106" s="16"/>
      <c r="X106" s="15">
        <f t="shared" si="5"/>
        <v>-1</v>
      </c>
    </row>
    <row r="107" spans="15:24" x14ac:dyDescent="0.35">
      <c r="Q107" s="14">
        <f ca="1">IF(AND($N$1+T107-WEEKDAY($N$1)+(WEEKDAY($N$1)&gt;=T107)&gt;=$N$1,H107=""),$N$1+T107-WEEKDAY($N$1)+(WEEKDAY($N$1)&gt;=T107),$N$1+T107-WEEKDAY($N$1)+(WEEKDAY($N$1)&gt;=T107)+7)</f>
        <v>43617</v>
      </c>
      <c r="R107" s="14" t="str">
        <f ca="1">IF(ISERROR(IF(AND($N$1+U107-WEEKDAY($N$1)+(WEEKDAY($N$1)&gt;=U107)&gt;=$N$1,H107&lt;&gt;""),$N$1+U107-WEEKDAY($N$1)+(WEEKDAY($N$1)&gt;=U107),$N$1+U107-WEEKDAY($N$1)+(WEEKDAY($N$1)&gt;=U107)+7)),"",(IF(AND($N$1+U107-WEEKDAY($N$1)+(WEEKDAY($N$1)&gt;=U107)&gt;=$N$1,H107&lt;&gt;""),$N$1+U107-WEEKDAY($N$1)+(WEEKDAY($N$1)&gt;=U107),$N$1+U107-WEEKDAY($N$1)+(WEEKDAY($N$1)&gt;=U107)+7)))</f>
        <v/>
      </c>
      <c r="S107" s="14"/>
      <c r="T107" s="15" t="b">
        <f>IF(D107="lundi","2",IF(D107="mardi","3",IF(D107="mercredi","4",IF(D107="jeudi","5",IF(D107="vendredi","6")))))</f>
        <v>0</v>
      </c>
      <c r="U107" s="15" t="str">
        <f>IF(H107="lundi","2",IF(H107="mardi","3",IF(H107="mercredi","4",IF(H107="jeudi","5",IF(H107="vendredi","6",IF(H107="",""))))))</f>
        <v/>
      </c>
      <c r="V107" s="15" t="b">
        <f>IF(C107="hebdo","5",IF(C107="tous les 15 jours","10",IF(C107="toutes les 5 semaines","25")))</f>
        <v>0</v>
      </c>
      <c r="X107" s="15">
        <f t="shared" si="5"/>
        <v>-1</v>
      </c>
    </row>
    <row r="108" spans="15:24" x14ac:dyDescent="0.35">
      <c r="Q108" s="14">
        <f ca="1">IF(AND($N$1+T108-WEEKDAY($N$1)+(WEEKDAY($N$1)&gt;=T108)&gt;=$N$1,H108=""),$N$1+T108-WEEKDAY($N$1)+(WEEKDAY($N$1)&gt;=T108),$N$1+T108-WEEKDAY($N$1)+(WEEKDAY($N$1)&gt;=T108)+7)</f>
        <v>43617</v>
      </c>
      <c r="R108" s="14" t="str">
        <f ca="1">IF(ISERROR(IF(AND($N$1+U108-WEEKDAY($N$1)+(WEEKDAY($N$1)&gt;=U108)&gt;=$N$1,H108&lt;&gt;""),$N$1+U108-WEEKDAY($N$1)+(WEEKDAY($N$1)&gt;=U108),$N$1+U108-WEEKDAY($N$1)+(WEEKDAY($N$1)&gt;=U108)+7)),"",(IF(AND($N$1+U108-WEEKDAY($N$1)+(WEEKDAY($N$1)&gt;=U108)&gt;=$N$1,H108&lt;&gt;""),$N$1+U108-WEEKDAY($N$1)+(WEEKDAY($N$1)&gt;=U108),$N$1+U108-WEEKDAY($N$1)+(WEEKDAY($N$1)&gt;=U108)+7)))</f>
        <v/>
      </c>
      <c r="S108" s="14"/>
      <c r="T108" s="15" t="b">
        <f>IF(D108="lundi","2",IF(D108="mardi","3",IF(D108="mercredi","4",IF(D108="jeudi","5",IF(D108="vendredi","6")))))</f>
        <v>0</v>
      </c>
      <c r="U108" s="15" t="str">
        <f>IF(H108="lundi","2",IF(H108="mardi","3",IF(H108="mercredi","4",IF(H108="jeudi","5",IF(H108="vendredi","6",IF(H108="",""))))))</f>
        <v/>
      </c>
      <c r="V108" s="15" t="b">
        <f>IF(C108="hebdo","5",IF(C108="tous les 15 jours","10",IF(C108="toutes les 5 semaines","25")))</f>
        <v>0</v>
      </c>
      <c r="X108" s="15">
        <f t="shared" si="5"/>
        <v>-1</v>
      </c>
    </row>
    <row r="109" spans="15:24" x14ac:dyDescent="0.35">
      <c r="Q109" s="14">
        <f ca="1">IF(AND($N$1+T109-WEEKDAY($N$1)+(WEEKDAY($N$1)&gt;=T109)&gt;=$N$1,H109=""),$N$1+T109-WEEKDAY($N$1)+(WEEKDAY($N$1)&gt;=T109),$N$1+T109-WEEKDAY($N$1)+(WEEKDAY($N$1)&gt;=T109)+7)</f>
        <v>43617</v>
      </c>
      <c r="R109" s="14" t="str">
        <f ca="1">IF(ISERROR(IF(AND($N$1+U109-WEEKDAY($N$1)+(WEEKDAY($N$1)&gt;=U109)&gt;=$N$1,H109&lt;&gt;""),$N$1+U109-WEEKDAY($N$1)+(WEEKDAY($N$1)&gt;=U109),$N$1+U109-WEEKDAY($N$1)+(WEEKDAY($N$1)&gt;=U109)+7)),"",(IF(AND($N$1+U109-WEEKDAY($N$1)+(WEEKDAY($N$1)&gt;=U109)&gt;=$N$1,H109&lt;&gt;""),$N$1+U109-WEEKDAY($N$1)+(WEEKDAY($N$1)&gt;=U109),$N$1+U109-WEEKDAY($N$1)+(WEEKDAY($N$1)&gt;=U109)+7)))</f>
        <v/>
      </c>
      <c r="S109" s="14"/>
      <c r="T109" s="15" t="b">
        <f>IF(D109="lundi","2",IF(D109="mardi","3",IF(D109="mercredi","4",IF(D109="jeudi","5",IF(D109="vendredi","6")))))</f>
        <v>0</v>
      </c>
      <c r="U109" s="15" t="str">
        <f>IF(H109="lundi","2",IF(H109="mardi","3",IF(H109="mercredi","4",IF(H109="jeudi","5",IF(H109="vendredi","6",IF(H109="",""))))))</f>
        <v/>
      </c>
      <c r="V109" s="15" t="b">
        <f>IF(C109="hebdo","5",IF(C109="tous les 15 jours","10",IF(C109="toutes les 5 semaines","25")))</f>
        <v>0</v>
      </c>
      <c r="X109" s="15">
        <f t="shared" si="5"/>
        <v>-1</v>
      </c>
    </row>
    <row r="110" spans="15:24" x14ac:dyDescent="0.35">
      <c r="Q110" s="14">
        <f ca="1">IF(AND($N$1+T110-WEEKDAY($N$1)+(WEEKDAY($N$1)&gt;=T110)&gt;=$N$1,H110=""),$N$1+T110-WEEKDAY($N$1)+(WEEKDAY($N$1)&gt;=T110),$N$1+T110-WEEKDAY($N$1)+(WEEKDAY($N$1)&gt;=T110)+7)</f>
        <v>43617</v>
      </c>
      <c r="R110" s="14" t="str">
        <f ca="1">IF(ISERROR(IF(AND($N$1+U110-WEEKDAY($N$1)+(WEEKDAY($N$1)&gt;=U110)&gt;=$N$1,H110&lt;&gt;""),$N$1+U110-WEEKDAY($N$1)+(WEEKDAY($N$1)&gt;=U110),$N$1+U110-WEEKDAY($N$1)+(WEEKDAY($N$1)&gt;=U110)+7)),"",(IF(AND($N$1+U110-WEEKDAY($N$1)+(WEEKDAY($N$1)&gt;=U110)&gt;=$N$1,H110&lt;&gt;""),$N$1+U110-WEEKDAY($N$1)+(WEEKDAY($N$1)&gt;=U110),$N$1+U110-WEEKDAY($N$1)+(WEEKDAY($N$1)&gt;=U110)+7)))</f>
        <v/>
      </c>
      <c r="S110" s="14"/>
      <c r="T110" s="15" t="b">
        <f>IF(D110="lundi","2",IF(D110="mardi","3",IF(D110="mercredi","4",IF(D110="jeudi","5",IF(D110="vendredi","6")))))</f>
        <v>0</v>
      </c>
      <c r="U110" s="15" t="str">
        <f>IF(H110="lundi","2",IF(H110="mardi","3",IF(H110="mercredi","4",IF(H110="jeudi","5",IF(H110="vendredi","6",IF(H110="",""))))))</f>
        <v/>
      </c>
      <c r="V110" s="15" t="b">
        <f>IF(C110="hebdo","5",IF(C110="tous les 15 jours","10",IF(C110="toutes les 5 semaines","25")))</f>
        <v>0</v>
      </c>
      <c r="X110" s="15">
        <f t="shared" si="5"/>
        <v>-1</v>
      </c>
    </row>
    <row r="111" spans="15:24" x14ac:dyDescent="0.35">
      <c r="Q111" s="14">
        <f ca="1">IF(AND($N$1+T111-WEEKDAY($N$1)+(WEEKDAY($N$1)&gt;=T111)&gt;=$N$1,H111=""),$N$1+T111-WEEKDAY($N$1)+(WEEKDAY($N$1)&gt;=T111),$N$1+T111-WEEKDAY($N$1)+(WEEKDAY($N$1)&gt;=T111)+7)</f>
        <v>43617</v>
      </c>
      <c r="R111" s="14" t="str">
        <f ca="1">IF(ISERROR(IF(AND($N$1+U111-WEEKDAY($N$1)+(WEEKDAY($N$1)&gt;=U111)&gt;=$N$1,H111&lt;&gt;""),$N$1+U111-WEEKDAY($N$1)+(WEEKDAY($N$1)&gt;=U111),$N$1+U111-WEEKDAY($N$1)+(WEEKDAY($N$1)&gt;=U111)+7)),"",(IF(AND($N$1+U111-WEEKDAY($N$1)+(WEEKDAY($N$1)&gt;=U111)&gt;=$N$1,H111&lt;&gt;""),$N$1+U111-WEEKDAY($N$1)+(WEEKDAY($N$1)&gt;=U111),$N$1+U111-WEEKDAY($N$1)+(WEEKDAY($N$1)&gt;=U111)+7)))</f>
        <v/>
      </c>
      <c r="S111" s="14"/>
      <c r="T111" s="15" t="b">
        <f>IF(D111="lundi","2",IF(D111="mardi","3",IF(D111="mercredi","4",IF(D111="jeudi","5",IF(D111="vendredi","6")))))</f>
        <v>0</v>
      </c>
      <c r="U111" s="15" t="str">
        <f>IF(H111="lundi","2",IF(H111="mardi","3",IF(H111="mercredi","4",IF(H111="jeudi","5",IF(H111="vendredi","6",IF(H111="",""))))))</f>
        <v/>
      </c>
      <c r="V111" s="15" t="b">
        <f>IF(C111="hebdo","5",IF(C111="tous les 15 jours","10",IF(C111="toutes les 5 semaines","25")))</f>
        <v>0</v>
      </c>
      <c r="X111" s="15">
        <f t="shared" si="5"/>
        <v>-1</v>
      </c>
    </row>
    <row r="112" spans="15:24" x14ac:dyDescent="0.35">
      <c r="Q112" s="14">
        <f ca="1">IF(AND($N$1+T112-WEEKDAY($N$1)+(WEEKDAY($N$1)&gt;=T112)&gt;=$N$1,H112=""),$N$1+T112-WEEKDAY($N$1)+(WEEKDAY($N$1)&gt;=T112),$N$1+T112-WEEKDAY($N$1)+(WEEKDAY($N$1)&gt;=T112)+7)</f>
        <v>43617</v>
      </c>
      <c r="R112" s="14" t="str">
        <f ca="1">IF(ISERROR(IF(AND($N$1+U112-WEEKDAY($N$1)+(WEEKDAY($N$1)&gt;=U112)&gt;=$N$1,H112&lt;&gt;""),$N$1+U112-WEEKDAY($N$1)+(WEEKDAY($N$1)&gt;=U112),$N$1+U112-WEEKDAY($N$1)+(WEEKDAY($N$1)&gt;=U112)+7)),"",(IF(AND($N$1+U112-WEEKDAY($N$1)+(WEEKDAY($N$1)&gt;=U112)&gt;=$N$1,H112&lt;&gt;""),$N$1+U112-WEEKDAY($N$1)+(WEEKDAY($N$1)&gt;=U112),$N$1+U112-WEEKDAY($N$1)+(WEEKDAY($N$1)&gt;=U112)+7)))</f>
        <v/>
      </c>
      <c r="S112" s="14"/>
      <c r="T112" s="15" t="b">
        <f>IF(D112="lundi","2",IF(D112="mardi","3",IF(D112="mercredi","4",IF(D112="jeudi","5",IF(D112="vendredi","6")))))</f>
        <v>0</v>
      </c>
      <c r="U112" s="15" t="str">
        <f>IF(H112="lundi","2",IF(H112="mardi","3",IF(H112="mercredi","4",IF(H112="jeudi","5",IF(H112="vendredi","6",IF(H112="",""))))))</f>
        <v/>
      </c>
      <c r="V112" s="15" t="b">
        <f>IF(C112="hebdo","5",IF(C112="tous les 15 jours","10",IF(C112="toutes les 5 semaines","25")))</f>
        <v>0</v>
      </c>
      <c r="X112" s="15">
        <f t="shared" si="5"/>
        <v>-1</v>
      </c>
    </row>
    <row r="113" spans="17:24" x14ac:dyDescent="0.35">
      <c r="Q113" s="14">
        <f ca="1">IF(AND($N$1+T113-WEEKDAY($N$1)+(WEEKDAY($N$1)&gt;=T113)&gt;=$N$1,H113=""),$N$1+T113-WEEKDAY($N$1)+(WEEKDAY($N$1)&gt;=T113),$N$1+T113-WEEKDAY($N$1)+(WEEKDAY($N$1)&gt;=T113)+7)</f>
        <v>43617</v>
      </c>
      <c r="R113" s="14" t="str">
        <f ca="1">IF(ISERROR(IF(AND($N$1+U113-WEEKDAY($N$1)+(WEEKDAY($N$1)&gt;=U113)&gt;=$N$1,H113&lt;&gt;""),$N$1+U113-WEEKDAY($N$1)+(WEEKDAY($N$1)&gt;=U113),$N$1+U113-WEEKDAY($N$1)+(WEEKDAY($N$1)&gt;=U113)+7)),"",(IF(AND($N$1+U113-WEEKDAY($N$1)+(WEEKDAY($N$1)&gt;=U113)&gt;=$N$1,H113&lt;&gt;""),$N$1+U113-WEEKDAY($N$1)+(WEEKDAY($N$1)&gt;=U113),$N$1+U113-WEEKDAY($N$1)+(WEEKDAY($N$1)&gt;=U113)+7)))</f>
        <v/>
      </c>
      <c r="S113" s="14"/>
      <c r="T113" s="15" t="b">
        <f>IF(D113="lundi","2",IF(D113="mardi","3",IF(D113="mercredi","4",IF(D113="jeudi","5",IF(D113="vendredi","6")))))</f>
        <v>0</v>
      </c>
      <c r="U113" s="15" t="str">
        <f>IF(H113="lundi","2",IF(H113="mardi","3",IF(H113="mercredi","4",IF(H113="jeudi","5",IF(H113="vendredi","6",IF(H113="",""))))))</f>
        <v/>
      </c>
      <c r="V113" s="15" t="b">
        <f>IF(C113="hebdo","5",IF(C113="tous les 15 jours","10",IF(C113="toutes les 5 semaines","25")))</f>
        <v>0</v>
      </c>
      <c r="X113" s="15">
        <f t="shared" si="5"/>
        <v>-1</v>
      </c>
    </row>
    <row r="114" spans="17:24" x14ac:dyDescent="0.35">
      <c r="Q114" s="14">
        <f ca="1">IF(AND($N$1+T114-WEEKDAY($N$1)+(WEEKDAY($N$1)&gt;=T114)&gt;=$N$1,H114=""),$N$1+T114-WEEKDAY($N$1)+(WEEKDAY($N$1)&gt;=T114),$N$1+T114-WEEKDAY($N$1)+(WEEKDAY($N$1)&gt;=T114)+7)</f>
        <v>43617</v>
      </c>
      <c r="R114" s="14" t="str">
        <f ca="1">IF(ISERROR(IF(AND($N$1+U114-WEEKDAY($N$1)+(WEEKDAY($N$1)&gt;=U114)&gt;=$N$1,H114&lt;&gt;""),$N$1+U114-WEEKDAY($N$1)+(WEEKDAY($N$1)&gt;=U114),$N$1+U114-WEEKDAY($N$1)+(WEEKDAY($N$1)&gt;=U114)+7)),"",(IF(AND($N$1+U114-WEEKDAY($N$1)+(WEEKDAY($N$1)&gt;=U114)&gt;=$N$1,H114&lt;&gt;""),$N$1+U114-WEEKDAY($N$1)+(WEEKDAY($N$1)&gt;=U114),$N$1+U114-WEEKDAY($N$1)+(WEEKDAY($N$1)&gt;=U114)+7)))</f>
        <v/>
      </c>
      <c r="S114" s="14"/>
      <c r="T114" s="15" t="b">
        <f>IF(D114="lundi","2",IF(D114="mardi","3",IF(D114="mercredi","4",IF(D114="jeudi","5",IF(D114="vendredi","6")))))</f>
        <v>0</v>
      </c>
      <c r="U114" s="15" t="str">
        <f>IF(H114="lundi","2",IF(H114="mardi","3",IF(H114="mercredi","4",IF(H114="jeudi","5",IF(H114="vendredi","6",IF(H114="",""))))))</f>
        <v/>
      </c>
      <c r="V114" s="15" t="b">
        <f>IF(C114="hebdo","5",IF(C114="tous les 15 jours","10",IF(C114="toutes les 5 semaines","25")))</f>
        <v>0</v>
      </c>
      <c r="X114" s="15">
        <f t="shared" si="5"/>
        <v>-1</v>
      </c>
    </row>
    <row r="115" spans="17:24" x14ac:dyDescent="0.35">
      <c r="Q115" s="14">
        <f ca="1">IF(AND($N$1+T115-WEEKDAY($N$1)+(WEEKDAY($N$1)&gt;=T115)&gt;=$N$1,H115=""),$N$1+T115-WEEKDAY($N$1)+(WEEKDAY($N$1)&gt;=T115),$N$1+T115-WEEKDAY($N$1)+(WEEKDAY($N$1)&gt;=T115)+7)</f>
        <v>43617</v>
      </c>
      <c r="R115" s="14" t="str">
        <f ca="1">IF(ISERROR(IF(AND($N$1+U115-WEEKDAY($N$1)+(WEEKDAY($N$1)&gt;=U115)&gt;=$N$1,H115&lt;&gt;""),$N$1+U115-WEEKDAY($N$1)+(WEEKDAY($N$1)&gt;=U115),$N$1+U115-WEEKDAY($N$1)+(WEEKDAY($N$1)&gt;=U115)+7)),"",(IF(AND($N$1+U115-WEEKDAY($N$1)+(WEEKDAY($N$1)&gt;=U115)&gt;=$N$1,H115&lt;&gt;""),$N$1+U115-WEEKDAY($N$1)+(WEEKDAY($N$1)&gt;=U115),$N$1+U115-WEEKDAY($N$1)+(WEEKDAY($N$1)&gt;=U115)+7)))</f>
        <v/>
      </c>
      <c r="S115" s="14"/>
      <c r="T115" s="15" t="b">
        <f>IF(D115="lundi","2",IF(D115="mardi","3",IF(D115="mercredi","4",IF(D115="jeudi","5",IF(D115="vendredi","6")))))</f>
        <v>0</v>
      </c>
      <c r="U115" s="15" t="str">
        <f>IF(H115="lundi","2",IF(H115="mardi","3",IF(H115="mercredi","4",IF(H115="jeudi","5",IF(H115="vendredi","6",IF(H115="",""))))))</f>
        <v/>
      </c>
      <c r="V115" s="15" t="b">
        <f>IF(C115="hebdo","5",IF(C115="tous les 15 jours","10",IF(C115="toutes les 5 semaines","25")))</f>
        <v>0</v>
      </c>
      <c r="X115" s="15">
        <f t="shared" si="5"/>
        <v>-1</v>
      </c>
    </row>
    <row r="116" spans="17:24" x14ac:dyDescent="0.35">
      <c r="Q116" s="14">
        <f ca="1">IF(AND($N$1+T116-WEEKDAY($N$1)+(WEEKDAY($N$1)&gt;=T116)&gt;=$N$1,H116=""),$N$1+T116-WEEKDAY($N$1)+(WEEKDAY($N$1)&gt;=T116),$N$1+T116-WEEKDAY($N$1)+(WEEKDAY($N$1)&gt;=T116)+7)</f>
        <v>43617</v>
      </c>
      <c r="R116" s="14" t="str">
        <f ca="1">IF(ISERROR(IF(AND($N$1+U116-WEEKDAY($N$1)+(WEEKDAY($N$1)&gt;=U116)&gt;=$N$1,H116&lt;&gt;""),$N$1+U116-WEEKDAY($N$1)+(WEEKDAY($N$1)&gt;=U116),$N$1+U116-WEEKDAY($N$1)+(WEEKDAY($N$1)&gt;=U116)+7)),"",(IF(AND($N$1+U116-WEEKDAY($N$1)+(WEEKDAY($N$1)&gt;=U116)&gt;=$N$1,H116&lt;&gt;""),$N$1+U116-WEEKDAY($N$1)+(WEEKDAY($N$1)&gt;=U116),$N$1+U116-WEEKDAY($N$1)+(WEEKDAY($N$1)&gt;=U116)+7)))</f>
        <v/>
      </c>
      <c r="S116" s="14"/>
      <c r="T116" s="15" t="b">
        <f>IF(D116="lundi","2",IF(D116="mardi","3",IF(D116="mercredi","4",IF(D116="jeudi","5",IF(D116="vendredi","6")))))</f>
        <v>0</v>
      </c>
      <c r="U116" s="15" t="str">
        <f>IF(H116="lundi","2",IF(H116="mardi","3",IF(H116="mercredi","4",IF(H116="jeudi","5",IF(H116="vendredi","6",IF(H116="",""))))))</f>
        <v/>
      </c>
      <c r="V116" s="15" t="b">
        <f>IF(C116="hebdo","5",IF(C116="tous les 15 jours","10",IF(C116="toutes les 5 semaines","25")))</f>
        <v>0</v>
      </c>
      <c r="X116" s="15">
        <f t="shared" si="5"/>
        <v>-1</v>
      </c>
    </row>
    <row r="117" spans="17:24" x14ac:dyDescent="0.35">
      <c r="Q117" s="14">
        <f ca="1">IF(AND($N$1+T117-WEEKDAY($N$1)+(WEEKDAY($N$1)&gt;=T117)&gt;=$N$1,H117=""),$N$1+T117-WEEKDAY($N$1)+(WEEKDAY($N$1)&gt;=T117),$N$1+T117-WEEKDAY($N$1)+(WEEKDAY($N$1)&gt;=T117)+7)</f>
        <v>43617</v>
      </c>
      <c r="R117" s="14" t="str">
        <f ca="1">IF(ISERROR(IF(AND($N$1+U117-WEEKDAY($N$1)+(WEEKDAY($N$1)&gt;=U117)&gt;=$N$1,H117&lt;&gt;""),$N$1+U117-WEEKDAY($N$1)+(WEEKDAY($N$1)&gt;=U117),$N$1+U117-WEEKDAY($N$1)+(WEEKDAY($N$1)&gt;=U117)+7)),"",(IF(AND($N$1+U117-WEEKDAY($N$1)+(WEEKDAY($N$1)&gt;=U117)&gt;=$N$1,H117&lt;&gt;""),$N$1+U117-WEEKDAY($N$1)+(WEEKDAY($N$1)&gt;=U117),$N$1+U117-WEEKDAY($N$1)+(WEEKDAY($N$1)&gt;=U117)+7)))</f>
        <v/>
      </c>
      <c r="S117" s="14"/>
      <c r="T117" s="15" t="b">
        <f>IF(D117="lundi","2",IF(D117="mardi","3",IF(D117="mercredi","4",IF(D117="jeudi","5",IF(D117="vendredi","6")))))</f>
        <v>0</v>
      </c>
      <c r="U117" s="15" t="str">
        <f>IF(H117="lundi","2",IF(H117="mardi","3",IF(H117="mercredi","4",IF(H117="jeudi","5",IF(H117="vendredi","6",IF(H117="",""))))))</f>
        <v/>
      </c>
      <c r="V117" s="15" t="b">
        <f>IF(C117="hebdo","5",IF(C117="tous les 15 jours","10",IF(C117="toutes les 5 semaines","25")))</f>
        <v>0</v>
      </c>
      <c r="X117" s="15">
        <f t="shared" si="5"/>
        <v>-1</v>
      </c>
    </row>
    <row r="118" spans="17:24" x14ac:dyDescent="0.35">
      <c r="Q118" s="14">
        <f ca="1">IF(AND($N$1+T118-WEEKDAY($N$1)+(WEEKDAY($N$1)&gt;=T118)&gt;=$N$1,H118=""),$N$1+T118-WEEKDAY($N$1)+(WEEKDAY($N$1)&gt;=T118),$N$1+T118-WEEKDAY($N$1)+(WEEKDAY($N$1)&gt;=T118)+7)</f>
        <v>43617</v>
      </c>
      <c r="R118" s="14" t="str">
        <f ca="1">IF(ISERROR(IF(AND($N$1+U118-WEEKDAY($N$1)+(WEEKDAY($N$1)&gt;=U118)&gt;=$N$1,H118&lt;&gt;""),$N$1+U118-WEEKDAY($N$1)+(WEEKDAY($N$1)&gt;=U118),$N$1+U118-WEEKDAY($N$1)+(WEEKDAY($N$1)&gt;=U118)+7)),"",(IF(AND($N$1+U118-WEEKDAY($N$1)+(WEEKDAY($N$1)&gt;=U118)&gt;=$N$1,H118&lt;&gt;""),$N$1+U118-WEEKDAY($N$1)+(WEEKDAY($N$1)&gt;=U118),$N$1+U118-WEEKDAY($N$1)+(WEEKDAY($N$1)&gt;=U118)+7)))</f>
        <v/>
      </c>
      <c r="S118" s="14"/>
      <c r="T118" s="15" t="b">
        <f>IF(D118="lundi","2",IF(D118="mardi","3",IF(D118="mercredi","4",IF(D118="jeudi","5",IF(D118="vendredi","6")))))</f>
        <v>0</v>
      </c>
      <c r="U118" s="15" t="str">
        <f>IF(H118="lundi","2",IF(H118="mardi","3",IF(H118="mercredi","4",IF(H118="jeudi","5",IF(H118="vendredi","6",IF(H118="",""))))))</f>
        <v/>
      </c>
      <c r="V118" s="15" t="b">
        <f>IF(C118="hebdo","5",IF(C118="tous les 15 jours","10",IF(C118="toutes les 5 semaines","25")))</f>
        <v>0</v>
      </c>
      <c r="X118" s="15">
        <f t="shared" si="5"/>
        <v>-1</v>
      </c>
    </row>
    <row r="119" spans="17:24" x14ac:dyDescent="0.35">
      <c r="Q119" s="14">
        <f ca="1">IF(AND($N$1+T119-WEEKDAY($N$1)+(WEEKDAY($N$1)&gt;=T119)&gt;=$N$1,H119=""),$N$1+T119-WEEKDAY($N$1)+(WEEKDAY($N$1)&gt;=T119),$N$1+T119-WEEKDAY($N$1)+(WEEKDAY($N$1)&gt;=T119)+7)</f>
        <v>43617</v>
      </c>
      <c r="R119" s="14" t="str">
        <f ca="1">IF(ISERROR(IF(AND($N$1+U119-WEEKDAY($N$1)+(WEEKDAY($N$1)&gt;=U119)&gt;=$N$1,H119&lt;&gt;""),$N$1+U119-WEEKDAY($N$1)+(WEEKDAY($N$1)&gt;=U119),$N$1+U119-WEEKDAY($N$1)+(WEEKDAY($N$1)&gt;=U119)+7)),"",(IF(AND($N$1+U119-WEEKDAY($N$1)+(WEEKDAY($N$1)&gt;=U119)&gt;=$N$1,H119&lt;&gt;""),$N$1+U119-WEEKDAY($N$1)+(WEEKDAY($N$1)&gt;=U119),$N$1+U119-WEEKDAY($N$1)+(WEEKDAY($N$1)&gt;=U119)+7)))</f>
        <v/>
      </c>
      <c r="S119" s="14"/>
      <c r="T119" s="15" t="b">
        <f>IF(D119="lundi","2",IF(D119="mardi","3",IF(D119="mercredi","4",IF(D119="jeudi","5",IF(D119="vendredi","6")))))</f>
        <v>0</v>
      </c>
      <c r="U119" s="15" t="str">
        <f>IF(H119="lundi","2",IF(H119="mardi","3",IF(H119="mercredi","4",IF(H119="jeudi","5",IF(H119="vendredi","6",IF(H119="",""))))))</f>
        <v/>
      </c>
      <c r="V119" s="15" t="b">
        <f>IF(C119="hebdo","5",IF(C119="tous les 15 jours","10",IF(C119="toutes les 5 semaines","25")))</f>
        <v>0</v>
      </c>
      <c r="X119" s="15">
        <f t="shared" si="5"/>
        <v>-1</v>
      </c>
    </row>
    <row r="120" spans="17:24" x14ac:dyDescent="0.35">
      <c r="Q120" s="14">
        <f ca="1">IF(AND($N$1+T120-WEEKDAY($N$1)+(WEEKDAY($N$1)&gt;=T120)&gt;=$N$1,H120=""),$N$1+T120-WEEKDAY($N$1)+(WEEKDAY($N$1)&gt;=T120),$N$1+T120-WEEKDAY($N$1)+(WEEKDAY($N$1)&gt;=T120)+7)</f>
        <v>43617</v>
      </c>
      <c r="R120" s="14" t="str">
        <f ca="1">IF(ISERROR(IF(AND($N$1+U120-WEEKDAY($N$1)+(WEEKDAY($N$1)&gt;=U120)&gt;=$N$1,H120&lt;&gt;""),$N$1+U120-WEEKDAY($N$1)+(WEEKDAY($N$1)&gt;=U120),$N$1+U120-WEEKDAY($N$1)+(WEEKDAY($N$1)&gt;=U120)+7)),"",(IF(AND($N$1+U120-WEEKDAY($N$1)+(WEEKDAY($N$1)&gt;=U120)&gt;=$N$1,H120&lt;&gt;""),$N$1+U120-WEEKDAY($N$1)+(WEEKDAY($N$1)&gt;=U120),$N$1+U120-WEEKDAY($N$1)+(WEEKDAY($N$1)&gt;=U120)+7)))</f>
        <v/>
      </c>
      <c r="S120" s="14"/>
      <c r="T120" s="15" t="b">
        <f>IF(D120="lundi","2",IF(D120="mardi","3",IF(D120="mercredi","4",IF(D120="jeudi","5",IF(D120="vendredi","6")))))</f>
        <v>0</v>
      </c>
      <c r="U120" s="15" t="str">
        <f>IF(H120="lundi","2",IF(H120="mardi","3",IF(H120="mercredi","4",IF(H120="jeudi","5",IF(H120="vendredi","6",IF(H120="",""))))))</f>
        <v/>
      </c>
      <c r="V120" s="15" t="b">
        <f>IF(C120="hebdo","5",IF(C120="tous les 15 jours","10",IF(C120="toutes les 5 semaines","25")))</f>
        <v>0</v>
      </c>
      <c r="X120" s="15">
        <f t="shared" si="5"/>
        <v>-1</v>
      </c>
    </row>
    <row r="121" spans="17:24" x14ac:dyDescent="0.35">
      <c r="Q121" s="14">
        <f ca="1">IF(AND($N$1+T121-WEEKDAY($N$1)+(WEEKDAY($N$1)&gt;=T121)&gt;=$N$1,H121=""),$N$1+T121-WEEKDAY($N$1)+(WEEKDAY($N$1)&gt;=T121),$N$1+T121-WEEKDAY($N$1)+(WEEKDAY($N$1)&gt;=T121)+7)</f>
        <v>43617</v>
      </c>
      <c r="R121" s="14" t="str">
        <f ca="1">IF(ISERROR(IF(AND($N$1+U121-WEEKDAY($N$1)+(WEEKDAY($N$1)&gt;=U121)&gt;=$N$1,H121&lt;&gt;""),$N$1+U121-WEEKDAY($N$1)+(WEEKDAY($N$1)&gt;=U121),$N$1+U121-WEEKDAY($N$1)+(WEEKDAY($N$1)&gt;=U121)+7)),"",(IF(AND($N$1+U121-WEEKDAY($N$1)+(WEEKDAY($N$1)&gt;=U121)&gt;=$N$1,H121&lt;&gt;""),$N$1+U121-WEEKDAY($N$1)+(WEEKDAY($N$1)&gt;=U121),$N$1+U121-WEEKDAY($N$1)+(WEEKDAY($N$1)&gt;=U121)+7)))</f>
        <v/>
      </c>
      <c r="S121" s="14"/>
      <c r="T121" s="15" t="b">
        <f>IF(D121="lundi","2",IF(D121="mardi","3",IF(D121="mercredi","4",IF(D121="jeudi","5",IF(D121="vendredi","6")))))</f>
        <v>0</v>
      </c>
      <c r="U121" s="15" t="str">
        <f>IF(H121="lundi","2",IF(H121="mardi","3",IF(H121="mercredi","4",IF(H121="jeudi","5",IF(H121="vendredi","6",IF(H121="",""))))))</f>
        <v/>
      </c>
      <c r="V121" s="15" t="b">
        <f>IF(C121="hebdo","5",IF(C121="tous les 15 jours","10",IF(C121="toutes les 5 semaines","25")))</f>
        <v>0</v>
      </c>
      <c r="X121" s="15">
        <f t="shared" si="5"/>
        <v>-1</v>
      </c>
    </row>
    <row r="122" spans="17:24" x14ac:dyDescent="0.35">
      <c r="Q122" s="14">
        <f ca="1">IF(AND($N$1+T122-WEEKDAY($N$1)+(WEEKDAY($N$1)&gt;=T122)&gt;=$N$1,H122=""),$N$1+T122-WEEKDAY($N$1)+(WEEKDAY($N$1)&gt;=T122),$N$1+T122-WEEKDAY($N$1)+(WEEKDAY($N$1)&gt;=T122)+7)</f>
        <v>43617</v>
      </c>
      <c r="R122" s="14" t="str">
        <f ca="1">IF(ISERROR(IF(AND($N$1+U122-WEEKDAY($N$1)+(WEEKDAY($N$1)&gt;=U122)&gt;=$N$1,H122&lt;&gt;""),$N$1+U122-WEEKDAY($N$1)+(WEEKDAY($N$1)&gt;=U122),$N$1+U122-WEEKDAY($N$1)+(WEEKDAY($N$1)&gt;=U122)+7)),"",(IF(AND($N$1+U122-WEEKDAY($N$1)+(WEEKDAY($N$1)&gt;=U122)&gt;=$N$1,H122&lt;&gt;""),$N$1+U122-WEEKDAY($N$1)+(WEEKDAY($N$1)&gt;=U122),$N$1+U122-WEEKDAY($N$1)+(WEEKDAY($N$1)&gt;=U122)+7)))</f>
        <v/>
      </c>
      <c r="S122" s="14"/>
      <c r="T122" s="15" t="b">
        <f>IF(D122="lundi","2",IF(D122="mardi","3",IF(D122="mercredi","4",IF(D122="jeudi","5",IF(D122="vendredi","6")))))</f>
        <v>0</v>
      </c>
      <c r="U122" s="15" t="str">
        <f>IF(H122="lundi","2",IF(H122="mardi","3",IF(H122="mercredi","4",IF(H122="jeudi","5",IF(H122="vendredi","6",IF(H122="",""))))))</f>
        <v/>
      </c>
      <c r="V122" s="15" t="b">
        <f>IF(C122="hebdo","5",IF(C122="tous les 15 jours","10",IF(C122="toutes les 5 semaines","25")))</f>
        <v>0</v>
      </c>
      <c r="X122" s="15">
        <f t="shared" si="5"/>
        <v>-1</v>
      </c>
    </row>
    <row r="123" spans="17:24" x14ac:dyDescent="0.35">
      <c r="Q123" s="14">
        <f ca="1">IF(AND($N$1+T123-WEEKDAY($N$1)+(WEEKDAY($N$1)&gt;=T123)&gt;=$N$1,H123=""),$N$1+T123-WEEKDAY($N$1)+(WEEKDAY($N$1)&gt;=T123),$N$1+T123-WEEKDAY($N$1)+(WEEKDAY($N$1)&gt;=T123)+7)</f>
        <v>43617</v>
      </c>
      <c r="R123" s="14" t="str">
        <f ca="1">IF(ISERROR(IF(AND($N$1+U123-WEEKDAY($N$1)+(WEEKDAY($N$1)&gt;=U123)&gt;=$N$1,H123&lt;&gt;""),$N$1+U123-WEEKDAY($N$1)+(WEEKDAY($N$1)&gt;=U123),$N$1+U123-WEEKDAY($N$1)+(WEEKDAY($N$1)&gt;=U123)+7)),"",(IF(AND($N$1+U123-WEEKDAY($N$1)+(WEEKDAY($N$1)&gt;=U123)&gt;=$N$1,H123&lt;&gt;""),$N$1+U123-WEEKDAY($N$1)+(WEEKDAY($N$1)&gt;=U123),$N$1+U123-WEEKDAY($N$1)+(WEEKDAY($N$1)&gt;=U123)+7)))</f>
        <v/>
      </c>
      <c r="S123" s="14"/>
      <c r="T123" s="15" t="b">
        <f>IF(D123="lundi","2",IF(D123="mardi","3",IF(D123="mercredi","4",IF(D123="jeudi","5",IF(D123="vendredi","6")))))</f>
        <v>0</v>
      </c>
      <c r="U123" s="15" t="str">
        <f>IF(H123="lundi","2",IF(H123="mardi","3",IF(H123="mercredi","4",IF(H123="jeudi","5",IF(H123="vendredi","6",IF(H123="",""))))))</f>
        <v/>
      </c>
      <c r="V123" s="15" t="b">
        <f>IF(C123="hebdo","5",IF(C123="tous les 15 jours","10",IF(C123="toutes les 5 semaines","25")))</f>
        <v>0</v>
      </c>
      <c r="X123" s="15">
        <f t="shared" si="5"/>
        <v>-1</v>
      </c>
    </row>
    <row r="124" spans="17:24" x14ac:dyDescent="0.35">
      <c r="Q124" s="14">
        <f ca="1">IF(AND($N$1+T124-WEEKDAY($N$1)+(WEEKDAY($N$1)&gt;=T124)&gt;=$N$1,H124=""),$N$1+T124-WEEKDAY($N$1)+(WEEKDAY($N$1)&gt;=T124),$N$1+T124-WEEKDAY($N$1)+(WEEKDAY($N$1)&gt;=T124)+7)</f>
        <v>43617</v>
      </c>
      <c r="R124" s="14" t="str">
        <f ca="1">IF(ISERROR(IF(AND($N$1+U124-WEEKDAY($N$1)+(WEEKDAY($N$1)&gt;=U124)&gt;=$N$1,H124&lt;&gt;""),$N$1+U124-WEEKDAY($N$1)+(WEEKDAY($N$1)&gt;=U124),$N$1+U124-WEEKDAY($N$1)+(WEEKDAY($N$1)&gt;=U124)+7)),"",(IF(AND($N$1+U124-WEEKDAY($N$1)+(WEEKDAY($N$1)&gt;=U124)&gt;=$N$1,H124&lt;&gt;""),$N$1+U124-WEEKDAY($N$1)+(WEEKDAY($N$1)&gt;=U124),$N$1+U124-WEEKDAY($N$1)+(WEEKDAY($N$1)&gt;=U124)+7)))</f>
        <v/>
      </c>
      <c r="S124" s="14"/>
      <c r="T124" s="15" t="b">
        <f>IF(D124="lundi","2",IF(D124="mardi","3",IF(D124="mercredi","4",IF(D124="jeudi","5",IF(D124="vendredi","6")))))</f>
        <v>0</v>
      </c>
      <c r="U124" s="15" t="str">
        <f>IF(H124="lundi","2",IF(H124="mardi","3",IF(H124="mercredi","4",IF(H124="jeudi","5",IF(H124="vendredi","6",IF(H124="",""))))))</f>
        <v/>
      </c>
      <c r="V124" s="15" t="b">
        <f>IF(C124="hebdo","5",IF(C124="tous les 15 jours","10",IF(C124="toutes les 5 semaines","25")))</f>
        <v>0</v>
      </c>
      <c r="X124" s="15">
        <f t="shared" si="5"/>
        <v>-1</v>
      </c>
    </row>
    <row r="125" spans="17:24" x14ac:dyDescent="0.35">
      <c r="Q125" s="14">
        <f ca="1">IF(AND($N$1+T125-WEEKDAY($N$1)+(WEEKDAY($N$1)&gt;=T125)&gt;=$N$1,H125=""),$N$1+T125-WEEKDAY($N$1)+(WEEKDAY($N$1)&gt;=T125),$N$1+T125-WEEKDAY($N$1)+(WEEKDAY($N$1)&gt;=T125)+7)</f>
        <v>43617</v>
      </c>
      <c r="R125" s="14" t="str">
        <f ca="1">IF(ISERROR(IF(AND($N$1+U125-WEEKDAY($N$1)+(WEEKDAY($N$1)&gt;=U125)&gt;=$N$1,H125&lt;&gt;""),$N$1+U125-WEEKDAY($N$1)+(WEEKDAY($N$1)&gt;=U125),$N$1+U125-WEEKDAY($N$1)+(WEEKDAY($N$1)&gt;=U125)+7)),"",(IF(AND($N$1+U125-WEEKDAY($N$1)+(WEEKDAY($N$1)&gt;=U125)&gt;=$N$1,H125&lt;&gt;""),$N$1+U125-WEEKDAY($N$1)+(WEEKDAY($N$1)&gt;=U125),$N$1+U125-WEEKDAY($N$1)+(WEEKDAY($N$1)&gt;=U125)+7)))</f>
        <v/>
      </c>
      <c r="S125" s="14"/>
      <c r="T125" s="15" t="b">
        <f>IF(D125="lundi","2",IF(D125="mardi","3",IF(D125="mercredi","4",IF(D125="jeudi","5",IF(D125="vendredi","6")))))</f>
        <v>0</v>
      </c>
      <c r="U125" s="15" t="str">
        <f>IF(H125="lundi","2",IF(H125="mardi","3",IF(H125="mercredi","4",IF(H125="jeudi","5",IF(H125="vendredi","6",IF(H125="",""))))))</f>
        <v/>
      </c>
      <c r="V125" s="15" t="b">
        <f>IF(C125="hebdo","5",IF(C125="tous les 15 jours","10",IF(C125="toutes les 5 semaines","25")))</f>
        <v>0</v>
      </c>
      <c r="X125" s="15">
        <f t="shared" si="5"/>
        <v>-1</v>
      </c>
    </row>
    <row r="126" spans="17:24" x14ac:dyDescent="0.35">
      <c r="Q126" s="14">
        <f ca="1">IF(AND($N$1+T126-WEEKDAY($N$1)+(WEEKDAY($N$1)&gt;=T126)&gt;=$N$1,H126=""),$N$1+T126-WEEKDAY($N$1)+(WEEKDAY($N$1)&gt;=T126),$N$1+T126-WEEKDAY($N$1)+(WEEKDAY($N$1)&gt;=T126)+7)</f>
        <v>43617</v>
      </c>
      <c r="R126" s="14" t="str">
        <f ca="1">IF(ISERROR(IF(AND($N$1+U126-WEEKDAY($N$1)+(WEEKDAY($N$1)&gt;=U126)&gt;=$N$1,H126&lt;&gt;""),$N$1+U126-WEEKDAY($N$1)+(WEEKDAY($N$1)&gt;=U126),$N$1+U126-WEEKDAY($N$1)+(WEEKDAY($N$1)&gt;=U126)+7)),"",(IF(AND($N$1+U126-WEEKDAY($N$1)+(WEEKDAY($N$1)&gt;=U126)&gt;=$N$1,H126&lt;&gt;""),$N$1+U126-WEEKDAY($N$1)+(WEEKDAY($N$1)&gt;=U126),$N$1+U126-WEEKDAY($N$1)+(WEEKDAY($N$1)&gt;=U126)+7)))</f>
        <v/>
      </c>
      <c r="S126" s="14"/>
      <c r="T126" s="15" t="b">
        <f>IF(D126="lundi","2",IF(D126="mardi","3",IF(D126="mercredi","4",IF(D126="jeudi","5",IF(D126="vendredi","6")))))</f>
        <v>0</v>
      </c>
      <c r="U126" s="15" t="str">
        <f>IF(H126="lundi","2",IF(H126="mardi","3",IF(H126="mercredi","4",IF(H126="jeudi","5",IF(H126="vendredi","6",IF(H126="",""))))))</f>
        <v/>
      </c>
      <c r="V126" s="15" t="b">
        <f>IF(C126="hebdo","5",IF(C126="tous les 15 jours","10",IF(C126="toutes les 5 semaines","25")))</f>
        <v>0</v>
      </c>
      <c r="X126" s="15">
        <f t="shared" si="5"/>
        <v>-1</v>
      </c>
    </row>
    <row r="127" spans="17:24" x14ac:dyDescent="0.35">
      <c r="Q127" s="14">
        <f ca="1">IF(AND($N$1+T127-WEEKDAY($N$1)+(WEEKDAY($N$1)&gt;=T127)&gt;=$N$1,H127=""),$N$1+T127-WEEKDAY($N$1)+(WEEKDAY($N$1)&gt;=T127),$N$1+T127-WEEKDAY($N$1)+(WEEKDAY($N$1)&gt;=T127)+7)</f>
        <v>43617</v>
      </c>
      <c r="R127" s="14" t="str">
        <f ca="1">IF(ISERROR(IF(AND($N$1+U127-WEEKDAY($N$1)+(WEEKDAY($N$1)&gt;=U127)&gt;=$N$1,H127&lt;&gt;""),$N$1+U127-WEEKDAY($N$1)+(WEEKDAY($N$1)&gt;=U127),$N$1+U127-WEEKDAY($N$1)+(WEEKDAY($N$1)&gt;=U127)+7)),"",(IF(AND($N$1+U127-WEEKDAY($N$1)+(WEEKDAY($N$1)&gt;=U127)&gt;=$N$1,H127&lt;&gt;""),$N$1+U127-WEEKDAY($N$1)+(WEEKDAY($N$1)&gt;=U127),$N$1+U127-WEEKDAY($N$1)+(WEEKDAY($N$1)&gt;=U127)+7)))</f>
        <v/>
      </c>
      <c r="S127" s="14"/>
      <c r="T127" s="15" t="b">
        <f>IF(D127="lundi","2",IF(D127="mardi","3",IF(D127="mercredi","4",IF(D127="jeudi","5",IF(D127="vendredi","6")))))</f>
        <v>0</v>
      </c>
      <c r="U127" s="15" t="str">
        <f>IF(H127="lundi","2",IF(H127="mardi","3",IF(H127="mercredi","4",IF(H127="jeudi","5",IF(H127="vendredi","6",IF(H127="",""))))))</f>
        <v/>
      </c>
      <c r="V127" s="15" t="b">
        <f>IF(C127="hebdo","5",IF(C127="tous les 15 jours","10",IF(C127="toutes les 5 semaines","25")))</f>
        <v>0</v>
      </c>
      <c r="X127" s="15">
        <f t="shared" si="5"/>
        <v>-1</v>
      </c>
    </row>
    <row r="128" spans="17:24" x14ac:dyDescent="0.35">
      <c r="Q128" s="14">
        <f ca="1">IF(AND($N$1+T128-WEEKDAY($N$1)+(WEEKDAY($N$1)&gt;=T128)&gt;=$N$1,H128=""),$N$1+T128-WEEKDAY($N$1)+(WEEKDAY($N$1)&gt;=T128),$N$1+T128-WEEKDAY($N$1)+(WEEKDAY($N$1)&gt;=T128)+7)</f>
        <v>43617</v>
      </c>
      <c r="R128" s="14" t="str">
        <f ca="1">IF(ISERROR(IF(AND($N$1+U128-WEEKDAY($N$1)+(WEEKDAY($N$1)&gt;=U128)&gt;=$N$1,H128&lt;&gt;""),$N$1+U128-WEEKDAY($N$1)+(WEEKDAY($N$1)&gt;=U128),$N$1+U128-WEEKDAY($N$1)+(WEEKDAY($N$1)&gt;=U128)+7)),"",(IF(AND($N$1+U128-WEEKDAY($N$1)+(WEEKDAY($N$1)&gt;=U128)&gt;=$N$1,H128&lt;&gt;""),$N$1+U128-WEEKDAY($N$1)+(WEEKDAY($N$1)&gt;=U128),$N$1+U128-WEEKDAY($N$1)+(WEEKDAY($N$1)&gt;=U128)+7)))</f>
        <v/>
      </c>
      <c r="S128" s="14"/>
      <c r="T128" s="15" t="b">
        <f>IF(D128="lundi","2",IF(D128="mardi","3",IF(D128="mercredi","4",IF(D128="jeudi","5",IF(D128="vendredi","6")))))</f>
        <v>0</v>
      </c>
      <c r="U128" s="15" t="str">
        <f>IF(H128="lundi","2",IF(H128="mardi","3",IF(H128="mercredi","4",IF(H128="jeudi","5",IF(H128="vendredi","6",IF(H128="",""))))))</f>
        <v/>
      </c>
      <c r="V128" s="15" t="b">
        <f>IF(C128="hebdo","5",IF(C128="tous les 15 jours","10",IF(C128="toutes les 5 semaines","25")))</f>
        <v>0</v>
      </c>
      <c r="X128" s="15">
        <f t="shared" si="5"/>
        <v>-1</v>
      </c>
    </row>
    <row r="129" spans="17:24" x14ac:dyDescent="0.35">
      <c r="Q129" s="14">
        <f ca="1">IF(AND($N$1+T129-WEEKDAY($N$1)+(WEEKDAY($N$1)&gt;=T129)&gt;=$N$1,H129=""),$N$1+T129-WEEKDAY($N$1)+(WEEKDAY($N$1)&gt;=T129),$N$1+T129-WEEKDAY($N$1)+(WEEKDAY($N$1)&gt;=T129)+7)</f>
        <v>43617</v>
      </c>
      <c r="R129" s="14" t="str">
        <f ca="1">IF(ISERROR(IF(AND($N$1+U129-WEEKDAY($N$1)+(WEEKDAY($N$1)&gt;=U129)&gt;=$N$1,H129&lt;&gt;""),$N$1+U129-WEEKDAY($N$1)+(WEEKDAY($N$1)&gt;=U129),$N$1+U129-WEEKDAY($N$1)+(WEEKDAY($N$1)&gt;=U129)+7)),"",(IF(AND($N$1+U129-WEEKDAY($N$1)+(WEEKDAY($N$1)&gt;=U129)&gt;=$N$1,H129&lt;&gt;""),$N$1+U129-WEEKDAY($N$1)+(WEEKDAY($N$1)&gt;=U129),$N$1+U129-WEEKDAY($N$1)+(WEEKDAY($N$1)&gt;=U129)+7)))</f>
        <v/>
      </c>
      <c r="S129" s="14"/>
      <c r="T129" s="15" t="b">
        <f>IF(D129="lundi","2",IF(D129="mardi","3",IF(D129="mercredi","4",IF(D129="jeudi","5",IF(D129="vendredi","6")))))</f>
        <v>0</v>
      </c>
      <c r="U129" s="15" t="str">
        <f>IF(H129="lundi","2",IF(H129="mardi","3",IF(H129="mercredi","4",IF(H129="jeudi","5",IF(H129="vendredi","6",IF(H129="",""))))))</f>
        <v/>
      </c>
      <c r="V129" s="15" t="b">
        <f>IF(C129="hebdo","5",IF(C129="tous les 15 jours","10",IF(C129="toutes les 5 semaines","25")))</f>
        <v>0</v>
      </c>
      <c r="X129" s="15">
        <f t="shared" si="5"/>
        <v>-1</v>
      </c>
    </row>
    <row r="130" spans="17:24" x14ac:dyDescent="0.35">
      <c r="Q130" s="14">
        <f ca="1">IF(AND($N$1+T130-WEEKDAY($N$1)+(WEEKDAY($N$1)&gt;=T130)&gt;=$N$1,H130=""),$N$1+T130-WEEKDAY($N$1)+(WEEKDAY($N$1)&gt;=T130),$N$1+T130-WEEKDAY($N$1)+(WEEKDAY($N$1)&gt;=T130)+7)</f>
        <v>43617</v>
      </c>
      <c r="R130" s="14" t="str">
        <f ca="1">IF(ISERROR(IF(AND($N$1+U130-WEEKDAY($N$1)+(WEEKDAY($N$1)&gt;=U130)&gt;=$N$1,H130&lt;&gt;""),$N$1+U130-WEEKDAY($N$1)+(WEEKDAY($N$1)&gt;=U130),$N$1+U130-WEEKDAY($N$1)+(WEEKDAY($N$1)&gt;=U130)+7)),"",(IF(AND($N$1+U130-WEEKDAY($N$1)+(WEEKDAY($N$1)&gt;=U130)&gt;=$N$1,H130&lt;&gt;""),$N$1+U130-WEEKDAY($N$1)+(WEEKDAY($N$1)&gt;=U130),$N$1+U130-WEEKDAY($N$1)+(WEEKDAY($N$1)&gt;=U130)+7)))</f>
        <v/>
      </c>
      <c r="S130" s="14"/>
      <c r="T130" s="15" t="b">
        <f>IF(D130="lundi","2",IF(D130="mardi","3",IF(D130="mercredi","4",IF(D130="jeudi","5",IF(D130="vendredi","6")))))</f>
        <v>0</v>
      </c>
      <c r="U130" s="15" t="str">
        <f>IF(H130="lundi","2",IF(H130="mardi","3",IF(H130="mercredi","4",IF(H130="jeudi","5",IF(H130="vendredi","6",IF(H130="",""))))))</f>
        <v/>
      </c>
      <c r="V130" s="15" t="b">
        <f>IF(C130="hebdo","5",IF(C130="tous les 15 jours","10",IF(C130="toutes les 5 semaines","25")))</f>
        <v>0</v>
      </c>
      <c r="X130" s="15">
        <f t="shared" si="5"/>
        <v>-1</v>
      </c>
    </row>
    <row r="131" spans="17:24" x14ac:dyDescent="0.35">
      <c r="Q131" s="14">
        <f ca="1">IF(AND($N$1+T131-WEEKDAY($N$1)+(WEEKDAY($N$1)&gt;=T131)&gt;=$N$1,H131=""),$N$1+T131-WEEKDAY($N$1)+(WEEKDAY($N$1)&gt;=T131),$N$1+T131-WEEKDAY($N$1)+(WEEKDAY($N$1)&gt;=T131)+7)</f>
        <v>43617</v>
      </c>
      <c r="R131" s="14" t="str">
        <f ca="1">IF(ISERROR(IF(AND($N$1+U131-WEEKDAY($N$1)+(WEEKDAY($N$1)&gt;=U131)&gt;=$N$1,H131&lt;&gt;""),$N$1+U131-WEEKDAY($N$1)+(WEEKDAY($N$1)&gt;=U131),$N$1+U131-WEEKDAY($N$1)+(WEEKDAY($N$1)&gt;=U131)+7)),"",(IF(AND($N$1+U131-WEEKDAY($N$1)+(WEEKDAY($N$1)&gt;=U131)&gt;=$N$1,H131&lt;&gt;""),$N$1+U131-WEEKDAY($N$1)+(WEEKDAY($N$1)&gt;=U131),$N$1+U131-WEEKDAY($N$1)+(WEEKDAY($N$1)&gt;=U131)+7)))</f>
        <v/>
      </c>
      <c r="S131" s="14"/>
      <c r="T131" s="15" t="b">
        <f>IF(D131="lundi","2",IF(D131="mardi","3",IF(D131="mercredi","4",IF(D131="jeudi","5",IF(D131="vendredi","6")))))</f>
        <v>0</v>
      </c>
      <c r="U131" s="15" t="str">
        <f>IF(H131="lundi","2",IF(H131="mardi","3",IF(H131="mercredi","4",IF(H131="jeudi","5",IF(H131="vendredi","6",IF(H131="",""))))))</f>
        <v/>
      </c>
      <c r="V131" s="15" t="b">
        <f>IF(C131="hebdo","5",IF(C131="tous les 15 jours","10",IF(C131="toutes les 5 semaines","25")))</f>
        <v>0</v>
      </c>
      <c r="X131" s="15">
        <f t="shared" si="5"/>
        <v>-1</v>
      </c>
    </row>
    <row r="132" spans="17:24" x14ac:dyDescent="0.35">
      <c r="Q132" s="14">
        <f ca="1">IF(AND($N$1+T132-WEEKDAY($N$1)+(WEEKDAY($N$1)&gt;=T132)&gt;=$N$1,H132=""),$N$1+T132-WEEKDAY($N$1)+(WEEKDAY($N$1)&gt;=T132),$N$1+T132-WEEKDAY($N$1)+(WEEKDAY($N$1)&gt;=T132)+7)</f>
        <v>43617</v>
      </c>
      <c r="R132" s="14" t="str">
        <f ca="1">IF(ISERROR(IF(AND($N$1+U132-WEEKDAY($N$1)+(WEEKDAY($N$1)&gt;=U132)&gt;=$N$1,H132&lt;&gt;""),$N$1+U132-WEEKDAY($N$1)+(WEEKDAY($N$1)&gt;=U132),$N$1+U132-WEEKDAY($N$1)+(WEEKDAY($N$1)&gt;=U132)+7)),"",(IF(AND($N$1+U132-WEEKDAY($N$1)+(WEEKDAY($N$1)&gt;=U132)&gt;=$N$1,H132&lt;&gt;""),$N$1+U132-WEEKDAY($N$1)+(WEEKDAY($N$1)&gt;=U132),$N$1+U132-WEEKDAY($N$1)+(WEEKDAY($N$1)&gt;=U132)+7)))</f>
        <v/>
      </c>
      <c r="S132" s="14"/>
      <c r="T132" s="15" t="b">
        <f>IF(D132="lundi","2",IF(D132="mardi","3",IF(D132="mercredi","4",IF(D132="jeudi","5",IF(D132="vendredi","6")))))</f>
        <v>0</v>
      </c>
      <c r="U132" s="15" t="str">
        <f>IF(H132="lundi","2",IF(H132="mardi","3",IF(H132="mercredi","4",IF(H132="jeudi","5",IF(H132="vendredi","6",IF(H132="",""))))))</f>
        <v/>
      </c>
      <c r="V132" s="15" t="b">
        <f>IF(C132="hebdo","5",IF(C132="tous les 15 jours","10",IF(C132="toutes les 5 semaines","25")))</f>
        <v>0</v>
      </c>
      <c r="X132" s="15">
        <f t="shared" si="5"/>
        <v>-1</v>
      </c>
    </row>
    <row r="133" spans="17:24" x14ac:dyDescent="0.35">
      <c r="Q133" s="14">
        <f ca="1">IF(AND($N$1+T133-WEEKDAY($N$1)+(WEEKDAY($N$1)&gt;=T133)&gt;=$N$1,H133=""),$N$1+T133-WEEKDAY($N$1)+(WEEKDAY($N$1)&gt;=T133),$N$1+T133-WEEKDAY($N$1)+(WEEKDAY($N$1)&gt;=T133)+7)</f>
        <v>43617</v>
      </c>
      <c r="R133" s="14" t="str">
        <f ca="1">IF(ISERROR(IF(AND($N$1+U133-WEEKDAY($N$1)+(WEEKDAY($N$1)&gt;=U133)&gt;=$N$1,H133&lt;&gt;""),$N$1+U133-WEEKDAY($N$1)+(WEEKDAY($N$1)&gt;=U133),$N$1+U133-WEEKDAY($N$1)+(WEEKDAY($N$1)&gt;=U133)+7)),"",(IF(AND($N$1+U133-WEEKDAY($N$1)+(WEEKDAY($N$1)&gt;=U133)&gt;=$N$1,H133&lt;&gt;""),$N$1+U133-WEEKDAY($N$1)+(WEEKDAY($N$1)&gt;=U133),$N$1+U133-WEEKDAY($N$1)+(WEEKDAY($N$1)&gt;=U133)+7)))</f>
        <v/>
      </c>
      <c r="S133" s="14"/>
      <c r="T133" s="15" t="b">
        <f>IF(D133="lundi","2",IF(D133="mardi","3",IF(D133="mercredi","4",IF(D133="jeudi","5",IF(D133="vendredi","6")))))</f>
        <v>0</v>
      </c>
      <c r="U133" s="15" t="str">
        <f>IF(H133="lundi","2",IF(H133="mardi","3",IF(H133="mercredi","4",IF(H133="jeudi","5",IF(H133="vendredi","6",IF(H133="",""))))))</f>
        <v/>
      </c>
      <c r="V133" s="15" t="b">
        <f>IF(C133="hebdo","5",IF(C133="tous les 15 jours","10",IF(C133="toutes les 5 semaines","25")))</f>
        <v>0</v>
      </c>
      <c r="X133" s="15">
        <f t="shared" si="5"/>
        <v>-1</v>
      </c>
    </row>
    <row r="134" spans="17:24" x14ac:dyDescent="0.35">
      <c r="Q134" s="14">
        <f ca="1">IF(AND($N$1+T134-WEEKDAY($N$1)+(WEEKDAY($N$1)&gt;=T134)&gt;=$N$1,H134=""),$N$1+T134-WEEKDAY($N$1)+(WEEKDAY($N$1)&gt;=T134),$N$1+T134-WEEKDAY($N$1)+(WEEKDAY($N$1)&gt;=T134)+7)</f>
        <v>43617</v>
      </c>
      <c r="R134" s="14" t="str">
        <f ca="1">IF(ISERROR(IF(AND($N$1+U134-WEEKDAY($N$1)+(WEEKDAY($N$1)&gt;=U134)&gt;=$N$1,H134&lt;&gt;""),$N$1+U134-WEEKDAY($N$1)+(WEEKDAY($N$1)&gt;=U134),$N$1+U134-WEEKDAY($N$1)+(WEEKDAY($N$1)&gt;=U134)+7)),"",(IF(AND($N$1+U134-WEEKDAY($N$1)+(WEEKDAY($N$1)&gt;=U134)&gt;=$N$1,H134&lt;&gt;""),$N$1+U134-WEEKDAY($N$1)+(WEEKDAY($N$1)&gt;=U134),$N$1+U134-WEEKDAY($N$1)+(WEEKDAY($N$1)&gt;=U134)+7)))</f>
        <v/>
      </c>
      <c r="S134" s="14"/>
      <c r="T134" s="15" t="b">
        <f>IF(D134="lundi","2",IF(D134="mardi","3",IF(D134="mercredi","4",IF(D134="jeudi","5",IF(D134="vendredi","6")))))</f>
        <v>0</v>
      </c>
      <c r="U134" s="15" t="str">
        <f>IF(H134="lundi","2",IF(H134="mardi","3",IF(H134="mercredi","4",IF(H134="jeudi","5",IF(H134="vendredi","6",IF(H134="",""))))))</f>
        <v/>
      </c>
      <c r="V134" s="15" t="b">
        <f>IF(C134="hebdo","5",IF(C134="tous les 15 jours","10",IF(C134="toutes les 5 semaines","25")))</f>
        <v>0</v>
      </c>
      <c r="X134" s="15">
        <f t="shared" si="5"/>
        <v>-1</v>
      </c>
    </row>
    <row r="135" spans="17:24" x14ac:dyDescent="0.35">
      <c r="Q135" s="14">
        <f ca="1">IF(AND($N$1+T135-WEEKDAY($N$1)+(WEEKDAY($N$1)&gt;=T135)&gt;=$N$1,H135=""),$N$1+T135-WEEKDAY($N$1)+(WEEKDAY($N$1)&gt;=T135),$N$1+T135-WEEKDAY($N$1)+(WEEKDAY($N$1)&gt;=T135)+7)</f>
        <v>43617</v>
      </c>
      <c r="R135" s="14" t="str">
        <f ca="1">IF(ISERROR(IF(AND($N$1+U135-WEEKDAY($N$1)+(WEEKDAY($N$1)&gt;=U135)&gt;=$N$1,H135&lt;&gt;""),$N$1+U135-WEEKDAY($N$1)+(WEEKDAY($N$1)&gt;=U135),$N$1+U135-WEEKDAY($N$1)+(WEEKDAY($N$1)&gt;=U135)+7)),"",(IF(AND($N$1+U135-WEEKDAY($N$1)+(WEEKDAY($N$1)&gt;=U135)&gt;=$N$1,H135&lt;&gt;""),$N$1+U135-WEEKDAY($N$1)+(WEEKDAY($N$1)&gt;=U135),$N$1+U135-WEEKDAY($N$1)+(WEEKDAY($N$1)&gt;=U135)+7)))</f>
        <v/>
      </c>
      <c r="S135" s="14"/>
      <c r="T135" s="15" t="b">
        <f>IF(D135="lundi","2",IF(D135="mardi","3",IF(D135="mercredi","4",IF(D135="jeudi","5",IF(D135="vendredi","6")))))</f>
        <v>0</v>
      </c>
      <c r="U135" s="15" t="str">
        <f>IF(H135="lundi","2",IF(H135="mardi","3",IF(H135="mercredi","4",IF(H135="jeudi","5",IF(H135="vendredi","6",IF(H135="",""))))))</f>
        <v/>
      </c>
      <c r="V135" s="15" t="b">
        <f>IF(C135="hebdo","5",IF(C135="tous les 15 jours","10",IF(C135="toutes les 5 semaines","25")))</f>
        <v>0</v>
      </c>
      <c r="X135" s="15">
        <f t="shared" si="5"/>
        <v>-1</v>
      </c>
    </row>
    <row r="136" spans="17:24" x14ac:dyDescent="0.35">
      <c r="Q136" s="14">
        <f ca="1">IF(AND($N$1+T136-WEEKDAY($N$1)+(WEEKDAY($N$1)&gt;=T136)&gt;=$N$1,H136=""),$N$1+T136-WEEKDAY($N$1)+(WEEKDAY($N$1)&gt;=T136),$N$1+T136-WEEKDAY($N$1)+(WEEKDAY($N$1)&gt;=T136)+7)</f>
        <v>43617</v>
      </c>
      <c r="R136" s="14" t="str">
        <f ca="1">IF(ISERROR(IF(AND($N$1+U136-WEEKDAY($N$1)+(WEEKDAY($N$1)&gt;=U136)&gt;=$N$1,H136&lt;&gt;""),$N$1+U136-WEEKDAY($N$1)+(WEEKDAY($N$1)&gt;=U136),$N$1+U136-WEEKDAY($N$1)+(WEEKDAY($N$1)&gt;=U136)+7)),"",(IF(AND($N$1+U136-WEEKDAY($N$1)+(WEEKDAY($N$1)&gt;=U136)&gt;=$N$1,H136&lt;&gt;""),$N$1+U136-WEEKDAY($N$1)+(WEEKDAY($N$1)&gt;=U136),$N$1+U136-WEEKDAY($N$1)+(WEEKDAY($N$1)&gt;=U136)+7)))</f>
        <v/>
      </c>
      <c r="S136" s="14"/>
      <c r="T136" s="15" t="b">
        <f>IF(D136="lundi","2",IF(D136="mardi","3",IF(D136="mercredi","4",IF(D136="jeudi","5",IF(D136="vendredi","6")))))</f>
        <v>0</v>
      </c>
      <c r="U136" s="15" t="str">
        <f>IF(H136="lundi","2",IF(H136="mardi","3",IF(H136="mercredi","4",IF(H136="jeudi","5",IF(H136="vendredi","6",IF(H136="",""))))))</f>
        <v/>
      </c>
      <c r="V136" s="15" t="b">
        <f>IF(C136="hebdo","5",IF(C136="tous les 15 jours","10",IF(C136="toutes les 5 semaines","25")))</f>
        <v>0</v>
      </c>
      <c r="X136" s="15">
        <f t="shared" si="5"/>
        <v>-1</v>
      </c>
    </row>
    <row r="137" spans="17:24" x14ac:dyDescent="0.35">
      <c r="Q137" s="14">
        <f ca="1">IF(AND($N$1+T137-WEEKDAY($N$1)+(WEEKDAY($N$1)&gt;=T137)&gt;=$N$1,H137=""),$N$1+T137-WEEKDAY($N$1)+(WEEKDAY($N$1)&gt;=T137),$N$1+T137-WEEKDAY($N$1)+(WEEKDAY($N$1)&gt;=T137)+7)</f>
        <v>43617</v>
      </c>
      <c r="R137" s="14" t="str">
        <f ca="1">IF(ISERROR(IF(AND($N$1+U137-WEEKDAY($N$1)+(WEEKDAY($N$1)&gt;=U137)&gt;=$N$1,H137&lt;&gt;""),$N$1+U137-WEEKDAY($N$1)+(WEEKDAY($N$1)&gt;=U137),$N$1+U137-WEEKDAY($N$1)+(WEEKDAY($N$1)&gt;=U137)+7)),"",(IF(AND($N$1+U137-WEEKDAY($N$1)+(WEEKDAY($N$1)&gt;=U137)&gt;=$N$1,H137&lt;&gt;""),$N$1+U137-WEEKDAY($N$1)+(WEEKDAY($N$1)&gt;=U137),$N$1+U137-WEEKDAY($N$1)+(WEEKDAY($N$1)&gt;=U137)+7)))</f>
        <v/>
      </c>
      <c r="S137" s="14"/>
      <c r="T137" s="15" t="b">
        <f>IF(D137="lundi","2",IF(D137="mardi","3",IF(D137="mercredi","4",IF(D137="jeudi","5",IF(D137="vendredi","6")))))</f>
        <v>0</v>
      </c>
      <c r="U137" s="15" t="str">
        <f>IF(H137="lundi","2",IF(H137="mardi","3",IF(H137="mercredi","4",IF(H137="jeudi","5",IF(H137="vendredi","6",IF(H137="",""))))))</f>
        <v/>
      </c>
      <c r="V137" s="15" t="b">
        <f>IF(C137="hebdo","5",IF(C137="tous les 15 jours","10",IF(C137="toutes les 5 semaines","25")))</f>
        <v>0</v>
      </c>
      <c r="X137" s="15">
        <f t="shared" si="5"/>
        <v>-1</v>
      </c>
    </row>
    <row r="138" spans="17:24" x14ac:dyDescent="0.35">
      <c r="Q138" s="14">
        <f ca="1">IF(AND($N$1+T138-WEEKDAY($N$1)+(WEEKDAY($N$1)&gt;=T138)&gt;=$N$1,H138=""),$N$1+T138-WEEKDAY($N$1)+(WEEKDAY($N$1)&gt;=T138),$N$1+T138-WEEKDAY($N$1)+(WEEKDAY($N$1)&gt;=T138)+7)</f>
        <v>43617</v>
      </c>
      <c r="R138" s="14" t="str">
        <f ca="1">IF(ISERROR(IF(AND($N$1+U138-WEEKDAY($N$1)+(WEEKDAY($N$1)&gt;=U138)&gt;=$N$1,H138&lt;&gt;""),$N$1+U138-WEEKDAY($N$1)+(WEEKDAY($N$1)&gt;=U138),$N$1+U138-WEEKDAY($N$1)+(WEEKDAY($N$1)&gt;=U138)+7)),"",(IF(AND($N$1+U138-WEEKDAY($N$1)+(WEEKDAY($N$1)&gt;=U138)&gt;=$N$1,H138&lt;&gt;""),$N$1+U138-WEEKDAY($N$1)+(WEEKDAY($N$1)&gt;=U138),$N$1+U138-WEEKDAY($N$1)+(WEEKDAY($N$1)&gt;=U138)+7)))</f>
        <v/>
      </c>
      <c r="S138" s="14"/>
      <c r="T138" s="15" t="b">
        <f>IF(D138="lundi","2",IF(D138="mardi","3",IF(D138="mercredi","4",IF(D138="jeudi","5",IF(D138="vendredi","6")))))</f>
        <v>0</v>
      </c>
      <c r="U138" s="15" t="str">
        <f>IF(H138="lundi","2",IF(H138="mardi","3",IF(H138="mercredi","4",IF(H138="jeudi","5",IF(H138="vendredi","6",IF(H138="",""))))))</f>
        <v/>
      </c>
      <c r="V138" s="15" t="b">
        <f>IF(C138="hebdo","5",IF(C138="tous les 15 jours","10",IF(C138="toutes les 5 semaines","25")))</f>
        <v>0</v>
      </c>
      <c r="X138" s="15">
        <f t="shared" si="5"/>
        <v>-1</v>
      </c>
    </row>
    <row r="139" spans="17:24" x14ac:dyDescent="0.35">
      <c r="Q139" s="14">
        <f ca="1">IF(AND($N$1+T139-WEEKDAY($N$1)+(WEEKDAY($N$1)&gt;=T139)&gt;=$N$1,H139=""),$N$1+T139-WEEKDAY($N$1)+(WEEKDAY($N$1)&gt;=T139),$N$1+T139-WEEKDAY($N$1)+(WEEKDAY($N$1)&gt;=T139)+7)</f>
        <v>43617</v>
      </c>
      <c r="R139" s="14" t="str">
        <f ca="1">IF(ISERROR(IF(AND($N$1+U139-WEEKDAY($N$1)+(WEEKDAY($N$1)&gt;=U139)&gt;=$N$1,H139&lt;&gt;""),$N$1+U139-WEEKDAY($N$1)+(WEEKDAY($N$1)&gt;=U139),$N$1+U139-WEEKDAY($N$1)+(WEEKDAY($N$1)&gt;=U139)+7)),"",(IF(AND($N$1+U139-WEEKDAY($N$1)+(WEEKDAY($N$1)&gt;=U139)&gt;=$N$1,H139&lt;&gt;""),$N$1+U139-WEEKDAY($N$1)+(WEEKDAY($N$1)&gt;=U139),$N$1+U139-WEEKDAY($N$1)+(WEEKDAY($N$1)&gt;=U139)+7)))</f>
        <v/>
      </c>
      <c r="S139" s="14"/>
      <c r="T139" s="15" t="b">
        <f>IF(D139="lundi","2",IF(D139="mardi","3",IF(D139="mercredi","4",IF(D139="jeudi","5",IF(D139="vendredi","6")))))</f>
        <v>0</v>
      </c>
      <c r="U139" s="15" t="str">
        <f>IF(H139="lundi","2",IF(H139="mardi","3",IF(H139="mercredi","4",IF(H139="jeudi","5",IF(H139="vendredi","6",IF(H139="",""))))))</f>
        <v/>
      </c>
      <c r="V139" s="15" t="b">
        <f>IF(C139="hebdo","5",IF(C139="tous les 15 jours","10",IF(C139="toutes les 5 semaines","25")))</f>
        <v>0</v>
      </c>
      <c r="X139" s="15">
        <f t="shared" si="5"/>
        <v>-1</v>
      </c>
    </row>
    <row r="140" spans="17:24" x14ac:dyDescent="0.35">
      <c r="Q140" s="14">
        <f ca="1">IF(AND($N$1+T140-WEEKDAY($N$1)+(WEEKDAY($N$1)&gt;=T140)&gt;=$N$1,H140=""),$N$1+T140-WEEKDAY($N$1)+(WEEKDAY($N$1)&gt;=T140),$N$1+T140-WEEKDAY($N$1)+(WEEKDAY($N$1)&gt;=T140)+7)</f>
        <v>43617</v>
      </c>
      <c r="R140" s="14" t="str">
        <f ca="1">IF(ISERROR(IF(AND($N$1+U140-WEEKDAY($N$1)+(WEEKDAY($N$1)&gt;=U140)&gt;=$N$1,H140&lt;&gt;""),$N$1+U140-WEEKDAY($N$1)+(WEEKDAY($N$1)&gt;=U140),$N$1+U140-WEEKDAY($N$1)+(WEEKDAY($N$1)&gt;=U140)+7)),"",(IF(AND($N$1+U140-WEEKDAY($N$1)+(WEEKDAY($N$1)&gt;=U140)&gt;=$N$1,H140&lt;&gt;""),$N$1+U140-WEEKDAY($N$1)+(WEEKDAY($N$1)&gt;=U140),$N$1+U140-WEEKDAY($N$1)+(WEEKDAY($N$1)&gt;=U140)+7)))</f>
        <v/>
      </c>
      <c r="S140" s="14"/>
      <c r="T140" s="15" t="b">
        <f>IF(D140="lundi","2",IF(D140="mardi","3",IF(D140="mercredi","4",IF(D140="jeudi","5",IF(D140="vendredi","6")))))</f>
        <v>0</v>
      </c>
      <c r="U140" s="15" t="str">
        <f>IF(H140="lundi","2",IF(H140="mardi","3",IF(H140="mercredi","4",IF(H140="jeudi","5",IF(H140="vendredi","6",IF(H140="",""))))))</f>
        <v/>
      </c>
      <c r="V140" s="15" t="b">
        <f>IF(C140="hebdo","5",IF(C140="tous les 15 jours","10",IF(C140="toutes les 5 semaines","25")))</f>
        <v>0</v>
      </c>
      <c r="X140" s="15">
        <f t="shared" si="5"/>
        <v>-1</v>
      </c>
    </row>
    <row r="141" spans="17:24" x14ac:dyDescent="0.35">
      <c r="Q141" s="14">
        <f ca="1">IF(AND($N$1+T141-WEEKDAY($N$1)+(WEEKDAY($N$1)&gt;=T141)&gt;=$N$1,H141=""),$N$1+T141-WEEKDAY($N$1)+(WEEKDAY($N$1)&gt;=T141),$N$1+T141-WEEKDAY($N$1)+(WEEKDAY($N$1)&gt;=T141)+7)</f>
        <v>43617</v>
      </c>
      <c r="R141" s="14" t="str">
        <f ca="1">IF(ISERROR(IF(AND($N$1+U141-WEEKDAY($N$1)+(WEEKDAY($N$1)&gt;=U141)&gt;=$N$1,H141&lt;&gt;""),$N$1+U141-WEEKDAY($N$1)+(WEEKDAY($N$1)&gt;=U141),$N$1+U141-WEEKDAY($N$1)+(WEEKDAY($N$1)&gt;=U141)+7)),"",(IF(AND($N$1+U141-WEEKDAY($N$1)+(WEEKDAY($N$1)&gt;=U141)&gt;=$N$1,H141&lt;&gt;""),$N$1+U141-WEEKDAY($N$1)+(WEEKDAY($N$1)&gt;=U141),$N$1+U141-WEEKDAY($N$1)+(WEEKDAY($N$1)&gt;=U141)+7)))</f>
        <v/>
      </c>
      <c r="S141" s="14"/>
      <c r="T141" s="15" t="b">
        <f>IF(D141="lundi","2",IF(D141="mardi","3",IF(D141="mercredi","4",IF(D141="jeudi","5",IF(D141="vendredi","6")))))</f>
        <v>0</v>
      </c>
      <c r="U141" s="15" t="str">
        <f>IF(H141="lundi","2",IF(H141="mardi","3",IF(H141="mercredi","4",IF(H141="jeudi","5",IF(H141="vendredi","6",IF(H141="",""))))))</f>
        <v/>
      </c>
      <c r="V141" s="15" t="b">
        <f>IF(C141="hebdo","5",IF(C141="tous les 15 jours","10",IF(C141="toutes les 5 semaines","25")))</f>
        <v>0</v>
      </c>
      <c r="X141" s="15">
        <f t="shared" si="5"/>
        <v>-1</v>
      </c>
    </row>
    <row r="142" spans="17:24" x14ac:dyDescent="0.35">
      <c r="Q142" s="14">
        <f ca="1">IF(AND($N$1+T142-WEEKDAY($N$1)+(WEEKDAY($N$1)&gt;=T142)&gt;=$N$1,H142=""),$N$1+T142-WEEKDAY($N$1)+(WEEKDAY($N$1)&gt;=T142),$N$1+T142-WEEKDAY($N$1)+(WEEKDAY($N$1)&gt;=T142)+7)</f>
        <v>43617</v>
      </c>
      <c r="R142" s="14" t="str">
        <f ca="1">IF(ISERROR(IF(AND($N$1+U142-WEEKDAY($N$1)+(WEEKDAY($N$1)&gt;=U142)&gt;=$N$1,H142&lt;&gt;""),$N$1+U142-WEEKDAY($N$1)+(WEEKDAY($N$1)&gt;=U142),$N$1+U142-WEEKDAY($N$1)+(WEEKDAY($N$1)&gt;=U142)+7)),"",(IF(AND($N$1+U142-WEEKDAY($N$1)+(WEEKDAY($N$1)&gt;=U142)&gt;=$N$1,H142&lt;&gt;""),$N$1+U142-WEEKDAY($N$1)+(WEEKDAY($N$1)&gt;=U142),$N$1+U142-WEEKDAY($N$1)+(WEEKDAY($N$1)&gt;=U142)+7)))</f>
        <v/>
      </c>
      <c r="S142" s="14"/>
      <c r="T142" s="15" t="b">
        <f>IF(D142="lundi","2",IF(D142="mardi","3",IF(D142="mercredi","4",IF(D142="jeudi","5",IF(D142="vendredi","6")))))</f>
        <v>0</v>
      </c>
      <c r="U142" s="15" t="str">
        <f>IF(H142="lundi","2",IF(H142="mardi","3",IF(H142="mercredi","4",IF(H142="jeudi","5",IF(H142="vendredi","6",IF(H142="",""))))))</f>
        <v/>
      </c>
      <c r="V142" s="15" t="b">
        <f>IF(C142="hebdo","5",IF(C142="tous les 15 jours","10",IF(C142="toutes les 5 semaines","25")))</f>
        <v>0</v>
      </c>
      <c r="X142" s="15">
        <f t="shared" si="5"/>
        <v>-1</v>
      </c>
    </row>
    <row r="143" spans="17:24" x14ac:dyDescent="0.35">
      <c r="Q143" s="14">
        <f ca="1">IF(AND($N$1+T143-WEEKDAY($N$1)+(WEEKDAY($N$1)&gt;=T143)&gt;=$N$1,H143=""),$N$1+T143-WEEKDAY($N$1)+(WEEKDAY($N$1)&gt;=T143),$N$1+T143-WEEKDAY($N$1)+(WEEKDAY($N$1)&gt;=T143)+7)</f>
        <v>43617</v>
      </c>
      <c r="R143" s="14" t="str">
        <f ca="1">IF(ISERROR(IF(AND($N$1+U143-WEEKDAY($N$1)+(WEEKDAY($N$1)&gt;=U143)&gt;=$N$1,H143&lt;&gt;""),$N$1+U143-WEEKDAY($N$1)+(WEEKDAY($N$1)&gt;=U143),$N$1+U143-WEEKDAY($N$1)+(WEEKDAY($N$1)&gt;=U143)+7)),"",(IF(AND($N$1+U143-WEEKDAY($N$1)+(WEEKDAY($N$1)&gt;=U143)&gt;=$N$1,H143&lt;&gt;""),$N$1+U143-WEEKDAY($N$1)+(WEEKDAY($N$1)&gt;=U143),$N$1+U143-WEEKDAY($N$1)+(WEEKDAY($N$1)&gt;=U143)+7)))</f>
        <v/>
      </c>
      <c r="S143" s="14"/>
      <c r="T143" s="15" t="b">
        <f>IF(D143="lundi","2",IF(D143="mardi","3",IF(D143="mercredi","4",IF(D143="jeudi","5",IF(D143="vendredi","6")))))</f>
        <v>0</v>
      </c>
      <c r="U143" s="15" t="str">
        <f>IF(H143="lundi","2",IF(H143="mardi","3",IF(H143="mercredi","4",IF(H143="jeudi","5",IF(H143="vendredi","6",IF(H143="",""))))))</f>
        <v/>
      </c>
      <c r="V143" s="15" t="b">
        <f>IF(C143="hebdo","5",IF(C143="tous les 15 jours","10",IF(C143="toutes les 5 semaines","25")))</f>
        <v>0</v>
      </c>
      <c r="X143" s="15">
        <f t="shared" ref="X143:X206" si="6">IFERROR((NETWORKDAYS(E143,I143)-1),"")</f>
        <v>-1</v>
      </c>
    </row>
    <row r="144" spans="17:24" x14ac:dyDescent="0.35">
      <c r="Q144" s="14">
        <f ca="1">IF(AND($N$1+T144-WEEKDAY($N$1)+(WEEKDAY($N$1)&gt;=T144)&gt;=$N$1,H144=""),$N$1+T144-WEEKDAY($N$1)+(WEEKDAY($N$1)&gt;=T144),$N$1+T144-WEEKDAY($N$1)+(WEEKDAY($N$1)&gt;=T144)+7)</f>
        <v>43617</v>
      </c>
      <c r="R144" s="14" t="str">
        <f ca="1">IF(ISERROR(IF(AND($N$1+U144-WEEKDAY($N$1)+(WEEKDAY($N$1)&gt;=U144)&gt;=$N$1,H144&lt;&gt;""),$N$1+U144-WEEKDAY($N$1)+(WEEKDAY($N$1)&gt;=U144),$N$1+U144-WEEKDAY($N$1)+(WEEKDAY($N$1)&gt;=U144)+7)),"",(IF(AND($N$1+U144-WEEKDAY($N$1)+(WEEKDAY($N$1)&gt;=U144)&gt;=$N$1,H144&lt;&gt;""),$N$1+U144-WEEKDAY($N$1)+(WEEKDAY($N$1)&gt;=U144),$N$1+U144-WEEKDAY($N$1)+(WEEKDAY($N$1)&gt;=U144)+7)))</f>
        <v/>
      </c>
      <c r="S144" s="14"/>
      <c r="T144" s="15" t="b">
        <f>IF(D144="lundi","2",IF(D144="mardi","3",IF(D144="mercredi","4",IF(D144="jeudi","5",IF(D144="vendredi","6")))))</f>
        <v>0</v>
      </c>
      <c r="U144" s="15" t="str">
        <f>IF(H144="lundi","2",IF(H144="mardi","3",IF(H144="mercredi","4",IF(H144="jeudi","5",IF(H144="vendredi","6",IF(H144="",""))))))</f>
        <v/>
      </c>
      <c r="V144" s="15" t="b">
        <f>IF(C144="hebdo","5",IF(C144="tous les 15 jours","10",IF(C144="toutes les 5 semaines","25")))</f>
        <v>0</v>
      </c>
      <c r="X144" s="15">
        <f t="shared" si="6"/>
        <v>-1</v>
      </c>
    </row>
    <row r="145" spans="17:24" x14ac:dyDescent="0.35">
      <c r="Q145" s="14">
        <f ca="1">IF(AND($N$1+T145-WEEKDAY($N$1)+(WEEKDAY($N$1)&gt;=T145)&gt;=$N$1,H145=""),$N$1+T145-WEEKDAY($N$1)+(WEEKDAY($N$1)&gt;=T145),$N$1+T145-WEEKDAY($N$1)+(WEEKDAY($N$1)&gt;=T145)+7)</f>
        <v>43617</v>
      </c>
      <c r="R145" s="14" t="str">
        <f ca="1">IF(ISERROR(IF(AND($N$1+U145-WEEKDAY($N$1)+(WEEKDAY($N$1)&gt;=U145)&gt;=$N$1,H145&lt;&gt;""),$N$1+U145-WEEKDAY($N$1)+(WEEKDAY($N$1)&gt;=U145),$N$1+U145-WEEKDAY($N$1)+(WEEKDAY($N$1)&gt;=U145)+7)),"",(IF(AND($N$1+U145-WEEKDAY($N$1)+(WEEKDAY($N$1)&gt;=U145)&gt;=$N$1,H145&lt;&gt;""),$N$1+U145-WEEKDAY($N$1)+(WEEKDAY($N$1)&gt;=U145),$N$1+U145-WEEKDAY($N$1)+(WEEKDAY($N$1)&gt;=U145)+7)))</f>
        <v/>
      </c>
      <c r="S145" s="14"/>
      <c r="T145" s="15" t="b">
        <f>IF(D145="lundi","2",IF(D145="mardi","3",IF(D145="mercredi","4",IF(D145="jeudi","5",IF(D145="vendredi","6")))))</f>
        <v>0</v>
      </c>
      <c r="U145" s="15" t="str">
        <f>IF(H145="lundi","2",IF(H145="mardi","3",IF(H145="mercredi","4",IF(H145="jeudi","5",IF(H145="vendredi","6",IF(H145="",""))))))</f>
        <v/>
      </c>
      <c r="V145" s="15" t="b">
        <f>IF(C145="hebdo","5",IF(C145="tous les 15 jours","10",IF(C145="toutes les 5 semaines","25")))</f>
        <v>0</v>
      </c>
      <c r="X145" s="15">
        <f t="shared" si="6"/>
        <v>-1</v>
      </c>
    </row>
    <row r="146" spans="17:24" x14ac:dyDescent="0.35">
      <c r="Q146" s="14">
        <f ca="1">IF(AND($N$1+T146-WEEKDAY($N$1)+(WEEKDAY($N$1)&gt;=T146)&gt;=$N$1,H146=""),$N$1+T146-WEEKDAY($N$1)+(WEEKDAY($N$1)&gt;=T146),$N$1+T146-WEEKDAY($N$1)+(WEEKDAY($N$1)&gt;=T146)+7)</f>
        <v>43617</v>
      </c>
      <c r="R146" s="14" t="str">
        <f ca="1">IF(ISERROR(IF(AND($N$1+U146-WEEKDAY($N$1)+(WEEKDAY($N$1)&gt;=U146)&gt;=$N$1,H146&lt;&gt;""),$N$1+U146-WEEKDAY($N$1)+(WEEKDAY($N$1)&gt;=U146),$N$1+U146-WEEKDAY($N$1)+(WEEKDAY($N$1)&gt;=U146)+7)),"",(IF(AND($N$1+U146-WEEKDAY($N$1)+(WEEKDAY($N$1)&gt;=U146)&gt;=$N$1,H146&lt;&gt;""),$N$1+U146-WEEKDAY($N$1)+(WEEKDAY($N$1)&gt;=U146),$N$1+U146-WEEKDAY($N$1)+(WEEKDAY($N$1)&gt;=U146)+7)))</f>
        <v/>
      </c>
      <c r="S146" s="14"/>
      <c r="T146" s="15" t="b">
        <f>IF(D146="lundi","2",IF(D146="mardi","3",IF(D146="mercredi","4",IF(D146="jeudi","5",IF(D146="vendredi","6")))))</f>
        <v>0</v>
      </c>
      <c r="U146" s="15" t="str">
        <f>IF(H146="lundi","2",IF(H146="mardi","3",IF(H146="mercredi","4",IF(H146="jeudi","5",IF(H146="vendredi","6",IF(H146="",""))))))</f>
        <v/>
      </c>
      <c r="V146" s="15" t="b">
        <f>IF(C146="hebdo","5",IF(C146="tous les 15 jours","10",IF(C146="toutes les 5 semaines","25")))</f>
        <v>0</v>
      </c>
      <c r="X146" s="15">
        <f t="shared" si="6"/>
        <v>-1</v>
      </c>
    </row>
    <row r="147" spans="17:24" x14ac:dyDescent="0.35">
      <c r="Q147" s="14">
        <f ca="1">IF(AND($N$1+T147-WEEKDAY($N$1)+(WEEKDAY($N$1)&gt;=T147)&gt;=$N$1,H147=""),$N$1+T147-WEEKDAY($N$1)+(WEEKDAY($N$1)&gt;=T147),$N$1+T147-WEEKDAY($N$1)+(WEEKDAY($N$1)&gt;=T147)+7)</f>
        <v>43617</v>
      </c>
      <c r="R147" s="14" t="str">
        <f ca="1">IF(ISERROR(IF(AND($N$1+U147-WEEKDAY($N$1)+(WEEKDAY($N$1)&gt;=U147)&gt;=$N$1,H147&lt;&gt;""),$N$1+U147-WEEKDAY($N$1)+(WEEKDAY($N$1)&gt;=U147),$N$1+U147-WEEKDAY($N$1)+(WEEKDAY($N$1)&gt;=U147)+7)),"",(IF(AND($N$1+U147-WEEKDAY($N$1)+(WEEKDAY($N$1)&gt;=U147)&gt;=$N$1,H147&lt;&gt;""),$N$1+U147-WEEKDAY($N$1)+(WEEKDAY($N$1)&gt;=U147),$N$1+U147-WEEKDAY($N$1)+(WEEKDAY($N$1)&gt;=U147)+7)))</f>
        <v/>
      </c>
      <c r="S147" s="14"/>
      <c r="T147" s="15" t="b">
        <f>IF(D147="lundi","2",IF(D147="mardi","3",IF(D147="mercredi","4",IF(D147="jeudi","5",IF(D147="vendredi","6")))))</f>
        <v>0</v>
      </c>
      <c r="U147" s="15" t="str">
        <f>IF(H147="lundi","2",IF(H147="mardi","3",IF(H147="mercredi","4",IF(H147="jeudi","5",IF(H147="vendredi","6",IF(H147="",""))))))</f>
        <v/>
      </c>
      <c r="V147" s="15" t="b">
        <f>IF(C147="hebdo","5",IF(C147="tous les 15 jours","10",IF(C147="toutes les 5 semaines","25")))</f>
        <v>0</v>
      </c>
      <c r="X147" s="15">
        <f t="shared" si="6"/>
        <v>-1</v>
      </c>
    </row>
    <row r="148" spans="17:24" x14ac:dyDescent="0.35">
      <c r="Q148" s="14">
        <f ca="1">IF(AND($N$1+T148-WEEKDAY($N$1)+(WEEKDAY($N$1)&gt;=T148)&gt;=$N$1,H148=""),$N$1+T148-WEEKDAY($N$1)+(WEEKDAY($N$1)&gt;=T148),$N$1+T148-WEEKDAY($N$1)+(WEEKDAY($N$1)&gt;=T148)+7)</f>
        <v>43617</v>
      </c>
      <c r="R148" s="14" t="str">
        <f ca="1">IF(ISERROR(IF(AND($N$1+U148-WEEKDAY($N$1)+(WEEKDAY($N$1)&gt;=U148)&gt;=$N$1,H148&lt;&gt;""),$N$1+U148-WEEKDAY($N$1)+(WEEKDAY($N$1)&gt;=U148),$N$1+U148-WEEKDAY($N$1)+(WEEKDAY($N$1)&gt;=U148)+7)),"",(IF(AND($N$1+U148-WEEKDAY($N$1)+(WEEKDAY($N$1)&gt;=U148)&gt;=$N$1,H148&lt;&gt;""),$N$1+U148-WEEKDAY($N$1)+(WEEKDAY($N$1)&gt;=U148),$N$1+U148-WEEKDAY($N$1)+(WEEKDAY($N$1)&gt;=U148)+7)))</f>
        <v/>
      </c>
      <c r="S148" s="14"/>
      <c r="T148" s="15" t="b">
        <f>IF(D148="lundi","2",IF(D148="mardi","3",IF(D148="mercredi","4",IF(D148="jeudi","5",IF(D148="vendredi","6")))))</f>
        <v>0</v>
      </c>
      <c r="U148" s="15" t="str">
        <f>IF(H148="lundi","2",IF(H148="mardi","3",IF(H148="mercredi","4",IF(H148="jeudi","5",IF(H148="vendredi","6",IF(H148="",""))))))</f>
        <v/>
      </c>
      <c r="V148" s="15" t="b">
        <f>IF(C148="hebdo","5",IF(C148="tous les 15 jours","10",IF(C148="toutes les 5 semaines","25")))</f>
        <v>0</v>
      </c>
      <c r="X148" s="15">
        <f t="shared" si="6"/>
        <v>-1</v>
      </c>
    </row>
    <row r="149" spans="17:24" x14ac:dyDescent="0.35">
      <c r="Q149" s="14">
        <f ca="1">IF(AND($N$1+T149-WEEKDAY($N$1)+(WEEKDAY($N$1)&gt;=T149)&gt;=$N$1,H149=""),$N$1+T149-WEEKDAY($N$1)+(WEEKDAY($N$1)&gt;=T149),$N$1+T149-WEEKDAY($N$1)+(WEEKDAY($N$1)&gt;=T149)+7)</f>
        <v>43617</v>
      </c>
      <c r="R149" s="14" t="str">
        <f ca="1">IF(ISERROR(IF(AND($N$1+U149-WEEKDAY($N$1)+(WEEKDAY($N$1)&gt;=U149)&gt;=$N$1,H149&lt;&gt;""),$N$1+U149-WEEKDAY($N$1)+(WEEKDAY($N$1)&gt;=U149),$N$1+U149-WEEKDAY($N$1)+(WEEKDAY($N$1)&gt;=U149)+7)),"",(IF(AND($N$1+U149-WEEKDAY($N$1)+(WEEKDAY($N$1)&gt;=U149)&gt;=$N$1,H149&lt;&gt;""),$N$1+U149-WEEKDAY($N$1)+(WEEKDAY($N$1)&gt;=U149),$N$1+U149-WEEKDAY($N$1)+(WEEKDAY($N$1)&gt;=U149)+7)))</f>
        <v/>
      </c>
      <c r="S149" s="14"/>
      <c r="T149" s="15" t="b">
        <f>IF(D149="lundi","2",IF(D149="mardi","3",IF(D149="mercredi","4",IF(D149="jeudi","5",IF(D149="vendredi","6")))))</f>
        <v>0</v>
      </c>
      <c r="U149" s="15" t="str">
        <f>IF(H149="lundi","2",IF(H149="mardi","3",IF(H149="mercredi","4",IF(H149="jeudi","5",IF(H149="vendredi","6",IF(H149="",""))))))</f>
        <v/>
      </c>
      <c r="V149" s="15" t="b">
        <f>IF(C149="hebdo","5",IF(C149="tous les 15 jours","10",IF(C149="toutes les 5 semaines","25")))</f>
        <v>0</v>
      </c>
      <c r="X149" s="15">
        <f t="shared" si="6"/>
        <v>-1</v>
      </c>
    </row>
    <row r="150" spans="17:24" x14ac:dyDescent="0.35">
      <c r="Q150" s="14">
        <f ca="1">IF(AND($N$1+T150-WEEKDAY($N$1)+(WEEKDAY($N$1)&gt;=T150)&gt;=$N$1,H150=""),$N$1+T150-WEEKDAY($N$1)+(WEEKDAY($N$1)&gt;=T150),$N$1+T150-WEEKDAY($N$1)+(WEEKDAY($N$1)&gt;=T150)+7)</f>
        <v>43617</v>
      </c>
      <c r="R150" s="14" t="str">
        <f ca="1">IF(ISERROR(IF(AND($N$1+U150-WEEKDAY($N$1)+(WEEKDAY($N$1)&gt;=U150)&gt;=$N$1,H150&lt;&gt;""),$N$1+U150-WEEKDAY($N$1)+(WEEKDAY($N$1)&gt;=U150),$N$1+U150-WEEKDAY($N$1)+(WEEKDAY($N$1)&gt;=U150)+7)),"",(IF(AND($N$1+U150-WEEKDAY($N$1)+(WEEKDAY($N$1)&gt;=U150)&gt;=$N$1,H150&lt;&gt;""),$N$1+U150-WEEKDAY($N$1)+(WEEKDAY($N$1)&gt;=U150),$N$1+U150-WEEKDAY($N$1)+(WEEKDAY($N$1)&gt;=U150)+7)))</f>
        <v/>
      </c>
      <c r="S150" s="14"/>
      <c r="T150" s="15" t="b">
        <f>IF(D150="lundi","2",IF(D150="mardi","3",IF(D150="mercredi","4",IF(D150="jeudi","5",IF(D150="vendredi","6")))))</f>
        <v>0</v>
      </c>
      <c r="U150" s="15" t="str">
        <f>IF(H150="lundi","2",IF(H150="mardi","3",IF(H150="mercredi","4",IF(H150="jeudi","5",IF(H150="vendredi","6",IF(H150="",""))))))</f>
        <v/>
      </c>
      <c r="V150" s="15" t="b">
        <f>IF(C150="hebdo","5",IF(C150="tous les 15 jours","10",IF(C150="toutes les 5 semaines","25")))</f>
        <v>0</v>
      </c>
      <c r="X150" s="15">
        <f t="shared" si="6"/>
        <v>-1</v>
      </c>
    </row>
    <row r="151" spans="17:24" x14ac:dyDescent="0.35">
      <c r="Q151" s="14">
        <f ca="1">IF(AND($N$1+T151-WEEKDAY($N$1)+(WEEKDAY($N$1)&gt;=T151)&gt;=$N$1,H151=""),$N$1+T151-WEEKDAY($N$1)+(WEEKDAY($N$1)&gt;=T151),$N$1+T151-WEEKDAY($N$1)+(WEEKDAY($N$1)&gt;=T151)+7)</f>
        <v>43617</v>
      </c>
      <c r="R151" s="14" t="str">
        <f ca="1">IF(ISERROR(IF(AND($N$1+U151-WEEKDAY($N$1)+(WEEKDAY($N$1)&gt;=U151)&gt;=$N$1,H151&lt;&gt;""),$N$1+U151-WEEKDAY($N$1)+(WEEKDAY($N$1)&gt;=U151),$N$1+U151-WEEKDAY($N$1)+(WEEKDAY($N$1)&gt;=U151)+7)),"",(IF(AND($N$1+U151-WEEKDAY($N$1)+(WEEKDAY($N$1)&gt;=U151)&gt;=$N$1,H151&lt;&gt;""),$N$1+U151-WEEKDAY($N$1)+(WEEKDAY($N$1)&gt;=U151),$N$1+U151-WEEKDAY($N$1)+(WEEKDAY($N$1)&gt;=U151)+7)))</f>
        <v/>
      </c>
      <c r="S151" s="14"/>
      <c r="T151" s="15" t="b">
        <f>IF(D151="lundi","2",IF(D151="mardi","3",IF(D151="mercredi","4",IF(D151="jeudi","5",IF(D151="vendredi","6")))))</f>
        <v>0</v>
      </c>
      <c r="U151" s="15" t="str">
        <f>IF(H151="lundi","2",IF(H151="mardi","3",IF(H151="mercredi","4",IF(H151="jeudi","5",IF(H151="vendredi","6",IF(H151="",""))))))</f>
        <v/>
      </c>
      <c r="V151" s="15" t="b">
        <f>IF(C151="hebdo","5",IF(C151="tous les 15 jours","10",IF(C151="toutes les 5 semaines","25")))</f>
        <v>0</v>
      </c>
      <c r="X151" s="15">
        <f t="shared" si="6"/>
        <v>-1</v>
      </c>
    </row>
    <row r="152" spans="17:24" x14ac:dyDescent="0.35">
      <c r="Q152" s="14">
        <f ca="1">IF(AND($N$1+T152-WEEKDAY($N$1)+(WEEKDAY($N$1)&gt;=T152)&gt;=$N$1,H152=""),$N$1+T152-WEEKDAY($N$1)+(WEEKDAY($N$1)&gt;=T152),$N$1+T152-WEEKDAY($N$1)+(WEEKDAY($N$1)&gt;=T152)+7)</f>
        <v>43617</v>
      </c>
      <c r="R152" s="14" t="str">
        <f ca="1">IF(ISERROR(IF(AND($N$1+U152-WEEKDAY($N$1)+(WEEKDAY($N$1)&gt;=U152)&gt;=$N$1,H152&lt;&gt;""),$N$1+U152-WEEKDAY($N$1)+(WEEKDAY($N$1)&gt;=U152),$N$1+U152-WEEKDAY($N$1)+(WEEKDAY($N$1)&gt;=U152)+7)),"",(IF(AND($N$1+U152-WEEKDAY($N$1)+(WEEKDAY($N$1)&gt;=U152)&gt;=$N$1,H152&lt;&gt;""),$N$1+U152-WEEKDAY($N$1)+(WEEKDAY($N$1)&gt;=U152),$N$1+U152-WEEKDAY($N$1)+(WEEKDAY($N$1)&gt;=U152)+7)))</f>
        <v/>
      </c>
      <c r="S152" s="14"/>
      <c r="T152" s="15" t="b">
        <f>IF(D152="lundi","2",IF(D152="mardi","3",IF(D152="mercredi","4",IF(D152="jeudi","5",IF(D152="vendredi","6")))))</f>
        <v>0</v>
      </c>
      <c r="U152" s="15" t="str">
        <f>IF(H152="lundi","2",IF(H152="mardi","3",IF(H152="mercredi","4",IF(H152="jeudi","5",IF(H152="vendredi","6",IF(H152="",""))))))</f>
        <v/>
      </c>
      <c r="V152" s="15" t="b">
        <f>IF(C152="hebdo","5",IF(C152="tous les 15 jours","10",IF(C152="toutes les 5 semaines","25")))</f>
        <v>0</v>
      </c>
      <c r="X152" s="15">
        <f t="shared" si="6"/>
        <v>-1</v>
      </c>
    </row>
    <row r="153" spans="17:24" x14ac:dyDescent="0.35">
      <c r="Q153" s="14">
        <f ca="1">IF(AND($N$1+T153-WEEKDAY($N$1)+(WEEKDAY($N$1)&gt;=T153)&gt;=$N$1,H153=""),$N$1+T153-WEEKDAY($N$1)+(WEEKDAY($N$1)&gt;=T153),$N$1+T153-WEEKDAY($N$1)+(WEEKDAY($N$1)&gt;=T153)+7)</f>
        <v>43617</v>
      </c>
      <c r="R153" s="14" t="str">
        <f ca="1">IF(ISERROR(IF(AND($N$1+U153-WEEKDAY($N$1)+(WEEKDAY($N$1)&gt;=U153)&gt;=$N$1,H153&lt;&gt;""),$N$1+U153-WEEKDAY($N$1)+(WEEKDAY($N$1)&gt;=U153),$N$1+U153-WEEKDAY($N$1)+(WEEKDAY($N$1)&gt;=U153)+7)),"",(IF(AND($N$1+U153-WEEKDAY($N$1)+(WEEKDAY($N$1)&gt;=U153)&gt;=$N$1,H153&lt;&gt;""),$N$1+U153-WEEKDAY($N$1)+(WEEKDAY($N$1)&gt;=U153),$N$1+U153-WEEKDAY($N$1)+(WEEKDAY($N$1)&gt;=U153)+7)))</f>
        <v/>
      </c>
      <c r="S153" s="14"/>
      <c r="T153" s="15" t="b">
        <f>IF(D153="lundi","2",IF(D153="mardi","3",IF(D153="mercredi","4",IF(D153="jeudi","5",IF(D153="vendredi","6")))))</f>
        <v>0</v>
      </c>
      <c r="U153" s="15" t="str">
        <f>IF(H153="lundi","2",IF(H153="mardi","3",IF(H153="mercredi","4",IF(H153="jeudi","5",IF(H153="vendredi","6",IF(H153="",""))))))</f>
        <v/>
      </c>
      <c r="V153" s="15" t="b">
        <f>IF(C153="hebdo","5",IF(C153="tous les 15 jours","10",IF(C153="toutes les 5 semaines","25")))</f>
        <v>0</v>
      </c>
      <c r="X153" s="15">
        <f t="shared" si="6"/>
        <v>-1</v>
      </c>
    </row>
    <row r="154" spans="17:24" x14ac:dyDescent="0.35">
      <c r="Q154" s="14">
        <f ca="1">IF(AND($N$1+T154-WEEKDAY($N$1)+(WEEKDAY($N$1)&gt;=T154)&gt;=$N$1,H154=""),$N$1+T154-WEEKDAY($N$1)+(WEEKDAY($N$1)&gt;=T154),$N$1+T154-WEEKDAY($N$1)+(WEEKDAY($N$1)&gt;=T154)+7)</f>
        <v>43617</v>
      </c>
      <c r="R154" s="14" t="str">
        <f ca="1">IF(ISERROR(IF(AND($N$1+U154-WEEKDAY($N$1)+(WEEKDAY($N$1)&gt;=U154)&gt;=$N$1,H154&lt;&gt;""),$N$1+U154-WEEKDAY($N$1)+(WEEKDAY($N$1)&gt;=U154),$N$1+U154-WEEKDAY($N$1)+(WEEKDAY($N$1)&gt;=U154)+7)),"",(IF(AND($N$1+U154-WEEKDAY($N$1)+(WEEKDAY($N$1)&gt;=U154)&gt;=$N$1,H154&lt;&gt;""),$N$1+U154-WEEKDAY($N$1)+(WEEKDAY($N$1)&gt;=U154),$N$1+U154-WEEKDAY($N$1)+(WEEKDAY($N$1)&gt;=U154)+7)))</f>
        <v/>
      </c>
      <c r="S154" s="14"/>
      <c r="T154" s="15" t="b">
        <f>IF(D154="lundi","2",IF(D154="mardi","3",IF(D154="mercredi","4",IF(D154="jeudi","5",IF(D154="vendredi","6")))))</f>
        <v>0</v>
      </c>
      <c r="U154" s="15" t="str">
        <f>IF(H154="lundi","2",IF(H154="mardi","3",IF(H154="mercredi","4",IF(H154="jeudi","5",IF(H154="vendredi","6",IF(H154="",""))))))</f>
        <v/>
      </c>
      <c r="V154" s="15" t="b">
        <f>IF(C154="hebdo","5",IF(C154="tous les 15 jours","10",IF(C154="toutes les 5 semaines","25")))</f>
        <v>0</v>
      </c>
      <c r="X154" s="15">
        <f t="shared" si="6"/>
        <v>-1</v>
      </c>
    </row>
    <row r="155" spans="17:24" x14ac:dyDescent="0.35">
      <c r="Q155" s="14">
        <f ca="1">IF(AND($N$1+T155-WEEKDAY($N$1)+(WEEKDAY($N$1)&gt;=T155)&gt;=$N$1,H155=""),$N$1+T155-WEEKDAY($N$1)+(WEEKDAY($N$1)&gt;=T155),$N$1+T155-WEEKDAY($N$1)+(WEEKDAY($N$1)&gt;=T155)+7)</f>
        <v>43617</v>
      </c>
      <c r="R155" s="14" t="str">
        <f ca="1">IF(ISERROR(IF(AND($N$1+U155-WEEKDAY($N$1)+(WEEKDAY($N$1)&gt;=U155)&gt;=$N$1,H155&lt;&gt;""),$N$1+U155-WEEKDAY($N$1)+(WEEKDAY($N$1)&gt;=U155),$N$1+U155-WEEKDAY($N$1)+(WEEKDAY($N$1)&gt;=U155)+7)),"",(IF(AND($N$1+U155-WEEKDAY($N$1)+(WEEKDAY($N$1)&gt;=U155)&gt;=$N$1,H155&lt;&gt;""),$N$1+U155-WEEKDAY($N$1)+(WEEKDAY($N$1)&gt;=U155),$N$1+U155-WEEKDAY($N$1)+(WEEKDAY($N$1)&gt;=U155)+7)))</f>
        <v/>
      </c>
      <c r="S155" s="14"/>
      <c r="T155" s="15" t="b">
        <f>IF(D155="lundi","2",IF(D155="mardi","3",IF(D155="mercredi","4",IF(D155="jeudi","5",IF(D155="vendredi","6")))))</f>
        <v>0</v>
      </c>
      <c r="U155" s="15" t="str">
        <f>IF(H155="lundi","2",IF(H155="mardi","3",IF(H155="mercredi","4",IF(H155="jeudi","5",IF(H155="vendredi","6",IF(H155="",""))))))</f>
        <v/>
      </c>
      <c r="V155" s="15" t="b">
        <f>IF(C155="hebdo","5",IF(C155="tous les 15 jours","10",IF(C155="toutes les 5 semaines","25")))</f>
        <v>0</v>
      </c>
      <c r="X155" s="15">
        <f t="shared" si="6"/>
        <v>-1</v>
      </c>
    </row>
    <row r="156" spans="17:24" x14ac:dyDescent="0.35">
      <c r="Q156" s="14">
        <f ca="1">IF(AND($N$1+T156-WEEKDAY($N$1)+(WEEKDAY($N$1)&gt;=T156)&gt;=$N$1,H156=""),$N$1+T156-WEEKDAY($N$1)+(WEEKDAY($N$1)&gt;=T156),$N$1+T156-WEEKDAY($N$1)+(WEEKDAY($N$1)&gt;=T156)+7)</f>
        <v>43617</v>
      </c>
      <c r="R156" s="14" t="str">
        <f ca="1">IF(ISERROR(IF(AND($N$1+U156-WEEKDAY($N$1)+(WEEKDAY($N$1)&gt;=U156)&gt;=$N$1,H156&lt;&gt;""),$N$1+U156-WEEKDAY($N$1)+(WEEKDAY($N$1)&gt;=U156),$N$1+U156-WEEKDAY($N$1)+(WEEKDAY($N$1)&gt;=U156)+7)),"",(IF(AND($N$1+U156-WEEKDAY($N$1)+(WEEKDAY($N$1)&gt;=U156)&gt;=$N$1,H156&lt;&gt;""),$N$1+U156-WEEKDAY($N$1)+(WEEKDAY($N$1)&gt;=U156),$N$1+U156-WEEKDAY($N$1)+(WEEKDAY($N$1)&gt;=U156)+7)))</f>
        <v/>
      </c>
      <c r="S156" s="14"/>
      <c r="T156" s="15" t="b">
        <f>IF(D156="lundi","2",IF(D156="mardi","3",IF(D156="mercredi","4",IF(D156="jeudi","5",IF(D156="vendredi","6")))))</f>
        <v>0</v>
      </c>
      <c r="U156" s="15" t="str">
        <f>IF(H156="lundi","2",IF(H156="mardi","3",IF(H156="mercredi","4",IF(H156="jeudi","5",IF(H156="vendredi","6",IF(H156="",""))))))</f>
        <v/>
      </c>
      <c r="V156" s="15" t="b">
        <f>IF(C156="hebdo","5",IF(C156="tous les 15 jours","10",IF(C156="toutes les 5 semaines","25")))</f>
        <v>0</v>
      </c>
      <c r="X156" s="15">
        <f t="shared" si="6"/>
        <v>-1</v>
      </c>
    </row>
    <row r="157" spans="17:24" x14ac:dyDescent="0.35">
      <c r="Q157" s="14">
        <f ca="1">IF(AND($N$1+T157-WEEKDAY($N$1)+(WEEKDAY($N$1)&gt;=T157)&gt;=$N$1,H157=""),$N$1+T157-WEEKDAY($N$1)+(WEEKDAY($N$1)&gt;=T157),$N$1+T157-WEEKDAY($N$1)+(WEEKDAY($N$1)&gt;=T157)+7)</f>
        <v>43617</v>
      </c>
      <c r="R157" s="14" t="str">
        <f ca="1">IF(ISERROR(IF(AND($N$1+U157-WEEKDAY($N$1)+(WEEKDAY($N$1)&gt;=U157)&gt;=$N$1,H157&lt;&gt;""),$N$1+U157-WEEKDAY($N$1)+(WEEKDAY($N$1)&gt;=U157),$N$1+U157-WEEKDAY($N$1)+(WEEKDAY($N$1)&gt;=U157)+7)),"",(IF(AND($N$1+U157-WEEKDAY($N$1)+(WEEKDAY($N$1)&gt;=U157)&gt;=$N$1,H157&lt;&gt;""),$N$1+U157-WEEKDAY($N$1)+(WEEKDAY($N$1)&gt;=U157),$N$1+U157-WEEKDAY($N$1)+(WEEKDAY($N$1)&gt;=U157)+7)))</f>
        <v/>
      </c>
      <c r="S157" s="14"/>
      <c r="T157" s="15" t="b">
        <f>IF(D157="lundi","2",IF(D157="mardi","3",IF(D157="mercredi","4",IF(D157="jeudi","5",IF(D157="vendredi","6")))))</f>
        <v>0</v>
      </c>
      <c r="U157" s="15" t="str">
        <f>IF(H157="lundi","2",IF(H157="mardi","3",IF(H157="mercredi","4",IF(H157="jeudi","5",IF(H157="vendredi","6",IF(H157="",""))))))</f>
        <v/>
      </c>
      <c r="V157" s="15" t="b">
        <f>IF(C157="hebdo","5",IF(C157="tous les 15 jours","10",IF(C157="toutes les 5 semaines","25")))</f>
        <v>0</v>
      </c>
      <c r="X157" s="15">
        <f t="shared" si="6"/>
        <v>-1</v>
      </c>
    </row>
    <row r="158" spans="17:24" x14ac:dyDescent="0.35">
      <c r="Q158" s="14">
        <f ca="1">IF(AND($N$1+T158-WEEKDAY($N$1)+(WEEKDAY($N$1)&gt;=T158)&gt;=$N$1,H158=""),$N$1+T158-WEEKDAY($N$1)+(WEEKDAY($N$1)&gt;=T158),$N$1+T158-WEEKDAY($N$1)+(WEEKDAY($N$1)&gt;=T158)+7)</f>
        <v>43617</v>
      </c>
      <c r="R158" s="14" t="str">
        <f ca="1">IF(ISERROR(IF(AND($N$1+U158-WEEKDAY($N$1)+(WEEKDAY($N$1)&gt;=U158)&gt;=$N$1,H158&lt;&gt;""),$N$1+U158-WEEKDAY($N$1)+(WEEKDAY($N$1)&gt;=U158),$N$1+U158-WEEKDAY($N$1)+(WEEKDAY($N$1)&gt;=U158)+7)),"",(IF(AND($N$1+U158-WEEKDAY($N$1)+(WEEKDAY($N$1)&gt;=U158)&gt;=$N$1,H158&lt;&gt;""),$N$1+U158-WEEKDAY($N$1)+(WEEKDAY($N$1)&gt;=U158),$N$1+U158-WEEKDAY($N$1)+(WEEKDAY($N$1)&gt;=U158)+7)))</f>
        <v/>
      </c>
      <c r="S158" s="14"/>
      <c r="T158" s="15" t="b">
        <f>IF(D158="lundi","2",IF(D158="mardi","3",IF(D158="mercredi","4",IF(D158="jeudi","5",IF(D158="vendredi","6")))))</f>
        <v>0</v>
      </c>
      <c r="U158" s="15" t="str">
        <f>IF(H158="lundi","2",IF(H158="mardi","3",IF(H158="mercredi","4",IF(H158="jeudi","5",IF(H158="vendredi","6",IF(H158="",""))))))</f>
        <v/>
      </c>
      <c r="V158" s="15" t="b">
        <f>IF(C158="hebdo","5",IF(C158="tous les 15 jours","10",IF(C158="toutes les 5 semaines","25")))</f>
        <v>0</v>
      </c>
      <c r="X158" s="15">
        <f t="shared" si="6"/>
        <v>-1</v>
      </c>
    </row>
    <row r="159" spans="17:24" x14ac:dyDescent="0.35">
      <c r="Q159" s="14">
        <f ca="1">IF(AND($N$1+T159-WEEKDAY($N$1)+(WEEKDAY($N$1)&gt;=T159)&gt;=$N$1,H159=""),$N$1+T159-WEEKDAY($N$1)+(WEEKDAY($N$1)&gt;=T159),$N$1+T159-WEEKDAY($N$1)+(WEEKDAY($N$1)&gt;=T159)+7)</f>
        <v>43617</v>
      </c>
      <c r="R159" s="14" t="str">
        <f ca="1">IF(ISERROR(IF(AND($N$1+U159-WEEKDAY($N$1)+(WEEKDAY($N$1)&gt;=U159)&gt;=$N$1,H159&lt;&gt;""),$N$1+U159-WEEKDAY($N$1)+(WEEKDAY($N$1)&gt;=U159),$N$1+U159-WEEKDAY($N$1)+(WEEKDAY($N$1)&gt;=U159)+7)),"",(IF(AND($N$1+U159-WEEKDAY($N$1)+(WEEKDAY($N$1)&gt;=U159)&gt;=$N$1,H159&lt;&gt;""),$N$1+U159-WEEKDAY($N$1)+(WEEKDAY($N$1)&gt;=U159),$N$1+U159-WEEKDAY($N$1)+(WEEKDAY($N$1)&gt;=U159)+7)))</f>
        <v/>
      </c>
      <c r="S159" s="14"/>
      <c r="T159" s="15" t="b">
        <f>IF(D159="lundi","2",IF(D159="mardi","3",IF(D159="mercredi","4",IF(D159="jeudi","5",IF(D159="vendredi","6")))))</f>
        <v>0</v>
      </c>
      <c r="U159" s="15" t="str">
        <f>IF(H159="lundi","2",IF(H159="mardi","3",IF(H159="mercredi","4",IF(H159="jeudi","5",IF(H159="vendredi","6",IF(H159="",""))))))</f>
        <v/>
      </c>
      <c r="V159" s="15" t="b">
        <f>IF(C159="hebdo","5",IF(C159="tous les 15 jours","10",IF(C159="toutes les 5 semaines","25")))</f>
        <v>0</v>
      </c>
      <c r="X159" s="15">
        <f t="shared" si="6"/>
        <v>-1</v>
      </c>
    </row>
    <row r="160" spans="17:24" x14ac:dyDescent="0.35">
      <c r="Q160" s="14">
        <f ca="1">IF(AND($N$1+T160-WEEKDAY($N$1)+(WEEKDAY($N$1)&gt;=T160)&gt;=$N$1,H160=""),$N$1+T160-WEEKDAY($N$1)+(WEEKDAY($N$1)&gt;=T160),$N$1+T160-WEEKDAY($N$1)+(WEEKDAY($N$1)&gt;=T160)+7)</f>
        <v>43617</v>
      </c>
      <c r="R160" s="14" t="str">
        <f ca="1">IF(ISERROR(IF(AND($N$1+U160-WEEKDAY($N$1)+(WEEKDAY($N$1)&gt;=U160)&gt;=$N$1,H160&lt;&gt;""),$N$1+U160-WEEKDAY($N$1)+(WEEKDAY($N$1)&gt;=U160),$N$1+U160-WEEKDAY($N$1)+(WEEKDAY($N$1)&gt;=U160)+7)),"",(IF(AND($N$1+U160-WEEKDAY($N$1)+(WEEKDAY($N$1)&gt;=U160)&gt;=$N$1,H160&lt;&gt;""),$N$1+U160-WEEKDAY($N$1)+(WEEKDAY($N$1)&gt;=U160),$N$1+U160-WEEKDAY($N$1)+(WEEKDAY($N$1)&gt;=U160)+7)))</f>
        <v/>
      </c>
      <c r="S160" s="14"/>
      <c r="T160" s="15" t="b">
        <f>IF(D160="lundi","2",IF(D160="mardi","3",IF(D160="mercredi","4",IF(D160="jeudi","5",IF(D160="vendredi","6")))))</f>
        <v>0</v>
      </c>
      <c r="U160" s="15" t="str">
        <f>IF(H160="lundi","2",IF(H160="mardi","3",IF(H160="mercredi","4",IF(H160="jeudi","5",IF(H160="vendredi","6",IF(H160="",""))))))</f>
        <v/>
      </c>
      <c r="V160" s="15" t="b">
        <f>IF(C160="hebdo","5",IF(C160="tous les 15 jours","10",IF(C160="toutes les 5 semaines","25")))</f>
        <v>0</v>
      </c>
      <c r="X160" s="15">
        <f t="shared" si="6"/>
        <v>-1</v>
      </c>
    </row>
    <row r="161" spans="17:24" x14ac:dyDescent="0.35">
      <c r="Q161" s="14">
        <f ca="1">IF(AND($N$1+T161-WEEKDAY($N$1)+(WEEKDAY($N$1)&gt;=T161)&gt;=$N$1,H161=""),$N$1+T161-WEEKDAY($N$1)+(WEEKDAY($N$1)&gt;=T161),$N$1+T161-WEEKDAY($N$1)+(WEEKDAY($N$1)&gt;=T161)+7)</f>
        <v>43617</v>
      </c>
      <c r="R161" s="14" t="str">
        <f ca="1">IF(ISERROR(IF(AND($N$1+U161-WEEKDAY($N$1)+(WEEKDAY($N$1)&gt;=U161)&gt;=$N$1,H161&lt;&gt;""),$N$1+U161-WEEKDAY($N$1)+(WEEKDAY($N$1)&gt;=U161),$N$1+U161-WEEKDAY($N$1)+(WEEKDAY($N$1)&gt;=U161)+7)),"",(IF(AND($N$1+U161-WEEKDAY($N$1)+(WEEKDAY($N$1)&gt;=U161)&gt;=$N$1,H161&lt;&gt;""),$N$1+U161-WEEKDAY($N$1)+(WEEKDAY($N$1)&gt;=U161),$N$1+U161-WEEKDAY($N$1)+(WEEKDAY($N$1)&gt;=U161)+7)))</f>
        <v/>
      </c>
      <c r="S161" s="14"/>
      <c r="T161" s="15" t="b">
        <f>IF(D161="lundi","2",IF(D161="mardi","3",IF(D161="mercredi","4",IF(D161="jeudi","5",IF(D161="vendredi","6")))))</f>
        <v>0</v>
      </c>
      <c r="U161" s="15" t="str">
        <f>IF(H161="lundi","2",IF(H161="mardi","3",IF(H161="mercredi","4",IF(H161="jeudi","5",IF(H161="vendredi","6",IF(H161="",""))))))</f>
        <v/>
      </c>
      <c r="V161" s="15" t="b">
        <f>IF(C161="hebdo","5",IF(C161="tous les 15 jours","10",IF(C161="toutes les 5 semaines","25")))</f>
        <v>0</v>
      </c>
      <c r="X161" s="15">
        <f t="shared" si="6"/>
        <v>-1</v>
      </c>
    </row>
    <row r="162" spans="17:24" x14ac:dyDescent="0.35">
      <c r="Q162" s="14">
        <f ca="1">IF(AND($N$1+T162-WEEKDAY($N$1)+(WEEKDAY($N$1)&gt;=T162)&gt;=$N$1,H162=""),$N$1+T162-WEEKDAY($N$1)+(WEEKDAY($N$1)&gt;=T162),$N$1+T162-WEEKDAY($N$1)+(WEEKDAY($N$1)&gt;=T162)+7)</f>
        <v>43617</v>
      </c>
      <c r="R162" s="14" t="str">
        <f ca="1">IF(ISERROR(IF(AND($N$1+U162-WEEKDAY($N$1)+(WEEKDAY($N$1)&gt;=U162)&gt;=$N$1,H162&lt;&gt;""),$N$1+U162-WEEKDAY($N$1)+(WEEKDAY($N$1)&gt;=U162),$N$1+U162-WEEKDAY($N$1)+(WEEKDAY($N$1)&gt;=U162)+7)),"",(IF(AND($N$1+U162-WEEKDAY($N$1)+(WEEKDAY($N$1)&gt;=U162)&gt;=$N$1,H162&lt;&gt;""),$N$1+U162-WEEKDAY($N$1)+(WEEKDAY($N$1)&gt;=U162),$N$1+U162-WEEKDAY($N$1)+(WEEKDAY($N$1)&gt;=U162)+7)))</f>
        <v/>
      </c>
      <c r="S162" s="14"/>
      <c r="T162" s="15" t="b">
        <f>IF(D162="lundi","2",IF(D162="mardi","3",IF(D162="mercredi","4",IF(D162="jeudi","5",IF(D162="vendredi","6")))))</f>
        <v>0</v>
      </c>
      <c r="U162" s="15" t="str">
        <f>IF(H162="lundi","2",IF(H162="mardi","3",IF(H162="mercredi","4",IF(H162="jeudi","5",IF(H162="vendredi","6",IF(H162="",""))))))</f>
        <v/>
      </c>
      <c r="V162" s="15" t="b">
        <f>IF(C162="hebdo","5",IF(C162="tous les 15 jours","10",IF(C162="toutes les 5 semaines","25")))</f>
        <v>0</v>
      </c>
      <c r="X162" s="15">
        <f t="shared" si="6"/>
        <v>-1</v>
      </c>
    </row>
    <row r="163" spans="17:24" x14ac:dyDescent="0.35">
      <c r="Q163" s="14">
        <f ca="1">IF(AND($N$1+T163-WEEKDAY($N$1)+(WEEKDAY($N$1)&gt;=T163)&gt;=$N$1,H163=""),$N$1+T163-WEEKDAY($N$1)+(WEEKDAY($N$1)&gt;=T163),$N$1+T163-WEEKDAY($N$1)+(WEEKDAY($N$1)&gt;=T163)+7)</f>
        <v>43617</v>
      </c>
      <c r="R163" s="14" t="str">
        <f ca="1">IF(ISERROR(IF(AND($N$1+U163-WEEKDAY($N$1)+(WEEKDAY($N$1)&gt;=U163)&gt;=$N$1,H163&lt;&gt;""),$N$1+U163-WEEKDAY($N$1)+(WEEKDAY($N$1)&gt;=U163),$N$1+U163-WEEKDAY($N$1)+(WEEKDAY($N$1)&gt;=U163)+7)),"",(IF(AND($N$1+U163-WEEKDAY($N$1)+(WEEKDAY($N$1)&gt;=U163)&gt;=$N$1,H163&lt;&gt;""),$N$1+U163-WEEKDAY($N$1)+(WEEKDAY($N$1)&gt;=U163),$N$1+U163-WEEKDAY($N$1)+(WEEKDAY($N$1)&gt;=U163)+7)))</f>
        <v/>
      </c>
      <c r="S163" s="14"/>
      <c r="T163" s="15" t="b">
        <f>IF(D163="lundi","2",IF(D163="mardi","3",IF(D163="mercredi","4",IF(D163="jeudi","5",IF(D163="vendredi","6")))))</f>
        <v>0</v>
      </c>
      <c r="U163" s="15" t="str">
        <f>IF(H163="lundi","2",IF(H163="mardi","3",IF(H163="mercredi","4",IF(H163="jeudi","5",IF(H163="vendredi","6",IF(H163="",""))))))</f>
        <v/>
      </c>
      <c r="V163" s="15" t="b">
        <f>IF(C163="hebdo","5",IF(C163="tous les 15 jours","10",IF(C163="toutes les 5 semaines","25")))</f>
        <v>0</v>
      </c>
      <c r="X163" s="15">
        <f t="shared" si="6"/>
        <v>-1</v>
      </c>
    </row>
    <row r="164" spans="17:24" x14ac:dyDescent="0.35">
      <c r="Q164" s="14">
        <f ca="1">IF(AND($N$1+T164-WEEKDAY($N$1)+(WEEKDAY($N$1)&gt;=T164)&gt;=$N$1,H164=""),$N$1+T164-WEEKDAY($N$1)+(WEEKDAY($N$1)&gt;=T164),$N$1+T164-WEEKDAY($N$1)+(WEEKDAY($N$1)&gt;=T164)+7)</f>
        <v>43617</v>
      </c>
      <c r="R164" s="14" t="str">
        <f ca="1">IF(ISERROR(IF(AND($N$1+U164-WEEKDAY($N$1)+(WEEKDAY($N$1)&gt;=U164)&gt;=$N$1,H164&lt;&gt;""),$N$1+U164-WEEKDAY($N$1)+(WEEKDAY($N$1)&gt;=U164),$N$1+U164-WEEKDAY($N$1)+(WEEKDAY($N$1)&gt;=U164)+7)),"",(IF(AND($N$1+U164-WEEKDAY($N$1)+(WEEKDAY($N$1)&gt;=U164)&gt;=$N$1,H164&lt;&gt;""),$N$1+U164-WEEKDAY($N$1)+(WEEKDAY($N$1)&gt;=U164),$N$1+U164-WEEKDAY($N$1)+(WEEKDAY($N$1)&gt;=U164)+7)))</f>
        <v/>
      </c>
      <c r="S164" s="14"/>
      <c r="T164" s="15" t="b">
        <f>IF(D164="lundi","2",IF(D164="mardi","3",IF(D164="mercredi","4",IF(D164="jeudi","5",IF(D164="vendredi","6")))))</f>
        <v>0</v>
      </c>
      <c r="U164" s="15" t="str">
        <f>IF(H164="lundi","2",IF(H164="mardi","3",IF(H164="mercredi","4",IF(H164="jeudi","5",IF(H164="vendredi","6",IF(H164="",""))))))</f>
        <v/>
      </c>
      <c r="V164" s="15" t="b">
        <f>IF(C164="hebdo","5",IF(C164="tous les 15 jours","10",IF(C164="toutes les 5 semaines","25")))</f>
        <v>0</v>
      </c>
      <c r="X164" s="15">
        <f t="shared" si="6"/>
        <v>-1</v>
      </c>
    </row>
    <row r="165" spans="17:24" x14ac:dyDescent="0.35">
      <c r="Q165" s="14">
        <f ca="1">IF(AND($N$1+T165-WEEKDAY($N$1)+(WEEKDAY($N$1)&gt;=T165)&gt;=$N$1,H165=""),$N$1+T165-WEEKDAY($N$1)+(WEEKDAY($N$1)&gt;=T165),$N$1+T165-WEEKDAY($N$1)+(WEEKDAY($N$1)&gt;=T165)+7)</f>
        <v>43617</v>
      </c>
      <c r="R165" s="14" t="str">
        <f ca="1">IF(ISERROR(IF(AND($N$1+U165-WEEKDAY($N$1)+(WEEKDAY($N$1)&gt;=U165)&gt;=$N$1,H165&lt;&gt;""),$N$1+U165-WEEKDAY($N$1)+(WEEKDAY($N$1)&gt;=U165),$N$1+U165-WEEKDAY($N$1)+(WEEKDAY($N$1)&gt;=U165)+7)),"",(IF(AND($N$1+U165-WEEKDAY($N$1)+(WEEKDAY($N$1)&gt;=U165)&gt;=$N$1,H165&lt;&gt;""),$N$1+U165-WEEKDAY($N$1)+(WEEKDAY($N$1)&gt;=U165),$N$1+U165-WEEKDAY($N$1)+(WEEKDAY($N$1)&gt;=U165)+7)))</f>
        <v/>
      </c>
      <c r="S165" s="14"/>
      <c r="T165" s="15" t="b">
        <f>IF(D165="lundi","2",IF(D165="mardi","3",IF(D165="mercredi","4",IF(D165="jeudi","5",IF(D165="vendredi","6")))))</f>
        <v>0</v>
      </c>
      <c r="U165" s="15" t="str">
        <f>IF(H165="lundi","2",IF(H165="mardi","3",IF(H165="mercredi","4",IF(H165="jeudi","5",IF(H165="vendredi","6",IF(H165="",""))))))</f>
        <v/>
      </c>
      <c r="V165" s="15" t="b">
        <f>IF(C165="hebdo","5",IF(C165="tous les 15 jours","10",IF(C165="toutes les 5 semaines","25")))</f>
        <v>0</v>
      </c>
      <c r="X165" s="15">
        <f t="shared" si="6"/>
        <v>-1</v>
      </c>
    </row>
    <row r="166" spans="17:24" x14ac:dyDescent="0.35">
      <c r="Q166" s="14">
        <f ca="1">IF(AND($N$1+T166-WEEKDAY($N$1)+(WEEKDAY($N$1)&gt;=T166)&gt;=$N$1,H166=""),$N$1+T166-WEEKDAY($N$1)+(WEEKDAY($N$1)&gt;=T166),$N$1+T166-WEEKDAY($N$1)+(WEEKDAY($N$1)&gt;=T166)+7)</f>
        <v>43617</v>
      </c>
      <c r="R166" s="14" t="str">
        <f ca="1">IF(ISERROR(IF(AND($N$1+U166-WEEKDAY($N$1)+(WEEKDAY($N$1)&gt;=U166)&gt;=$N$1,H166&lt;&gt;""),$N$1+U166-WEEKDAY($N$1)+(WEEKDAY($N$1)&gt;=U166),$N$1+U166-WEEKDAY($N$1)+(WEEKDAY($N$1)&gt;=U166)+7)),"",(IF(AND($N$1+U166-WEEKDAY($N$1)+(WEEKDAY($N$1)&gt;=U166)&gt;=$N$1,H166&lt;&gt;""),$N$1+U166-WEEKDAY($N$1)+(WEEKDAY($N$1)&gt;=U166),$N$1+U166-WEEKDAY($N$1)+(WEEKDAY($N$1)&gt;=U166)+7)))</f>
        <v/>
      </c>
      <c r="S166" s="14"/>
      <c r="T166" s="15" t="b">
        <f>IF(D166="lundi","2",IF(D166="mardi","3",IF(D166="mercredi","4",IF(D166="jeudi","5",IF(D166="vendredi","6")))))</f>
        <v>0</v>
      </c>
      <c r="U166" s="15" t="str">
        <f>IF(H166="lundi","2",IF(H166="mardi","3",IF(H166="mercredi","4",IF(H166="jeudi","5",IF(H166="vendredi","6",IF(H166="",""))))))</f>
        <v/>
      </c>
      <c r="V166" s="15" t="b">
        <f>IF(C166="hebdo","5",IF(C166="tous les 15 jours","10",IF(C166="toutes les 5 semaines","25")))</f>
        <v>0</v>
      </c>
      <c r="X166" s="15">
        <f t="shared" si="6"/>
        <v>-1</v>
      </c>
    </row>
    <row r="167" spans="17:24" x14ac:dyDescent="0.35">
      <c r="Q167" s="14">
        <f ca="1">IF(AND($N$1+T167-WEEKDAY($N$1)+(WEEKDAY($N$1)&gt;=T167)&gt;=$N$1,H167=""),$N$1+T167-WEEKDAY($N$1)+(WEEKDAY($N$1)&gt;=T167),$N$1+T167-WEEKDAY($N$1)+(WEEKDAY($N$1)&gt;=T167)+7)</f>
        <v>43617</v>
      </c>
      <c r="R167" s="14" t="str">
        <f ca="1">IF(ISERROR(IF(AND($N$1+U167-WEEKDAY($N$1)+(WEEKDAY($N$1)&gt;=U167)&gt;=$N$1,H167&lt;&gt;""),$N$1+U167-WEEKDAY($N$1)+(WEEKDAY($N$1)&gt;=U167),$N$1+U167-WEEKDAY($N$1)+(WEEKDAY($N$1)&gt;=U167)+7)),"",(IF(AND($N$1+U167-WEEKDAY($N$1)+(WEEKDAY($N$1)&gt;=U167)&gt;=$N$1,H167&lt;&gt;""),$N$1+U167-WEEKDAY($N$1)+(WEEKDAY($N$1)&gt;=U167),$N$1+U167-WEEKDAY($N$1)+(WEEKDAY($N$1)&gt;=U167)+7)))</f>
        <v/>
      </c>
      <c r="S167" s="14"/>
      <c r="T167" s="15" t="b">
        <f>IF(D167="lundi","2",IF(D167="mardi","3",IF(D167="mercredi","4",IF(D167="jeudi","5",IF(D167="vendredi","6")))))</f>
        <v>0</v>
      </c>
      <c r="U167" s="15" t="str">
        <f>IF(H167="lundi","2",IF(H167="mardi","3",IF(H167="mercredi","4",IF(H167="jeudi","5",IF(H167="vendredi","6",IF(H167="",""))))))</f>
        <v/>
      </c>
      <c r="V167" s="15" t="b">
        <f>IF(C167="hebdo","5",IF(C167="tous les 15 jours","10",IF(C167="toutes les 5 semaines","25")))</f>
        <v>0</v>
      </c>
      <c r="X167" s="15">
        <f t="shared" si="6"/>
        <v>-1</v>
      </c>
    </row>
    <row r="168" spans="17:24" x14ac:dyDescent="0.35">
      <c r="Q168" s="14">
        <f ca="1">IF(AND($N$1+T168-WEEKDAY($N$1)+(WEEKDAY($N$1)&gt;=T168)&gt;=$N$1,H168=""),$N$1+T168-WEEKDAY($N$1)+(WEEKDAY($N$1)&gt;=T168),$N$1+T168-WEEKDAY($N$1)+(WEEKDAY($N$1)&gt;=T168)+7)</f>
        <v>43617</v>
      </c>
      <c r="R168" s="14" t="str">
        <f ca="1">IF(ISERROR(IF(AND($N$1+U168-WEEKDAY($N$1)+(WEEKDAY($N$1)&gt;=U168)&gt;=$N$1,H168&lt;&gt;""),$N$1+U168-WEEKDAY($N$1)+(WEEKDAY($N$1)&gt;=U168),$N$1+U168-WEEKDAY($N$1)+(WEEKDAY($N$1)&gt;=U168)+7)),"",(IF(AND($N$1+U168-WEEKDAY($N$1)+(WEEKDAY($N$1)&gt;=U168)&gt;=$N$1,H168&lt;&gt;""),$N$1+U168-WEEKDAY($N$1)+(WEEKDAY($N$1)&gt;=U168),$N$1+U168-WEEKDAY($N$1)+(WEEKDAY($N$1)&gt;=U168)+7)))</f>
        <v/>
      </c>
      <c r="S168" s="14"/>
      <c r="T168" s="15" t="b">
        <f>IF(D168="lundi","2",IF(D168="mardi","3",IF(D168="mercredi","4",IF(D168="jeudi","5",IF(D168="vendredi","6")))))</f>
        <v>0</v>
      </c>
      <c r="U168" s="15" t="str">
        <f>IF(H168="lundi","2",IF(H168="mardi","3",IF(H168="mercredi","4",IF(H168="jeudi","5",IF(H168="vendredi","6",IF(H168="",""))))))</f>
        <v/>
      </c>
      <c r="V168" s="15" t="b">
        <f>IF(C168="hebdo","5",IF(C168="tous les 15 jours","10",IF(C168="toutes les 5 semaines","25")))</f>
        <v>0</v>
      </c>
      <c r="X168" s="15">
        <f t="shared" si="6"/>
        <v>-1</v>
      </c>
    </row>
    <row r="169" spans="17:24" x14ac:dyDescent="0.35">
      <c r="Q169" s="14">
        <f ca="1">IF(AND($N$1+T169-WEEKDAY($N$1)+(WEEKDAY($N$1)&gt;=T169)&gt;=$N$1,H169=""),$N$1+T169-WEEKDAY($N$1)+(WEEKDAY($N$1)&gt;=T169),$N$1+T169-WEEKDAY($N$1)+(WEEKDAY($N$1)&gt;=T169)+7)</f>
        <v>43617</v>
      </c>
      <c r="R169" s="14" t="str">
        <f ca="1">IF(ISERROR(IF(AND($N$1+U169-WEEKDAY($N$1)+(WEEKDAY($N$1)&gt;=U169)&gt;=$N$1,H169&lt;&gt;""),$N$1+U169-WEEKDAY($N$1)+(WEEKDAY($N$1)&gt;=U169),$N$1+U169-WEEKDAY($N$1)+(WEEKDAY($N$1)&gt;=U169)+7)),"",(IF(AND($N$1+U169-WEEKDAY($N$1)+(WEEKDAY($N$1)&gt;=U169)&gt;=$N$1,H169&lt;&gt;""),$N$1+U169-WEEKDAY($N$1)+(WEEKDAY($N$1)&gt;=U169),$N$1+U169-WEEKDAY($N$1)+(WEEKDAY($N$1)&gt;=U169)+7)))</f>
        <v/>
      </c>
      <c r="S169" s="14"/>
      <c r="T169" s="15" t="b">
        <f>IF(D169="lundi","2",IF(D169="mardi","3",IF(D169="mercredi","4",IF(D169="jeudi","5",IF(D169="vendredi","6")))))</f>
        <v>0</v>
      </c>
      <c r="U169" s="15" t="str">
        <f>IF(H169="lundi","2",IF(H169="mardi","3",IF(H169="mercredi","4",IF(H169="jeudi","5",IF(H169="vendredi","6",IF(H169="",""))))))</f>
        <v/>
      </c>
      <c r="V169" s="15" t="b">
        <f>IF(C169="hebdo","5",IF(C169="tous les 15 jours","10",IF(C169="toutes les 5 semaines","25")))</f>
        <v>0</v>
      </c>
      <c r="X169" s="15">
        <f t="shared" si="6"/>
        <v>-1</v>
      </c>
    </row>
    <row r="170" spans="17:24" x14ac:dyDescent="0.35">
      <c r="Q170" s="14">
        <f ca="1">IF(AND($N$1+T170-WEEKDAY($N$1)+(WEEKDAY($N$1)&gt;=T170)&gt;=$N$1,H170=""),$N$1+T170-WEEKDAY($N$1)+(WEEKDAY($N$1)&gt;=T170),$N$1+T170-WEEKDAY($N$1)+(WEEKDAY($N$1)&gt;=T170)+7)</f>
        <v>43617</v>
      </c>
      <c r="R170" s="14" t="str">
        <f ca="1">IF(ISERROR(IF(AND($N$1+U170-WEEKDAY($N$1)+(WEEKDAY($N$1)&gt;=U170)&gt;=$N$1,H170&lt;&gt;""),$N$1+U170-WEEKDAY($N$1)+(WEEKDAY($N$1)&gt;=U170),$N$1+U170-WEEKDAY($N$1)+(WEEKDAY($N$1)&gt;=U170)+7)),"",(IF(AND($N$1+U170-WEEKDAY($N$1)+(WEEKDAY($N$1)&gt;=U170)&gt;=$N$1,H170&lt;&gt;""),$N$1+U170-WEEKDAY($N$1)+(WEEKDAY($N$1)&gt;=U170),$N$1+U170-WEEKDAY($N$1)+(WEEKDAY($N$1)&gt;=U170)+7)))</f>
        <v/>
      </c>
      <c r="S170" s="14"/>
      <c r="T170" s="15" t="b">
        <f>IF(D170="lundi","2",IF(D170="mardi","3",IF(D170="mercredi","4",IF(D170="jeudi","5",IF(D170="vendredi","6")))))</f>
        <v>0</v>
      </c>
      <c r="U170" s="15" t="str">
        <f>IF(H170="lundi","2",IF(H170="mardi","3",IF(H170="mercredi","4",IF(H170="jeudi","5",IF(H170="vendredi","6",IF(H170="",""))))))</f>
        <v/>
      </c>
      <c r="V170" s="15" t="b">
        <f>IF(C170="hebdo","5",IF(C170="tous les 15 jours","10",IF(C170="toutes les 5 semaines","25")))</f>
        <v>0</v>
      </c>
      <c r="X170" s="15">
        <f t="shared" si="6"/>
        <v>-1</v>
      </c>
    </row>
    <row r="171" spans="17:24" x14ac:dyDescent="0.35">
      <c r="Q171" s="14">
        <f ca="1">IF(AND($N$1+T171-WEEKDAY($N$1)+(WEEKDAY($N$1)&gt;=T171)&gt;=$N$1,H171=""),$N$1+T171-WEEKDAY($N$1)+(WEEKDAY($N$1)&gt;=T171),$N$1+T171-WEEKDAY($N$1)+(WEEKDAY($N$1)&gt;=T171)+7)</f>
        <v>43617</v>
      </c>
      <c r="R171" s="14" t="str">
        <f ca="1">IF(ISERROR(IF(AND($N$1+U171-WEEKDAY($N$1)+(WEEKDAY($N$1)&gt;=U171)&gt;=$N$1,H171&lt;&gt;""),$N$1+U171-WEEKDAY($N$1)+(WEEKDAY($N$1)&gt;=U171),$N$1+U171-WEEKDAY($N$1)+(WEEKDAY($N$1)&gt;=U171)+7)),"",(IF(AND($N$1+U171-WEEKDAY($N$1)+(WEEKDAY($N$1)&gt;=U171)&gt;=$N$1,H171&lt;&gt;""),$N$1+U171-WEEKDAY($N$1)+(WEEKDAY($N$1)&gt;=U171),$N$1+U171-WEEKDAY($N$1)+(WEEKDAY($N$1)&gt;=U171)+7)))</f>
        <v/>
      </c>
      <c r="S171" s="14"/>
      <c r="T171" s="15" t="b">
        <f>IF(D171="lundi","2",IF(D171="mardi","3",IF(D171="mercredi","4",IF(D171="jeudi","5",IF(D171="vendredi","6")))))</f>
        <v>0</v>
      </c>
      <c r="U171" s="15" t="str">
        <f>IF(H171="lundi","2",IF(H171="mardi","3",IF(H171="mercredi","4",IF(H171="jeudi","5",IF(H171="vendredi","6",IF(H171="",""))))))</f>
        <v/>
      </c>
      <c r="V171" s="15" t="b">
        <f>IF(C171="hebdo","5",IF(C171="tous les 15 jours","10",IF(C171="toutes les 5 semaines","25")))</f>
        <v>0</v>
      </c>
      <c r="X171" s="15">
        <f t="shared" si="6"/>
        <v>-1</v>
      </c>
    </row>
    <row r="172" spans="17:24" x14ac:dyDescent="0.35">
      <c r="Q172" s="14">
        <f ca="1">IF(AND($N$1+T172-WEEKDAY($N$1)+(WEEKDAY($N$1)&gt;=T172)&gt;=$N$1,H172=""),$N$1+T172-WEEKDAY($N$1)+(WEEKDAY($N$1)&gt;=T172),$N$1+T172-WEEKDAY($N$1)+(WEEKDAY($N$1)&gt;=T172)+7)</f>
        <v>43617</v>
      </c>
      <c r="R172" s="14" t="str">
        <f ca="1">IF(ISERROR(IF(AND($N$1+U172-WEEKDAY($N$1)+(WEEKDAY($N$1)&gt;=U172)&gt;=$N$1,H172&lt;&gt;""),$N$1+U172-WEEKDAY($N$1)+(WEEKDAY($N$1)&gt;=U172),$N$1+U172-WEEKDAY($N$1)+(WEEKDAY($N$1)&gt;=U172)+7)),"",(IF(AND($N$1+U172-WEEKDAY($N$1)+(WEEKDAY($N$1)&gt;=U172)&gt;=$N$1,H172&lt;&gt;""),$N$1+U172-WEEKDAY($N$1)+(WEEKDAY($N$1)&gt;=U172),$N$1+U172-WEEKDAY($N$1)+(WEEKDAY($N$1)&gt;=U172)+7)))</f>
        <v/>
      </c>
      <c r="S172" s="14"/>
      <c r="T172" s="15" t="b">
        <f>IF(D172="lundi","2",IF(D172="mardi","3",IF(D172="mercredi","4",IF(D172="jeudi","5",IF(D172="vendredi","6")))))</f>
        <v>0</v>
      </c>
      <c r="U172" s="15" t="str">
        <f>IF(H172="lundi","2",IF(H172="mardi","3",IF(H172="mercredi","4",IF(H172="jeudi","5",IF(H172="vendredi","6",IF(H172="",""))))))</f>
        <v/>
      </c>
      <c r="V172" s="15" t="b">
        <f>IF(C172="hebdo","5",IF(C172="tous les 15 jours","10",IF(C172="toutes les 5 semaines","25")))</f>
        <v>0</v>
      </c>
      <c r="X172" s="15">
        <f t="shared" si="6"/>
        <v>-1</v>
      </c>
    </row>
    <row r="173" spans="17:24" x14ac:dyDescent="0.35">
      <c r="Q173" s="14">
        <f ca="1">IF(AND($N$1+T173-WEEKDAY($N$1)+(WEEKDAY($N$1)&gt;=T173)&gt;=$N$1,H173=""),$N$1+T173-WEEKDAY($N$1)+(WEEKDAY($N$1)&gt;=T173),$N$1+T173-WEEKDAY($N$1)+(WEEKDAY($N$1)&gt;=T173)+7)</f>
        <v>43617</v>
      </c>
      <c r="R173" s="14" t="str">
        <f ca="1">IF(ISERROR(IF(AND($N$1+U173-WEEKDAY($N$1)+(WEEKDAY($N$1)&gt;=U173)&gt;=$N$1,H173&lt;&gt;""),$N$1+U173-WEEKDAY($N$1)+(WEEKDAY($N$1)&gt;=U173),$N$1+U173-WEEKDAY($N$1)+(WEEKDAY($N$1)&gt;=U173)+7)),"",(IF(AND($N$1+U173-WEEKDAY($N$1)+(WEEKDAY($N$1)&gt;=U173)&gt;=$N$1,H173&lt;&gt;""),$N$1+U173-WEEKDAY($N$1)+(WEEKDAY($N$1)&gt;=U173),$N$1+U173-WEEKDAY($N$1)+(WEEKDAY($N$1)&gt;=U173)+7)))</f>
        <v/>
      </c>
      <c r="S173" s="14"/>
      <c r="T173" s="15" t="b">
        <f>IF(D173="lundi","2",IF(D173="mardi","3",IF(D173="mercredi","4",IF(D173="jeudi","5",IF(D173="vendredi","6")))))</f>
        <v>0</v>
      </c>
      <c r="U173" s="15" t="str">
        <f>IF(H173="lundi","2",IF(H173="mardi","3",IF(H173="mercredi","4",IF(H173="jeudi","5",IF(H173="vendredi","6",IF(H173="",""))))))</f>
        <v/>
      </c>
      <c r="V173" s="15" t="b">
        <f>IF(C173="hebdo","5",IF(C173="tous les 15 jours","10",IF(C173="toutes les 5 semaines","25")))</f>
        <v>0</v>
      </c>
      <c r="X173" s="15">
        <f t="shared" si="6"/>
        <v>-1</v>
      </c>
    </row>
    <row r="174" spans="17:24" x14ac:dyDescent="0.35">
      <c r="Q174" s="14">
        <f ca="1">IF(AND($N$1+T174-WEEKDAY($N$1)+(WEEKDAY($N$1)&gt;=T174)&gt;=$N$1,H174=""),$N$1+T174-WEEKDAY($N$1)+(WEEKDAY($N$1)&gt;=T174),$N$1+T174-WEEKDAY($N$1)+(WEEKDAY($N$1)&gt;=T174)+7)</f>
        <v>43617</v>
      </c>
      <c r="R174" s="14" t="str">
        <f ca="1">IF(ISERROR(IF(AND($N$1+U174-WEEKDAY($N$1)+(WEEKDAY($N$1)&gt;=U174)&gt;=$N$1,H174&lt;&gt;""),$N$1+U174-WEEKDAY($N$1)+(WEEKDAY($N$1)&gt;=U174),$N$1+U174-WEEKDAY($N$1)+(WEEKDAY($N$1)&gt;=U174)+7)),"",(IF(AND($N$1+U174-WEEKDAY($N$1)+(WEEKDAY($N$1)&gt;=U174)&gt;=$N$1,H174&lt;&gt;""),$N$1+U174-WEEKDAY($N$1)+(WEEKDAY($N$1)&gt;=U174),$N$1+U174-WEEKDAY($N$1)+(WEEKDAY($N$1)&gt;=U174)+7)))</f>
        <v/>
      </c>
      <c r="S174" s="14"/>
      <c r="T174" s="15" t="b">
        <f>IF(D174="lundi","2",IF(D174="mardi","3",IF(D174="mercredi","4",IF(D174="jeudi","5",IF(D174="vendredi","6")))))</f>
        <v>0</v>
      </c>
      <c r="U174" s="15" t="str">
        <f>IF(H174="lundi","2",IF(H174="mardi","3",IF(H174="mercredi","4",IF(H174="jeudi","5",IF(H174="vendredi","6",IF(H174="",""))))))</f>
        <v/>
      </c>
      <c r="V174" s="15" t="b">
        <f>IF(C174="hebdo","5",IF(C174="tous les 15 jours","10",IF(C174="toutes les 5 semaines","25")))</f>
        <v>0</v>
      </c>
      <c r="X174" s="15">
        <f t="shared" si="6"/>
        <v>-1</v>
      </c>
    </row>
    <row r="175" spans="17:24" x14ac:dyDescent="0.35">
      <c r="Q175" s="14">
        <f ca="1">IF(AND($N$1+T175-WEEKDAY($N$1)+(WEEKDAY($N$1)&gt;=T175)&gt;=$N$1,H175=""),$N$1+T175-WEEKDAY($N$1)+(WEEKDAY($N$1)&gt;=T175),$N$1+T175-WEEKDAY($N$1)+(WEEKDAY($N$1)&gt;=T175)+7)</f>
        <v>43617</v>
      </c>
      <c r="R175" s="14" t="str">
        <f ca="1">IF(ISERROR(IF(AND($N$1+U175-WEEKDAY($N$1)+(WEEKDAY($N$1)&gt;=U175)&gt;=$N$1,H175&lt;&gt;""),$N$1+U175-WEEKDAY($N$1)+(WEEKDAY($N$1)&gt;=U175),$N$1+U175-WEEKDAY($N$1)+(WEEKDAY($N$1)&gt;=U175)+7)),"",(IF(AND($N$1+U175-WEEKDAY($N$1)+(WEEKDAY($N$1)&gt;=U175)&gt;=$N$1,H175&lt;&gt;""),$N$1+U175-WEEKDAY($N$1)+(WEEKDAY($N$1)&gt;=U175),$N$1+U175-WEEKDAY($N$1)+(WEEKDAY($N$1)&gt;=U175)+7)))</f>
        <v/>
      </c>
      <c r="S175" s="14"/>
      <c r="T175" s="15" t="b">
        <f>IF(D175="lundi","2",IF(D175="mardi","3",IF(D175="mercredi","4",IF(D175="jeudi","5",IF(D175="vendredi","6")))))</f>
        <v>0</v>
      </c>
      <c r="U175" s="15" t="str">
        <f>IF(H175="lundi","2",IF(H175="mardi","3",IF(H175="mercredi","4",IF(H175="jeudi","5",IF(H175="vendredi","6",IF(H175="",""))))))</f>
        <v/>
      </c>
      <c r="V175" s="15" t="b">
        <f>IF(C175="hebdo","5",IF(C175="tous les 15 jours","10",IF(C175="toutes les 5 semaines","25")))</f>
        <v>0</v>
      </c>
      <c r="X175" s="15">
        <f t="shared" si="6"/>
        <v>-1</v>
      </c>
    </row>
    <row r="176" spans="17:24" x14ac:dyDescent="0.35">
      <c r="Q176" s="14">
        <f ca="1">IF(AND($N$1+T176-WEEKDAY($N$1)+(WEEKDAY($N$1)&gt;=T176)&gt;=$N$1,H176=""),$N$1+T176-WEEKDAY($N$1)+(WEEKDAY($N$1)&gt;=T176),$N$1+T176-WEEKDAY($N$1)+(WEEKDAY($N$1)&gt;=T176)+7)</f>
        <v>43617</v>
      </c>
      <c r="R176" s="14" t="str">
        <f ca="1">IF(ISERROR(IF(AND($N$1+U176-WEEKDAY($N$1)+(WEEKDAY($N$1)&gt;=U176)&gt;=$N$1,H176&lt;&gt;""),$N$1+U176-WEEKDAY($N$1)+(WEEKDAY($N$1)&gt;=U176),$N$1+U176-WEEKDAY($N$1)+(WEEKDAY($N$1)&gt;=U176)+7)),"",(IF(AND($N$1+U176-WEEKDAY($N$1)+(WEEKDAY($N$1)&gt;=U176)&gt;=$N$1,H176&lt;&gt;""),$N$1+U176-WEEKDAY($N$1)+(WEEKDAY($N$1)&gt;=U176),$N$1+U176-WEEKDAY($N$1)+(WEEKDAY($N$1)&gt;=U176)+7)))</f>
        <v/>
      </c>
      <c r="S176" s="14"/>
      <c r="T176" s="15" t="b">
        <f>IF(D176="lundi","2",IF(D176="mardi","3",IF(D176="mercredi","4",IF(D176="jeudi","5",IF(D176="vendredi","6")))))</f>
        <v>0</v>
      </c>
      <c r="U176" s="15" t="str">
        <f>IF(H176="lundi","2",IF(H176="mardi","3",IF(H176="mercredi","4",IF(H176="jeudi","5",IF(H176="vendredi","6",IF(H176="",""))))))</f>
        <v/>
      </c>
      <c r="V176" s="15" t="b">
        <f>IF(C176="hebdo","5",IF(C176="tous les 15 jours","10",IF(C176="toutes les 5 semaines","25")))</f>
        <v>0</v>
      </c>
      <c r="X176" s="15">
        <f t="shared" si="6"/>
        <v>-1</v>
      </c>
    </row>
    <row r="177" spans="17:24" x14ac:dyDescent="0.35">
      <c r="Q177" s="14">
        <f ca="1">IF(AND($N$1+T177-WEEKDAY($N$1)+(WEEKDAY($N$1)&gt;=T177)&gt;=$N$1,H177=""),$N$1+T177-WEEKDAY($N$1)+(WEEKDAY($N$1)&gt;=T177),$N$1+T177-WEEKDAY($N$1)+(WEEKDAY($N$1)&gt;=T177)+7)</f>
        <v>43617</v>
      </c>
      <c r="R177" s="14" t="str">
        <f ca="1">IF(ISERROR(IF(AND($N$1+U177-WEEKDAY($N$1)+(WEEKDAY($N$1)&gt;=U177)&gt;=$N$1,H177&lt;&gt;""),$N$1+U177-WEEKDAY($N$1)+(WEEKDAY($N$1)&gt;=U177),$N$1+U177-WEEKDAY($N$1)+(WEEKDAY($N$1)&gt;=U177)+7)),"",(IF(AND($N$1+U177-WEEKDAY($N$1)+(WEEKDAY($N$1)&gt;=U177)&gt;=$N$1,H177&lt;&gt;""),$N$1+U177-WEEKDAY($N$1)+(WEEKDAY($N$1)&gt;=U177),$N$1+U177-WEEKDAY($N$1)+(WEEKDAY($N$1)&gt;=U177)+7)))</f>
        <v/>
      </c>
      <c r="S177" s="14"/>
      <c r="T177" s="15" t="b">
        <f>IF(D177="lundi","2",IF(D177="mardi","3",IF(D177="mercredi","4",IF(D177="jeudi","5",IF(D177="vendredi","6")))))</f>
        <v>0</v>
      </c>
      <c r="U177" s="15" t="str">
        <f>IF(H177="lundi","2",IF(H177="mardi","3",IF(H177="mercredi","4",IF(H177="jeudi","5",IF(H177="vendredi","6",IF(H177="",""))))))</f>
        <v/>
      </c>
      <c r="V177" s="15" t="b">
        <f>IF(C177="hebdo","5",IF(C177="tous les 15 jours","10",IF(C177="toutes les 5 semaines","25")))</f>
        <v>0</v>
      </c>
      <c r="X177" s="15">
        <f t="shared" si="6"/>
        <v>-1</v>
      </c>
    </row>
    <row r="178" spans="17:24" x14ac:dyDescent="0.35">
      <c r="Q178" s="14">
        <f ca="1">IF(AND($N$1+T178-WEEKDAY($N$1)+(WEEKDAY($N$1)&gt;=T178)&gt;=$N$1,H178=""),$N$1+T178-WEEKDAY($N$1)+(WEEKDAY($N$1)&gt;=T178),$N$1+T178-WEEKDAY($N$1)+(WEEKDAY($N$1)&gt;=T178)+7)</f>
        <v>43617</v>
      </c>
      <c r="R178" s="14" t="str">
        <f ca="1">IF(ISERROR(IF(AND($N$1+U178-WEEKDAY($N$1)+(WEEKDAY($N$1)&gt;=U178)&gt;=$N$1,H178&lt;&gt;""),$N$1+U178-WEEKDAY($N$1)+(WEEKDAY($N$1)&gt;=U178),$N$1+U178-WEEKDAY($N$1)+(WEEKDAY($N$1)&gt;=U178)+7)),"",(IF(AND($N$1+U178-WEEKDAY($N$1)+(WEEKDAY($N$1)&gt;=U178)&gt;=$N$1,H178&lt;&gt;""),$N$1+U178-WEEKDAY($N$1)+(WEEKDAY($N$1)&gt;=U178),$N$1+U178-WEEKDAY($N$1)+(WEEKDAY($N$1)&gt;=U178)+7)))</f>
        <v/>
      </c>
      <c r="S178" s="14"/>
      <c r="T178" s="15" t="b">
        <f>IF(D178="lundi","2",IF(D178="mardi","3",IF(D178="mercredi","4",IF(D178="jeudi","5",IF(D178="vendredi","6")))))</f>
        <v>0</v>
      </c>
      <c r="U178" s="15" t="str">
        <f>IF(H178="lundi","2",IF(H178="mardi","3",IF(H178="mercredi","4",IF(H178="jeudi","5",IF(H178="vendredi","6",IF(H178="",""))))))</f>
        <v/>
      </c>
      <c r="V178" s="15" t="b">
        <f>IF(C178="hebdo","5",IF(C178="tous les 15 jours","10",IF(C178="toutes les 5 semaines","25")))</f>
        <v>0</v>
      </c>
      <c r="X178" s="15">
        <f t="shared" si="6"/>
        <v>-1</v>
      </c>
    </row>
    <row r="179" spans="17:24" x14ac:dyDescent="0.35">
      <c r="Q179" s="14">
        <f ca="1">IF(AND($N$1+T179-WEEKDAY($N$1)+(WEEKDAY($N$1)&gt;=T179)&gt;=$N$1,H179=""),$N$1+T179-WEEKDAY($N$1)+(WEEKDAY($N$1)&gt;=T179),$N$1+T179-WEEKDAY($N$1)+(WEEKDAY($N$1)&gt;=T179)+7)</f>
        <v>43617</v>
      </c>
      <c r="R179" s="14" t="str">
        <f ca="1">IF(ISERROR(IF(AND($N$1+U179-WEEKDAY($N$1)+(WEEKDAY($N$1)&gt;=U179)&gt;=$N$1,H179&lt;&gt;""),$N$1+U179-WEEKDAY($N$1)+(WEEKDAY($N$1)&gt;=U179),$N$1+U179-WEEKDAY($N$1)+(WEEKDAY($N$1)&gt;=U179)+7)),"",(IF(AND($N$1+U179-WEEKDAY($N$1)+(WEEKDAY($N$1)&gt;=U179)&gt;=$N$1,H179&lt;&gt;""),$N$1+U179-WEEKDAY($N$1)+(WEEKDAY($N$1)&gt;=U179),$N$1+U179-WEEKDAY($N$1)+(WEEKDAY($N$1)&gt;=U179)+7)))</f>
        <v/>
      </c>
      <c r="S179" s="14"/>
      <c r="T179" s="15" t="b">
        <f>IF(D179="lundi","2",IF(D179="mardi","3",IF(D179="mercredi","4",IF(D179="jeudi","5",IF(D179="vendredi","6")))))</f>
        <v>0</v>
      </c>
      <c r="U179" s="15" t="str">
        <f>IF(H179="lundi","2",IF(H179="mardi","3",IF(H179="mercredi","4",IF(H179="jeudi","5",IF(H179="vendredi","6",IF(H179="",""))))))</f>
        <v/>
      </c>
      <c r="V179" s="15" t="b">
        <f>IF(C179="hebdo","5",IF(C179="tous les 15 jours","10",IF(C179="toutes les 5 semaines","25")))</f>
        <v>0</v>
      </c>
      <c r="X179" s="15">
        <f t="shared" si="6"/>
        <v>-1</v>
      </c>
    </row>
    <row r="180" spans="17:24" x14ac:dyDescent="0.35">
      <c r="Q180" s="14">
        <f ca="1">IF(AND($N$1+T180-WEEKDAY($N$1)+(WEEKDAY($N$1)&gt;=T180)&gt;=$N$1,H180=""),$N$1+T180-WEEKDAY($N$1)+(WEEKDAY($N$1)&gt;=T180),$N$1+T180-WEEKDAY($N$1)+(WEEKDAY($N$1)&gt;=T180)+7)</f>
        <v>43617</v>
      </c>
      <c r="R180" s="14" t="str">
        <f ca="1">IF(ISERROR(IF(AND($N$1+U180-WEEKDAY($N$1)+(WEEKDAY($N$1)&gt;=U180)&gt;=$N$1,H180&lt;&gt;""),$N$1+U180-WEEKDAY($N$1)+(WEEKDAY($N$1)&gt;=U180),$N$1+U180-WEEKDAY($N$1)+(WEEKDAY($N$1)&gt;=U180)+7)),"",(IF(AND($N$1+U180-WEEKDAY($N$1)+(WEEKDAY($N$1)&gt;=U180)&gt;=$N$1,H180&lt;&gt;""),$N$1+U180-WEEKDAY($N$1)+(WEEKDAY($N$1)&gt;=U180),$N$1+U180-WEEKDAY($N$1)+(WEEKDAY($N$1)&gt;=U180)+7)))</f>
        <v/>
      </c>
      <c r="S180" s="14"/>
      <c r="T180" s="15" t="b">
        <f>IF(D180="lundi","2",IF(D180="mardi","3",IF(D180="mercredi","4",IF(D180="jeudi","5",IF(D180="vendredi","6")))))</f>
        <v>0</v>
      </c>
      <c r="U180" s="15" t="str">
        <f>IF(H180="lundi","2",IF(H180="mardi","3",IF(H180="mercredi","4",IF(H180="jeudi","5",IF(H180="vendredi","6",IF(H180="",""))))))</f>
        <v/>
      </c>
      <c r="V180" s="15" t="b">
        <f>IF(C180="hebdo","5",IF(C180="tous les 15 jours","10",IF(C180="toutes les 5 semaines","25")))</f>
        <v>0</v>
      </c>
      <c r="X180" s="15">
        <f t="shared" si="6"/>
        <v>-1</v>
      </c>
    </row>
    <row r="181" spans="17:24" x14ac:dyDescent="0.35">
      <c r="Q181" s="14">
        <f ca="1">IF(AND($N$1+T181-WEEKDAY($N$1)+(WEEKDAY($N$1)&gt;=T181)&gt;=$N$1,H181=""),$N$1+T181-WEEKDAY($N$1)+(WEEKDAY($N$1)&gt;=T181),$N$1+T181-WEEKDAY($N$1)+(WEEKDAY($N$1)&gt;=T181)+7)</f>
        <v>43617</v>
      </c>
      <c r="R181" s="14" t="str">
        <f ca="1">IF(ISERROR(IF(AND($N$1+U181-WEEKDAY($N$1)+(WEEKDAY($N$1)&gt;=U181)&gt;=$N$1,H181&lt;&gt;""),$N$1+U181-WEEKDAY($N$1)+(WEEKDAY($N$1)&gt;=U181),$N$1+U181-WEEKDAY($N$1)+(WEEKDAY($N$1)&gt;=U181)+7)),"",(IF(AND($N$1+U181-WEEKDAY($N$1)+(WEEKDAY($N$1)&gt;=U181)&gt;=$N$1,H181&lt;&gt;""),$N$1+U181-WEEKDAY($N$1)+(WEEKDAY($N$1)&gt;=U181),$N$1+U181-WEEKDAY($N$1)+(WEEKDAY($N$1)&gt;=U181)+7)))</f>
        <v/>
      </c>
      <c r="S181" s="14"/>
      <c r="T181" s="15" t="b">
        <f>IF(D181="lundi","2",IF(D181="mardi","3",IF(D181="mercredi","4",IF(D181="jeudi","5",IF(D181="vendredi","6")))))</f>
        <v>0</v>
      </c>
      <c r="U181" s="15" t="str">
        <f>IF(H181="lundi","2",IF(H181="mardi","3",IF(H181="mercredi","4",IF(H181="jeudi","5",IF(H181="vendredi","6",IF(H181="",""))))))</f>
        <v/>
      </c>
      <c r="V181" s="15" t="b">
        <f>IF(C181="hebdo","5",IF(C181="tous les 15 jours","10",IF(C181="toutes les 5 semaines","25")))</f>
        <v>0</v>
      </c>
      <c r="X181" s="15">
        <f t="shared" si="6"/>
        <v>-1</v>
      </c>
    </row>
    <row r="182" spans="17:24" x14ac:dyDescent="0.35">
      <c r="Q182" s="14">
        <f ca="1">IF(AND($N$1+T182-WEEKDAY($N$1)+(WEEKDAY($N$1)&gt;=T182)&gt;=$N$1,H182=""),$N$1+T182-WEEKDAY($N$1)+(WEEKDAY($N$1)&gt;=T182),$N$1+T182-WEEKDAY($N$1)+(WEEKDAY($N$1)&gt;=T182)+7)</f>
        <v>43617</v>
      </c>
      <c r="R182" s="14" t="str">
        <f ca="1">IF(ISERROR(IF(AND($N$1+U182-WEEKDAY($N$1)+(WEEKDAY($N$1)&gt;=U182)&gt;=$N$1,H182&lt;&gt;""),$N$1+U182-WEEKDAY($N$1)+(WEEKDAY($N$1)&gt;=U182),$N$1+U182-WEEKDAY($N$1)+(WEEKDAY($N$1)&gt;=U182)+7)),"",(IF(AND($N$1+U182-WEEKDAY($N$1)+(WEEKDAY($N$1)&gt;=U182)&gt;=$N$1,H182&lt;&gt;""),$N$1+U182-WEEKDAY($N$1)+(WEEKDAY($N$1)&gt;=U182),$N$1+U182-WEEKDAY($N$1)+(WEEKDAY($N$1)&gt;=U182)+7)))</f>
        <v/>
      </c>
      <c r="S182" s="14"/>
      <c r="T182" s="15" t="b">
        <f>IF(D182="lundi","2",IF(D182="mardi","3",IF(D182="mercredi","4",IF(D182="jeudi","5",IF(D182="vendredi","6")))))</f>
        <v>0</v>
      </c>
      <c r="U182" s="15" t="str">
        <f>IF(H182="lundi","2",IF(H182="mardi","3",IF(H182="mercredi","4",IF(H182="jeudi","5",IF(H182="vendredi","6",IF(H182="",""))))))</f>
        <v/>
      </c>
      <c r="V182" s="15" t="b">
        <f>IF(C182="hebdo","5",IF(C182="tous les 15 jours","10",IF(C182="toutes les 5 semaines","25")))</f>
        <v>0</v>
      </c>
      <c r="X182" s="15">
        <f t="shared" si="6"/>
        <v>-1</v>
      </c>
    </row>
    <row r="183" spans="17:24" x14ac:dyDescent="0.35">
      <c r="Q183" s="14">
        <f ca="1">IF(AND($N$1+T183-WEEKDAY($N$1)+(WEEKDAY($N$1)&gt;=T183)&gt;=$N$1,H183=""),$N$1+T183-WEEKDAY($N$1)+(WEEKDAY($N$1)&gt;=T183),$N$1+T183-WEEKDAY($N$1)+(WEEKDAY($N$1)&gt;=T183)+7)</f>
        <v>43617</v>
      </c>
      <c r="R183" s="14" t="str">
        <f ca="1">IF(ISERROR(IF(AND($N$1+U183-WEEKDAY($N$1)+(WEEKDAY($N$1)&gt;=U183)&gt;=$N$1,H183&lt;&gt;""),$N$1+U183-WEEKDAY($N$1)+(WEEKDAY($N$1)&gt;=U183),$N$1+U183-WEEKDAY($N$1)+(WEEKDAY($N$1)&gt;=U183)+7)),"",(IF(AND($N$1+U183-WEEKDAY($N$1)+(WEEKDAY($N$1)&gt;=U183)&gt;=$N$1,H183&lt;&gt;""),$N$1+U183-WEEKDAY($N$1)+(WEEKDAY($N$1)&gt;=U183),$N$1+U183-WEEKDAY($N$1)+(WEEKDAY($N$1)&gt;=U183)+7)))</f>
        <v/>
      </c>
      <c r="S183" s="14"/>
      <c r="T183" s="15" t="b">
        <f>IF(D183="lundi","2",IF(D183="mardi","3",IF(D183="mercredi","4",IF(D183="jeudi","5",IF(D183="vendredi","6")))))</f>
        <v>0</v>
      </c>
      <c r="U183" s="15" t="str">
        <f>IF(H183="lundi","2",IF(H183="mardi","3",IF(H183="mercredi","4",IF(H183="jeudi","5",IF(H183="vendredi","6",IF(H183="",""))))))</f>
        <v/>
      </c>
      <c r="V183" s="15" t="b">
        <f>IF(C183="hebdo","5",IF(C183="tous les 15 jours","10",IF(C183="toutes les 5 semaines","25")))</f>
        <v>0</v>
      </c>
      <c r="X183" s="15">
        <f t="shared" si="6"/>
        <v>-1</v>
      </c>
    </row>
    <row r="184" spans="17:24" x14ac:dyDescent="0.35">
      <c r="Q184" s="14">
        <f ca="1">IF(AND($N$1+T184-WEEKDAY($N$1)+(WEEKDAY($N$1)&gt;=T184)&gt;=$N$1,H184=""),$N$1+T184-WEEKDAY($N$1)+(WEEKDAY($N$1)&gt;=T184),$N$1+T184-WEEKDAY($N$1)+(WEEKDAY($N$1)&gt;=T184)+7)</f>
        <v>43617</v>
      </c>
      <c r="R184" s="14" t="str">
        <f ca="1">IF(ISERROR(IF(AND($N$1+U184-WEEKDAY($N$1)+(WEEKDAY($N$1)&gt;=U184)&gt;=$N$1,H184&lt;&gt;""),$N$1+U184-WEEKDAY($N$1)+(WEEKDAY($N$1)&gt;=U184),$N$1+U184-WEEKDAY($N$1)+(WEEKDAY($N$1)&gt;=U184)+7)),"",(IF(AND($N$1+U184-WEEKDAY($N$1)+(WEEKDAY($N$1)&gt;=U184)&gt;=$N$1,H184&lt;&gt;""),$N$1+U184-WEEKDAY($N$1)+(WEEKDAY($N$1)&gt;=U184),$N$1+U184-WEEKDAY($N$1)+(WEEKDAY($N$1)&gt;=U184)+7)))</f>
        <v/>
      </c>
      <c r="S184" s="14"/>
      <c r="T184" s="15" t="b">
        <f>IF(D184="lundi","2",IF(D184="mardi","3",IF(D184="mercredi","4",IF(D184="jeudi","5",IF(D184="vendredi","6")))))</f>
        <v>0</v>
      </c>
      <c r="U184" s="15" t="str">
        <f>IF(H184="lundi","2",IF(H184="mardi","3",IF(H184="mercredi","4",IF(H184="jeudi","5",IF(H184="vendredi","6",IF(H184="",""))))))</f>
        <v/>
      </c>
      <c r="V184" s="15" t="b">
        <f>IF(C184="hebdo","5",IF(C184="tous les 15 jours","10",IF(C184="toutes les 5 semaines","25")))</f>
        <v>0</v>
      </c>
      <c r="X184" s="15">
        <f t="shared" si="6"/>
        <v>-1</v>
      </c>
    </row>
    <row r="185" spans="17:24" x14ac:dyDescent="0.35">
      <c r="Q185" s="14">
        <f ca="1">IF(AND($N$1+T185-WEEKDAY($N$1)+(WEEKDAY($N$1)&gt;=T185)&gt;=$N$1,H185=""),$N$1+T185-WEEKDAY($N$1)+(WEEKDAY($N$1)&gt;=T185),$N$1+T185-WEEKDAY($N$1)+(WEEKDAY($N$1)&gt;=T185)+7)</f>
        <v>43617</v>
      </c>
      <c r="R185" s="14" t="str">
        <f ca="1">IF(ISERROR(IF(AND($N$1+U185-WEEKDAY($N$1)+(WEEKDAY($N$1)&gt;=U185)&gt;=$N$1,H185&lt;&gt;""),$N$1+U185-WEEKDAY($N$1)+(WEEKDAY($N$1)&gt;=U185),$N$1+U185-WEEKDAY($N$1)+(WEEKDAY($N$1)&gt;=U185)+7)),"",(IF(AND($N$1+U185-WEEKDAY($N$1)+(WEEKDAY($N$1)&gt;=U185)&gt;=$N$1,H185&lt;&gt;""),$N$1+U185-WEEKDAY($N$1)+(WEEKDAY($N$1)&gt;=U185),$N$1+U185-WEEKDAY($N$1)+(WEEKDAY($N$1)&gt;=U185)+7)))</f>
        <v/>
      </c>
      <c r="S185" s="14"/>
      <c r="T185" s="15" t="b">
        <f>IF(D185="lundi","2",IF(D185="mardi","3",IF(D185="mercredi","4",IF(D185="jeudi","5",IF(D185="vendredi","6")))))</f>
        <v>0</v>
      </c>
      <c r="U185" s="15" t="str">
        <f>IF(H185="lundi","2",IF(H185="mardi","3",IF(H185="mercredi","4",IF(H185="jeudi","5",IF(H185="vendredi","6",IF(H185="",""))))))</f>
        <v/>
      </c>
      <c r="V185" s="15" t="b">
        <f>IF(C185="hebdo","5",IF(C185="tous les 15 jours","10",IF(C185="toutes les 5 semaines","25")))</f>
        <v>0</v>
      </c>
      <c r="X185" s="15">
        <f t="shared" si="6"/>
        <v>-1</v>
      </c>
    </row>
    <row r="186" spans="17:24" x14ac:dyDescent="0.35">
      <c r="Q186" s="14">
        <f ca="1">IF(AND($N$1+T186-WEEKDAY($N$1)+(WEEKDAY($N$1)&gt;=T186)&gt;=$N$1,H186=""),$N$1+T186-WEEKDAY($N$1)+(WEEKDAY($N$1)&gt;=T186),$N$1+T186-WEEKDAY($N$1)+(WEEKDAY($N$1)&gt;=T186)+7)</f>
        <v>43617</v>
      </c>
      <c r="R186" s="14" t="str">
        <f ca="1">IF(ISERROR(IF(AND($N$1+U186-WEEKDAY($N$1)+(WEEKDAY($N$1)&gt;=U186)&gt;=$N$1,H186&lt;&gt;""),$N$1+U186-WEEKDAY($N$1)+(WEEKDAY($N$1)&gt;=U186),$N$1+U186-WEEKDAY($N$1)+(WEEKDAY($N$1)&gt;=U186)+7)),"",(IF(AND($N$1+U186-WEEKDAY($N$1)+(WEEKDAY($N$1)&gt;=U186)&gt;=$N$1,H186&lt;&gt;""),$N$1+U186-WEEKDAY($N$1)+(WEEKDAY($N$1)&gt;=U186),$N$1+U186-WEEKDAY($N$1)+(WEEKDAY($N$1)&gt;=U186)+7)))</f>
        <v/>
      </c>
      <c r="S186" s="14"/>
      <c r="T186" s="15" t="b">
        <f>IF(D186="lundi","2",IF(D186="mardi","3",IF(D186="mercredi","4",IF(D186="jeudi","5",IF(D186="vendredi","6")))))</f>
        <v>0</v>
      </c>
      <c r="U186" s="15" t="str">
        <f>IF(H186="lundi","2",IF(H186="mardi","3",IF(H186="mercredi","4",IF(H186="jeudi","5",IF(H186="vendredi","6",IF(H186="",""))))))</f>
        <v/>
      </c>
      <c r="V186" s="15" t="b">
        <f>IF(C186="hebdo","5",IF(C186="tous les 15 jours","10",IF(C186="toutes les 5 semaines","25")))</f>
        <v>0</v>
      </c>
      <c r="X186" s="15">
        <f t="shared" si="6"/>
        <v>-1</v>
      </c>
    </row>
    <row r="187" spans="17:24" x14ac:dyDescent="0.35">
      <c r="Q187" s="14">
        <f ca="1">IF(AND($N$1+T187-WEEKDAY($N$1)+(WEEKDAY($N$1)&gt;=T187)&gt;=$N$1,H187=""),$N$1+T187-WEEKDAY($N$1)+(WEEKDAY($N$1)&gt;=T187),$N$1+T187-WEEKDAY($N$1)+(WEEKDAY($N$1)&gt;=T187)+7)</f>
        <v>43617</v>
      </c>
      <c r="R187" s="14" t="str">
        <f ca="1">IF(ISERROR(IF(AND($N$1+U187-WEEKDAY($N$1)+(WEEKDAY($N$1)&gt;=U187)&gt;=$N$1,H187&lt;&gt;""),$N$1+U187-WEEKDAY($N$1)+(WEEKDAY($N$1)&gt;=U187),$N$1+U187-WEEKDAY($N$1)+(WEEKDAY($N$1)&gt;=U187)+7)),"",(IF(AND($N$1+U187-WEEKDAY($N$1)+(WEEKDAY($N$1)&gt;=U187)&gt;=$N$1,H187&lt;&gt;""),$N$1+U187-WEEKDAY($N$1)+(WEEKDAY($N$1)&gt;=U187),$N$1+U187-WEEKDAY($N$1)+(WEEKDAY($N$1)&gt;=U187)+7)))</f>
        <v/>
      </c>
      <c r="S187" s="14"/>
      <c r="T187" s="15" t="b">
        <f>IF(D187="lundi","2",IF(D187="mardi","3",IF(D187="mercredi","4",IF(D187="jeudi","5",IF(D187="vendredi","6")))))</f>
        <v>0</v>
      </c>
      <c r="U187" s="15" t="str">
        <f>IF(H187="lundi","2",IF(H187="mardi","3",IF(H187="mercredi","4",IF(H187="jeudi","5",IF(H187="vendredi","6",IF(H187="",""))))))</f>
        <v/>
      </c>
      <c r="V187" s="15" t="b">
        <f>IF(C187="hebdo","5",IF(C187="tous les 15 jours","10",IF(C187="toutes les 5 semaines","25")))</f>
        <v>0</v>
      </c>
      <c r="X187" s="15">
        <f t="shared" si="6"/>
        <v>-1</v>
      </c>
    </row>
    <row r="188" spans="17:24" x14ac:dyDescent="0.35">
      <c r="Q188" s="14">
        <f ca="1">IF(AND($N$1+T188-WEEKDAY($N$1)+(WEEKDAY($N$1)&gt;=T188)&gt;=$N$1,H188=""),$N$1+T188-WEEKDAY($N$1)+(WEEKDAY($N$1)&gt;=T188),$N$1+T188-WEEKDAY($N$1)+(WEEKDAY($N$1)&gt;=T188)+7)</f>
        <v>43617</v>
      </c>
      <c r="R188" s="14" t="str">
        <f ca="1">IF(ISERROR(IF(AND($N$1+U188-WEEKDAY($N$1)+(WEEKDAY($N$1)&gt;=U188)&gt;=$N$1,H188&lt;&gt;""),$N$1+U188-WEEKDAY($N$1)+(WEEKDAY($N$1)&gt;=U188),$N$1+U188-WEEKDAY($N$1)+(WEEKDAY($N$1)&gt;=U188)+7)),"",(IF(AND($N$1+U188-WEEKDAY($N$1)+(WEEKDAY($N$1)&gt;=U188)&gt;=$N$1,H188&lt;&gt;""),$N$1+U188-WEEKDAY($N$1)+(WEEKDAY($N$1)&gt;=U188),$N$1+U188-WEEKDAY($N$1)+(WEEKDAY($N$1)&gt;=U188)+7)))</f>
        <v/>
      </c>
      <c r="S188" s="14"/>
      <c r="T188" s="15" t="b">
        <f>IF(D188="lundi","2",IF(D188="mardi","3",IF(D188="mercredi","4",IF(D188="jeudi","5",IF(D188="vendredi","6")))))</f>
        <v>0</v>
      </c>
      <c r="U188" s="15" t="str">
        <f>IF(H188="lundi","2",IF(H188="mardi","3",IF(H188="mercredi","4",IF(H188="jeudi","5",IF(H188="vendredi","6",IF(H188="",""))))))</f>
        <v/>
      </c>
      <c r="V188" s="15" t="b">
        <f>IF(C188="hebdo","5",IF(C188="tous les 15 jours","10",IF(C188="toutes les 5 semaines","25")))</f>
        <v>0</v>
      </c>
      <c r="X188" s="15">
        <f t="shared" si="6"/>
        <v>-1</v>
      </c>
    </row>
    <row r="189" spans="17:24" x14ac:dyDescent="0.35">
      <c r="Q189" s="14">
        <f ca="1">IF(AND($N$1+T189-WEEKDAY($N$1)+(WEEKDAY($N$1)&gt;=T189)&gt;=$N$1,H189=""),$N$1+T189-WEEKDAY($N$1)+(WEEKDAY($N$1)&gt;=T189),$N$1+T189-WEEKDAY($N$1)+(WEEKDAY($N$1)&gt;=T189)+7)</f>
        <v>43617</v>
      </c>
      <c r="R189" s="14" t="str">
        <f ca="1">IF(ISERROR(IF(AND($N$1+U189-WEEKDAY($N$1)+(WEEKDAY($N$1)&gt;=U189)&gt;=$N$1,H189&lt;&gt;""),$N$1+U189-WEEKDAY($N$1)+(WEEKDAY($N$1)&gt;=U189),$N$1+U189-WEEKDAY($N$1)+(WEEKDAY($N$1)&gt;=U189)+7)),"",(IF(AND($N$1+U189-WEEKDAY($N$1)+(WEEKDAY($N$1)&gt;=U189)&gt;=$N$1,H189&lt;&gt;""),$N$1+U189-WEEKDAY($N$1)+(WEEKDAY($N$1)&gt;=U189),$N$1+U189-WEEKDAY($N$1)+(WEEKDAY($N$1)&gt;=U189)+7)))</f>
        <v/>
      </c>
      <c r="S189" s="14"/>
      <c r="T189" s="15" t="b">
        <f>IF(D189="lundi","2",IF(D189="mardi","3",IF(D189="mercredi","4",IF(D189="jeudi","5",IF(D189="vendredi","6")))))</f>
        <v>0</v>
      </c>
      <c r="U189" s="15" t="str">
        <f>IF(H189="lundi","2",IF(H189="mardi","3",IF(H189="mercredi","4",IF(H189="jeudi","5",IF(H189="vendredi","6",IF(H189="",""))))))</f>
        <v/>
      </c>
      <c r="V189" s="15" t="b">
        <f>IF(C189="hebdo","5",IF(C189="tous les 15 jours","10",IF(C189="toutes les 5 semaines","25")))</f>
        <v>0</v>
      </c>
      <c r="X189" s="15">
        <f t="shared" si="6"/>
        <v>-1</v>
      </c>
    </row>
    <row r="190" spans="17:24" x14ac:dyDescent="0.35">
      <c r="Q190" s="14">
        <f ca="1">IF(AND($N$1+T190-WEEKDAY($N$1)+(WEEKDAY($N$1)&gt;=T190)&gt;=$N$1,H190=""),$N$1+T190-WEEKDAY($N$1)+(WEEKDAY($N$1)&gt;=T190),$N$1+T190-WEEKDAY($N$1)+(WEEKDAY($N$1)&gt;=T190)+7)</f>
        <v>43617</v>
      </c>
      <c r="R190" s="14" t="str">
        <f ca="1">IF(ISERROR(IF(AND($N$1+U190-WEEKDAY($N$1)+(WEEKDAY($N$1)&gt;=U190)&gt;=$N$1,H190&lt;&gt;""),$N$1+U190-WEEKDAY($N$1)+(WEEKDAY($N$1)&gt;=U190),$N$1+U190-WEEKDAY($N$1)+(WEEKDAY($N$1)&gt;=U190)+7)),"",(IF(AND($N$1+U190-WEEKDAY($N$1)+(WEEKDAY($N$1)&gt;=U190)&gt;=$N$1,H190&lt;&gt;""),$N$1+U190-WEEKDAY($N$1)+(WEEKDAY($N$1)&gt;=U190),$N$1+U190-WEEKDAY($N$1)+(WEEKDAY($N$1)&gt;=U190)+7)))</f>
        <v/>
      </c>
      <c r="S190" s="14"/>
      <c r="T190" s="15" t="b">
        <f>IF(D190="lundi","2",IF(D190="mardi","3",IF(D190="mercredi","4",IF(D190="jeudi","5",IF(D190="vendredi","6")))))</f>
        <v>0</v>
      </c>
      <c r="U190" s="15" t="str">
        <f>IF(H190="lundi","2",IF(H190="mardi","3",IF(H190="mercredi","4",IF(H190="jeudi","5",IF(H190="vendredi","6",IF(H190="",""))))))</f>
        <v/>
      </c>
      <c r="V190" s="15" t="b">
        <f>IF(C190="hebdo","5",IF(C190="tous les 15 jours","10",IF(C190="toutes les 5 semaines","25")))</f>
        <v>0</v>
      </c>
      <c r="X190" s="15">
        <f t="shared" si="6"/>
        <v>-1</v>
      </c>
    </row>
    <row r="191" spans="17:24" x14ac:dyDescent="0.35">
      <c r="Q191" s="14">
        <f ca="1">IF(AND($N$1+T191-WEEKDAY($N$1)+(WEEKDAY($N$1)&gt;=T191)&gt;=$N$1,H191=""),$N$1+T191-WEEKDAY($N$1)+(WEEKDAY($N$1)&gt;=T191),$N$1+T191-WEEKDAY($N$1)+(WEEKDAY($N$1)&gt;=T191)+7)</f>
        <v>43617</v>
      </c>
      <c r="R191" s="14" t="str">
        <f ca="1">IF(ISERROR(IF(AND($N$1+U191-WEEKDAY($N$1)+(WEEKDAY($N$1)&gt;=U191)&gt;=$N$1,H191&lt;&gt;""),$N$1+U191-WEEKDAY($N$1)+(WEEKDAY($N$1)&gt;=U191),$N$1+U191-WEEKDAY($N$1)+(WEEKDAY($N$1)&gt;=U191)+7)),"",(IF(AND($N$1+U191-WEEKDAY($N$1)+(WEEKDAY($N$1)&gt;=U191)&gt;=$N$1,H191&lt;&gt;""),$N$1+U191-WEEKDAY($N$1)+(WEEKDAY($N$1)&gt;=U191),$N$1+U191-WEEKDAY($N$1)+(WEEKDAY($N$1)&gt;=U191)+7)))</f>
        <v/>
      </c>
      <c r="S191" s="14"/>
      <c r="T191" s="15" t="b">
        <f>IF(D191="lundi","2",IF(D191="mardi","3",IF(D191="mercredi","4",IF(D191="jeudi","5",IF(D191="vendredi","6")))))</f>
        <v>0</v>
      </c>
      <c r="U191" s="15" t="str">
        <f>IF(H191="lundi","2",IF(H191="mardi","3",IF(H191="mercredi","4",IF(H191="jeudi","5",IF(H191="vendredi","6",IF(H191="",""))))))</f>
        <v/>
      </c>
      <c r="V191" s="15" t="b">
        <f>IF(C191="hebdo","5",IF(C191="tous les 15 jours","10",IF(C191="toutes les 5 semaines","25")))</f>
        <v>0</v>
      </c>
      <c r="X191" s="15">
        <f t="shared" si="6"/>
        <v>-1</v>
      </c>
    </row>
    <row r="192" spans="17:24" x14ac:dyDescent="0.35">
      <c r="Q192" s="14">
        <f ca="1">IF(AND($N$1+T192-WEEKDAY($N$1)+(WEEKDAY($N$1)&gt;=T192)&gt;=$N$1,H192=""),$N$1+T192-WEEKDAY($N$1)+(WEEKDAY($N$1)&gt;=T192),$N$1+T192-WEEKDAY($N$1)+(WEEKDAY($N$1)&gt;=T192)+7)</f>
        <v>43617</v>
      </c>
      <c r="R192" s="14" t="str">
        <f ca="1">IF(ISERROR(IF(AND($N$1+U192-WEEKDAY($N$1)+(WEEKDAY($N$1)&gt;=U192)&gt;=$N$1,H192&lt;&gt;""),$N$1+U192-WEEKDAY($N$1)+(WEEKDAY($N$1)&gt;=U192),$N$1+U192-WEEKDAY($N$1)+(WEEKDAY($N$1)&gt;=U192)+7)),"",(IF(AND($N$1+U192-WEEKDAY($N$1)+(WEEKDAY($N$1)&gt;=U192)&gt;=$N$1,H192&lt;&gt;""),$N$1+U192-WEEKDAY($N$1)+(WEEKDAY($N$1)&gt;=U192),$N$1+U192-WEEKDAY($N$1)+(WEEKDAY($N$1)&gt;=U192)+7)))</f>
        <v/>
      </c>
      <c r="S192" s="14"/>
      <c r="T192" s="15" t="b">
        <f>IF(D192="lundi","2",IF(D192="mardi","3",IF(D192="mercredi","4",IF(D192="jeudi","5",IF(D192="vendredi","6")))))</f>
        <v>0</v>
      </c>
      <c r="U192" s="15" t="str">
        <f>IF(H192="lundi","2",IF(H192="mardi","3",IF(H192="mercredi","4",IF(H192="jeudi","5",IF(H192="vendredi","6",IF(H192="",""))))))</f>
        <v/>
      </c>
      <c r="V192" s="15" t="b">
        <f>IF(C192="hebdo","5",IF(C192="tous les 15 jours","10",IF(C192="toutes les 5 semaines","25")))</f>
        <v>0</v>
      </c>
      <c r="X192" s="15">
        <f t="shared" si="6"/>
        <v>-1</v>
      </c>
    </row>
    <row r="193" spans="17:24" x14ac:dyDescent="0.35">
      <c r="Q193" s="14">
        <f ca="1">IF(AND($N$1+T193-WEEKDAY($N$1)+(WEEKDAY($N$1)&gt;=T193)&gt;=$N$1,H193=""),$N$1+T193-WEEKDAY($N$1)+(WEEKDAY($N$1)&gt;=T193),$N$1+T193-WEEKDAY($N$1)+(WEEKDAY($N$1)&gt;=T193)+7)</f>
        <v>43617</v>
      </c>
      <c r="R193" s="14" t="str">
        <f ca="1">IF(ISERROR(IF(AND($N$1+U193-WEEKDAY($N$1)+(WEEKDAY($N$1)&gt;=U193)&gt;=$N$1,H193&lt;&gt;""),$N$1+U193-WEEKDAY($N$1)+(WEEKDAY($N$1)&gt;=U193),$N$1+U193-WEEKDAY($N$1)+(WEEKDAY($N$1)&gt;=U193)+7)),"",(IF(AND($N$1+U193-WEEKDAY($N$1)+(WEEKDAY($N$1)&gt;=U193)&gt;=$N$1,H193&lt;&gt;""),$N$1+U193-WEEKDAY($N$1)+(WEEKDAY($N$1)&gt;=U193),$N$1+U193-WEEKDAY($N$1)+(WEEKDAY($N$1)&gt;=U193)+7)))</f>
        <v/>
      </c>
      <c r="S193" s="14"/>
      <c r="T193" s="15" t="b">
        <f>IF(D193="lundi","2",IF(D193="mardi","3",IF(D193="mercredi","4",IF(D193="jeudi","5",IF(D193="vendredi","6")))))</f>
        <v>0</v>
      </c>
      <c r="U193" s="15" t="str">
        <f>IF(H193="lundi","2",IF(H193="mardi","3",IF(H193="mercredi","4",IF(H193="jeudi","5",IF(H193="vendredi","6",IF(H193="",""))))))</f>
        <v/>
      </c>
      <c r="V193" s="15" t="b">
        <f>IF(C193="hebdo","5",IF(C193="tous les 15 jours","10",IF(C193="toutes les 5 semaines","25")))</f>
        <v>0</v>
      </c>
      <c r="X193" s="15">
        <f t="shared" si="6"/>
        <v>-1</v>
      </c>
    </row>
    <row r="194" spans="17:24" x14ac:dyDescent="0.35">
      <c r="Q194" s="14">
        <f ca="1">IF(AND($N$1+T194-WEEKDAY($N$1)+(WEEKDAY($N$1)&gt;=T194)&gt;=$N$1,H194=""),$N$1+T194-WEEKDAY($N$1)+(WEEKDAY($N$1)&gt;=T194),$N$1+T194-WEEKDAY($N$1)+(WEEKDAY($N$1)&gt;=T194)+7)</f>
        <v>43617</v>
      </c>
      <c r="R194" s="14" t="str">
        <f ca="1">IF(ISERROR(IF(AND($N$1+U194-WEEKDAY($N$1)+(WEEKDAY($N$1)&gt;=U194)&gt;=$N$1,H194&lt;&gt;""),$N$1+U194-WEEKDAY($N$1)+(WEEKDAY($N$1)&gt;=U194),$N$1+U194-WEEKDAY($N$1)+(WEEKDAY($N$1)&gt;=U194)+7)),"",(IF(AND($N$1+U194-WEEKDAY($N$1)+(WEEKDAY($N$1)&gt;=U194)&gt;=$N$1,H194&lt;&gt;""),$N$1+U194-WEEKDAY($N$1)+(WEEKDAY($N$1)&gt;=U194),$N$1+U194-WEEKDAY($N$1)+(WEEKDAY($N$1)&gt;=U194)+7)))</f>
        <v/>
      </c>
      <c r="S194" s="14"/>
      <c r="T194" s="15" t="b">
        <f>IF(D194="lundi","2",IF(D194="mardi","3",IF(D194="mercredi","4",IF(D194="jeudi","5",IF(D194="vendredi","6")))))</f>
        <v>0</v>
      </c>
      <c r="U194" s="15" t="str">
        <f>IF(H194="lundi","2",IF(H194="mardi","3",IF(H194="mercredi","4",IF(H194="jeudi","5",IF(H194="vendredi","6",IF(H194="",""))))))</f>
        <v/>
      </c>
      <c r="V194" s="15" t="b">
        <f>IF(C194="hebdo","5",IF(C194="tous les 15 jours","10",IF(C194="toutes les 5 semaines","25")))</f>
        <v>0</v>
      </c>
      <c r="X194" s="15">
        <f t="shared" si="6"/>
        <v>-1</v>
      </c>
    </row>
    <row r="195" spans="17:24" x14ac:dyDescent="0.35">
      <c r="Q195" s="14">
        <f ca="1">IF(AND($N$1+T195-WEEKDAY($N$1)+(WEEKDAY($N$1)&gt;=T195)&gt;=$N$1,H195=""),$N$1+T195-WEEKDAY($N$1)+(WEEKDAY($N$1)&gt;=T195),$N$1+T195-WEEKDAY($N$1)+(WEEKDAY($N$1)&gt;=T195)+7)</f>
        <v>43617</v>
      </c>
      <c r="R195" s="14" t="str">
        <f ca="1">IF(ISERROR(IF(AND($N$1+U195-WEEKDAY($N$1)+(WEEKDAY($N$1)&gt;=U195)&gt;=$N$1,H195&lt;&gt;""),$N$1+U195-WEEKDAY($N$1)+(WEEKDAY($N$1)&gt;=U195),$N$1+U195-WEEKDAY($N$1)+(WEEKDAY($N$1)&gt;=U195)+7)),"",(IF(AND($N$1+U195-WEEKDAY($N$1)+(WEEKDAY($N$1)&gt;=U195)&gt;=$N$1,H195&lt;&gt;""),$N$1+U195-WEEKDAY($N$1)+(WEEKDAY($N$1)&gt;=U195),$N$1+U195-WEEKDAY($N$1)+(WEEKDAY($N$1)&gt;=U195)+7)))</f>
        <v/>
      </c>
      <c r="S195" s="14"/>
      <c r="T195" s="15" t="b">
        <f>IF(D195="lundi","2",IF(D195="mardi","3",IF(D195="mercredi","4",IF(D195="jeudi","5",IF(D195="vendredi","6")))))</f>
        <v>0</v>
      </c>
      <c r="U195" s="15" t="str">
        <f>IF(H195="lundi","2",IF(H195="mardi","3",IF(H195="mercredi","4",IF(H195="jeudi","5",IF(H195="vendredi","6",IF(H195="",""))))))</f>
        <v/>
      </c>
      <c r="V195" s="15" t="b">
        <f>IF(C195="hebdo","5",IF(C195="tous les 15 jours","10",IF(C195="toutes les 5 semaines","25")))</f>
        <v>0</v>
      </c>
      <c r="X195" s="15">
        <f t="shared" si="6"/>
        <v>-1</v>
      </c>
    </row>
    <row r="196" spans="17:24" x14ac:dyDescent="0.35">
      <c r="Q196" s="14">
        <f ca="1">IF(AND($N$1+T196-WEEKDAY($N$1)+(WEEKDAY($N$1)&gt;=T196)&gt;=$N$1,H196=""),$N$1+T196-WEEKDAY($N$1)+(WEEKDAY($N$1)&gt;=T196),$N$1+T196-WEEKDAY($N$1)+(WEEKDAY($N$1)&gt;=T196)+7)</f>
        <v>43617</v>
      </c>
      <c r="R196" s="14" t="str">
        <f ca="1">IF(ISERROR(IF(AND($N$1+U196-WEEKDAY($N$1)+(WEEKDAY($N$1)&gt;=U196)&gt;=$N$1,H196&lt;&gt;""),$N$1+U196-WEEKDAY($N$1)+(WEEKDAY($N$1)&gt;=U196),$N$1+U196-WEEKDAY($N$1)+(WEEKDAY($N$1)&gt;=U196)+7)),"",(IF(AND($N$1+U196-WEEKDAY($N$1)+(WEEKDAY($N$1)&gt;=U196)&gt;=$N$1,H196&lt;&gt;""),$N$1+U196-WEEKDAY($N$1)+(WEEKDAY($N$1)&gt;=U196),$N$1+U196-WEEKDAY($N$1)+(WEEKDAY($N$1)&gt;=U196)+7)))</f>
        <v/>
      </c>
      <c r="S196" s="14"/>
      <c r="T196" s="15" t="b">
        <f>IF(D196="lundi","2",IF(D196="mardi","3",IF(D196="mercredi","4",IF(D196="jeudi","5",IF(D196="vendredi","6")))))</f>
        <v>0</v>
      </c>
      <c r="U196" s="15" t="str">
        <f>IF(H196="lundi","2",IF(H196="mardi","3",IF(H196="mercredi","4",IF(H196="jeudi","5",IF(H196="vendredi","6",IF(H196="",""))))))</f>
        <v/>
      </c>
      <c r="V196" s="15" t="b">
        <f>IF(C196="hebdo","5",IF(C196="tous les 15 jours","10",IF(C196="toutes les 5 semaines","25")))</f>
        <v>0</v>
      </c>
      <c r="X196" s="15">
        <f t="shared" si="6"/>
        <v>-1</v>
      </c>
    </row>
    <row r="197" spans="17:24" x14ac:dyDescent="0.35">
      <c r="Q197" s="14">
        <f ca="1">IF(AND($N$1+T197-WEEKDAY($N$1)+(WEEKDAY($N$1)&gt;=T197)&gt;=$N$1,H197=""),$N$1+T197-WEEKDAY($N$1)+(WEEKDAY($N$1)&gt;=T197),$N$1+T197-WEEKDAY($N$1)+(WEEKDAY($N$1)&gt;=T197)+7)</f>
        <v>43617</v>
      </c>
      <c r="R197" s="14" t="str">
        <f ca="1">IF(ISERROR(IF(AND($N$1+U197-WEEKDAY($N$1)+(WEEKDAY($N$1)&gt;=U197)&gt;=$N$1,H197&lt;&gt;""),$N$1+U197-WEEKDAY($N$1)+(WEEKDAY($N$1)&gt;=U197),$N$1+U197-WEEKDAY($N$1)+(WEEKDAY($N$1)&gt;=U197)+7)),"",(IF(AND($N$1+U197-WEEKDAY($N$1)+(WEEKDAY($N$1)&gt;=U197)&gt;=$N$1,H197&lt;&gt;""),$N$1+U197-WEEKDAY($N$1)+(WEEKDAY($N$1)&gt;=U197),$N$1+U197-WEEKDAY($N$1)+(WEEKDAY($N$1)&gt;=U197)+7)))</f>
        <v/>
      </c>
      <c r="S197" s="14"/>
      <c r="T197" s="15" t="b">
        <f>IF(D197="lundi","2",IF(D197="mardi","3",IF(D197="mercredi","4",IF(D197="jeudi","5",IF(D197="vendredi","6")))))</f>
        <v>0</v>
      </c>
      <c r="U197" s="15" t="str">
        <f>IF(H197="lundi","2",IF(H197="mardi","3",IF(H197="mercredi","4",IF(H197="jeudi","5",IF(H197="vendredi","6",IF(H197="",""))))))</f>
        <v/>
      </c>
      <c r="V197" s="15" t="b">
        <f>IF(C197="hebdo","5",IF(C197="tous les 15 jours","10",IF(C197="toutes les 5 semaines","25")))</f>
        <v>0</v>
      </c>
      <c r="X197" s="15">
        <f t="shared" si="6"/>
        <v>-1</v>
      </c>
    </row>
    <row r="198" spans="17:24" x14ac:dyDescent="0.35">
      <c r="Q198" s="14">
        <f ca="1">IF(AND($N$1+T198-WEEKDAY($N$1)+(WEEKDAY($N$1)&gt;=T198)&gt;=$N$1,H198=""),$N$1+T198-WEEKDAY($N$1)+(WEEKDAY($N$1)&gt;=T198),$N$1+T198-WEEKDAY($N$1)+(WEEKDAY($N$1)&gt;=T198)+7)</f>
        <v>43617</v>
      </c>
      <c r="R198" s="14" t="str">
        <f ca="1">IF(ISERROR(IF(AND($N$1+U198-WEEKDAY($N$1)+(WEEKDAY($N$1)&gt;=U198)&gt;=$N$1,H198&lt;&gt;""),$N$1+U198-WEEKDAY($N$1)+(WEEKDAY($N$1)&gt;=U198),$N$1+U198-WEEKDAY($N$1)+(WEEKDAY($N$1)&gt;=U198)+7)),"",(IF(AND($N$1+U198-WEEKDAY($N$1)+(WEEKDAY($N$1)&gt;=U198)&gt;=$N$1,H198&lt;&gt;""),$N$1+U198-WEEKDAY($N$1)+(WEEKDAY($N$1)&gt;=U198),$N$1+U198-WEEKDAY($N$1)+(WEEKDAY($N$1)&gt;=U198)+7)))</f>
        <v/>
      </c>
      <c r="S198" s="14"/>
      <c r="T198" s="15" t="b">
        <f>IF(D198="lundi","2",IF(D198="mardi","3",IF(D198="mercredi","4",IF(D198="jeudi","5",IF(D198="vendredi","6")))))</f>
        <v>0</v>
      </c>
      <c r="U198" s="15" t="str">
        <f>IF(H198="lundi","2",IF(H198="mardi","3",IF(H198="mercredi","4",IF(H198="jeudi","5",IF(H198="vendredi","6",IF(H198="",""))))))</f>
        <v/>
      </c>
      <c r="V198" s="15" t="b">
        <f>IF(C198="hebdo","5",IF(C198="tous les 15 jours","10",IF(C198="toutes les 5 semaines","25")))</f>
        <v>0</v>
      </c>
      <c r="X198" s="15">
        <f t="shared" si="6"/>
        <v>-1</v>
      </c>
    </row>
    <row r="199" spans="17:24" x14ac:dyDescent="0.35">
      <c r="Q199" s="14">
        <f ca="1">IF(AND($N$1+T199-WEEKDAY($N$1)+(WEEKDAY($N$1)&gt;=T199)&gt;=$N$1,H199=""),$N$1+T199-WEEKDAY($N$1)+(WEEKDAY($N$1)&gt;=T199),$N$1+T199-WEEKDAY($N$1)+(WEEKDAY($N$1)&gt;=T199)+7)</f>
        <v>43617</v>
      </c>
      <c r="R199" s="14" t="str">
        <f ca="1">IF(ISERROR(IF(AND($N$1+U199-WEEKDAY($N$1)+(WEEKDAY($N$1)&gt;=U199)&gt;=$N$1,H199&lt;&gt;""),$N$1+U199-WEEKDAY($N$1)+(WEEKDAY($N$1)&gt;=U199),$N$1+U199-WEEKDAY($N$1)+(WEEKDAY($N$1)&gt;=U199)+7)),"",(IF(AND($N$1+U199-WEEKDAY($N$1)+(WEEKDAY($N$1)&gt;=U199)&gt;=$N$1,H199&lt;&gt;""),$N$1+U199-WEEKDAY($N$1)+(WEEKDAY($N$1)&gt;=U199),$N$1+U199-WEEKDAY($N$1)+(WEEKDAY($N$1)&gt;=U199)+7)))</f>
        <v/>
      </c>
      <c r="S199" s="14"/>
      <c r="T199" s="15" t="b">
        <f>IF(D199="lundi","2",IF(D199="mardi","3",IF(D199="mercredi","4",IF(D199="jeudi","5",IF(D199="vendredi","6")))))</f>
        <v>0</v>
      </c>
      <c r="U199" s="15" t="str">
        <f>IF(H199="lundi","2",IF(H199="mardi","3",IF(H199="mercredi","4",IF(H199="jeudi","5",IF(H199="vendredi","6",IF(H199="",""))))))</f>
        <v/>
      </c>
      <c r="V199" s="15" t="b">
        <f>IF(C199="hebdo","5",IF(C199="tous les 15 jours","10",IF(C199="toutes les 5 semaines","25")))</f>
        <v>0</v>
      </c>
      <c r="X199" s="15">
        <f t="shared" si="6"/>
        <v>-1</v>
      </c>
    </row>
    <row r="200" spans="17:24" x14ac:dyDescent="0.35">
      <c r="Q200" s="14">
        <f ca="1">IF(AND($N$1+T200-WEEKDAY($N$1)+(WEEKDAY($N$1)&gt;=T200)&gt;=$N$1,H200=""),$N$1+T200-WEEKDAY($N$1)+(WEEKDAY($N$1)&gt;=T200),$N$1+T200-WEEKDAY($N$1)+(WEEKDAY($N$1)&gt;=T200)+7)</f>
        <v>43617</v>
      </c>
      <c r="R200" s="14" t="str">
        <f ca="1">IF(ISERROR(IF(AND($N$1+U200-WEEKDAY($N$1)+(WEEKDAY($N$1)&gt;=U200)&gt;=$N$1,H200&lt;&gt;""),$N$1+U200-WEEKDAY($N$1)+(WEEKDAY($N$1)&gt;=U200),$N$1+U200-WEEKDAY($N$1)+(WEEKDAY($N$1)&gt;=U200)+7)),"",(IF(AND($N$1+U200-WEEKDAY($N$1)+(WEEKDAY($N$1)&gt;=U200)&gt;=$N$1,H200&lt;&gt;""),$N$1+U200-WEEKDAY($N$1)+(WEEKDAY($N$1)&gt;=U200),$N$1+U200-WEEKDAY($N$1)+(WEEKDAY($N$1)&gt;=U200)+7)))</f>
        <v/>
      </c>
      <c r="S200" s="14"/>
      <c r="T200" s="15" t="b">
        <f>IF(D200="lundi","2",IF(D200="mardi","3",IF(D200="mercredi","4",IF(D200="jeudi","5",IF(D200="vendredi","6")))))</f>
        <v>0</v>
      </c>
      <c r="U200" s="15" t="str">
        <f>IF(H200="lundi","2",IF(H200="mardi","3",IF(H200="mercredi","4",IF(H200="jeudi","5",IF(H200="vendredi","6",IF(H200="",""))))))</f>
        <v/>
      </c>
      <c r="V200" s="15" t="b">
        <f>IF(C200="hebdo","5",IF(C200="tous les 15 jours","10",IF(C200="toutes les 5 semaines","25")))</f>
        <v>0</v>
      </c>
      <c r="X200" s="15">
        <f t="shared" si="6"/>
        <v>-1</v>
      </c>
    </row>
    <row r="201" spans="17:24" x14ac:dyDescent="0.35">
      <c r="Q201" s="14">
        <f ca="1">IF(AND($N$1+T201-WEEKDAY($N$1)+(WEEKDAY($N$1)&gt;=T201)&gt;=$N$1,H201=""),$N$1+T201-WEEKDAY($N$1)+(WEEKDAY($N$1)&gt;=T201),$N$1+T201-WEEKDAY($N$1)+(WEEKDAY($N$1)&gt;=T201)+7)</f>
        <v>43617</v>
      </c>
      <c r="R201" s="14" t="str">
        <f ca="1">IF(ISERROR(IF(AND($N$1+U201-WEEKDAY($N$1)+(WEEKDAY($N$1)&gt;=U201)&gt;=$N$1,H201&lt;&gt;""),$N$1+U201-WEEKDAY($N$1)+(WEEKDAY($N$1)&gt;=U201),$N$1+U201-WEEKDAY($N$1)+(WEEKDAY($N$1)&gt;=U201)+7)),"",(IF(AND($N$1+U201-WEEKDAY($N$1)+(WEEKDAY($N$1)&gt;=U201)&gt;=$N$1,H201&lt;&gt;""),$N$1+U201-WEEKDAY($N$1)+(WEEKDAY($N$1)&gt;=U201),$N$1+U201-WEEKDAY($N$1)+(WEEKDAY($N$1)&gt;=U201)+7)))</f>
        <v/>
      </c>
      <c r="S201" s="14"/>
      <c r="T201" s="15" t="b">
        <f>IF(D201="lundi","2",IF(D201="mardi","3",IF(D201="mercredi","4",IF(D201="jeudi","5",IF(D201="vendredi","6")))))</f>
        <v>0</v>
      </c>
      <c r="U201" s="15" t="str">
        <f>IF(H201="lundi","2",IF(H201="mardi","3",IF(H201="mercredi","4",IF(H201="jeudi","5",IF(H201="vendredi","6",IF(H201="",""))))))</f>
        <v/>
      </c>
      <c r="V201" s="15" t="b">
        <f>IF(C201="hebdo","5",IF(C201="tous les 15 jours","10",IF(C201="toutes les 5 semaines","25")))</f>
        <v>0</v>
      </c>
      <c r="X201" s="15">
        <f t="shared" si="6"/>
        <v>-1</v>
      </c>
    </row>
    <row r="202" spans="17:24" x14ac:dyDescent="0.35">
      <c r="Q202" s="14">
        <f ca="1">IF(AND($N$1+T202-WEEKDAY($N$1)+(WEEKDAY($N$1)&gt;=T202)&gt;=$N$1,H202=""),$N$1+T202-WEEKDAY($N$1)+(WEEKDAY($N$1)&gt;=T202),$N$1+T202-WEEKDAY($N$1)+(WEEKDAY($N$1)&gt;=T202)+7)</f>
        <v>43617</v>
      </c>
      <c r="R202" s="14" t="str">
        <f ca="1">IF(ISERROR(IF(AND($N$1+U202-WEEKDAY($N$1)+(WEEKDAY($N$1)&gt;=U202)&gt;=$N$1,H202&lt;&gt;""),$N$1+U202-WEEKDAY($N$1)+(WEEKDAY($N$1)&gt;=U202),$N$1+U202-WEEKDAY($N$1)+(WEEKDAY($N$1)&gt;=U202)+7)),"",(IF(AND($N$1+U202-WEEKDAY($N$1)+(WEEKDAY($N$1)&gt;=U202)&gt;=$N$1,H202&lt;&gt;""),$N$1+U202-WEEKDAY($N$1)+(WEEKDAY($N$1)&gt;=U202),$N$1+U202-WEEKDAY($N$1)+(WEEKDAY($N$1)&gt;=U202)+7)))</f>
        <v/>
      </c>
      <c r="S202" s="14"/>
      <c r="T202" s="15" t="b">
        <f>IF(D202="lundi","2",IF(D202="mardi","3",IF(D202="mercredi","4",IF(D202="jeudi","5",IF(D202="vendredi","6")))))</f>
        <v>0</v>
      </c>
      <c r="U202" s="15" t="str">
        <f>IF(H202="lundi","2",IF(H202="mardi","3",IF(H202="mercredi","4",IF(H202="jeudi","5",IF(H202="vendredi","6",IF(H202="",""))))))</f>
        <v/>
      </c>
      <c r="V202" s="15" t="b">
        <f>IF(C202="hebdo","5",IF(C202="tous les 15 jours","10",IF(C202="toutes les 5 semaines","25")))</f>
        <v>0</v>
      </c>
      <c r="X202" s="15">
        <f t="shared" si="6"/>
        <v>-1</v>
      </c>
    </row>
    <row r="203" spans="17:24" x14ac:dyDescent="0.35">
      <c r="Q203" s="14">
        <f ca="1">IF(AND($N$1+T203-WEEKDAY($N$1)+(WEEKDAY($N$1)&gt;=T203)&gt;=$N$1,H203=""),$N$1+T203-WEEKDAY($N$1)+(WEEKDAY($N$1)&gt;=T203),$N$1+T203-WEEKDAY($N$1)+(WEEKDAY($N$1)&gt;=T203)+7)</f>
        <v>43617</v>
      </c>
      <c r="R203" s="14" t="str">
        <f ca="1">IF(ISERROR(IF(AND($N$1+U203-WEEKDAY($N$1)+(WEEKDAY($N$1)&gt;=U203)&gt;=$N$1,H203&lt;&gt;""),$N$1+U203-WEEKDAY($N$1)+(WEEKDAY($N$1)&gt;=U203),$N$1+U203-WEEKDAY($N$1)+(WEEKDAY($N$1)&gt;=U203)+7)),"",(IF(AND($N$1+U203-WEEKDAY($N$1)+(WEEKDAY($N$1)&gt;=U203)&gt;=$N$1,H203&lt;&gt;""),$N$1+U203-WEEKDAY($N$1)+(WEEKDAY($N$1)&gt;=U203),$N$1+U203-WEEKDAY($N$1)+(WEEKDAY($N$1)&gt;=U203)+7)))</f>
        <v/>
      </c>
      <c r="S203" s="14"/>
      <c r="T203" s="15" t="b">
        <f>IF(D203="lundi","2",IF(D203="mardi","3",IF(D203="mercredi","4",IF(D203="jeudi","5",IF(D203="vendredi","6")))))</f>
        <v>0</v>
      </c>
      <c r="U203" s="15" t="str">
        <f>IF(H203="lundi","2",IF(H203="mardi","3",IF(H203="mercredi","4",IF(H203="jeudi","5",IF(H203="vendredi","6",IF(H203="",""))))))</f>
        <v/>
      </c>
      <c r="V203" s="15" t="b">
        <f>IF(C203="hebdo","5",IF(C203="tous les 15 jours","10",IF(C203="toutes les 5 semaines","25")))</f>
        <v>0</v>
      </c>
      <c r="X203" s="15">
        <f t="shared" si="6"/>
        <v>-1</v>
      </c>
    </row>
    <row r="204" spans="17:24" x14ac:dyDescent="0.35">
      <c r="Q204" s="14">
        <f ca="1">IF(AND($N$1+T204-WEEKDAY($N$1)+(WEEKDAY($N$1)&gt;=T204)&gt;=$N$1,H204=""),$N$1+T204-WEEKDAY($N$1)+(WEEKDAY($N$1)&gt;=T204),$N$1+T204-WEEKDAY($N$1)+(WEEKDAY($N$1)&gt;=T204)+7)</f>
        <v>43617</v>
      </c>
      <c r="R204" s="14" t="str">
        <f ca="1">IF(ISERROR(IF(AND($N$1+U204-WEEKDAY($N$1)+(WEEKDAY($N$1)&gt;=U204)&gt;=$N$1,H204&lt;&gt;""),$N$1+U204-WEEKDAY($N$1)+(WEEKDAY($N$1)&gt;=U204),$N$1+U204-WEEKDAY($N$1)+(WEEKDAY($N$1)&gt;=U204)+7)),"",(IF(AND($N$1+U204-WEEKDAY($N$1)+(WEEKDAY($N$1)&gt;=U204)&gt;=$N$1,H204&lt;&gt;""),$N$1+U204-WEEKDAY($N$1)+(WEEKDAY($N$1)&gt;=U204),$N$1+U204-WEEKDAY($N$1)+(WEEKDAY($N$1)&gt;=U204)+7)))</f>
        <v/>
      </c>
      <c r="S204" s="14"/>
      <c r="T204" s="15" t="b">
        <f>IF(D204="lundi","2",IF(D204="mardi","3",IF(D204="mercredi","4",IF(D204="jeudi","5",IF(D204="vendredi","6")))))</f>
        <v>0</v>
      </c>
      <c r="U204" s="15" t="str">
        <f>IF(H204="lundi","2",IF(H204="mardi","3",IF(H204="mercredi","4",IF(H204="jeudi","5",IF(H204="vendredi","6",IF(H204="",""))))))</f>
        <v/>
      </c>
      <c r="V204" s="15" t="b">
        <f>IF(C204="hebdo","5",IF(C204="tous les 15 jours","10",IF(C204="toutes les 5 semaines","25")))</f>
        <v>0</v>
      </c>
      <c r="X204" s="15">
        <f t="shared" si="6"/>
        <v>-1</v>
      </c>
    </row>
    <row r="205" spans="17:24" x14ac:dyDescent="0.35">
      <c r="Q205" s="14">
        <f ca="1">IF(AND($N$1+T205-WEEKDAY($N$1)+(WEEKDAY($N$1)&gt;=T205)&gt;=$N$1,H205=""),$N$1+T205-WEEKDAY($N$1)+(WEEKDAY($N$1)&gt;=T205),$N$1+T205-WEEKDAY($N$1)+(WEEKDAY($N$1)&gt;=T205)+7)</f>
        <v>43617</v>
      </c>
      <c r="R205" s="14" t="str">
        <f ca="1">IF(ISERROR(IF(AND($N$1+U205-WEEKDAY($N$1)+(WEEKDAY($N$1)&gt;=U205)&gt;=$N$1,H205&lt;&gt;""),$N$1+U205-WEEKDAY($N$1)+(WEEKDAY($N$1)&gt;=U205),$N$1+U205-WEEKDAY($N$1)+(WEEKDAY($N$1)&gt;=U205)+7)),"",(IF(AND($N$1+U205-WEEKDAY($N$1)+(WEEKDAY($N$1)&gt;=U205)&gt;=$N$1,H205&lt;&gt;""),$N$1+U205-WEEKDAY($N$1)+(WEEKDAY($N$1)&gt;=U205),$N$1+U205-WEEKDAY($N$1)+(WEEKDAY($N$1)&gt;=U205)+7)))</f>
        <v/>
      </c>
      <c r="S205" s="14"/>
      <c r="T205" s="15" t="b">
        <f>IF(D205="lundi","2",IF(D205="mardi","3",IF(D205="mercredi","4",IF(D205="jeudi","5",IF(D205="vendredi","6")))))</f>
        <v>0</v>
      </c>
      <c r="U205" s="15" t="str">
        <f>IF(H205="lundi","2",IF(H205="mardi","3",IF(H205="mercredi","4",IF(H205="jeudi","5",IF(H205="vendredi","6",IF(H205="",""))))))</f>
        <v/>
      </c>
      <c r="V205" s="15" t="b">
        <f>IF(C205="hebdo","5",IF(C205="tous les 15 jours","10",IF(C205="toutes les 5 semaines","25")))</f>
        <v>0</v>
      </c>
      <c r="X205" s="15">
        <f t="shared" si="6"/>
        <v>-1</v>
      </c>
    </row>
    <row r="206" spans="17:24" x14ac:dyDescent="0.35">
      <c r="Q206" s="14">
        <f ca="1">IF(AND($N$1+T206-WEEKDAY($N$1)+(WEEKDAY($N$1)&gt;=T206)&gt;=$N$1,H206=""),$N$1+T206-WEEKDAY($N$1)+(WEEKDAY($N$1)&gt;=T206),$N$1+T206-WEEKDAY($N$1)+(WEEKDAY($N$1)&gt;=T206)+7)</f>
        <v>43617</v>
      </c>
      <c r="R206" s="14" t="str">
        <f ca="1">IF(ISERROR(IF(AND($N$1+U206-WEEKDAY($N$1)+(WEEKDAY($N$1)&gt;=U206)&gt;=$N$1,H206&lt;&gt;""),$N$1+U206-WEEKDAY($N$1)+(WEEKDAY($N$1)&gt;=U206),$N$1+U206-WEEKDAY($N$1)+(WEEKDAY($N$1)&gt;=U206)+7)),"",(IF(AND($N$1+U206-WEEKDAY($N$1)+(WEEKDAY($N$1)&gt;=U206)&gt;=$N$1,H206&lt;&gt;""),$N$1+U206-WEEKDAY($N$1)+(WEEKDAY($N$1)&gt;=U206),$N$1+U206-WEEKDAY($N$1)+(WEEKDAY($N$1)&gt;=U206)+7)))</f>
        <v/>
      </c>
      <c r="S206" s="14"/>
      <c r="T206" s="15" t="b">
        <f>IF(D206="lundi","2",IF(D206="mardi","3",IF(D206="mercredi","4",IF(D206="jeudi","5",IF(D206="vendredi","6")))))</f>
        <v>0</v>
      </c>
      <c r="U206" s="15" t="str">
        <f>IF(H206="lundi","2",IF(H206="mardi","3",IF(H206="mercredi","4",IF(H206="jeudi","5",IF(H206="vendredi","6",IF(H206="",""))))))</f>
        <v/>
      </c>
      <c r="V206" s="15" t="b">
        <f>IF(C206="hebdo","5",IF(C206="tous les 15 jours","10",IF(C206="toutes les 5 semaines","25")))</f>
        <v>0</v>
      </c>
      <c r="X206" s="15">
        <f t="shared" si="6"/>
        <v>-1</v>
      </c>
    </row>
    <row r="207" spans="17:24" x14ac:dyDescent="0.35">
      <c r="Q207" s="14">
        <f ca="1">IF(AND($N$1+T207-WEEKDAY($N$1)+(WEEKDAY($N$1)&gt;=T207)&gt;=$N$1,H207=""),$N$1+T207-WEEKDAY($N$1)+(WEEKDAY($N$1)&gt;=T207),$N$1+T207-WEEKDAY($N$1)+(WEEKDAY($N$1)&gt;=T207)+7)</f>
        <v>43617</v>
      </c>
      <c r="R207" s="14" t="str">
        <f ca="1">IF(ISERROR(IF(AND($N$1+U207-WEEKDAY($N$1)+(WEEKDAY($N$1)&gt;=U207)&gt;=$N$1,H207&lt;&gt;""),$N$1+U207-WEEKDAY($N$1)+(WEEKDAY($N$1)&gt;=U207),$N$1+U207-WEEKDAY($N$1)+(WEEKDAY($N$1)&gt;=U207)+7)),"",(IF(AND($N$1+U207-WEEKDAY($N$1)+(WEEKDAY($N$1)&gt;=U207)&gt;=$N$1,H207&lt;&gt;""),$N$1+U207-WEEKDAY($N$1)+(WEEKDAY($N$1)&gt;=U207),$N$1+U207-WEEKDAY($N$1)+(WEEKDAY($N$1)&gt;=U207)+7)))</f>
        <v/>
      </c>
      <c r="S207" s="14"/>
      <c r="T207" s="15" t="b">
        <f>IF(D207="lundi","2",IF(D207="mardi","3",IF(D207="mercredi","4",IF(D207="jeudi","5",IF(D207="vendredi","6")))))</f>
        <v>0</v>
      </c>
      <c r="U207" s="15" t="str">
        <f>IF(H207="lundi","2",IF(H207="mardi","3",IF(H207="mercredi","4",IF(H207="jeudi","5",IF(H207="vendredi","6",IF(H207="",""))))))</f>
        <v/>
      </c>
      <c r="V207" s="15" t="b">
        <f>IF(C207="hebdo","5",IF(C207="tous les 15 jours","10",IF(C207="toutes les 5 semaines","25")))</f>
        <v>0</v>
      </c>
      <c r="X207" s="15">
        <f t="shared" ref="X207:X270" si="7">IFERROR((NETWORKDAYS(E207,I207)-1),"")</f>
        <v>-1</v>
      </c>
    </row>
    <row r="208" spans="17:24" x14ac:dyDescent="0.35">
      <c r="Q208" s="14">
        <f ca="1">IF(AND($N$1+T208-WEEKDAY($N$1)+(WEEKDAY($N$1)&gt;=T208)&gt;=$N$1,H208=""),$N$1+T208-WEEKDAY($N$1)+(WEEKDAY($N$1)&gt;=T208),$N$1+T208-WEEKDAY($N$1)+(WEEKDAY($N$1)&gt;=T208)+7)</f>
        <v>43617</v>
      </c>
      <c r="R208" s="14" t="str">
        <f ca="1">IF(ISERROR(IF(AND($N$1+U208-WEEKDAY($N$1)+(WEEKDAY($N$1)&gt;=U208)&gt;=$N$1,H208&lt;&gt;""),$N$1+U208-WEEKDAY($N$1)+(WEEKDAY($N$1)&gt;=U208),$N$1+U208-WEEKDAY($N$1)+(WEEKDAY($N$1)&gt;=U208)+7)),"",(IF(AND($N$1+U208-WEEKDAY($N$1)+(WEEKDAY($N$1)&gt;=U208)&gt;=$N$1,H208&lt;&gt;""),$N$1+U208-WEEKDAY($N$1)+(WEEKDAY($N$1)&gt;=U208),$N$1+U208-WEEKDAY($N$1)+(WEEKDAY($N$1)&gt;=U208)+7)))</f>
        <v/>
      </c>
      <c r="S208" s="14"/>
      <c r="T208" s="15" t="b">
        <f>IF(D208="lundi","2",IF(D208="mardi","3",IF(D208="mercredi","4",IF(D208="jeudi","5",IF(D208="vendredi","6")))))</f>
        <v>0</v>
      </c>
      <c r="U208" s="15" t="str">
        <f>IF(H208="lundi","2",IF(H208="mardi","3",IF(H208="mercredi","4",IF(H208="jeudi","5",IF(H208="vendredi","6",IF(H208="",""))))))</f>
        <v/>
      </c>
      <c r="V208" s="15" t="b">
        <f>IF(C208="hebdo","5",IF(C208="tous les 15 jours","10",IF(C208="toutes les 5 semaines","25")))</f>
        <v>0</v>
      </c>
      <c r="X208" s="15">
        <f t="shared" si="7"/>
        <v>-1</v>
      </c>
    </row>
    <row r="209" spans="17:24" x14ac:dyDescent="0.35">
      <c r="Q209" s="14">
        <f ca="1">IF(AND($N$1+T209-WEEKDAY($N$1)+(WEEKDAY($N$1)&gt;=T209)&gt;=$N$1,H209=""),$N$1+T209-WEEKDAY($N$1)+(WEEKDAY($N$1)&gt;=T209),$N$1+T209-WEEKDAY($N$1)+(WEEKDAY($N$1)&gt;=T209)+7)</f>
        <v>43617</v>
      </c>
      <c r="R209" s="14" t="str">
        <f ca="1">IF(ISERROR(IF(AND($N$1+U209-WEEKDAY($N$1)+(WEEKDAY($N$1)&gt;=U209)&gt;=$N$1,H209&lt;&gt;""),$N$1+U209-WEEKDAY($N$1)+(WEEKDAY($N$1)&gt;=U209),$N$1+U209-WEEKDAY($N$1)+(WEEKDAY($N$1)&gt;=U209)+7)),"",(IF(AND($N$1+U209-WEEKDAY($N$1)+(WEEKDAY($N$1)&gt;=U209)&gt;=$N$1,H209&lt;&gt;""),$N$1+U209-WEEKDAY($N$1)+(WEEKDAY($N$1)&gt;=U209),$N$1+U209-WEEKDAY($N$1)+(WEEKDAY($N$1)&gt;=U209)+7)))</f>
        <v/>
      </c>
      <c r="S209" s="14"/>
      <c r="T209" s="15" t="b">
        <f>IF(D209="lundi","2",IF(D209="mardi","3",IF(D209="mercredi","4",IF(D209="jeudi","5",IF(D209="vendredi","6")))))</f>
        <v>0</v>
      </c>
      <c r="U209" s="15" t="str">
        <f>IF(H209="lundi","2",IF(H209="mardi","3",IF(H209="mercredi","4",IF(H209="jeudi","5",IF(H209="vendredi","6",IF(H209="",""))))))</f>
        <v/>
      </c>
      <c r="V209" s="15" t="b">
        <f>IF(C209="hebdo","5",IF(C209="tous les 15 jours","10",IF(C209="toutes les 5 semaines","25")))</f>
        <v>0</v>
      </c>
      <c r="X209" s="15">
        <f t="shared" si="7"/>
        <v>-1</v>
      </c>
    </row>
    <row r="210" spans="17:24" x14ac:dyDescent="0.35">
      <c r="Q210" s="14">
        <f ca="1">IF(AND($N$1+T210-WEEKDAY($N$1)+(WEEKDAY($N$1)&gt;=T210)&gt;=$N$1,H210=""),$N$1+T210-WEEKDAY($N$1)+(WEEKDAY($N$1)&gt;=T210),$N$1+T210-WEEKDAY($N$1)+(WEEKDAY($N$1)&gt;=T210)+7)</f>
        <v>43617</v>
      </c>
      <c r="R210" s="14" t="str">
        <f ca="1">IF(ISERROR(IF(AND($N$1+U210-WEEKDAY($N$1)+(WEEKDAY($N$1)&gt;=U210)&gt;=$N$1,H210&lt;&gt;""),$N$1+U210-WEEKDAY($N$1)+(WEEKDAY($N$1)&gt;=U210),$N$1+U210-WEEKDAY($N$1)+(WEEKDAY($N$1)&gt;=U210)+7)),"",(IF(AND($N$1+U210-WEEKDAY($N$1)+(WEEKDAY($N$1)&gt;=U210)&gt;=$N$1,H210&lt;&gt;""),$N$1+U210-WEEKDAY($N$1)+(WEEKDAY($N$1)&gt;=U210),$N$1+U210-WEEKDAY($N$1)+(WEEKDAY($N$1)&gt;=U210)+7)))</f>
        <v/>
      </c>
      <c r="S210" s="14"/>
      <c r="T210" s="15" t="b">
        <f>IF(D210="lundi","2",IF(D210="mardi","3",IF(D210="mercredi","4",IF(D210="jeudi","5",IF(D210="vendredi","6")))))</f>
        <v>0</v>
      </c>
      <c r="U210" s="15" t="str">
        <f>IF(H210="lundi","2",IF(H210="mardi","3",IF(H210="mercredi","4",IF(H210="jeudi","5",IF(H210="vendredi","6",IF(H210="",""))))))</f>
        <v/>
      </c>
      <c r="V210" s="15" t="b">
        <f>IF(C210="hebdo","5",IF(C210="tous les 15 jours","10",IF(C210="toutes les 5 semaines","25")))</f>
        <v>0</v>
      </c>
      <c r="X210" s="15">
        <f t="shared" si="7"/>
        <v>-1</v>
      </c>
    </row>
    <row r="211" spans="17:24" x14ac:dyDescent="0.35">
      <c r="Q211" s="14">
        <f ca="1">IF(AND($N$1+T211-WEEKDAY($N$1)+(WEEKDAY($N$1)&gt;=T211)&gt;=$N$1,H211=""),$N$1+T211-WEEKDAY($N$1)+(WEEKDAY($N$1)&gt;=T211),$N$1+T211-WEEKDAY($N$1)+(WEEKDAY($N$1)&gt;=T211)+7)</f>
        <v>43617</v>
      </c>
      <c r="R211" s="14" t="str">
        <f ca="1">IF(ISERROR(IF(AND($N$1+U211-WEEKDAY($N$1)+(WEEKDAY($N$1)&gt;=U211)&gt;=$N$1,H211&lt;&gt;""),$N$1+U211-WEEKDAY($N$1)+(WEEKDAY($N$1)&gt;=U211),$N$1+U211-WEEKDAY($N$1)+(WEEKDAY($N$1)&gt;=U211)+7)),"",(IF(AND($N$1+U211-WEEKDAY($N$1)+(WEEKDAY($N$1)&gt;=U211)&gt;=$N$1,H211&lt;&gt;""),$N$1+U211-WEEKDAY($N$1)+(WEEKDAY($N$1)&gt;=U211),$N$1+U211-WEEKDAY($N$1)+(WEEKDAY($N$1)&gt;=U211)+7)))</f>
        <v/>
      </c>
      <c r="S211" s="14"/>
      <c r="T211" s="15" t="b">
        <f>IF(D211="lundi","2",IF(D211="mardi","3",IF(D211="mercredi","4",IF(D211="jeudi","5",IF(D211="vendredi","6")))))</f>
        <v>0</v>
      </c>
      <c r="U211" s="15" t="str">
        <f>IF(H211="lundi","2",IF(H211="mardi","3",IF(H211="mercredi","4",IF(H211="jeudi","5",IF(H211="vendredi","6",IF(H211="",""))))))</f>
        <v/>
      </c>
      <c r="V211" s="15" t="b">
        <f>IF(C211="hebdo","5",IF(C211="tous les 15 jours","10",IF(C211="toutes les 5 semaines","25")))</f>
        <v>0</v>
      </c>
      <c r="X211" s="15">
        <f t="shared" si="7"/>
        <v>-1</v>
      </c>
    </row>
    <row r="212" spans="17:24" x14ac:dyDescent="0.35">
      <c r="Q212" s="14">
        <f ca="1">IF(AND($N$1+T212-WEEKDAY($N$1)+(WEEKDAY($N$1)&gt;=T212)&gt;=$N$1,H212=""),$N$1+T212-WEEKDAY($N$1)+(WEEKDAY($N$1)&gt;=T212),$N$1+T212-WEEKDAY($N$1)+(WEEKDAY($N$1)&gt;=T212)+7)</f>
        <v>43617</v>
      </c>
      <c r="R212" s="14" t="str">
        <f ca="1">IF(ISERROR(IF(AND($N$1+U212-WEEKDAY($N$1)+(WEEKDAY($N$1)&gt;=U212)&gt;=$N$1,H212&lt;&gt;""),$N$1+U212-WEEKDAY($N$1)+(WEEKDAY($N$1)&gt;=U212),$N$1+U212-WEEKDAY($N$1)+(WEEKDAY($N$1)&gt;=U212)+7)),"",(IF(AND($N$1+U212-WEEKDAY($N$1)+(WEEKDAY($N$1)&gt;=U212)&gt;=$N$1,H212&lt;&gt;""),$N$1+U212-WEEKDAY($N$1)+(WEEKDAY($N$1)&gt;=U212),$N$1+U212-WEEKDAY($N$1)+(WEEKDAY($N$1)&gt;=U212)+7)))</f>
        <v/>
      </c>
      <c r="S212" s="14"/>
      <c r="T212" s="15" t="b">
        <f>IF(D212="lundi","2",IF(D212="mardi","3",IF(D212="mercredi","4",IF(D212="jeudi","5",IF(D212="vendredi","6")))))</f>
        <v>0</v>
      </c>
      <c r="U212" s="15" t="str">
        <f>IF(H212="lundi","2",IF(H212="mardi","3",IF(H212="mercredi","4",IF(H212="jeudi","5",IF(H212="vendredi","6",IF(H212="",""))))))</f>
        <v/>
      </c>
      <c r="V212" s="15" t="b">
        <f>IF(C212="hebdo","5",IF(C212="tous les 15 jours","10",IF(C212="toutes les 5 semaines","25")))</f>
        <v>0</v>
      </c>
      <c r="X212" s="15">
        <f t="shared" si="7"/>
        <v>-1</v>
      </c>
    </row>
    <row r="213" spans="17:24" x14ac:dyDescent="0.35">
      <c r="Q213" s="14">
        <f ca="1">IF(AND($N$1+T213-WEEKDAY($N$1)+(WEEKDAY($N$1)&gt;=T213)&gt;=$N$1,H213=""),$N$1+T213-WEEKDAY($N$1)+(WEEKDAY($N$1)&gt;=T213),$N$1+T213-WEEKDAY($N$1)+(WEEKDAY($N$1)&gt;=T213)+7)</f>
        <v>43617</v>
      </c>
      <c r="R213" s="14" t="str">
        <f ca="1">IF(ISERROR(IF(AND($N$1+U213-WEEKDAY($N$1)+(WEEKDAY($N$1)&gt;=U213)&gt;=$N$1,H213&lt;&gt;""),$N$1+U213-WEEKDAY($N$1)+(WEEKDAY($N$1)&gt;=U213),$N$1+U213-WEEKDAY($N$1)+(WEEKDAY($N$1)&gt;=U213)+7)),"",(IF(AND($N$1+U213-WEEKDAY($N$1)+(WEEKDAY($N$1)&gt;=U213)&gt;=$N$1,H213&lt;&gt;""),$N$1+U213-WEEKDAY($N$1)+(WEEKDAY($N$1)&gt;=U213),$N$1+U213-WEEKDAY($N$1)+(WEEKDAY($N$1)&gt;=U213)+7)))</f>
        <v/>
      </c>
      <c r="S213" s="14"/>
      <c r="T213" s="15" t="b">
        <f>IF(D213="lundi","2",IF(D213="mardi","3",IF(D213="mercredi","4",IF(D213="jeudi","5",IF(D213="vendredi","6")))))</f>
        <v>0</v>
      </c>
      <c r="U213" s="15" t="str">
        <f>IF(H213="lundi","2",IF(H213="mardi","3",IF(H213="mercredi","4",IF(H213="jeudi","5",IF(H213="vendredi","6",IF(H213="",""))))))</f>
        <v/>
      </c>
      <c r="V213" s="15" t="b">
        <f>IF(C213="hebdo","5",IF(C213="tous les 15 jours","10",IF(C213="toutes les 5 semaines","25")))</f>
        <v>0</v>
      </c>
      <c r="X213" s="15">
        <f t="shared" si="7"/>
        <v>-1</v>
      </c>
    </row>
    <row r="214" spans="17:24" x14ac:dyDescent="0.35">
      <c r="Q214" s="14">
        <f ca="1">IF(AND($N$1+T214-WEEKDAY($N$1)+(WEEKDAY($N$1)&gt;=T214)&gt;=$N$1,H214=""),$N$1+T214-WEEKDAY($N$1)+(WEEKDAY($N$1)&gt;=T214),$N$1+T214-WEEKDAY($N$1)+(WEEKDAY($N$1)&gt;=T214)+7)</f>
        <v>43617</v>
      </c>
      <c r="R214" s="14" t="str">
        <f ca="1">IF(ISERROR(IF(AND($N$1+U214-WEEKDAY($N$1)+(WEEKDAY($N$1)&gt;=U214)&gt;=$N$1,H214&lt;&gt;""),$N$1+U214-WEEKDAY($N$1)+(WEEKDAY($N$1)&gt;=U214),$N$1+U214-WEEKDAY($N$1)+(WEEKDAY($N$1)&gt;=U214)+7)),"",(IF(AND($N$1+U214-WEEKDAY($N$1)+(WEEKDAY($N$1)&gt;=U214)&gt;=$N$1,H214&lt;&gt;""),$N$1+U214-WEEKDAY($N$1)+(WEEKDAY($N$1)&gt;=U214),$N$1+U214-WEEKDAY($N$1)+(WEEKDAY($N$1)&gt;=U214)+7)))</f>
        <v/>
      </c>
      <c r="S214" s="14"/>
      <c r="T214" s="15" t="b">
        <f>IF(D214="lundi","2",IF(D214="mardi","3",IF(D214="mercredi","4",IF(D214="jeudi","5",IF(D214="vendredi","6")))))</f>
        <v>0</v>
      </c>
      <c r="U214" s="15" t="str">
        <f>IF(H214="lundi","2",IF(H214="mardi","3",IF(H214="mercredi","4",IF(H214="jeudi","5",IF(H214="vendredi","6",IF(H214="",""))))))</f>
        <v/>
      </c>
      <c r="V214" s="15" t="b">
        <f>IF(C214="hebdo","5",IF(C214="tous les 15 jours","10",IF(C214="toutes les 5 semaines","25")))</f>
        <v>0</v>
      </c>
      <c r="X214" s="15">
        <f t="shared" si="7"/>
        <v>-1</v>
      </c>
    </row>
    <row r="215" spans="17:24" x14ac:dyDescent="0.35">
      <c r="Q215" s="14">
        <f ca="1">IF(AND($N$1+T215-WEEKDAY($N$1)+(WEEKDAY($N$1)&gt;=T215)&gt;=$N$1,H215=""),$N$1+T215-WEEKDAY($N$1)+(WEEKDAY($N$1)&gt;=T215),$N$1+T215-WEEKDAY($N$1)+(WEEKDAY($N$1)&gt;=T215)+7)</f>
        <v>43617</v>
      </c>
      <c r="R215" s="14" t="str">
        <f ca="1">IF(ISERROR(IF(AND($N$1+U215-WEEKDAY($N$1)+(WEEKDAY($N$1)&gt;=U215)&gt;=$N$1,H215&lt;&gt;""),$N$1+U215-WEEKDAY($N$1)+(WEEKDAY($N$1)&gt;=U215),$N$1+U215-WEEKDAY($N$1)+(WEEKDAY($N$1)&gt;=U215)+7)),"",(IF(AND($N$1+U215-WEEKDAY($N$1)+(WEEKDAY($N$1)&gt;=U215)&gt;=$N$1,H215&lt;&gt;""),$N$1+U215-WEEKDAY($N$1)+(WEEKDAY($N$1)&gt;=U215),$N$1+U215-WEEKDAY($N$1)+(WEEKDAY($N$1)&gt;=U215)+7)))</f>
        <v/>
      </c>
      <c r="S215" s="14"/>
      <c r="T215" s="15" t="b">
        <f>IF(D215="lundi","2",IF(D215="mardi","3",IF(D215="mercredi","4",IF(D215="jeudi","5",IF(D215="vendredi","6")))))</f>
        <v>0</v>
      </c>
      <c r="U215" s="15" t="str">
        <f>IF(H215="lundi","2",IF(H215="mardi","3",IF(H215="mercredi","4",IF(H215="jeudi","5",IF(H215="vendredi","6",IF(H215="",""))))))</f>
        <v/>
      </c>
      <c r="V215" s="15" t="b">
        <f>IF(C215="hebdo","5",IF(C215="tous les 15 jours","10",IF(C215="toutes les 5 semaines","25")))</f>
        <v>0</v>
      </c>
      <c r="X215" s="15">
        <f t="shared" si="7"/>
        <v>-1</v>
      </c>
    </row>
    <row r="216" spans="17:24" x14ac:dyDescent="0.35">
      <c r="Q216" s="14">
        <f ca="1">IF(AND($N$1+T216-WEEKDAY($N$1)+(WEEKDAY($N$1)&gt;=T216)&gt;=$N$1,H216=""),$N$1+T216-WEEKDAY($N$1)+(WEEKDAY($N$1)&gt;=T216),$N$1+T216-WEEKDAY($N$1)+(WEEKDAY($N$1)&gt;=T216)+7)</f>
        <v>43617</v>
      </c>
      <c r="R216" s="14" t="str">
        <f ca="1">IF(ISERROR(IF(AND($N$1+U216-WEEKDAY($N$1)+(WEEKDAY($N$1)&gt;=U216)&gt;=$N$1,H216&lt;&gt;""),$N$1+U216-WEEKDAY($N$1)+(WEEKDAY($N$1)&gt;=U216),$N$1+U216-WEEKDAY($N$1)+(WEEKDAY($N$1)&gt;=U216)+7)),"",(IF(AND($N$1+U216-WEEKDAY($N$1)+(WEEKDAY($N$1)&gt;=U216)&gt;=$N$1,H216&lt;&gt;""),$N$1+U216-WEEKDAY($N$1)+(WEEKDAY($N$1)&gt;=U216),$N$1+U216-WEEKDAY($N$1)+(WEEKDAY($N$1)&gt;=U216)+7)))</f>
        <v/>
      </c>
      <c r="S216" s="14"/>
      <c r="T216" s="15" t="b">
        <f>IF(D216="lundi","2",IF(D216="mardi","3",IF(D216="mercredi","4",IF(D216="jeudi","5",IF(D216="vendredi","6")))))</f>
        <v>0</v>
      </c>
      <c r="U216" s="15" t="str">
        <f>IF(H216="lundi","2",IF(H216="mardi","3",IF(H216="mercredi","4",IF(H216="jeudi","5",IF(H216="vendredi","6",IF(H216="",""))))))</f>
        <v/>
      </c>
      <c r="V216" s="15" t="b">
        <f>IF(C216="hebdo","5",IF(C216="tous les 15 jours","10",IF(C216="toutes les 5 semaines","25")))</f>
        <v>0</v>
      </c>
      <c r="X216" s="15">
        <f t="shared" si="7"/>
        <v>-1</v>
      </c>
    </row>
    <row r="217" spans="17:24" x14ac:dyDescent="0.35">
      <c r="Q217" s="14">
        <f ca="1">IF(AND($N$1+T217-WEEKDAY($N$1)+(WEEKDAY($N$1)&gt;=T217)&gt;=$N$1,H217=""),$N$1+T217-WEEKDAY($N$1)+(WEEKDAY($N$1)&gt;=T217),$N$1+T217-WEEKDAY($N$1)+(WEEKDAY($N$1)&gt;=T217)+7)</f>
        <v>43617</v>
      </c>
      <c r="R217" s="14" t="str">
        <f ca="1">IF(ISERROR(IF(AND($N$1+U217-WEEKDAY($N$1)+(WEEKDAY($N$1)&gt;=U217)&gt;=$N$1,H217&lt;&gt;""),$N$1+U217-WEEKDAY($N$1)+(WEEKDAY($N$1)&gt;=U217),$N$1+U217-WEEKDAY($N$1)+(WEEKDAY($N$1)&gt;=U217)+7)),"",(IF(AND($N$1+U217-WEEKDAY($N$1)+(WEEKDAY($N$1)&gt;=U217)&gt;=$N$1,H217&lt;&gt;""),$N$1+U217-WEEKDAY($N$1)+(WEEKDAY($N$1)&gt;=U217),$N$1+U217-WEEKDAY($N$1)+(WEEKDAY($N$1)&gt;=U217)+7)))</f>
        <v/>
      </c>
      <c r="S217" s="14"/>
      <c r="T217" s="15" t="b">
        <f>IF(D217="lundi","2",IF(D217="mardi","3",IF(D217="mercredi","4",IF(D217="jeudi","5",IF(D217="vendredi","6")))))</f>
        <v>0</v>
      </c>
      <c r="U217" s="15" t="str">
        <f>IF(H217="lundi","2",IF(H217="mardi","3",IF(H217="mercredi","4",IF(H217="jeudi","5",IF(H217="vendredi","6",IF(H217="",""))))))</f>
        <v/>
      </c>
      <c r="V217" s="15" t="b">
        <f>IF(C217="hebdo","5",IF(C217="tous les 15 jours","10",IF(C217="toutes les 5 semaines","25")))</f>
        <v>0</v>
      </c>
      <c r="X217" s="15">
        <f t="shared" si="7"/>
        <v>-1</v>
      </c>
    </row>
    <row r="218" spans="17:24" x14ac:dyDescent="0.35">
      <c r="Q218" s="14">
        <f ca="1">IF(AND($N$1+T218-WEEKDAY($N$1)+(WEEKDAY($N$1)&gt;=T218)&gt;=$N$1,H218=""),$N$1+T218-WEEKDAY($N$1)+(WEEKDAY($N$1)&gt;=T218),$N$1+T218-WEEKDAY($N$1)+(WEEKDAY($N$1)&gt;=T218)+7)</f>
        <v>43617</v>
      </c>
      <c r="R218" s="14" t="str">
        <f ca="1">IF(ISERROR(IF(AND($N$1+U218-WEEKDAY($N$1)+(WEEKDAY($N$1)&gt;=U218)&gt;=$N$1,H218&lt;&gt;""),$N$1+U218-WEEKDAY($N$1)+(WEEKDAY($N$1)&gt;=U218),$N$1+U218-WEEKDAY($N$1)+(WEEKDAY($N$1)&gt;=U218)+7)),"",(IF(AND($N$1+U218-WEEKDAY($N$1)+(WEEKDAY($N$1)&gt;=U218)&gt;=$N$1,H218&lt;&gt;""),$N$1+U218-WEEKDAY($N$1)+(WEEKDAY($N$1)&gt;=U218),$N$1+U218-WEEKDAY($N$1)+(WEEKDAY($N$1)&gt;=U218)+7)))</f>
        <v/>
      </c>
      <c r="S218" s="14"/>
      <c r="T218" s="15" t="b">
        <f>IF(D218="lundi","2",IF(D218="mardi","3",IF(D218="mercredi","4",IF(D218="jeudi","5",IF(D218="vendredi","6")))))</f>
        <v>0</v>
      </c>
      <c r="U218" s="15" t="str">
        <f>IF(H218="lundi","2",IF(H218="mardi","3",IF(H218="mercredi","4",IF(H218="jeudi","5",IF(H218="vendredi","6",IF(H218="",""))))))</f>
        <v/>
      </c>
      <c r="V218" s="15" t="b">
        <f>IF(C218="hebdo","5",IF(C218="tous les 15 jours","10",IF(C218="toutes les 5 semaines","25")))</f>
        <v>0</v>
      </c>
      <c r="X218" s="15">
        <f t="shared" si="7"/>
        <v>-1</v>
      </c>
    </row>
    <row r="219" spans="17:24" x14ac:dyDescent="0.35">
      <c r="Q219" s="14">
        <f ca="1">IF(AND($N$1+T219-WEEKDAY($N$1)+(WEEKDAY($N$1)&gt;=T219)&gt;=$N$1,H219=""),$N$1+T219-WEEKDAY($N$1)+(WEEKDAY($N$1)&gt;=T219),$N$1+T219-WEEKDAY($N$1)+(WEEKDAY($N$1)&gt;=T219)+7)</f>
        <v>43617</v>
      </c>
      <c r="R219" s="14" t="str">
        <f ca="1">IF(ISERROR(IF(AND($N$1+U219-WEEKDAY($N$1)+(WEEKDAY($N$1)&gt;=U219)&gt;=$N$1,H219&lt;&gt;""),$N$1+U219-WEEKDAY($N$1)+(WEEKDAY($N$1)&gt;=U219),$N$1+U219-WEEKDAY($N$1)+(WEEKDAY($N$1)&gt;=U219)+7)),"",(IF(AND($N$1+U219-WEEKDAY($N$1)+(WEEKDAY($N$1)&gt;=U219)&gt;=$N$1,H219&lt;&gt;""),$N$1+U219-WEEKDAY($N$1)+(WEEKDAY($N$1)&gt;=U219),$N$1+U219-WEEKDAY($N$1)+(WEEKDAY($N$1)&gt;=U219)+7)))</f>
        <v/>
      </c>
      <c r="S219" s="14"/>
      <c r="T219" s="15" t="b">
        <f>IF(D219="lundi","2",IF(D219="mardi","3",IF(D219="mercredi","4",IF(D219="jeudi","5",IF(D219="vendredi","6")))))</f>
        <v>0</v>
      </c>
      <c r="U219" s="15" t="str">
        <f>IF(H219="lundi","2",IF(H219="mardi","3",IF(H219="mercredi","4",IF(H219="jeudi","5",IF(H219="vendredi","6",IF(H219="",""))))))</f>
        <v/>
      </c>
      <c r="V219" s="15" t="b">
        <f>IF(C219="hebdo","5",IF(C219="tous les 15 jours","10",IF(C219="toutes les 5 semaines","25")))</f>
        <v>0</v>
      </c>
      <c r="X219" s="15">
        <f t="shared" si="7"/>
        <v>-1</v>
      </c>
    </row>
    <row r="220" spans="17:24" x14ac:dyDescent="0.35">
      <c r="Q220" s="14">
        <f ca="1">IF(AND($N$1+T220-WEEKDAY($N$1)+(WEEKDAY($N$1)&gt;=T220)&gt;=$N$1,H220=""),$N$1+T220-WEEKDAY($N$1)+(WEEKDAY($N$1)&gt;=T220),$N$1+T220-WEEKDAY($N$1)+(WEEKDAY($N$1)&gt;=T220)+7)</f>
        <v>43617</v>
      </c>
      <c r="R220" s="14" t="str">
        <f ca="1">IF(ISERROR(IF(AND($N$1+U220-WEEKDAY($N$1)+(WEEKDAY($N$1)&gt;=U220)&gt;=$N$1,H220&lt;&gt;""),$N$1+U220-WEEKDAY($N$1)+(WEEKDAY($N$1)&gt;=U220),$N$1+U220-WEEKDAY($N$1)+(WEEKDAY($N$1)&gt;=U220)+7)),"",(IF(AND($N$1+U220-WEEKDAY($N$1)+(WEEKDAY($N$1)&gt;=U220)&gt;=$N$1,H220&lt;&gt;""),$N$1+U220-WEEKDAY($N$1)+(WEEKDAY($N$1)&gt;=U220),$N$1+U220-WEEKDAY($N$1)+(WEEKDAY($N$1)&gt;=U220)+7)))</f>
        <v/>
      </c>
      <c r="S220" s="14"/>
      <c r="T220" s="15" t="b">
        <f>IF(D220="lundi","2",IF(D220="mardi","3",IF(D220="mercredi","4",IF(D220="jeudi","5",IF(D220="vendredi","6")))))</f>
        <v>0</v>
      </c>
      <c r="U220" s="15" t="str">
        <f>IF(H220="lundi","2",IF(H220="mardi","3",IF(H220="mercredi","4",IF(H220="jeudi","5",IF(H220="vendredi","6",IF(H220="",""))))))</f>
        <v/>
      </c>
      <c r="V220" s="15" t="b">
        <f>IF(C220="hebdo","5",IF(C220="tous les 15 jours","10",IF(C220="toutes les 5 semaines","25")))</f>
        <v>0</v>
      </c>
      <c r="X220" s="15">
        <f t="shared" si="7"/>
        <v>-1</v>
      </c>
    </row>
    <row r="221" spans="17:24" x14ac:dyDescent="0.35">
      <c r="Q221" s="14">
        <f ca="1">IF(AND($N$1+T221-WEEKDAY($N$1)+(WEEKDAY($N$1)&gt;=T221)&gt;=$N$1,H221=""),$N$1+T221-WEEKDAY($N$1)+(WEEKDAY($N$1)&gt;=T221),$N$1+T221-WEEKDAY($N$1)+(WEEKDAY($N$1)&gt;=T221)+7)</f>
        <v>43617</v>
      </c>
      <c r="R221" s="14" t="str">
        <f ca="1">IF(ISERROR(IF(AND($N$1+U221-WEEKDAY($N$1)+(WEEKDAY($N$1)&gt;=U221)&gt;=$N$1,H221&lt;&gt;""),$N$1+U221-WEEKDAY($N$1)+(WEEKDAY($N$1)&gt;=U221),$N$1+U221-WEEKDAY($N$1)+(WEEKDAY($N$1)&gt;=U221)+7)),"",(IF(AND($N$1+U221-WEEKDAY($N$1)+(WEEKDAY($N$1)&gt;=U221)&gt;=$N$1,H221&lt;&gt;""),$N$1+U221-WEEKDAY($N$1)+(WEEKDAY($N$1)&gt;=U221),$N$1+U221-WEEKDAY($N$1)+(WEEKDAY($N$1)&gt;=U221)+7)))</f>
        <v/>
      </c>
      <c r="S221" s="14"/>
      <c r="T221" s="15" t="b">
        <f>IF(D221="lundi","2",IF(D221="mardi","3",IF(D221="mercredi","4",IF(D221="jeudi","5",IF(D221="vendredi","6")))))</f>
        <v>0</v>
      </c>
      <c r="U221" s="15" t="str">
        <f>IF(H221="lundi","2",IF(H221="mardi","3",IF(H221="mercredi","4",IF(H221="jeudi","5",IF(H221="vendredi","6",IF(H221="",""))))))</f>
        <v/>
      </c>
      <c r="V221" s="15" t="b">
        <f>IF(C221="hebdo","5",IF(C221="tous les 15 jours","10",IF(C221="toutes les 5 semaines","25")))</f>
        <v>0</v>
      </c>
      <c r="X221" s="15">
        <f t="shared" si="7"/>
        <v>-1</v>
      </c>
    </row>
    <row r="222" spans="17:24" x14ac:dyDescent="0.35">
      <c r="Q222" s="14">
        <f ca="1">IF(AND($N$1+T222-WEEKDAY($N$1)+(WEEKDAY($N$1)&gt;=T222)&gt;=$N$1,H222=""),$N$1+T222-WEEKDAY($N$1)+(WEEKDAY($N$1)&gt;=T222),$N$1+T222-WEEKDAY($N$1)+(WEEKDAY($N$1)&gt;=T222)+7)</f>
        <v>43617</v>
      </c>
      <c r="R222" s="14" t="str">
        <f ca="1">IF(ISERROR(IF(AND($N$1+U222-WEEKDAY($N$1)+(WEEKDAY($N$1)&gt;=U222)&gt;=$N$1,H222&lt;&gt;""),$N$1+U222-WEEKDAY($N$1)+(WEEKDAY($N$1)&gt;=U222),$N$1+U222-WEEKDAY($N$1)+(WEEKDAY($N$1)&gt;=U222)+7)),"",(IF(AND($N$1+U222-WEEKDAY($N$1)+(WEEKDAY($N$1)&gt;=U222)&gt;=$N$1,H222&lt;&gt;""),$N$1+U222-WEEKDAY($N$1)+(WEEKDAY($N$1)&gt;=U222),$N$1+U222-WEEKDAY($N$1)+(WEEKDAY($N$1)&gt;=U222)+7)))</f>
        <v/>
      </c>
      <c r="S222" s="14"/>
      <c r="T222" s="15" t="b">
        <f>IF(D222="lundi","2",IF(D222="mardi","3",IF(D222="mercredi","4",IF(D222="jeudi","5",IF(D222="vendredi","6")))))</f>
        <v>0</v>
      </c>
      <c r="U222" s="15" t="str">
        <f>IF(H222="lundi","2",IF(H222="mardi","3",IF(H222="mercredi","4",IF(H222="jeudi","5",IF(H222="vendredi","6",IF(H222="",""))))))</f>
        <v/>
      </c>
      <c r="V222" s="15" t="b">
        <f>IF(C222="hebdo","5",IF(C222="tous les 15 jours","10",IF(C222="toutes les 5 semaines","25")))</f>
        <v>0</v>
      </c>
      <c r="X222" s="15">
        <f t="shared" si="7"/>
        <v>-1</v>
      </c>
    </row>
    <row r="223" spans="17:24" x14ac:dyDescent="0.35">
      <c r="Q223" s="14">
        <f ca="1">IF(AND($N$1+T223-WEEKDAY($N$1)+(WEEKDAY($N$1)&gt;=T223)&gt;=$N$1,H223=""),$N$1+T223-WEEKDAY($N$1)+(WEEKDAY($N$1)&gt;=T223),$N$1+T223-WEEKDAY($N$1)+(WEEKDAY($N$1)&gt;=T223)+7)</f>
        <v>43617</v>
      </c>
      <c r="R223" s="14" t="str">
        <f ca="1">IF(ISERROR(IF(AND($N$1+U223-WEEKDAY($N$1)+(WEEKDAY($N$1)&gt;=U223)&gt;=$N$1,H223&lt;&gt;""),$N$1+U223-WEEKDAY($N$1)+(WEEKDAY($N$1)&gt;=U223),$N$1+U223-WEEKDAY($N$1)+(WEEKDAY($N$1)&gt;=U223)+7)),"",(IF(AND($N$1+U223-WEEKDAY($N$1)+(WEEKDAY($N$1)&gt;=U223)&gt;=$N$1,H223&lt;&gt;""),$N$1+U223-WEEKDAY($N$1)+(WEEKDAY($N$1)&gt;=U223),$N$1+U223-WEEKDAY($N$1)+(WEEKDAY($N$1)&gt;=U223)+7)))</f>
        <v/>
      </c>
      <c r="S223" s="14"/>
      <c r="T223" s="15" t="b">
        <f>IF(D223="lundi","2",IF(D223="mardi","3",IF(D223="mercredi","4",IF(D223="jeudi","5",IF(D223="vendredi","6")))))</f>
        <v>0</v>
      </c>
      <c r="U223" s="15" t="str">
        <f>IF(H223="lundi","2",IF(H223="mardi","3",IF(H223="mercredi","4",IF(H223="jeudi","5",IF(H223="vendredi","6",IF(H223="",""))))))</f>
        <v/>
      </c>
      <c r="V223" s="15" t="b">
        <f>IF(C223="hebdo","5",IF(C223="tous les 15 jours","10",IF(C223="toutes les 5 semaines","25")))</f>
        <v>0</v>
      </c>
      <c r="X223" s="15">
        <f t="shared" si="7"/>
        <v>-1</v>
      </c>
    </row>
    <row r="224" spans="17:24" x14ac:dyDescent="0.35">
      <c r="Q224" s="14">
        <f ca="1">IF(AND($N$1+T224-WEEKDAY($N$1)+(WEEKDAY($N$1)&gt;=T224)&gt;=$N$1,H224=""),$N$1+T224-WEEKDAY($N$1)+(WEEKDAY($N$1)&gt;=T224),$N$1+T224-WEEKDAY($N$1)+(WEEKDAY($N$1)&gt;=T224)+7)</f>
        <v>43617</v>
      </c>
      <c r="R224" s="14" t="str">
        <f ca="1">IF(ISERROR(IF(AND($N$1+U224-WEEKDAY($N$1)+(WEEKDAY($N$1)&gt;=U224)&gt;=$N$1,H224&lt;&gt;""),$N$1+U224-WEEKDAY($N$1)+(WEEKDAY($N$1)&gt;=U224),$N$1+U224-WEEKDAY($N$1)+(WEEKDAY($N$1)&gt;=U224)+7)),"",(IF(AND($N$1+U224-WEEKDAY($N$1)+(WEEKDAY($N$1)&gt;=U224)&gt;=$N$1,H224&lt;&gt;""),$N$1+U224-WEEKDAY($N$1)+(WEEKDAY($N$1)&gt;=U224),$N$1+U224-WEEKDAY($N$1)+(WEEKDAY($N$1)&gt;=U224)+7)))</f>
        <v/>
      </c>
      <c r="S224" s="14"/>
      <c r="T224" s="15" t="b">
        <f>IF(D224="lundi","2",IF(D224="mardi","3",IF(D224="mercredi","4",IF(D224="jeudi","5",IF(D224="vendredi","6")))))</f>
        <v>0</v>
      </c>
      <c r="U224" s="15" t="str">
        <f>IF(H224="lundi","2",IF(H224="mardi","3",IF(H224="mercredi","4",IF(H224="jeudi","5",IF(H224="vendredi","6",IF(H224="",""))))))</f>
        <v/>
      </c>
      <c r="V224" s="15" t="b">
        <f>IF(C224="hebdo","5",IF(C224="tous les 15 jours","10",IF(C224="toutes les 5 semaines","25")))</f>
        <v>0</v>
      </c>
      <c r="X224" s="15">
        <f t="shared" si="7"/>
        <v>-1</v>
      </c>
    </row>
    <row r="225" spans="17:24" x14ac:dyDescent="0.35">
      <c r="Q225" s="14">
        <f ca="1">IF(AND($N$1+T225-WEEKDAY($N$1)+(WEEKDAY($N$1)&gt;=T225)&gt;=$N$1,H225=""),$N$1+T225-WEEKDAY($N$1)+(WEEKDAY($N$1)&gt;=T225),$N$1+T225-WEEKDAY($N$1)+(WEEKDAY($N$1)&gt;=T225)+7)</f>
        <v>43617</v>
      </c>
      <c r="R225" s="14" t="str">
        <f ca="1">IF(ISERROR(IF(AND($N$1+U225-WEEKDAY($N$1)+(WEEKDAY($N$1)&gt;=U225)&gt;=$N$1,H225&lt;&gt;""),$N$1+U225-WEEKDAY($N$1)+(WEEKDAY($N$1)&gt;=U225),$N$1+U225-WEEKDAY($N$1)+(WEEKDAY($N$1)&gt;=U225)+7)),"",(IF(AND($N$1+U225-WEEKDAY($N$1)+(WEEKDAY($N$1)&gt;=U225)&gt;=$N$1,H225&lt;&gt;""),$N$1+U225-WEEKDAY($N$1)+(WEEKDAY($N$1)&gt;=U225),$N$1+U225-WEEKDAY($N$1)+(WEEKDAY($N$1)&gt;=U225)+7)))</f>
        <v/>
      </c>
      <c r="S225" s="14"/>
      <c r="T225" s="15" t="b">
        <f>IF(D225="lundi","2",IF(D225="mardi","3",IF(D225="mercredi","4",IF(D225="jeudi","5",IF(D225="vendredi","6")))))</f>
        <v>0</v>
      </c>
      <c r="U225" s="15" t="str">
        <f>IF(H225="lundi","2",IF(H225="mardi","3",IF(H225="mercredi","4",IF(H225="jeudi","5",IF(H225="vendredi","6",IF(H225="",""))))))</f>
        <v/>
      </c>
      <c r="V225" s="15" t="b">
        <f>IF(C225="hebdo","5",IF(C225="tous les 15 jours","10",IF(C225="toutes les 5 semaines","25")))</f>
        <v>0</v>
      </c>
      <c r="X225" s="15">
        <f t="shared" si="7"/>
        <v>-1</v>
      </c>
    </row>
    <row r="226" spans="17:24" x14ac:dyDescent="0.35">
      <c r="Q226" s="14">
        <f ca="1">IF(AND($N$1+T226-WEEKDAY($N$1)+(WEEKDAY($N$1)&gt;=T226)&gt;=$N$1,H226=""),$N$1+T226-WEEKDAY($N$1)+(WEEKDAY($N$1)&gt;=T226),$N$1+T226-WEEKDAY($N$1)+(WEEKDAY($N$1)&gt;=T226)+7)</f>
        <v>43617</v>
      </c>
      <c r="R226" s="14" t="str">
        <f ca="1">IF(ISERROR(IF(AND($N$1+U226-WEEKDAY($N$1)+(WEEKDAY($N$1)&gt;=U226)&gt;=$N$1,H226&lt;&gt;""),$N$1+U226-WEEKDAY($N$1)+(WEEKDAY($N$1)&gt;=U226),$N$1+U226-WEEKDAY($N$1)+(WEEKDAY($N$1)&gt;=U226)+7)),"",(IF(AND($N$1+U226-WEEKDAY($N$1)+(WEEKDAY($N$1)&gt;=U226)&gt;=$N$1,H226&lt;&gt;""),$N$1+U226-WEEKDAY($N$1)+(WEEKDAY($N$1)&gt;=U226),$N$1+U226-WEEKDAY($N$1)+(WEEKDAY($N$1)&gt;=U226)+7)))</f>
        <v/>
      </c>
      <c r="S226" s="14"/>
      <c r="T226" s="15" t="b">
        <f>IF(D226="lundi","2",IF(D226="mardi","3",IF(D226="mercredi","4",IF(D226="jeudi","5",IF(D226="vendredi","6")))))</f>
        <v>0</v>
      </c>
      <c r="U226" s="15" t="str">
        <f>IF(H226="lundi","2",IF(H226="mardi","3",IF(H226="mercredi","4",IF(H226="jeudi","5",IF(H226="vendredi","6",IF(H226="",""))))))</f>
        <v/>
      </c>
      <c r="V226" s="15" t="b">
        <f>IF(C226="hebdo","5",IF(C226="tous les 15 jours","10",IF(C226="toutes les 5 semaines","25")))</f>
        <v>0</v>
      </c>
      <c r="X226" s="15">
        <f t="shared" si="7"/>
        <v>-1</v>
      </c>
    </row>
    <row r="227" spans="17:24" x14ac:dyDescent="0.35">
      <c r="Q227" s="14">
        <f ca="1">IF(AND($N$1+T227-WEEKDAY($N$1)+(WEEKDAY($N$1)&gt;=T227)&gt;=$N$1,H227=""),$N$1+T227-WEEKDAY($N$1)+(WEEKDAY($N$1)&gt;=T227),$N$1+T227-WEEKDAY($N$1)+(WEEKDAY($N$1)&gt;=T227)+7)</f>
        <v>43617</v>
      </c>
      <c r="R227" s="14" t="str">
        <f ca="1">IF(ISERROR(IF(AND($N$1+U227-WEEKDAY($N$1)+(WEEKDAY($N$1)&gt;=U227)&gt;=$N$1,H227&lt;&gt;""),$N$1+U227-WEEKDAY($N$1)+(WEEKDAY($N$1)&gt;=U227),$N$1+U227-WEEKDAY($N$1)+(WEEKDAY($N$1)&gt;=U227)+7)),"",(IF(AND($N$1+U227-WEEKDAY($N$1)+(WEEKDAY($N$1)&gt;=U227)&gt;=$N$1,H227&lt;&gt;""),$N$1+U227-WEEKDAY($N$1)+(WEEKDAY($N$1)&gt;=U227),$N$1+U227-WEEKDAY($N$1)+(WEEKDAY($N$1)&gt;=U227)+7)))</f>
        <v/>
      </c>
      <c r="S227" s="14"/>
      <c r="T227" s="15" t="b">
        <f>IF(D227="lundi","2",IF(D227="mardi","3",IF(D227="mercredi","4",IF(D227="jeudi","5",IF(D227="vendredi","6")))))</f>
        <v>0</v>
      </c>
      <c r="U227" s="15" t="str">
        <f>IF(H227="lundi","2",IF(H227="mardi","3",IF(H227="mercredi","4",IF(H227="jeudi","5",IF(H227="vendredi","6",IF(H227="",""))))))</f>
        <v/>
      </c>
      <c r="V227" s="15" t="b">
        <f>IF(C227="hebdo","5",IF(C227="tous les 15 jours","10",IF(C227="toutes les 5 semaines","25")))</f>
        <v>0</v>
      </c>
      <c r="X227" s="15">
        <f t="shared" si="7"/>
        <v>-1</v>
      </c>
    </row>
    <row r="228" spans="17:24" x14ac:dyDescent="0.35">
      <c r="Q228" s="14">
        <f ca="1">IF(AND($N$1+T228-WEEKDAY($N$1)+(WEEKDAY($N$1)&gt;=T228)&gt;=$N$1,H228=""),$N$1+T228-WEEKDAY($N$1)+(WEEKDAY($N$1)&gt;=T228),$N$1+T228-WEEKDAY($N$1)+(WEEKDAY($N$1)&gt;=T228)+7)</f>
        <v>43617</v>
      </c>
      <c r="R228" s="14" t="str">
        <f ca="1">IF(ISERROR(IF(AND($N$1+U228-WEEKDAY($N$1)+(WEEKDAY($N$1)&gt;=U228)&gt;=$N$1,H228&lt;&gt;""),$N$1+U228-WEEKDAY($N$1)+(WEEKDAY($N$1)&gt;=U228),$N$1+U228-WEEKDAY($N$1)+(WEEKDAY($N$1)&gt;=U228)+7)),"",(IF(AND($N$1+U228-WEEKDAY($N$1)+(WEEKDAY($N$1)&gt;=U228)&gt;=$N$1,H228&lt;&gt;""),$N$1+U228-WEEKDAY($N$1)+(WEEKDAY($N$1)&gt;=U228),$N$1+U228-WEEKDAY($N$1)+(WEEKDAY($N$1)&gt;=U228)+7)))</f>
        <v/>
      </c>
      <c r="S228" s="14"/>
      <c r="T228" s="15" t="b">
        <f>IF(D228="lundi","2",IF(D228="mardi","3",IF(D228="mercredi","4",IF(D228="jeudi","5",IF(D228="vendredi","6")))))</f>
        <v>0</v>
      </c>
      <c r="U228" s="15" t="str">
        <f>IF(H228="lundi","2",IF(H228="mardi","3",IF(H228="mercredi","4",IF(H228="jeudi","5",IF(H228="vendredi","6",IF(H228="",""))))))</f>
        <v/>
      </c>
      <c r="V228" s="15" t="b">
        <f>IF(C228="hebdo","5",IF(C228="tous les 15 jours","10",IF(C228="toutes les 5 semaines","25")))</f>
        <v>0</v>
      </c>
      <c r="X228" s="15">
        <f t="shared" si="7"/>
        <v>-1</v>
      </c>
    </row>
    <row r="229" spans="17:24" x14ac:dyDescent="0.35">
      <c r="Q229" s="14">
        <f ca="1">IF(AND($N$1+T229-WEEKDAY($N$1)+(WEEKDAY($N$1)&gt;=T229)&gt;=$N$1,H229=""),$N$1+T229-WEEKDAY($N$1)+(WEEKDAY($N$1)&gt;=T229),$N$1+T229-WEEKDAY($N$1)+(WEEKDAY($N$1)&gt;=T229)+7)</f>
        <v>43617</v>
      </c>
      <c r="R229" s="14" t="str">
        <f ca="1">IF(ISERROR(IF(AND($N$1+U229-WEEKDAY($N$1)+(WEEKDAY($N$1)&gt;=U229)&gt;=$N$1,H229&lt;&gt;""),$N$1+U229-WEEKDAY($N$1)+(WEEKDAY($N$1)&gt;=U229),$N$1+U229-WEEKDAY($N$1)+(WEEKDAY($N$1)&gt;=U229)+7)),"",(IF(AND($N$1+U229-WEEKDAY($N$1)+(WEEKDAY($N$1)&gt;=U229)&gt;=$N$1,H229&lt;&gt;""),$N$1+U229-WEEKDAY($N$1)+(WEEKDAY($N$1)&gt;=U229),$N$1+U229-WEEKDAY($N$1)+(WEEKDAY($N$1)&gt;=U229)+7)))</f>
        <v/>
      </c>
      <c r="S229" s="14"/>
      <c r="T229" s="15" t="b">
        <f>IF(D229="lundi","2",IF(D229="mardi","3",IF(D229="mercredi","4",IF(D229="jeudi","5",IF(D229="vendredi","6")))))</f>
        <v>0</v>
      </c>
      <c r="U229" s="15" t="str">
        <f>IF(H229="lundi","2",IF(H229="mardi","3",IF(H229="mercredi","4",IF(H229="jeudi","5",IF(H229="vendredi","6",IF(H229="",""))))))</f>
        <v/>
      </c>
      <c r="V229" s="15" t="b">
        <f>IF(C229="hebdo","5",IF(C229="tous les 15 jours","10",IF(C229="toutes les 5 semaines","25")))</f>
        <v>0</v>
      </c>
      <c r="X229" s="15">
        <f t="shared" si="7"/>
        <v>-1</v>
      </c>
    </row>
    <row r="230" spans="17:24" x14ac:dyDescent="0.35">
      <c r="Q230" s="14">
        <f ca="1">IF(AND($N$1+T230-WEEKDAY($N$1)+(WEEKDAY($N$1)&gt;=T230)&gt;=$N$1,H230=""),$N$1+T230-WEEKDAY($N$1)+(WEEKDAY($N$1)&gt;=T230),$N$1+T230-WEEKDAY($N$1)+(WEEKDAY($N$1)&gt;=T230)+7)</f>
        <v>43617</v>
      </c>
      <c r="R230" s="14" t="str">
        <f ca="1">IF(ISERROR(IF(AND($N$1+U230-WEEKDAY($N$1)+(WEEKDAY($N$1)&gt;=U230)&gt;=$N$1,H230&lt;&gt;""),$N$1+U230-WEEKDAY($N$1)+(WEEKDAY($N$1)&gt;=U230),$N$1+U230-WEEKDAY($N$1)+(WEEKDAY($N$1)&gt;=U230)+7)),"",(IF(AND($N$1+U230-WEEKDAY($N$1)+(WEEKDAY($N$1)&gt;=U230)&gt;=$N$1,H230&lt;&gt;""),$N$1+U230-WEEKDAY($N$1)+(WEEKDAY($N$1)&gt;=U230),$N$1+U230-WEEKDAY($N$1)+(WEEKDAY($N$1)&gt;=U230)+7)))</f>
        <v/>
      </c>
      <c r="S230" s="14"/>
      <c r="T230" s="15" t="b">
        <f>IF(D230="lundi","2",IF(D230="mardi","3",IF(D230="mercredi","4",IF(D230="jeudi","5",IF(D230="vendredi","6")))))</f>
        <v>0</v>
      </c>
      <c r="U230" s="15" t="str">
        <f>IF(H230="lundi","2",IF(H230="mardi","3",IF(H230="mercredi","4",IF(H230="jeudi","5",IF(H230="vendredi","6",IF(H230="",""))))))</f>
        <v/>
      </c>
      <c r="V230" s="15" t="b">
        <f>IF(C230="hebdo","5",IF(C230="tous les 15 jours","10",IF(C230="toutes les 5 semaines","25")))</f>
        <v>0</v>
      </c>
      <c r="X230" s="15">
        <f t="shared" si="7"/>
        <v>-1</v>
      </c>
    </row>
    <row r="231" spans="17:24" x14ac:dyDescent="0.35">
      <c r="Q231" s="14">
        <f ca="1">IF(AND($N$1+T231-WEEKDAY($N$1)+(WEEKDAY($N$1)&gt;=T231)&gt;=$N$1,H231=""),$N$1+T231-WEEKDAY($N$1)+(WEEKDAY($N$1)&gt;=T231),$N$1+T231-WEEKDAY($N$1)+(WEEKDAY($N$1)&gt;=T231)+7)</f>
        <v>43617</v>
      </c>
      <c r="R231" s="14" t="str">
        <f ca="1">IF(ISERROR(IF(AND($N$1+U231-WEEKDAY($N$1)+(WEEKDAY($N$1)&gt;=U231)&gt;=$N$1,H231&lt;&gt;""),$N$1+U231-WEEKDAY($N$1)+(WEEKDAY($N$1)&gt;=U231),$N$1+U231-WEEKDAY($N$1)+(WEEKDAY($N$1)&gt;=U231)+7)),"",(IF(AND($N$1+U231-WEEKDAY($N$1)+(WEEKDAY($N$1)&gt;=U231)&gt;=$N$1,H231&lt;&gt;""),$N$1+U231-WEEKDAY($N$1)+(WEEKDAY($N$1)&gt;=U231),$N$1+U231-WEEKDAY($N$1)+(WEEKDAY($N$1)&gt;=U231)+7)))</f>
        <v/>
      </c>
      <c r="S231" s="14"/>
      <c r="T231" s="15" t="b">
        <f>IF(D231="lundi","2",IF(D231="mardi","3",IF(D231="mercredi","4",IF(D231="jeudi","5",IF(D231="vendredi","6")))))</f>
        <v>0</v>
      </c>
      <c r="U231" s="15" t="str">
        <f>IF(H231="lundi","2",IF(H231="mardi","3",IF(H231="mercredi","4",IF(H231="jeudi","5",IF(H231="vendredi","6",IF(H231="",""))))))</f>
        <v/>
      </c>
      <c r="V231" s="15" t="b">
        <f>IF(C231="hebdo","5",IF(C231="tous les 15 jours","10",IF(C231="toutes les 5 semaines","25")))</f>
        <v>0</v>
      </c>
      <c r="X231" s="15">
        <f t="shared" si="7"/>
        <v>-1</v>
      </c>
    </row>
    <row r="232" spans="17:24" x14ac:dyDescent="0.35">
      <c r="Q232" s="14">
        <f ca="1">IF(AND($N$1+T232-WEEKDAY($N$1)+(WEEKDAY($N$1)&gt;=T232)&gt;=$N$1,H232=""),$N$1+T232-WEEKDAY($N$1)+(WEEKDAY($N$1)&gt;=T232),$N$1+T232-WEEKDAY($N$1)+(WEEKDAY($N$1)&gt;=T232)+7)</f>
        <v>43617</v>
      </c>
      <c r="R232" s="14" t="str">
        <f ca="1">IF(ISERROR(IF(AND($N$1+U232-WEEKDAY($N$1)+(WEEKDAY($N$1)&gt;=U232)&gt;=$N$1,H232&lt;&gt;""),$N$1+U232-WEEKDAY($N$1)+(WEEKDAY($N$1)&gt;=U232),$N$1+U232-WEEKDAY($N$1)+(WEEKDAY($N$1)&gt;=U232)+7)),"",(IF(AND($N$1+U232-WEEKDAY($N$1)+(WEEKDAY($N$1)&gt;=U232)&gt;=$N$1,H232&lt;&gt;""),$N$1+U232-WEEKDAY($N$1)+(WEEKDAY($N$1)&gt;=U232),$N$1+U232-WEEKDAY($N$1)+(WEEKDAY($N$1)&gt;=U232)+7)))</f>
        <v/>
      </c>
      <c r="S232" s="14"/>
      <c r="T232" s="15" t="b">
        <f>IF(D232="lundi","2",IF(D232="mardi","3",IF(D232="mercredi","4",IF(D232="jeudi","5",IF(D232="vendredi","6")))))</f>
        <v>0</v>
      </c>
      <c r="U232" s="15" t="str">
        <f>IF(H232="lundi","2",IF(H232="mardi","3",IF(H232="mercredi","4",IF(H232="jeudi","5",IF(H232="vendredi","6",IF(H232="",""))))))</f>
        <v/>
      </c>
      <c r="V232" s="15" t="b">
        <f>IF(C232="hebdo","5",IF(C232="tous les 15 jours","10",IF(C232="toutes les 5 semaines","25")))</f>
        <v>0</v>
      </c>
      <c r="X232" s="15">
        <f t="shared" si="7"/>
        <v>-1</v>
      </c>
    </row>
    <row r="233" spans="17:24" x14ac:dyDescent="0.35">
      <c r="Q233" s="14">
        <f ca="1">IF(AND($N$1+T233-WEEKDAY($N$1)+(WEEKDAY($N$1)&gt;=T233)&gt;=$N$1,H233=""),$N$1+T233-WEEKDAY($N$1)+(WEEKDAY($N$1)&gt;=T233),$N$1+T233-WEEKDAY($N$1)+(WEEKDAY($N$1)&gt;=T233)+7)</f>
        <v>43617</v>
      </c>
      <c r="R233" s="14" t="str">
        <f ca="1">IF(ISERROR(IF(AND($N$1+U233-WEEKDAY($N$1)+(WEEKDAY($N$1)&gt;=U233)&gt;=$N$1,H233&lt;&gt;""),$N$1+U233-WEEKDAY($N$1)+(WEEKDAY($N$1)&gt;=U233),$N$1+U233-WEEKDAY($N$1)+(WEEKDAY($N$1)&gt;=U233)+7)),"",(IF(AND($N$1+U233-WEEKDAY($N$1)+(WEEKDAY($N$1)&gt;=U233)&gt;=$N$1,H233&lt;&gt;""),$N$1+U233-WEEKDAY($N$1)+(WEEKDAY($N$1)&gt;=U233),$N$1+U233-WEEKDAY($N$1)+(WEEKDAY($N$1)&gt;=U233)+7)))</f>
        <v/>
      </c>
      <c r="S233" s="14"/>
      <c r="T233" s="15" t="b">
        <f>IF(D233="lundi","2",IF(D233="mardi","3",IF(D233="mercredi","4",IF(D233="jeudi","5",IF(D233="vendredi","6")))))</f>
        <v>0</v>
      </c>
      <c r="U233" s="15" t="str">
        <f>IF(H233="lundi","2",IF(H233="mardi","3",IF(H233="mercredi","4",IF(H233="jeudi","5",IF(H233="vendredi","6",IF(H233="",""))))))</f>
        <v/>
      </c>
      <c r="V233" s="15" t="b">
        <f>IF(C233="hebdo","5",IF(C233="tous les 15 jours","10",IF(C233="toutes les 5 semaines","25")))</f>
        <v>0</v>
      </c>
      <c r="X233" s="15">
        <f t="shared" si="7"/>
        <v>-1</v>
      </c>
    </row>
    <row r="234" spans="17:24" x14ac:dyDescent="0.35">
      <c r="Q234" s="14">
        <f ca="1">IF(AND($N$1+T234-WEEKDAY($N$1)+(WEEKDAY($N$1)&gt;=T234)&gt;=$N$1,H234=""),$N$1+T234-WEEKDAY($N$1)+(WEEKDAY($N$1)&gt;=T234),$N$1+T234-WEEKDAY($N$1)+(WEEKDAY($N$1)&gt;=T234)+7)</f>
        <v>43617</v>
      </c>
      <c r="R234" s="14" t="str">
        <f ca="1">IF(ISERROR(IF(AND($N$1+U234-WEEKDAY($N$1)+(WEEKDAY($N$1)&gt;=U234)&gt;=$N$1,H234&lt;&gt;""),$N$1+U234-WEEKDAY($N$1)+(WEEKDAY($N$1)&gt;=U234),$N$1+U234-WEEKDAY($N$1)+(WEEKDAY($N$1)&gt;=U234)+7)),"",(IF(AND($N$1+U234-WEEKDAY($N$1)+(WEEKDAY($N$1)&gt;=U234)&gt;=$N$1,H234&lt;&gt;""),$N$1+U234-WEEKDAY($N$1)+(WEEKDAY($N$1)&gt;=U234),$N$1+U234-WEEKDAY($N$1)+(WEEKDAY($N$1)&gt;=U234)+7)))</f>
        <v/>
      </c>
      <c r="S234" s="14"/>
      <c r="T234" s="15" t="b">
        <f>IF(D234="lundi","2",IF(D234="mardi","3",IF(D234="mercredi","4",IF(D234="jeudi","5",IF(D234="vendredi","6")))))</f>
        <v>0</v>
      </c>
      <c r="U234" s="15" t="str">
        <f>IF(H234="lundi","2",IF(H234="mardi","3",IF(H234="mercredi","4",IF(H234="jeudi","5",IF(H234="vendredi","6",IF(H234="",""))))))</f>
        <v/>
      </c>
      <c r="V234" s="15" t="b">
        <f>IF(C234="hebdo","5",IF(C234="tous les 15 jours","10",IF(C234="toutes les 5 semaines","25")))</f>
        <v>0</v>
      </c>
      <c r="X234" s="15">
        <f t="shared" si="7"/>
        <v>-1</v>
      </c>
    </row>
    <row r="235" spans="17:24" x14ac:dyDescent="0.35">
      <c r="Q235" s="14">
        <f ca="1">IF(AND($N$1+T235-WEEKDAY($N$1)+(WEEKDAY($N$1)&gt;=T235)&gt;=$N$1,H235=""),$N$1+T235-WEEKDAY($N$1)+(WEEKDAY($N$1)&gt;=T235),$N$1+T235-WEEKDAY($N$1)+(WEEKDAY($N$1)&gt;=T235)+7)</f>
        <v>43617</v>
      </c>
      <c r="R235" s="14" t="str">
        <f ca="1">IF(ISERROR(IF(AND($N$1+U235-WEEKDAY($N$1)+(WEEKDAY($N$1)&gt;=U235)&gt;=$N$1,H235&lt;&gt;""),$N$1+U235-WEEKDAY($N$1)+(WEEKDAY($N$1)&gt;=U235),$N$1+U235-WEEKDAY($N$1)+(WEEKDAY($N$1)&gt;=U235)+7)),"",(IF(AND($N$1+U235-WEEKDAY($N$1)+(WEEKDAY($N$1)&gt;=U235)&gt;=$N$1,H235&lt;&gt;""),$N$1+U235-WEEKDAY($N$1)+(WEEKDAY($N$1)&gt;=U235),$N$1+U235-WEEKDAY($N$1)+(WEEKDAY($N$1)&gt;=U235)+7)))</f>
        <v/>
      </c>
      <c r="S235" s="14"/>
      <c r="T235" s="15" t="b">
        <f>IF(D235="lundi","2",IF(D235="mardi","3",IF(D235="mercredi","4",IF(D235="jeudi","5",IF(D235="vendredi","6")))))</f>
        <v>0</v>
      </c>
      <c r="U235" s="15" t="str">
        <f>IF(H235="lundi","2",IF(H235="mardi","3",IF(H235="mercredi","4",IF(H235="jeudi","5",IF(H235="vendredi","6",IF(H235="",""))))))</f>
        <v/>
      </c>
      <c r="V235" s="15" t="b">
        <f>IF(C235="hebdo","5",IF(C235="tous les 15 jours","10",IF(C235="toutes les 5 semaines","25")))</f>
        <v>0</v>
      </c>
      <c r="X235" s="15">
        <f t="shared" si="7"/>
        <v>-1</v>
      </c>
    </row>
    <row r="236" spans="17:24" x14ac:dyDescent="0.35">
      <c r="Q236" s="14">
        <f ca="1">IF(AND($N$1+T236-WEEKDAY($N$1)+(WEEKDAY($N$1)&gt;=T236)&gt;=$N$1,H236=""),$N$1+T236-WEEKDAY($N$1)+(WEEKDAY($N$1)&gt;=T236),$N$1+T236-WEEKDAY($N$1)+(WEEKDAY($N$1)&gt;=T236)+7)</f>
        <v>43617</v>
      </c>
      <c r="R236" s="14" t="str">
        <f ca="1">IF(ISERROR(IF(AND($N$1+U236-WEEKDAY($N$1)+(WEEKDAY($N$1)&gt;=U236)&gt;=$N$1,H236&lt;&gt;""),$N$1+U236-WEEKDAY($N$1)+(WEEKDAY($N$1)&gt;=U236),$N$1+U236-WEEKDAY($N$1)+(WEEKDAY($N$1)&gt;=U236)+7)),"",(IF(AND($N$1+U236-WEEKDAY($N$1)+(WEEKDAY($N$1)&gt;=U236)&gt;=$N$1,H236&lt;&gt;""),$N$1+U236-WEEKDAY($N$1)+(WEEKDAY($N$1)&gt;=U236),$N$1+U236-WEEKDAY($N$1)+(WEEKDAY($N$1)&gt;=U236)+7)))</f>
        <v/>
      </c>
      <c r="S236" s="14"/>
      <c r="T236" s="15" t="b">
        <f>IF(D236="lundi","2",IF(D236="mardi","3",IF(D236="mercredi","4",IF(D236="jeudi","5",IF(D236="vendredi","6")))))</f>
        <v>0</v>
      </c>
      <c r="U236" s="15" t="str">
        <f>IF(H236="lundi","2",IF(H236="mardi","3",IF(H236="mercredi","4",IF(H236="jeudi","5",IF(H236="vendredi","6",IF(H236="",""))))))</f>
        <v/>
      </c>
      <c r="V236" s="15" t="b">
        <f>IF(C236="hebdo","5",IF(C236="tous les 15 jours","10",IF(C236="toutes les 5 semaines","25")))</f>
        <v>0</v>
      </c>
      <c r="X236" s="15">
        <f t="shared" si="7"/>
        <v>-1</v>
      </c>
    </row>
    <row r="237" spans="17:24" x14ac:dyDescent="0.35">
      <c r="Q237" s="14">
        <f ca="1">IF(AND($N$1+T237-WEEKDAY($N$1)+(WEEKDAY($N$1)&gt;=T237)&gt;=$N$1,H237=""),$N$1+T237-WEEKDAY($N$1)+(WEEKDAY($N$1)&gt;=T237),$N$1+T237-WEEKDAY($N$1)+(WEEKDAY($N$1)&gt;=T237)+7)</f>
        <v>43617</v>
      </c>
      <c r="R237" s="14" t="str">
        <f ca="1">IF(ISERROR(IF(AND($N$1+U237-WEEKDAY($N$1)+(WEEKDAY($N$1)&gt;=U237)&gt;=$N$1,H237&lt;&gt;""),$N$1+U237-WEEKDAY($N$1)+(WEEKDAY($N$1)&gt;=U237),$N$1+U237-WEEKDAY($N$1)+(WEEKDAY($N$1)&gt;=U237)+7)),"",(IF(AND($N$1+U237-WEEKDAY($N$1)+(WEEKDAY($N$1)&gt;=U237)&gt;=$N$1,H237&lt;&gt;""),$N$1+U237-WEEKDAY($N$1)+(WEEKDAY($N$1)&gt;=U237),$N$1+U237-WEEKDAY($N$1)+(WEEKDAY($N$1)&gt;=U237)+7)))</f>
        <v/>
      </c>
      <c r="S237" s="14"/>
      <c r="T237" s="15" t="b">
        <f>IF(D237="lundi","2",IF(D237="mardi","3",IF(D237="mercredi","4",IF(D237="jeudi","5",IF(D237="vendredi","6")))))</f>
        <v>0</v>
      </c>
      <c r="U237" s="15" t="str">
        <f>IF(H237="lundi","2",IF(H237="mardi","3",IF(H237="mercredi","4",IF(H237="jeudi","5",IF(H237="vendredi","6",IF(H237="",""))))))</f>
        <v/>
      </c>
      <c r="V237" s="15" t="b">
        <f>IF(C237="hebdo","5",IF(C237="tous les 15 jours","10",IF(C237="toutes les 5 semaines","25")))</f>
        <v>0</v>
      </c>
      <c r="X237" s="15">
        <f t="shared" si="7"/>
        <v>-1</v>
      </c>
    </row>
    <row r="238" spans="17:24" x14ac:dyDescent="0.35">
      <c r="Q238" s="14">
        <f ca="1">IF(AND($N$1+T238-WEEKDAY($N$1)+(WEEKDAY($N$1)&gt;=T238)&gt;=$N$1,H238=""),$N$1+T238-WEEKDAY($N$1)+(WEEKDAY($N$1)&gt;=T238),$N$1+T238-WEEKDAY($N$1)+(WEEKDAY($N$1)&gt;=T238)+7)</f>
        <v>43617</v>
      </c>
      <c r="R238" s="14" t="str">
        <f ca="1">IF(ISERROR(IF(AND($N$1+U238-WEEKDAY($N$1)+(WEEKDAY($N$1)&gt;=U238)&gt;=$N$1,H238&lt;&gt;""),$N$1+U238-WEEKDAY($N$1)+(WEEKDAY($N$1)&gt;=U238),$N$1+U238-WEEKDAY($N$1)+(WEEKDAY($N$1)&gt;=U238)+7)),"",(IF(AND($N$1+U238-WEEKDAY($N$1)+(WEEKDAY($N$1)&gt;=U238)&gt;=$N$1,H238&lt;&gt;""),$N$1+U238-WEEKDAY($N$1)+(WEEKDAY($N$1)&gt;=U238),$N$1+U238-WEEKDAY($N$1)+(WEEKDAY($N$1)&gt;=U238)+7)))</f>
        <v/>
      </c>
      <c r="S238" s="14"/>
      <c r="T238" s="15" t="b">
        <f>IF(D238="lundi","2",IF(D238="mardi","3",IF(D238="mercredi","4",IF(D238="jeudi","5",IF(D238="vendredi","6")))))</f>
        <v>0</v>
      </c>
      <c r="U238" s="15" t="str">
        <f>IF(H238="lundi","2",IF(H238="mardi","3",IF(H238="mercredi","4",IF(H238="jeudi","5",IF(H238="vendredi","6",IF(H238="",""))))))</f>
        <v/>
      </c>
      <c r="V238" s="15" t="b">
        <f>IF(C238="hebdo","5",IF(C238="tous les 15 jours","10",IF(C238="toutes les 5 semaines","25")))</f>
        <v>0</v>
      </c>
      <c r="X238" s="15">
        <f t="shared" si="7"/>
        <v>-1</v>
      </c>
    </row>
    <row r="239" spans="17:24" x14ac:dyDescent="0.35">
      <c r="Q239" s="14">
        <f ca="1">IF(AND($N$1+T239-WEEKDAY($N$1)+(WEEKDAY($N$1)&gt;=T239)&gt;=$N$1,H239=""),$N$1+T239-WEEKDAY($N$1)+(WEEKDAY($N$1)&gt;=T239),$N$1+T239-WEEKDAY($N$1)+(WEEKDAY($N$1)&gt;=T239)+7)</f>
        <v>43617</v>
      </c>
      <c r="R239" s="14" t="str">
        <f ca="1">IF(ISERROR(IF(AND($N$1+U239-WEEKDAY($N$1)+(WEEKDAY($N$1)&gt;=U239)&gt;=$N$1,H239&lt;&gt;""),$N$1+U239-WEEKDAY($N$1)+(WEEKDAY($N$1)&gt;=U239),$N$1+U239-WEEKDAY($N$1)+(WEEKDAY($N$1)&gt;=U239)+7)),"",(IF(AND($N$1+U239-WEEKDAY($N$1)+(WEEKDAY($N$1)&gt;=U239)&gt;=$N$1,H239&lt;&gt;""),$N$1+U239-WEEKDAY($N$1)+(WEEKDAY($N$1)&gt;=U239),$N$1+U239-WEEKDAY($N$1)+(WEEKDAY($N$1)&gt;=U239)+7)))</f>
        <v/>
      </c>
      <c r="S239" s="14"/>
      <c r="T239" s="15" t="b">
        <f>IF(D239="lundi","2",IF(D239="mardi","3",IF(D239="mercredi","4",IF(D239="jeudi","5",IF(D239="vendredi","6")))))</f>
        <v>0</v>
      </c>
      <c r="U239" s="15" t="str">
        <f>IF(H239="lundi","2",IF(H239="mardi","3",IF(H239="mercredi","4",IF(H239="jeudi","5",IF(H239="vendredi","6",IF(H239="",""))))))</f>
        <v/>
      </c>
      <c r="V239" s="15" t="b">
        <f>IF(C239="hebdo","5",IF(C239="tous les 15 jours","10",IF(C239="toutes les 5 semaines","25")))</f>
        <v>0</v>
      </c>
      <c r="X239" s="15">
        <f t="shared" si="7"/>
        <v>-1</v>
      </c>
    </row>
    <row r="240" spans="17:24" x14ac:dyDescent="0.35">
      <c r="Q240" s="14">
        <f ca="1">IF(AND($N$1+T240-WEEKDAY($N$1)+(WEEKDAY($N$1)&gt;=T240)&gt;=$N$1,H240=""),$N$1+T240-WEEKDAY($N$1)+(WEEKDAY($N$1)&gt;=T240),$N$1+T240-WEEKDAY($N$1)+(WEEKDAY($N$1)&gt;=T240)+7)</f>
        <v>43617</v>
      </c>
      <c r="R240" s="14" t="str">
        <f ca="1">IF(ISERROR(IF(AND($N$1+U240-WEEKDAY($N$1)+(WEEKDAY($N$1)&gt;=U240)&gt;=$N$1,H240&lt;&gt;""),$N$1+U240-WEEKDAY($N$1)+(WEEKDAY($N$1)&gt;=U240),$N$1+U240-WEEKDAY($N$1)+(WEEKDAY($N$1)&gt;=U240)+7)),"",(IF(AND($N$1+U240-WEEKDAY($N$1)+(WEEKDAY($N$1)&gt;=U240)&gt;=$N$1,H240&lt;&gt;""),$N$1+U240-WEEKDAY($N$1)+(WEEKDAY($N$1)&gt;=U240),$N$1+U240-WEEKDAY($N$1)+(WEEKDAY($N$1)&gt;=U240)+7)))</f>
        <v/>
      </c>
      <c r="S240" s="14"/>
      <c r="T240" s="15" t="b">
        <f>IF(D240="lundi","2",IF(D240="mardi","3",IF(D240="mercredi","4",IF(D240="jeudi","5",IF(D240="vendredi","6")))))</f>
        <v>0</v>
      </c>
      <c r="U240" s="15" t="str">
        <f>IF(H240="lundi","2",IF(H240="mardi","3",IF(H240="mercredi","4",IF(H240="jeudi","5",IF(H240="vendredi","6",IF(H240="",""))))))</f>
        <v/>
      </c>
      <c r="V240" s="15" t="b">
        <f>IF(C240="hebdo","5",IF(C240="tous les 15 jours","10",IF(C240="toutes les 5 semaines","25")))</f>
        <v>0</v>
      </c>
      <c r="X240" s="15">
        <f t="shared" si="7"/>
        <v>-1</v>
      </c>
    </row>
    <row r="241" spans="17:24" x14ac:dyDescent="0.35">
      <c r="Q241" s="14">
        <f ca="1">IF(AND($N$1+T241-WEEKDAY($N$1)+(WEEKDAY($N$1)&gt;=T241)&gt;=$N$1,H241=""),$N$1+T241-WEEKDAY($N$1)+(WEEKDAY($N$1)&gt;=T241),$N$1+T241-WEEKDAY($N$1)+(WEEKDAY($N$1)&gt;=T241)+7)</f>
        <v>43617</v>
      </c>
      <c r="R241" s="14" t="str">
        <f ca="1">IF(ISERROR(IF(AND($N$1+U241-WEEKDAY($N$1)+(WEEKDAY($N$1)&gt;=U241)&gt;=$N$1,H241&lt;&gt;""),$N$1+U241-WEEKDAY($N$1)+(WEEKDAY($N$1)&gt;=U241),$N$1+U241-WEEKDAY($N$1)+(WEEKDAY($N$1)&gt;=U241)+7)),"",(IF(AND($N$1+U241-WEEKDAY($N$1)+(WEEKDAY($N$1)&gt;=U241)&gt;=$N$1,H241&lt;&gt;""),$N$1+U241-WEEKDAY($N$1)+(WEEKDAY($N$1)&gt;=U241),$N$1+U241-WEEKDAY($N$1)+(WEEKDAY($N$1)&gt;=U241)+7)))</f>
        <v/>
      </c>
      <c r="S241" s="14"/>
      <c r="T241" s="15" t="b">
        <f>IF(D241="lundi","2",IF(D241="mardi","3",IF(D241="mercredi","4",IF(D241="jeudi","5",IF(D241="vendredi","6")))))</f>
        <v>0</v>
      </c>
      <c r="U241" s="15" t="str">
        <f>IF(H241="lundi","2",IF(H241="mardi","3",IF(H241="mercredi","4",IF(H241="jeudi","5",IF(H241="vendredi","6",IF(H241="",""))))))</f>
        <v/>
      </c>
      <c r="V241" s="15" t="b">
        <f>IF(C241="hebdo","5",IF(C241="tous les 15 jours","10",IF(C241="toutes les 5 semaines","25")))</f>
        <v>0</v>
      </c>
      <c r="X241" s="15">
        <f t="shared" si="7"/>
        <v>-1</v>
      </c>
    </row>
    <row r="242" spans="17:24" x14ac:dyDescent="0.35">
      <c r="Q242" s="14">
        <f ca="1">IF(AND($N$1+T242-WEEKDAY($N$1)+(WEEKDAY($N$1)&gt;=T242)&gt;=$N$1,H242=""),$N$1+T242-WEEKDAY($N$1)+(WEEKDAY($N$1)&gt;=T242),$N$1+T242-WEEKDAY($N$1)+(WEEKDAY($N$1)&gt;=T242)+7)</f>
        <v>43617</v>
      </c>
      <c r="R242" s="14" t="str">
        <f ca="1">IF(ISERROR(IF(AND($N$1+U242-WEEKDAY($N$1)+(WEEKDAY($N$1)&gt;=U242)&gt;=$N$1,H242&lt;&gt;""),$N$1+U242-WEEKDAY($N$1)+(WEEKDAY($N$1)&gt;=U242),$N$1+U242-WEEKDAY($N$1)+(WEEKDAY($N$1)&gt;=U242)+7)),"",(IF(AND($N$1+U242-WEEKDAY($N$1)+(WEEKDAY($N$1)&gt;=U242)&gt;=$N$1,H242&lt;&gt;""),$N$1+U242-WEEKDAY($N$1)+(WEEKDAY($N$1)&gt;=U242),$N$1+U242-WEEKDAY($N$1)+(WEEKDAY($N$1)&gt;=U242)+7)))</f>
        <v/>
      </c>
      <c r="S242" s="14"/>
      <c r="T242" s="15" t="b">
        <f>IF(D242="lundi","2",IF(D242="mardi","3",IF(D242="mercredi","4",IF(D242="jeudi","5",IF(D242="vendredi","6")))))</f>
        <v>0</v>
      </c>
      <c r="U242" s="15" t="str">
        <f>IF(H242="lundi","2",IF(H242="mardi","3",IF(H242="mercredi","4",IF(H242="jeudi","5",IF(H242="vendredi","6",IF(H242="",""))))))</f>
        <v/>
      </c>
      <c r="V242" s="15" t="b">
        <f>IF(C242="hebdo","5",IF(C242="tous les 15 jours","10",IF(C242="toutes les 5 semaines","25")))</f>
        <v>0</v>
      </c>
      <c r="X242" s="15">
        <f t="shared" si="7"/>
        <v>-1</v>
      </c>
    </row>
    <row r="243" spans="17:24" x14ac:dyDescent="0.35">
      <c r="Q243" s="14">
        <f ca="1">IF(AND($N$1+T243-WEEKDAY($N$1)+(WEEKDAY($N$1)&gt;=T243)&gt;=$N$1,H243=""),$N$1+T243-WEEKDAY($N$1)+(WEEKDAY($N$1)&gt;=T243),$N$1+T243-WEEKDAY($N$1)+(WEEKDAY($N$1)&gt;=T243)+7)</f>
        <v>43617</v>
      </c>
      <c r="R243" s="14" t="str">
        <f ca="1">IF(ISERROR(IF(AND($N$1+U243-WEEKDAY($N$1)+(WEEKDAY($N$1)&gt;=U243)&gt;=$N$1,H243&lt;&gt;""),$N$1+U243-WEEKDAY($N$1)+(WEEKDAY($N$1)&gt;=U243),$N$1+U243-WEEKDAY($N$1)+(WEEKDAY($N$1)&gt;=U243)+7)),"",(IF(AND($N$1+U243-WEEKDAY($N$1)+(WEEKDAY($N$1)&gt;=U243)&gt;=$N$1,H243&lt;&gt;""),$N$1+U243-WEEKDAY($N$1)+(WEEKDAY($N$1)&gt;=U243),$N$1+U243-WEEKDAY($N$1)+(WEEKDAY($N$1)&gt;=U243)+7)))</f>
        <v/>
      </c>
      <c r="S243" s="14"/>
      <c r="T243" s="15" t="b">
        <f>IF(D243="lundi","2",IF(D243="mardi","3",IF(D243="mercredi","4",IF(D243="jeudi","5",IF(D243="vendredi","6")))))</f>
        <v>0</v>
      </c>
      <c r="U243" s="15" t="str">
        <f>IF(H243="lundi","2",IF(H243="mardi","3",IF(H243="mercredi","4",IF(H243="jeudi","5",IF(H243="vendredi","6",IF(H243="",""))))))</f>
        <v/>
      </c>
      <c r="V243" s="15" t="b">
        <f>IF(C243="hebdo","5",IF(C243="tous les 15 jours","10",IF(C243="toutes les 5 semaines","25")))</f>
        <v>0</v>
      </c>
      <c r="X243" s="15">
        <f t="shared" si="7"/>
        <v>-1</v>
      </c>
    </row>
    <row r="244" spans="17:24" x14ac:dyDescent="0.35">
      <c r="Q244" s="14">
        <f ca="1">IF(AND($N$1+T244-WEEKDAY($N$1)+(WEEKDAY($N$1)&gt;=T244)&gt;=$N$1,H244=""),$N$1+T244-WEEKDAY($N$1)+(WEEKDAY($N$1)&gt;=T244),$N$1+T244-WEEKDAY($N$1)+(WEEKDAY($N$1)&gt;=T244)+7)</f>
        <v>43617</v>
      </c>
      <c r="R244" s="14" t="str">
        <f ca="1">IF(ISERROR(IF(AND($N$1+U244-WEEKDAY($N$1)+(WEEKDAY($N$1)&gt;=U244)&gt;=$N$1,H244&lt;&gt;""),$N$1+U244-WEEKDAY($N$1)+(WEEKDAY($N$1)&gt;=U244),$N$1+U244-WEEKDAY($N$1)+(WEEKDAY($N$1)&gt;=U244)+7)),"",(IF(AND($N$1+U244-WEEKDAY($N$1)+(WEEKDAY($N$1)&gt;=U244)&gt;=$N$1,H244&lt;&gt;""),$N$1+U244-WEEKDAY($N$1)+(WEEKDAY($N$1)&gt;=U244),$N$1+U244-WEEKDAY($N$1)+(WEEKDAY($N$1)&gt;=U244)+7)))</f>
        <v/>
      </c>
      <c r="S244" s="14"/>
      <c r="T244" s="15" t="b">
        <f>IF(D244="lundi","2",IF(D244="mardi","3",IF(D244="mercredi","4",IF(D244="jeudi","5",IF(D244="vendredi","6")))))</f>
        <v>0</v>
      </c>
      <c r="U244" s="15" t="str">
        <f>IF(H244="lundi","2",IF(H244="mardi","3",IF(H244="mercredi","4",IF(H244="jeudi","5",IF(H244="vendredi","6",IF(H244="",""))))))</f>
        <v/>
      </c>
      <c r="V244" s="15" t="b">
        <f>IF(C244="hebdo","5",IF(C244="tous les 15 jours","10",IF(C244="toutes les 5 semaines","25")))</f>
        <v>0</v>
      </c>
      <c r="X244" s="15">
        <f t="shared" si="7"/>
        <v>-1</v>
      </c>
    </row>
    <row r="245" spans="17:24" x14ac:dyDescent="0.35">
      <c r="Q245" s="14">
        <f ca="1">IF(AND($N$1+T245-WEEKDAY($N$1)+(WEEKDAY($N$1)&gt;=T245)&gt;=$N$1,H245=""),$N$1+T245-WEEKDAY($N$1)+(WEEKDAY($N$1)&gt;=T245),$N$1+T245-WEEKDAY($N$1)+(WEEKDAY($N$1)&gt;=T245)+7)</f>
        <v>43617</v>
      </c>
      <c r="R245" s="14" t="str">
        <f ca="1">IF(ISERROR(IF(AND($N$1+U245-WEEKDAY($N$1)+(WEEKDAY($N$1)&gt;=U245)&gt;=$N$1,H245&lt;&gt;""),$N$1+U245-WEEKDAY($N$1)+(WEEKDAY($N$1)&gt;=U245),$N$1+U245-WEEKDAY($N$1)+(WEEKDAY($N$1)&gt;=U245)+7)),"",(IF(AND($N$1+U245-WEEKDAY($N$1)+(WEEKDAY($N$1)&gt;=U245)&gt;=$N$1,H245&lt;&gt;""),$N$1+U245-WEEKDAY($N$1)+(WEEKDAY($N$1)&gt;=U245),$N$1+U245-WEEKDAY($N$1)+(WEEKDAY($N$1)&gt;=U245)+7)))</f>
        <v/>
      </c>
      <c r="S245" s="14"/>
      <c r="T245" s="15" t="b">
        <f>IF(D245="lundi","2",IF(D245="mardi","3",IF(D245="mercredi","4",IF(D245="jeudi","5",IF(D245="vendredi","6")))))</f>
        <v>0</v>
      </c>
      <c r="U245" s="15" t="str">
        <f>IF(H245="lundi","2",IF(H245="mardi","3",IF(H245="mercredi","4",IF(H245="jeudi","5",IF(H245="vendredi","6",IF(H245="",""))))))</f>
        <v/>
      </c>
      <c r="V245" s="15" t="b">
        <f>IF(C245="hebdo","5",IF(C245="tous les 15 jours","10",IF(C245="toutes les 5 semaines","25")))</f>
        <v>0</v>
      </c>
      <c r="X245" s="15">
        <f t="shared" si="7"/>
        <v>-1</v>
      </c>
    </row>
    <row r="246" spans="17:24" x14ac:dyDescent="0.35">
      <c r="Q246" s="14">
        <f ca="1">IF(AND($N$1+T246-WEEKDAY($N$1)+(WEEKDAY($N$1)&gt;=T246)&gt;=$N$1,H246=""),$N$1+T246-WEEKDAY($N$1)+(WEEKDAY($N$1)&gt;=T246),$N$1+T246-WEEKDAY($N$1)+(WEEKDAY($N$1)&gt;=T246)+7)</f>
        <v>43617</v>
      </c>
      <c r="R246" s="14" t="str">
        <f ca="1">IF(ISERROR(IF(AND($N$1+U246-WEEKDAY($N$1)+(WEEKDAY($N$1)&gt;=U246)&gt;=$N$1,H246&lt;&gt;""),$N$1+U246-WEEKDAY($N$1)+(WEEKDAY($N$1)&gt;=U246),$N$1+U246-WEEKDAY($N$1)+(WEEKDAY($N$1)&gt;=U246)+7)),"",(IF(AND($N$1+U246-WEEKDAY($N$1)+(WEEKDAY($N$1)&gt;=U246)&gt;=$N$1,H246&lt;&gt;""),$N$1+U246-WEEKDAY($N$1)+(WEEKDAY($N$1)&gt;=U246),$N$1+U246-WEEKDAY($N$1)+(WEEKDAY($N$1)&gt;=U246)+7)))</f>
        <v/>
      </c>
      <c r="S246" s="14"/>
      <c r="T246" s="15" t="b">
        <f>IF(D246="lundi","2",IF(D246="mardi","3",IF(D246="mercredi","4",IF(D246="jeudi","5",IF(D246="vendredi","6")))))</f>
        <v>0</v>
      </c>
      <c r="U246" s="15" t="str">
        <f>IF(H246="lundi","2",IF(H246="mardi","3",IF(H246="mercredi","4",IF(H246="jeudi","5",IF(H246="vendredi","6",IF(H246="",""))))))</f>
        <v/>
      </c>
      <c r="V246" s="15" t="b">
        <f>IF(C246="hebdo","5",IF(C246="tous les 15 jours","10",IF(C246="toutes les 5 semaines","25")))</f>
        <v>0</v>
      </c>
      <c r="X246" s="15">
        <f t="shared" si="7"/>
        <v>-1</v>
      </c>
    </row>
    <row r="247" spans="17:24" x14ac:dyDescent="0.35">
      <c r="Q247" s="14">
        <f ca="1">IF(AND($N$1+T247-WEEKDAY($N$1)+(WEEKDAY($N$1)&gt;=T247)&gt;=$N$1,H247=""),$N$1+T247-WEEKDAY($N$1)+(WEEKDAY($N$1)&gt;=T247),$N$1+T247-WEEKDAY($N$1)+(WEEKDAY($N$1)&gt;=T247)+7)</f>
        <v>43617</v>
      </c>
      <c r="R247" s="14" t="str">
        <f ca="1">IF(ISERROR(IF(AND($N$1+U247-WEEKDAY($N$1)+(WEEKDAY($N$1)&gt;=U247)&gt;=$N$1,H247&lt;&gt;""),$N$1+U247-WEEKDAY($N$1)+(WEEKDAY($N$1)&gt;=U247),$N$1+U247-WEEKDAY($N$1)+(WEEKDAY($N$1)&gt;=U247)+7)),"",(IF(AND($N$1+U247-WEEKDAY($N$1)+(WEEKDAY($N$1)&gt;=U247)&gt;=$N$1,H247&lt;&gt;""),$N$1+U247-WEEKDAY($N$1)+(WEEKDAY($N$1)&gt;=U247),$N$1+U247-WEEKDAY($N$1)+(WEEKDAY($N$1)&gt;=U247)+7)))</f>
        <v/>
      </c>
      <c r="S247" s="14"/>
      <c r="T247" s="15" t="b">
        <f>IF(D247="lundi","2",IF(D247="mardi","3",IF(D247="mercredi","4",IF(D247="jeudi","5",IF(D247="vendredi","6")))))</f>
        <v>0</v>
      </c>
      <c r="U247" s="15" t="str">
        <f>IF(H247="lundi","2",IF(H247="mardi","3",IF(H247="mercredi","4",IF(H247="jeudi","5",IF(H247="vendredi","6",IF(H247="",""))))))</f>
        <v/>
      </c>
      <c r="V247" s="15" t="b">
        <f>IF(C247="hebdo","5",IF(C247="tous les 15 jours","10",IF(C247="toutes les 5 semaines","25")))</f>
        <v>0</v>
      </c>
      <c r="X247" s="15">
        <f t="shared" si="7"/>
        <v>-1</v>
      </c>
    </row>
    <row r="248" spans="17:24" x14ac:dyDescent="0.35">
      <c r="Q248" s="14">
        <f ca="1">IF(AND($N$1+T248-WEEKDAY($N$1)+(WEEKDAY($N$1)&gt;=T248)&gt;=$N$1,H248=""),$N$1+T248-WEEKDAY($N$1)+(WEEKDAY($N$1)&gt;=T248),$N$1+T248-WEEKDAY($N$1)+(WEEKDAY($N$1)&gt;=T248)+7)</f>
        <v>43617</v>
      </c>
      <c r="R248" s="14" t="str">
        <f ca="1">IF(ISERROR(IF(AND($N$1+U248-WEEKDAY($N$1)+(WEEKDAY($N$1)&gt;=U248)&gt;=$N$1,H248&lt;&gt;""),$N$1+U248-WEEKDAY($N$1)+(WEEKDAY($N$1)&gt;=U248),$N$1+U248-WEEKDAY($N$1)+(WEEKDAY($N$1)&gt;=U248)+7)),"",(IF(AND($N$1+U248-WEEKDAY($N$1)+(WEEKDAY($N$1)&gt;=U248)&gt;=$N$1,H248&lt;&gt;""),$N$1+U248-WEEKDAY($N$1)+(WEEKDAY($N$1)&gt;=U248),$N$1+U248-WEEKDAY($N$1)+(WEEKDAY($N$1)&gt;=U248)+7)))</f>
        <v/>
      </c>
      <c r="S248" s="14"/>
      <c r="T248" s="15" t="b">
        <f>IF(D248="lundi","2",IF(D248="mardi","3",IF(D248="mercredi","4",IF(D248="jeudi","5",IF(D248="vendredi","6")))))</f>
        <v>0</v>
      </c>
      <c r="U248" s="15" t="str">
        <f>IF(H248="lundi","2",IF(H248="mardi","3",IF(H248="mercredi","4",IF(H248="jeudi","5",IF(H248="vendredi","6",IF(H248="",""))))))</f>
        <v/>
      </c>
      <c r="V248" s="15" t="b">
        <f>IF(C248="hebdo","5",IF(C248="tous les 15 jours","10",IF(C248="toutes les 5 semaines","25")))</f>
        <v>0</v>
      </c>
      <c r="X248" s="15">
        <f t="shared" si="7"/>
        <v>-1</v>
      </c>
    </row>
    <row r="249" spans="17:24" x14ac:dyDescent="0.35">
      <c r="Q249" s="14">
        <f ca="1">IF(AND($N$1+T249-WEEKDAY($N$1)+(WEEKDAY($N$1)&gt;=T249)&gt;=$N$1,H249=""),$N$1+T249-WEEKDAY($N$1)+(WEEKDAY($N$1)&gt;=T249),$N$1+T249-WEEKDAY($N$1)+(WEEKDAY($N$1)&gt;=T249)+7)</f>
        <v>43617</v>
      </c>
      <c r="R249" s="14" t="str">
        <f ca="1">IF(ISERROR(IF(AND($N$1+U249-WEEKDAY($N$1)+(WEEKDAY($N$1)&gt;=U249)&gt;=$N$1,H249&lt;&gt;""),$N$1+U249-WEEKDAY($N$1)+(WEEKDAY($N$1)&gt;=U249),$N$1+U249-WEEKDAY($N$1)+(WEEKDAY($N$1)&gt;=U249)+7)),"",(IF(AND($N$1+U249-WEEKDAY($N$1)+(WEEKDAY($N$1)&gt;=U249)&gt;=$N$1,H249&lt;&gt;""),$N$1+U249-WEEKDAY($N$1)+(WEEKDAY($N$1)&gt;=U249),$N$1+U249-WEEKDAY($N$1)+(WEEKDAY($N$1)&gt;=U249)+7)))</f>
        <v/>
      </c>
      <c r="S249" s="14"/>
      <c r="T249" s="15" t="b">
        <f>IF(D249="lundi","2",IF(D249="mardi","3",IF(D249="mercredi","4",IF(D249="jeudi","5",IF(D249="vendredi","6")))))</f>
        <v>0</v>
      </c>
      <c r="U249" s="15" t="str">
        <f>IF(H249="lundi","2",IF(H249="mardi","3",IF(H249="mercredi","4",IF(H249="jeudi","5",IF(H249="vendredi","6",IF(H249="",""))))))</f>
        <v/>
      </c>
      <c r="V249" s="15" t="b">
        <f>IF(C249="hebdo","5",IF(C249="tous les 15 jours","10",IF(C249="toutes les 5 semaines","25")))</f>
        <v>0</v>
      </c>
      <c r="X249" s="15">
        <f t="shared" si="7"/>
        <v>-1</v>
      </c>
    </row>
    <row r="250" spans="17:24" x14ac:dyDescent="0.35">
      <c r="Q250" s="14">
        <f ca="1">IF(AND($N$1+T250-WEEKDAY($N$1)+(WEEKDAY($N$1)&gt;=T250)&gt;=$N$1,H250=""),$N$1+T250-WEEKDAY($N$1)+(WEEKDAY($N$1)&gt;=T250),$N$1+T250-WEEKDAY($N$1)+(WEEKDAY($N$1)&gt;=T250)+7)</f>
        <v>43617</v>
      </c>
      <c r="R250" s="14" t="str">
        <f ca="1">IF(ISERROR(IF(AND($N$1+U250-WEEKDAY($N$1)+(WEEKDAY($N$1)&gt;=U250)&gt;=$N$1,H250&lt;&gt;""),$N$1+U250-WEEKDAY($N$1)+(WEEKDAY($N$1)&gt;=U250),$N$1+U250-WEEKDAY($N$1)+(WEEKDAY($N$1)&gt;=U250)+7)),"",(IF(AND($N$1+U250-WEEKDAY($N$1)+(WEEKDAY($N$1)&gt;=U250)&gt;=$N$1,H250&lt;&gt;""),$N$1+U250-WEEKDAY($N$1)+(WEEKDAY($N$1)&gt;=U250),$N$1+U250-WEEKDAY($N$1)+(WEEKDAY($N$1)&gt;=U250)+7)))</f>
        <v/>
      </c>
      <c r="S250" s="14"/>
      <c r="T250" s="15" t="b">
        <f>IF(D250="lundi","2",IF(D250="mardi","3",IF(D250="mercredi","4",IF(D250="jeudi","5",IF(D250="vendredi","6")))))</f>
        <v>0</v>
      </c>
      <c r="U250" s="15" t="str">
        <f>IF(H250="lundi","2",IF(H250="mardi","3",IF(H250="mercredi","4",IF(H250="jeudi","5",IF(H250="vendredi","6",IF(H250="",""))))))</f>
        <v/>
      </c>
      <c r="V250" s="15" t="b">
        <f>IF(C250="hebdo","5",IF(C250="tous les 15 jours","10",IF(C250="toutes les 5 semaines","25")))</f>
        <v>0</v>
      </c>
      <c r="X250" s="15">
        <f t="shared" si="7"/>
        <v>-1</v>
      </c>
    </row>
    <row r="251" spans="17:24" x14ac:dyDescent="0.35">
      <c r="Q251" s="14">
        <f ca="1">IF(AND($N$1+T251-WEEKDAY($N$1)+(WEEKDAY($N$1)&gt;=T251)&gt;=$N$1,H251=""),$N$1+T251-WEEKDAY($N$1)+(WEEKDAY($N$1)&gt;=T251),$N$1+T251-WEEKDAY($N$1)+(WEEKDAY($N$1)&gt;=T251)+7)</f>
        <v>43617</v>
      </c>
      <c r="R251" s="14" t="str">
        <f ca="1">IF(ISERROR(IF(AND($N$1+U251-WEEKDAY($N$1)+(WEEKDAY($N$1)&gt;=U251)&gt;=$N$1,H251&lt;&gt;""),$N$1+U251-WEEKDAY($N$1)+(WEEKDAY($N$1)&gt;=U251),$N$1+U251-WEEKDAY($N$1)+(WEEKDAY($N$1)&gt;=U251)+7)),"",(IF(AND($N$1+U251-WEEKDAY($N$1)+(WEEKDAY($N$1)&gt;=U251)&gt;=$N$1,H251&lt;&gt;""),$N$1+U251-WEEKDAY($N$1)+(WEEKDAY($N$1)&gt;=U251),$N$1+U251-WEEKDAY($N$1)+(WEEKDAY($N$1)&gt;=U251)+7)))</f>
        <v/>
      </c>
      <c r="S251" s="14"/>
      <c r="T251" s="15" t="b">
        <f>IF(D251="lundi","2",IF(D251="mardi","3",IF(D251="mercredi","4",IF(D251="jeudi","5",IF(D251="vendredi","6")))))</f>
        <v>0</v>
      </c>
      <c r="U251" s="15" t="str">
        <f>IF(H251="lundi","2",IF(H251="mardi","3",IF(H251="mercredi","4",IF(H251="jeudi","5",IF(H251="vendredi","6",IF(H251="",""))))))</f>
        <v/>
      </c>
      <c r="V251" s="15" t="b">
        <f>IF(C251="hebdo","5",IF(C251="tous les 15 jours","10",IF(C251="toutes les 5 semaines","25")))</f>
        <v>0</v>
      </c>
      <c r="X251" s="15">
        <f t="shared" si="7"/>
        <v>-1</v>
      </c>
    </row>
    <row r="252" spans="17:24" x14ac:dyDescent="0.35">
      <c r="Q252" s="14">
        <f ca="1">IF(AND($N$1+T252-WEEKDAY($N$1)+(WEEKDAY($N$1)&gt;=T252)&gt;=$N$1,H252=""),$N$1+T252-WEEKDAY($N$1)+(WEEKDAY($N$1)&gt;=T252),$N$1+T252-WEEKDAY($N$1)+(WEEKDAY($N$1)&gt;=T252)+7)</f>
        <v>43617</v>
      </c>
      <c r="R252" s="14" t="str">
        <f ca="1">IF(ISERROR(IF(AND($N$1+U252-WEEKDAY($N$1)+(WEEKDAY($N$1)&gt;=U252)&gt;=$N$1,H252&lt;&gt;""),$N$1+U252-WEEKDAY($N$1)+(WEEKDAY($N$1)&gt;=U252),$N$1+U252-WEEKDAY($N$1)+(WEEKDAY($N$1)&gt;=U252)+7)),"",(IF(AND($N$1+U252-WEEKDAY($N$1)+(WEEKDAY($N$1)&gt;=U252)&gt;=$N$1,H252&lt;&gt;""),$N$1+U252-WEEKDAY($N$1)+(WEEKDAY($N$1)&gt;=U252),$N$1+U252-WEEKDAY($N$1)+(WEEKDAY($N$1)&gt;=U252)+7)))</f>
        <v/>
      </c>
      <c r="S252" s="14"/>
      <c r="T252" s="15" t="b">
        <f>IF(D252="lundi","2",IF(D252="mardi","3",IF(D252="mercredi","4",IF(D252="jeudi","5",IF(D252="vendredi","6")))))</f>
        <v>0</v>
      </c>
      <c r="U252" s="15" t="str">
        <f>IF(H252="lundi","2",IF(H252="mardi","3",IF(H252="mercredi","4",IF(H252="jeudi","5",IF(H252="vendredi","6",IF(H252="",""))))))</f>
        <v/>
      </c>
      <c r="V252" s="15" t="b">
        <f>IF(C252="hebdo","5",IF(C252="tous les 15 jours","10",IF(C252="toutes les 5 semaines","25")))</f>
        <v>0</v>
      </c>
      <c r="X252" s="15">
        <f t="shared" si="7"/>
        <v>-1</v>
      </c>
    </row>
    <row r="253" spans="17:24" x14ac:dyDescent="0.35">
      <c r="Q253" s="14">
        <f ca="1">IF(AND($N$1+T253-WEEKDAY($N$1)+(WEEKDAY($N$1)&gt;=T253)&gt;=$N$1,H253=""),$N$1+T253-WEEKDAY($N$1)+(WEEKDAY($N$1)&gt;=T253),$N$1+T253-WEEKDAY($N$1)+(WEEKDAY($N$1)&gt;=T253)+7)</f>
        <v>43617</v>
      </c>
      <c r="R253" s="14" t="str">
        <f ca="1">IF(ISERROR(IF(AND($N$1+U253-WEEKDAY($N$1)+(WEEKDAY($N$1)&gt;=U253)&gt;=$N$1,H253&lt;&gt;""),$N$1+U253-WEEKDAY($N$1)+(WEEKDAY($N$1)&gt;=U253),$N$1+U253-WEEKDAY($N$1)+(WEEKDAY($N$1)&gt;=U253)+7)),"",(IF(AND($N$1+U253-WEEKDAY($N$1)+(WEEKDAY($N$1)&gt;=U253)&gt;=$N$1,H253&lt;&gt;""),$N$1+U253-WEEKDAY($N$1)+(WEEKDAY($N$1)&gt;=U253),$N$1+U253-WEEKDAY($N$1)+(WEEKDAY($N$1)&gt;=U253)+7)))</f>
        <v/>
      </c>
      <c r="S253" s="14"/>
      <c r="T253" s="15" t="b">
        <f>IF(D253="lundi","2",IF(D253="mardi","3",IF(D253="mercredi","4",IF(D253="jeudi","5",IF(D253="vendredi","6")))))</f>
        <v>0</v>
      </c>
      <c r="U253" s="15" t="str">
        <f>IF(H253="lundi","2",IF(H253="mardi","3",IF(H253="mercredi","4",IF(H253="jeudi","5",IF(H253="vendredi","6",IF(H253="",""))))))</f>
        <v/>
      </c>
      <c r="V253" s="15" t="b">
        <f>IF(C253="hebdo","5",IF(C253="tous les 15 jours","10",IF(C253="toutes les 5 semaines","25")))</f>
        <v>0</v>
      </c>
      <c r="X253" s="15">
        <f t="shared" si="7"/>
        <v>-1</v>
      </c>
    </row>
    <row r="254" spans="17:24" x14ac:dyDescent="0.35">
      <c r="Q254" s="14">
        <f ca="1">IF(AND($N$1+T254-WEEKDAY($N$1)+(WEEKDAY($N$1)&gt;=T254)&gt;=$N$1,H254=""),$N$1+T254-WEEKDAY($N$1)+(WEEKDAY($N$1)&gt;=T254),$N$1+T254-WEEKDAY($N$1)+(WEEKDAY($N$1)&gt;=T254)+7)</f>
        <v>43617</v>
      </c>
      <c r="R254" s="14" t="str">
        <f ca="1">IF(ISERROR(IF(AND($N$1+U254-WEEKDAY($N$1)+(WEEKDAY($N$1)&gt;=U254)&gt;=$N$1,H254&lt;&gt;""),$N$1+U254-WEEKDAY($N$1)+(WEEKDAY($N$1)&gt;=U254),$N$1+U254-WEEKDAY($N$1)+(WEEKDAY($N$1)&gt;=U254)+7)),"",(IF(AND($N$1+U254-WEEKDAY($N$1)+(WEEKDAY($N$1)&gt;=U254)&gt;=$N$1,H254&lt;&gt;""),$N$1+U254-WEEKDAY($N$1)+(WEEKDAY($N$1)&gt;=U254),$N$1+U254-WEEKDAY($N$1)+(WEEKDAY($N$1)&gt;=U254)+7)))</f>
        <v/>
      </c>
      <c r="S254" s="14"/>
      <c r="T254" s="15" t="b">
        <f>IF(D254="lundi","2",IF(D254="mardi","3",IF(D254="mercredi","4",IF(D254="jeudi","5",IF(D254="vendredi","6")))))</f>
        <v>0</v>
      </c>
      <c r="U254" s="15" t="str">
        <f>IF(H254="lundi","2",IF(H254="mardi","3",IF(H254="mercredi","4",IF(H254="jeudi","5",IF(H254="vendredi","6",IF(H254="",""))))))</f>
        <v/>
      </c>
      <c r="V254" s="15" t="b">
        <f>IF(C254="hebdo","5",IF(C254="tous les 15 jours","10",IF(C254="toutes les 5 semaines","25")))</f>
        <v>0</v>
      </c>
      <c r="X254" s="15">
        <f t="shared" si="7"/>
        <v>-1</v>
      </c>
    </row>
    <row r="255" spans="17:24" x14ac:dyDescent="0.35">
      <c r="Q255" s="14">
        <f ca="1">IF(AND($N$1+T255-WEEKDAY($N$1)+(WEEKDAY($N$1)&gt;=T255)&gt;=$N$1,H255=""),$N$1+T255-WEEKDAY($N$1)+(WEEKDAY($N$1)&gt;=T255),$N$1+T255-WEEKDAY($N$1)+(WEEKDAY($N$1)&gt;=T255)+7)</f>
        <v>43617</v>
      </c>
      <c r="R255" s="14" t="str">
        <f ca="1">IF(ISERROR(IF(AND($N$1+U255-WEEKDAY($N$1)+(WEEKDAY($N$1)&gt;=U255)&gt;=$N$1,H255&lt;&gt;""),$N$1+U255-WEEKDAY($N$1)+(WEEKDAY($N$1)&gt;=U255),$N$1+U255-WEEKDAY($N$1)+(WEEKDAY($N$1)&gt;=U255)+7)),"",(IF(AND($N$1+U255-WEEKDAY($N$1)+(WEEKDAY($N$1)&gt;=U255)&gt;=$N$1,H255&lt;&gt;""),$N$1+U255-WEEKDAY($N$1)+(WEEKDAY($N$1)&gt;=U255),$N$1+U255-WEEKDAY($N$1)+(WEEKDAY($N$1)&gt;=U255)+7)))</f>
        <v/>
      </c>
      <c r="S255" s="14"/>
      <c r="T255" s="15" t="b">
        <f>IF(D255="lundi","2",IF(D255="mardi","3",IF(D255="mercredi","4",IF(D255="jeudi","5",IF(D255="vendredi","6")))))</f>
        <v>0</v>
      </c>
      <c r="U255" s="15" t="str">
        <f>IF(H255="lundi","2",IF(H255="mardi","3",IF(H255="mercredi","4",IF(H255="jeudi","5",IF(H255="vendredi","6",IF(H255="",""))))))</f>
        <v/>
      </c>
      <c r="V255" s="15" t="b">
        <f>IF(C255="hebdo","5",IF(C255="tous les 15 jours","10",IF(C255="toutes les 5 semaines","25")))</f>
        <v>0</v>
      </c>
      <c r="X255" s="15">
        <f t="shared" si="7"/>
        <v>-1</v>
      </c>
    </row>
    <row r="256" spans="17:24" x14ac:dyDescent="0.35">
      <c r="Q256" s="14">
        <f ca="1">IF(AND($N$1+T256-WEEKDAY($N$1)+(WEEKDAY($N$1)&gt;=T256)&gt;=$N$1,H256=""),$N$1+T256-WEEKDAY($N$1)+(WEEKDAY($N$1)&gt;=T256),$N$1+T256-WEEKDAY($N$1)+(WEEKDAY($N$1)&gt;=T256)+7)</f>
        <v>43617</v>
      </c>
      <c r="R256" s="14" t="str">
        <f ca="1">IF(ISERROR(IF(AND($N$1+U256-WEEKDAY($N$1)+(WEEKDAY($N$1)&gt;=U256)&gt;=$N$1,H256&lt;&gt;""),$N$1+U256-WEEKDAY($N$1)+(WEEKDAY($N$1)&gt;=U256),$N$1+U256-WEEKDAY($N$1)+(WEEKDAY($N$1)&gt;=U256)+7)),"",(IF(AND($N$1+U256-WEEKDAY($N$1)+(WEEKDAY($N$1)&gt;=U256)&gt;=$N$1,H256&lt;&gt;""),$N$1+U256-WEEKDAY($N$1)+(WEEKDAY($N$1)&gt;=U256),$N$1+U256-WEEKDAY($N$1)+(WEEKDAY($N$1)&gt;=U256)+7)))</f>
        <v/>
      </c>
      <c r="S256" s="14"/>
      <c r="T256" s="15" t="b">
        <f>IF(D256="lundi","2",IF(D256="mardi","3",IF(D256="mercredi","4",IF(D256="jeudi","5",IF(D256="vendredi","6")))))</f>
        <v>0</v>
      </c>
      <c r="U256" s="15" t="str">
        <f>IF(H256="lundi","2",IF(H256="mardi","3",IF(H256="mercredi","4",IF(H256="jeudi","5",IF(H256="vendredi","6",IF(H256="",""))))))</f>
        <v/>
      </c>
      <c r="V256" s="15" t="b">
        <f>IF(C256="hebdo","5",IF(C256="tous les 15 jours","10",IF(C256="toutes les 5 semaines","25")))</f>
        <v>0</v>
      </c>
      <c r="X256" s="15">
        <f t="shared" si="7"/>
        <v>-1</v>
      </c>
    </row>
    <row r="257" spans="17:24" x14ac:dyDescent="0.35">
      <c r="Q257" s="14">
        <f ca="1">IF(AND($N$1+T257-WEEKDAY($N$1)+(WEEKDAY($N$1)&gt;=T257)&gt;=$N$1,H257=""),$N$1+T257-WEEKDAY($N$1)+(WEEKDAY($N$1)&gt;=T257),$N$1+T257-WEEKDAY($N$1)+(WEEKDAY($N$1)&gt;=T257)+7)</f>
        <v>43617</v>
      </c>
      <c r="R257" s="14" t="str">
        <f ca="1">IF(ISERROR(IF(AND($N$1+U257-WEEKDAY($N$1)+(WEEKDAY($N$1)&gt;=U257)&gt;=$N$1,H257&lt;&gt;""),$N$1+U257-WEEKDAY($N$1)+(WEEKDAY($N$1)&gt;=U257),$N$1+U257-WEEKDAY($N$1)+(WEEKDAY($N$1)&gt;=U257)+7)),"",(IF(AND($N$1+U257-WEEKDAY($N$1)+(WEEKDAY($N$1)&gt;=U257)&gt;=$N$1,H257&lt;&gt;""),$N$1+U257-WEEKDAY($N$1)+(WEEKDAY($N$1)&gt;=U257),$N$1+U257-WEEKDAY($N$1)+(WEEKDAY($N$1)&gt;=U257)+7)))</f>
        <v/>
      </c>
      <c r="S257" s="14"/>
      <c r="T257" s="15" t="b">
        <f>IF(D257="lundi","2",IF(D257="mardi","3",IF(D257="mercredi","4",IF(D257="jeudi","5",IF(D257="vendredi","6")))))</f>
        <v>0</v>
      </c>
      <c r="U257" s="15" t="str">
        <f>IF(H257="lundi","2",IF(H257="mardi","3",IF(H257="mercredi","4",IF(H257="jeudi","5",IF(H257="vendredi","6",IF(H257="",""))))))</f>
        <v/>
      </c>
      <c r="V257" s="15" t="b">
        <f>IF(C257="hebdo","5",IF(C257="tous les 15 jours","10",IF(C257="toutes les 5 semaines","25")))</f>
        <v>0</v>
      </c>
      <c r="X257" s="15">
        <f t="shared" si="7"/>
        <v>-1</v>
      </c>
    </row>
    <row r="258" spans="17:24" x14ac:dyDescent="0.35">
      <c r="Q258" s="14">
        <f ca="1">IF(AND($N$1+T258-WEEKDAY($N$1)+(WEEKDAY($N$1)&gt;=T258)&gt;=$N$1,H258=""),$N$1+T258-WEEKDAY($N$1)+(WEEKDAY($N$1)&gt;=T258),$N$1+T258-WEEKDAY($N$1)+(WEEKDAY($N$1)&gt;=T258)+7)</f>
        <v>43617</v>
      </c>
      <c r="R258" s="14" t="str">
        <f ca="1">IF(ISERROR(IF(AND($N$1+U258-WEEKDAY($N$1)+(WEEKDAY($N$1)&gt;=U258)&gt;=$N$1,H258&lt;&gt;""),$N$1+U258-WEEKDAY($N$1)+(WEEKDAY($N$1)&gt;=U258),$N$1+U258-WEEKDAY($N$1)+(WEEKDAY($N$1)&gt;=U258)+7)),"",(IF(AND($N$1+U258-WEEKDAY($N$1)+(WEEKDAY($N$1)&gt;=U258)&gt;=$N$1,H258&lt;&gt;""),$N$1+U258-WEEKDAY($N$1)+(WEEKDAY($N$1)&gt;=U258),$N$1+U258-WEEKDAY($N$1)+(WEEKDAY($N$1)&gt;=U258)+7)))</f>
        <v/>
      </c>
      <c r="S258" s="14"/>
      <c r="T258" s="15" t="b">
        <f>IF(D258="lundi","2",IF(D258="mardi","3",IF(D258="mercredi","4",IF(D258="jeudi","5",IF(D258="vendredi","6")))))</f>
        <v>0</v>
      </c>
      <c r="U258" s="15" t="str">
        <f>IF(H258="lundi","2",IF(H258="mardi","3",IF(H258="mercredi","4",IF(H258="jeudi","5",IF(H258="vendredi","6",IF(H258="",""))))))</f>
        <v/>
      </c>
      <c r="V258" s="15" t="b">
        <f>IF(C258="hebdo","5",IF(C258="tous les 15 jours","10",IF(C258="toutes les 5 semaines","25")))</f>
        <v>0</v>
      </c>
      <c r="X258" s="15">
        <f t="shared" si="7"/>
        <v>-1</v>
      </c>
    </row>
    <row r="259" spans="17:24" x14ac:dyDescent="0.35">
      <c r="Q259" s="14">
        <f ca="1">IF(AND($N$1+T259-WEEKDAY($N$1)+(WEEKDAY($N$1)&gt;=T259)&gt;=$N$1,H259=""),$N$1+T259-WEEKDAY($N$1)+(WEEKDAY($N$1)&gt;=T259),$N$1+T259-WEEKDAY($N$1)+(WEEKDAY($N$1)&gt;=T259)+7)</f>
        <v>43617</v>
      </c>
      <c r="R259" s="14" t="str">
        <f ca="1">IF(ISERROR(IF(AND($N$1+U259-WEEKDAY($N$1)+(WEEKDAY($N$1)&gt;=U259)&gt;=$N$1,H259&lt;&gt;""),$N$1+U259-WEEKDAY($N$1)+(WEEKDAY($N$1)&gt;=U259),$N$1+U259-WEEKDAY($N$1)+(WEEKDAY($N$1)&gt;=U259)+7)),"",(IF(AND($N$1+U259-WEEKDAY($N$1)+(WEEKDAY($N$1)&gt;=U259)&gt;=$N$1,H259&lt;&gt;""),$N$1+U259-WEEKDAY($N$1)+(WEEKDAY($N$1)&gt;=U259),$N$1+U259-WEEKDAY($N$1)+(WEEKDAY($N$1)&gt;=U259)+7)))</f>
        <v/>
      </c>
      <c r="S259" s="14"/>
      <c r="T259" s="15" t="b">
        <f>IF(D259="lundi","2",IF(D259="mardi","3",IF(D259="mercredi","4",IF(D259="jeudi","5",IF(D259="vendredi","6")))))</f>
        <v>0</v>
      </c>
      <c r="U259" s="15" t="str">
        <f>IF(H259="lundi","2",IF(H259="mardi","3",IF(H259="mercredi","4",IF(H259="jeudi","5",IF(H259="vendredi","6",IF(H259="",""))))))</f>
        <v/>
      </c>
      <c r="V259" s="15" t="b">
        <f>IF(C259="hebdo","5",IF(C259="tous les 15 jours","10",IF(C259="toutes les 5 semaines","25")))</f>
        <v>0</v>
      </c>
      <c r="X259" s="15">
        <f t="shared" si="7"/>
        <v>-1</v>
      </c>
    </row>
    <row r="260" spans="17:24" x14ac:dyDescent="0.35">
      <c r="Q260" s="14">
        <f ca="1">IF(AND($N$1+T260-WEEKDAY($N$1)+(WEEKDAY($N$1)&gt;=T260)&gt;=$N$1,H260=""),$N$1+T260-WEEKDAY($N$1)+(WEEKDAY($N$1)&gt;=T260),$N$1+T260-WEEKDAY($N$1)+(WEEKDAY($N$1)&gt;=T260)+7)</f>
        <v>43617</v>
      </c>
      <c r="R260" s="14" t="str">
        <f ca="1">IF(ISERROR(IF(AND($N$1+U260-WEEKDAY($N$1)+(WEEKDAY($N$1)&gt;=U260)&gt;=$N$1,H260&lt;&gt;""),$N$1+U260-WEEKDAY($N$1)+(WEEKDAY($N$1)&gt;=U260),$N$1+U260-WEEKDAY($N$1)+(WEEKDAY($N$1)&gt;=U260)+7)),"",(IF(AND($N$1+U260-WEEKDAY($N$1)+(WEEKDAY($N$1)&gt;=U260)&gt;=$N$1,H260&lt;&gt;""),$N$1+U260-WEEKDAY($N$1)+(WEEKDAY($N$1)&gt;=U260),$N$1+U260-WEEKDAY($N$1)+(WEEKDAY($N$1)&gt;=U260)+7)))</f>
        <v/>
      </c>
      <c r="S260" s="14"/>
      <c r="T260" s="15" t="b">
        <f>IF(D260="lundi","2",IF(D260="mardi","3",IF(D260="mercredi","4",IF(D260="jeudi","5",IF(D260="vendredi","6")))))</f>
        <v>0</v>
      </c>
      <c r="U260" s="15" t="str">
        <f>IF(H260="lundi","2",IF(H260="mardi","3",IF(H260="mercredi","4",IF(H260="jeudi","5",IF(H260="vendredi","6",IF(H260="",""))))))</f>
        <v/>
      </c>
      <c r="V260" s="15" t="b">
        <f>IF(C260="hebdo","5",IF(C260="tous les 15 jours","10",IF(C260="toutes les 5 semaines","25")))</f>
        <v>0</v>
      </c>
      <c r="X260" s="15">
        <f t="shared" si="7"/>
        <v>-1</v>
      </c>
    </row>
    <row r="261" spans="17:24" x14ac:dyDescent="0.35">
      <c r="Q261" s="14">
        <f ca="1">IF(AND($N$1+T261-WEEKDAY($N$1)+(WEEKDAY($N$1)&gt;=T261)&gt;=$N$1,H261=""),$N$1+T261-WEEKDAY($N$1)+(WEEKDAY($N$1)&gt;=T261),$N$1+T261-WEEKDAY($N$1)+(WEEKDAY($N$1)&gt;=T261)+7)</f>
        <v>43617</v>
      </c>
      <c r="R261" s="14" t="str">
        <f ca="1">IF(ISERROR(IF(AND($N$1+U261-WEEKDAY($N$1)+(WEEKDAY($N$1)&gt;=U261)&gt;=$N$1,H261&lt;&gt;""),$N$1+U261-WEEKDAY($N$1)+(WEEKDAY($N$1)&gt;=U261),$N$1+U261-WEEKDAY($N$1)+(WEEKDAY($N$1)&gt;=U261)+7)),"",(IF(AND($N$1+U261-WEEKDAY($N$1)+(WEEKDAY($N$1)&gt;=U261)&gt;=$N$1,H261&lt;&gt;""),$N$1+U261-WEEKDAY($N$1)+(WEEKDAY($N$1)&gt;=U261),$N$1+U261-WEEKDAY($N$1)+(WEEKDAY($N$1)&gt;=U261)+7)))</f>
        <v/>
      </c>
      <c r="S261" s="14"/>
      <c r="T261" s="15" t="b">
        <f>IF(D261="lundi","2",IF(D261="mardi","3",IF(D261="mercredi","4",IF(D261="jeudi","5",IF(D261="vendredi","6")))))</f>
        <v>0</v>
      </c>
      <c r="U261" s="15" t="str">
        <f>IF(H261="lundi","2",IF(H261="mardi","3",IF(H261="mercredi","4",IF(H261="jeudi","5",IF(H261="vendredi","6",IF(H261="",""))))))</f>
        <v/>
      </c>
      <c r="V261" s="15" t="b">
        <f>IF(C261="hebdo","5",IF(C261="tous les 15 jours","10",IF(C261="toutes les 5 semaines","25")))</f>
        <v>0</v>
      </c>
      <c r="X261" s="15">
        <f t="shared" si="7"/>
        <v>-1</v>
      </c>
    </row>
    <row r="262" spans="17:24" x14ac:dyDescent="0.35">
      <c r="Q262" s="14">
        <f ca="1">IF(AND($N$1+T262-WEEKDAY($N$1)+(WEEKDAY($N$1)&gt;=T262)&gt;=$N$1,H262=""),$N$1+T262-WEEKDAY($N$1)+(WEEKDAY($N$1)&gt;=T262),$N$1+T262-WEEKDAY($N$1)+(WEEKDAY($N$1)&gt;=T262)+7)</f>
        <v>43617</v>
      </c>
      <c r="R262" s="14" t="str">
        <f ca="1">IF(ISERROR(IF(AND($N$1+U262-WEEKDAY($N$1)+(WEEKDAY($N$1)&gt;=U262)&gt;=$N$1,H262&lt;&gt;""),$N$1+U262-WEEKDAY($N$1)+(WEEKDAY($N$1)&gt;=U262),$N$1+U262-WEEKDAY($N$1)+(WEEKDAY($N$1)&gt;=U262)+7)),"",(IF(AND($N$1+U262-WEEKDAY($N$1)+(WEEKDAY($N$1)&gt;=U262)&gt;=$N$1,H262&lt;&gt;""),$N$1+U262-WEEKDAY($N$1)+(WEEKDAY($N$1)&gt;=U262),$N$1+U262-WEEKDAY($N$1)+(WEEKDAY($N$1)&gt;=U262)+7)))</f>
        <v/>
      </c>
      <c r="S262" s="14"/>
      <c r="T262" s="15" t="b">
        <f>IF(D262="lundi","2",IF(D262="mardi","3",IF(D262="mercredi","4",IF(D262="jeudi","5",IF(D262="vendredi","6")))))</f>
        <v>0</v>
      </c>
      <c r="U262" s="15" t="str">
        <f>IF(H262="lundi","2",IF(H262="mardi","3",IF(H262="mercredi","4",IF(H262="jeudi","5",IF(H262="vendredi","6",IF(H262="",""))))))</f>
        <v/>
      </c>
      <c r="V262" s="15" t="b">
        <f>IF(C262="hebdo","5",IF(C262="tous les 15 jours","10",IF(C262="toutes les 5 semaines","25")))</f>
        <v>0</v>
      </c>
      <c r="X262" s="15">
        <f t="shared" si="7"/>
        <v>-1</v>
      </c>
    </row>
    <row r="263" spans="17:24" x14ac:dyDescent="0.35">
      <c r="Q263" s="14">
        <f ca="1">IF(AND($N$1+T263-WEEKDAY($N$1)+(WEEKDAY($N$1)&gt;=T263)&gt;=$N$1,H263=""),$N$1+T263-WEEKDAY($N$1)+(WEEKDAY($N$1)&gt;=T263),$N$1+T263-WEEKDAY($N$1)+(WEEKDAY($N$1)&gt;=T263)+7)</f>
        <v>43617</v>
      </c>
      <c r="R263" s="14" t="str">
        <f ca="1">IF(ISERROR(IF(AND($N$1+U263-WEEKDAY($N$1)+(WEEKDAY($N$1)&gt;=U263)&gt;=$N$1,H263&lt;&gt;""),$N$1+U263-WEEKDAY($N$1)+(WEEKDAY($N$1)&gt;=U263),$N$1+U263-WEEKDAY($N$1)+(WEEKDAY($N$1)&gt;=U263)+7)),"",(IF(AND($N$1+U263-WEEKDAY($N$1)+(WEEKDAY($N$1)&gt;=U263)&gt;=$N$1,H263&lt;&gt;""),$N$1+U263-WEEKDAY($N$1)+(WEEKDAY($N$1)&gt;=U263),$N$1+U263-WEEKDAY($N$1)+(WEEKDAY($N$1)&gt;=U263)+7)))</f>
        <v/>
      </c>
      <c r="S263" s="14"/>
      <c r="T263" s="15" t="b">
        <f>IF(D263="lundi","2",IF(D263="mardi","3",IF(D263="mercredi","4",IF(D263="jeudi","5",IF(D263="vendredi","6")))))</f>
        <v>0</v>
      </c>
      <c r="U263" s="15" t="str">
        <f>IF(H263="lundi","2",IF(H263="mardi","3",IF(H263="mercredi","4",IF(H263="jeudi","5",IF(H263="vendredi","6",IF(H263="",""))))))</f>
        <v/>
      </c>
      <c r="V263" s="15" t="b">
        <f>IF(C263="hebdo","5",IF(C263="tous les 15 jours","10",IF(C263="toutes les 5 semaines","25")))</f>
        <v>0</v>
      </c>
      <c r="X263" s="15">
        <f t="shared" si="7"/>
        <v>-1</v>
      </c>
    </row>
    <row r="264" spans="17:24" x14ac:dyDescent="0.35">
      <c r="Q264" s="14">
        <f ca="1">IF(AND($N$1+T264-WEEKDAY($N$1)+(WEEKDAY($N$1)&gt;=T264)&gt;=$N$1,H264=""),$N$1+T264-WEEKDAY($N$1)+(WEEKDAY($N$1)&gt;=T264),$N$1+T264-WEEKDAY($N$1)+(WEEKDAY($N$1)&gt;=T264)+7)</f>
        <v>43617</v>
      </c>
      <c r="R264" s="14" t="str">
        <f ca="1">IF(ISERROR(IF(AND($N$1+U264-WEEKDAY($N$1)+(WEEKDAY($N$1)&gt;=U264)&gt;=$N$1,H264&lt;&gt;""),$N$1+U264-WEEKDAY($N$1)+(WEEKDAY($N$1)&gt;=U264),$N$1+U264-WEEKDAY($N$1)+(WEEKDAY($N$1)&gt;=U264)+7)),"",(IF(AND($N$1+U264-WEEKDAY($N$1)+(WEEKDAY($N$1)&gt;=U264)&gt;=$N$1,H264&lt;&gt;""),$N$1+U264-WEEKDAY($N$1)+(WEEKDAY($N$1)&gt;=U264),$N$1+U264-WEEKDAY($N$1)+(WEEKDAY($N$1)&gt;=U264)+7)))</f>
        <v/>
      </c>
      <c r="S264" s="14"/>
      <c r="T264" s="15" t="b">
        <f>IF(D264="lundi","2",IF(D264="mardi","3",IF(D264="mercredi","4",IF(D264="jeudi","5",IF(D264="vendredi","6")))))</f>
        <v>0</v>
      </c>
      <c r="U264" s="15" t="str">
        <f>IF(H264="lundi","2",IF(H264="mardi","3",IF(H264="mercredi","4",IF(H264="jeudi","5",IF(H264="vendredi","6",IF(H264="",""))))))</f>
        <v/>
      </c>
      <c r="V264" s="15" t="b">
        <f>IF(C264="hebdo","5",IF(C264="tous les 15 jours","10",IF(C264="toutes les 5 semaines","25")))</f>
        <v>0</v>
      </c>
      <c r="X264" s="15">
        <f t="shared" si="7"/>
        <v>-1</v>
      </c>
    </row>
    <row r="265" spans="17:24" x14ac:dyDescent="0.35">
      <c r="Q265" s="14">
        <f ca="1">IF(AND($N$1+T265-WEEKDAY($N$1)+(WEEKDAY($N$1)&gt;=T265)&gt;=$N$1,H265=""),$N$1+T265-WEEKDAY($N$1)+(WEEKDAY($N$1)&gt;=T265),$N$1+T265-WEEKDAY($N$1)+(WEEKDAY($N$1)&gt;=T265)+7)</f>
        <v>43617</v>
      </c>
      <c r="R265" s="14" t="str">
        <f ca="1">IF(ISERROR(IF(AND($N$1+U265-WEEKDAY($N$1)+(WEEKDAY($N$1)&gt;=U265)&gt;=$N$1,H265&lt;&gt;""),$N$1+U265-WEEKDAY($N$1)+(WEEKDAY($N$1)&gt;=U265),$N$1+U265-WEEKDAY($N$1)+(WEEKDAY($N$1)&gt;=U265)+7)),"",(IF(AND($N$1+U265-WEEKDAY($N$1)+(WEEKDAY($N$1)&gt;=U265)&gt;=$N$1,H265&lt;&gt;""),$N$1+U265-WEEKDAY($N$1)+(WEEKDAY($N$1)&gt;=U265),$N$1+U265-WEEKDAY($N$1)+(WEEKDAY($N$1)&gt;=U265)+7)))</f>
        <v/>
      </c>
      <c r="S265" s="14"/>
      <c r="T265" s="15" t="b">
        <f>IF(D265="lundi","2",IF(D265="mardi","3",IF(D265="mercredi","4",IF(D265="jeudi","5",IF(D265="vendredi","6")))))</f>
        <v>0</v>
      </c>
      <c r="U265" s="15" t="str">
        <f>IF(H265="lundi","2",IF(H265="mardi","3",IF(H265="mercredi","4",IF(H265="jeudi","5",IF(H265="vendredi","6",IF(H265="",""))))))</f>
        <v/>
      </c>
      <c r="V265" s="15" t="b">
        <f>IF(C265="hebdo","5",IF(C265="tous les 15 jours","10",IF(C265="toutes les 5 semaines","25")))</f>
        <v>0</v>
      </c>
      <c r="X265" s="15">
        <f t="shared" si="7"/>
        <v>-1</v>
      </c>
    </row>
    <row r="266" spans="17:24" x14ac:dyDescent="0.35">
      <c r="Q266" s="14">
        <f ca="1">IF(AND($N$1+T266-WEEKDAY($N$1)+(WEEKDAY($N$1)&gt;=T266)&gt;=$N$1,H266=""),$N$1+T266-WEEKDAY($N$1)+(WEEKDAY($N$1)&gt;=T266),$N$1+T266-WEEKDAY($N$1)+(WEEKDAY($N$1)&gt;=T266)+7)</f>
        <v>43617</v>
      </c>
      <c r="R266" s="14" t="str">
        <f ca="1">IF(ISERROR(IF(AND($N$1+U266-WEEKDAY($N$1)+(WEEKDAY($N$1)&gt;=U266)&gt;=$N$1,H266&lt;&gt;""),$N$1+U266-WEEKDAY($N$1)+(WEEKDAY($N$1)&gt;=U266),$N$1+U266-WEEKDAY($N$1)+(WEEKDAY($N$1)&gt;=U266)+7)),"",(IF(AND($N$1+U266-WEEKDAY($N$1)+(WEEKDAY($N$1)&gt;=U266)&gt;=$N$1,H266&lt;&gt;""),$N$1+U266-WEEKDAY($N$1)+(WEEKDAY($N$1)&gt;=U266),$N$1+U266-WEEKDAY($N$1)+(WEEKDAY($N$1)&gt;=U266)+7)))</f>
        <v/>
      </c>
      <c r="S266" s="14"/>
      <c r="T266" s="15" t="b">
        <f>IF(D266="lundi","2",IF(D266="mardi","3",IF(D266="mercredi","4",IF(D266="jeudi","5",IF(D266="vendredi","6")))))</f>
        <v>0</v>
      </c>
      <c r="U266" s="15" t="str">
        <f>IF(H266="lundi","2",IF(H266="mardi","3",IF(H266="mercredi","4",IF(H266="jeudi","5",IF(H266="vendredi","6",IF(H266="",""))))))</f>
        <v/>
      </c>
      <c r="V266" s="15" t="b">
        <f>IF(C266="hebdo","5",IF(C266="tous les 15 jours","10",IF(C266="toutes les 5 semaines","25")))</f>
        <v>0</v>
      </c>
      <c r="X266" s="15">
        <f t="shared" si="7"/>
        <v>-1</v>
      </c>
    </row>
    <row r="267" spans="17:24" x14ac:dyDescent="0.35">
      <c r="Q267" s="14">
        <f ca="1">IF(AND($N$1+T267-WEEKDAY($N$1)+(WEEKDAY($N$1)&gt;=T267)&gt;=$N$1,H267=""),$N$1+T267-WEEKDAY($N$1)+(WEEKDAY($N$1)&gt;=T267),$N$1+T267-WEEKDAY($N$1)+(WEEKDAY($N$1)&gt;=T267)+7)</f>
        <v>43617</v>
      </c>
      <c r="R267" s="14" t="str">
        <f ca="1">IF(ISERROR(IF(AND($N$1+U267-WEEKDAY($N$1)+(WEEKDAY($N$1)&gt;=U267)&gt;=$N$1,H267&lt;&gt;""),$N$1+U267-WEEKDAY($N$1)+(WEEKDAY($N$1)&gt;=U267),$N$1+U267-WEEKDAY($N$1)+(WEEKDAY($N$1)&gt;=U267)+7)),"",(IF(AND($N$1+U267-WEEKDAY($N$1)+(WEEKDAY($N$1)&gt;=U267)&gt;=$N$1,H267&lt;&gt;""),$N$1+U267-WEEKDAY($N$1)+(WEEKDAY($N$1)&gt;=U267),$N$1+U267-WEEKDAY($N$1)+(WEEKDAY($N$1)&gt;=U267)+7)))</f>
        <v/>
      </c>
      <c r="S267" s="14"/>
      <c r="T267" s="15" t="b">
        <f>IF(D267="lundi","2",IF(D267="mardi","3",IF(D267="mercredi","4",IF(D267="jeudi","5",IF(D267="vendredi","6")))))</f>
        <v>0</v>
      </c>
      <c r="U267" s="15" t="str">
        <f>IF(H267="lundi","2",IF(H267="mardi","3",IF(H267="mercredi","4",IF(H267="jeudi","5",IF(H267="vendredi","6",IF(H267="",""))))))</f>
        <v/>
      </c>
      <c r="V267" s="15" t="b">
        <f>IF(C267="hebdo","5",IF(C267="tous les 15 jours","10",IF(C267="toutes les 5 semaines","25")))</f>
        <v>0</v>
      </c>
      <c r="X267" s="15">
        <f t="shared" si="7"/>
        <v>-1</v>
      </c>
    </row>
    <row r="268" spans="17:24" x14ac:dyDescent="0.35">
      <c r="Q268" s="14">
        <f ca="1">IF(AND($N$1+T268-WEEKDAY($N$1)+(WEEKDAY($N$1)&gt;=T268)&gt;=$N$1,H268=""),$N$1+T268-WEEKDAY($N$1)+(WEEKDAY($N$1)&gt;=T268),$N$1+T268-WEEKDAY($N$1)+(WEEKDAY($N$1)&gt;=T268)+7)</f>
        <v>43617</v>
      </c>
      <c r="R268" s="14" t="str">
        <f ca="1">IF(ISERROR(IF(AND($N$1+U268-WEEKDAY($N$1)+(WEEKDAY($N$1)&gt;=U268)&gt;=$N$1,H268&lt;&gt;""),$N$1+U268-WEEKDAY($N$1)+(WEEKDAY($N$1)&gt;=U268),$N$1+U268-WEEKDAY($N$1)+(WEEKDAY($N$1)&gt;=U268)+7)),"",(IF(AND($N$1+U268-WEEKDAY($N$1)+(WEEKDAY($N$1)&gt;=U268)&gt;=$N$1,H268&lt;&gt;""),$N$1+U268-WEEKDAY($N$1)+(WEEKDAY($N$1)&gt;=U268),$N$1+U268-WEEKDAY($N$1)+(WEEKDAY($N$1)&gt;=U268)+7)))</f>
        <v/>
      </c>
      <c r="S268" s="14"/>
      <c r="T268" s="15" t="b">
        <f>IF(D268="lundi","2",IF(D268="mardi","3",IF(D268="mercredi","4",IF(D268="jeudi","5",IF(D268="vendredi","6")))))</f>
        <v>0</v>
      </c>
      <c r="U268" s="15" t="str">
        <f>IF(H268="lundi","2",IF(H268="mardi","3",IF(H268="mercredi","4",IF(H268="jeudi","5",IF(H268="vendredi","6",IF(H268="",""))))))</f>
        <v/>
      </c>
      <c r="V268" s="15" t="b">
        <f>IF(C268="hebdo","5",IF(C268="tous les 15 jours","10",IF(C268="toutes les 5 semaines","25")))</f>
        <v>0</v>
      </c>
      <c r="X268" s="15">
        <f t="shared" si="7"/>
        <v>-1</v>
      </c>
    </row>
    <row r="269" spans="17:24" x14ac:dyDescent="0.35">
      <c r="Q269" s="14">
        <f ca="1">IF(AND($N$1+T269-WEEKDAY($N$1)+(WEEKDAY($N$1)&gt;=T269)&gt;=$N$1,H269=""),$N$1+T269-WEEKDAY($N$1)+(WEEKDAY($N$1)&gt;=T269),$N$1+T269-WEEKDAY($N$1)+(WEEKDAY($N$1)&gt;=T269)+7)</f>
        <v>43617</v>
      </c>
      <c r="R269" s="14" t="str">
        <f ca="1">IF(ISERROR(IF(AND($N$1+U269-WEEKDAY($N$1)+(WEEKDAY($N$1)&gt;=U269)&gt;=$N$1,H269&lt;&gt;""),$N$1+U269-WEEKDAY($N$1)+(WEEKDAY($N$1)&gt;=U269),$N$1+U269-WEEKDAY($N$1)+(WEEKDAY($N$1)&gt;=U269)+7)),"",(IF(AND($N$1+U269-WEEKDAY($N$1)+(WEEKDAY($N$1)&gt;=U269)&gt;=$N$1,H269&lt;&gt;""),$N$1+U269-WEEKDAY($N$1)+(WEEKDAY($N$1)&gt;=U269),$N$1+U269-WEEKDAY($N$1)+(WEEKDAY($N$1)&gt;=U269)+7)))</f>
        <v/>
      </c>
      <c r="S269" s="14"/>
      <c r="T269" s="15" t="b">
        <f>IF(D269="lundi","2",IF(D269="mardi","3",IF(D269="mercredi","4",IF(D269="jeudi","5",IF(D269="vendredi","6")))))</f>
        <v>0</v>
      </c>
      <c r="U269" s="15" t="str">
        <f>IF(H269="lundi","2",IF(H269="mardi","3",IF(H269="mercredi","4",IF(H269="jeudi","5",IF(H269="vendredi","6",IF(H269="",""))))))</f>
        <v/>
      </c>
      <c r="V269" s="15" t="b">
        <f>IF(C269="hebdo","5",IF(C269="tous les 15 jours","10",IF(C269="toutes les 5 semaines","25")))</f>
        <v>0</v>
      </c>
      <c r="X269" s="15">
        <f t="shared" si="7"/>
        <v>-1</v>
      </c>
    </row>
    <row r="270" spans="17:24" x14ac:dyDescent="0.35">
      <c r="Q270" s="14">
        <f ca="1">IF(AND($N$1+T270-WEEKDAY($N$1)+(WEEKDAY($N$1)&gt;=T270)&gt;=$N$1,H270=""),$N$1+T270-WEEKDAY($N$1)+(WEEKDAY($N$1)&gt;=T270),$N$1+T270-WEEKDAY($N$1)+(WEEKDAY($N$1)&gt;=T270)+7)</f>
        <v>43617</v>
      </c>
      <c r="R270" s="14" t="str">
        <f ca="1">IF(ISERROR(IF(AND($N$1+U270-WEEKDAY($N$1)+(WEEKDAY($N$1)&gt;=U270)&gt;=$N$1,H270&lt;&gt;""),$N$1+U270-WEEKDAY($N$1)+(WEEKDAY($N$1)&gt;=U270),$N$1+U270-WEEKDAY($N$1)+(WEEKDAY($N$1)&gt;=U270)+7)),"",(IF(AND($N$1+U270-WEEKDAY($N$1)+(WEEKDAY($N$1)&gt;=U270)&gt;=$N$1,H270&lt;&gt;""),$N$1+U270-WEEKDAY($N$1)+(WEEKDAY($N$1)&gt;=U270),$N$1+U270-WEEKDAY($N$1)+(WEEKDAY($N$1)&gt;=U270)+7)))</f>
        <v/>
      </c>
      <c r="S270" s="14"/>
      <c r="T270" s="15" t="b">
        <f>IF(D270="lundi","2",IF(D270="mardi","3",IF(D270="mercredi","4",IF(D270="jeudi","5",IF(D270="vendredi","6")))))</f>
        <v>0</v>
      </c>
      <c r="U270" s="15" t="str">
        <f>IF(H270="lundi","2",IF(H270="mardi","3",IF(H270="mercredi","4",IF(H270="jeudi","5",IF(H270="vendredi","6",IF(H270="",""))))))</f>
        <v/>
      </c>
      <c r="V270" s="15" t="b">
        <f>IF(C270="hebdo","5",IF(C270="tous les 15 jours","10",IF(C270="toutes les 5 semaines","25")))</f>
        <v>0</v>
      </c>
      <c r="X270" s="15">
        <f t="shared" si="7"/>
        <v>-1</v>
      </c>
    </row>
    <row r="271" spans="17:24" x14ac:dyDescent="0.35">
      <c r="Q271" s="14">
        <f ca="1">IF(AND($N$1+T271-WEEKDAY($N$1)+(WEEKDAY($N$1)&gt;=T271)&gt;=$N$1,H271=""),$N$1+T271-WEEKDAY($N$1)+(WEEKDAY($N$1)&gt;=T271),$N$1+T271-WEEKDAY($N$1)+(WEEKDAY($N$1)&gt;=T271)+7)</f>
        <v>43617</v>
      </c>
      <c r="R271" s="14" t="str">
        <f ca="1">IF(ISERROR(IF(AND($N$1+U271-WEEKDAY($N$1)+(WEEKDAY($N$1)&gt;=U271)&gt;=$N$1,H271&lt;&gt;""),$N$1+U271-WEEKDAY($N$1)+(WEEKDAY($N$1)&gt;=U271),$N$1+U271-WEEKDAY($N$1)+(WEEKDAY($N$1)&gt;=U271)+7)),"",(IF(AND($N$1+U271-WEEKDAY($N$1)+(WEEKDAY($N$1)&gt;=U271)&gt;=$N$1,H271&lt;&gt;""),$N$1+U271-WEEKDAY($N$1)+(WEEKDAY($N$1)&gt;=U271),$N$1+U271-WEEKDAY($N$1)+(WEEKDAY($N$1)&gt;=U271)+7)))</f>
        <v/>
      </c>
      <c r="S271" s="14"/>
      <c r="T271" s="15" t="b">
        <f>IF(D271="lundi","2",IF(D271="mardi","3",IF(D271="mercredi","4",IF(D271="jeudi","5",IF(D271="vendredi","6")))))</f>
        <v>0</v>
      </c>
      <c r="U271" s="15" t="str">
        <f>IF(H271="lundi","2",IF(H271="mardi","3",IF(H271="mercredi","4",IF(H271="jeudi","5",IF(H271="vendredi","6",IF(H271="",""))))))</f>
        <v/>
      </c>
      <c r="V271" s="15" t="b">
        <f>IF(C271="hebdo","5",IF(C271="tous les 15 jours","10",IF(C271="toutes les 5 semaines","25")))</f>
        <v>0</v>
      </c>
      <c r="X271" s="15">
        <f t="shared" ref="X271:X334" si="8">IFERROR((NETWORKDAYS(E271,I271)-1),"")</f>
        <v>-1</v>
      </c>
    </row>
    <row r="272" spans="17:24" x14ac:dyDescent="0.35">
      <c r="Q272" s="14">
        <f ca="1">IF(AND($N$1+T272-WEEKDAY($N$1)+(WEEKDAY($N$1)&gt;=T272)&gt;=$N$1,H272=""),$N$1+T272-WEEKDAY($N$1)+(WEEKDAY($N$1)&gt;=T272),$N$1+T272-WEEKDAY($N$1)+(WEEKDAY($N$1)&gt;=T272)+7)</f>
        <v>43617</v>
      </c>
      <c r="R272" s="14" t="str">
        <f ca="1">IF(ISERROR(IF(AND($N$1+U272-WEEKDAY($N$1)+(WEEKDAY($N$1)&gt;=U272)&gt;=$N$1,H272&lt;&gt;""),$N$1+U272-WEEKDAY($N$1)+(WEEKDAY($N$1)&gt;=U272),$N$1+U272-WEEKDAY($N$1)+(WEEKDAY($N$1)&gt;=U272)+7)),"",(IF(AND($N$1+U272-WEEKDAY($N$1)+(WEEKDAY($N$1)&gt;=U272)&gt;=$N$1,H272&lt;&gt;""),$N$1+U272-WEEKDAY($N$1)+(WEEKDAY($N$1)&gt;=U272),$N$1+U272-WEEKDAY($N$1)+(WEEKDAY($N$1)&gt;=U272)+7)))</f>
        <v/>
      </c>
      <c r="S272" s="14"/>
      <c r="T272" s="15" t="b">
        <f>IF(D272="lundi","2",IF(D272="mardi","3",IF(D272="mercredi","4",IF(D272="jeudi","5",IF(D272="vendredi","6")))))</f>
        <v>0</v>
      </c>
      <c r="U272" s="15" t="str">
        <f>IF(H272="lundi","2",IF(H272="mardi","3",IF(H272="mercredi","4",IF(H272="jeudi","5",IF(H272="vendredi","6",IF(H272="",""))))))</f>
        <v/>
      </c>
      <c r="V272" s="15" t="b">
        <f>IF(C272="hebdo","5",IF(C272="tous les 15 jours","10",IF(C272="toutes les 5 semaines","25")))</f>
        <v>0</v>
      </c>
      <c r="X272" s="15">
        <f t="shared" si="8"/>
        <v>-1</v>
      </c>
    </row>
    <row r="273" spans="17:24" x14ac:dyDescent="0.35">
      <c r="Q273" s="14">
        <f ca="1">IF(AND($N$1+T273-WEEKDAY($N$1)+(WEEKDAY($N$1)&gt;=T273)&gt;=$N$1,H273=""),$N$1+T273-WEEKDAY($N$1)+(WEEKDAY($N$1)&gt;=T273),$N$1+T273-WEEKDAY($N$1)+(WEEKDAY($N$1)&gt;=T273)+7)</f>
        <v>43617</v>
      </c>
      <c r="R273" s="14" t="str">
        <f ca="1">IF(ISERROR(IF(AND($N$1+U273-WEEKDAY($N$1)+(WEEKDAY($N$1)&gt;=U273)&gt;=$N$1,H273&lt;&gt;""),$N$1+U273-WEEKDAY($N$1)+(WEEKDAY($N$1)&gt;=U273),$N$1+U273-WEEKDAY($N$1)+(WEEKDAY($N$1)&gt;=U273)+7)),"",(IF(AND($N$1+U273-WEEKDAY($N$1)+(WEEKDAY($N$1)&gt;=U273)&gt;=$N$1,H273&lt;&gt;""),$N$1+U273-WEEKDAY($N$1)+(WEEKDAY($N$1)&gt;=U273),$N$1+U273-WEEKDAY($N$1)+(WEEKDAY($N$1)&gt;=U273)+7)))</f>
        <v/>
      </c>
      <c r="S273" s="14"/>
      <c r="T273" s="15" t="b">
        <f>IF(D273="lundi","2",IF(D273="mardi","3",IF(D273="mercredi","4",IF(D273="jeudi","5",IF(D273="vendredi","6")))))</f>
        <v>0</v>
      </c>
      <c r="U273" s="15" t="str">
        <f>IF(H273="lundi","2",IF(H273="mardi","3",IF(H273="mercredi","4",IF(H273="jeudi","5",IF(H273="vendredi","6",IF(H273="",""))))))</f>
        <v/>
      </c>
      <c r="V273" s="15" t="b">
        <f>IF(C273="hebdo","5",IF(C273="tous les 15 jours","10",IF(C273="toutes les 5 semaines","25")))</f>
        <v>0</v>
      </c>
      <c r="X273" s="15">
        <f t="shared" si="8"/>
        <v>-1</v>
      </c>
    </row>
    <row r="274" spans="17:24" x14ac:dyDescent="0.35">
      <c r="Q274" s="14">
        <f ca="1">IF(AND($N$1+T274-WEEKDAY($N$1)+(WEEKDAY($N$1)&gt;=T274)&gt;=$N$1,H274=""),$N$1+T274-WEEKDAY($N$1)+(WEEKDAY($N$1)&gt;=T274),$N$1+T274-WEEKDAY($N$1)+(WEEKDAY($N$1)&gt;=T274)+7)</f>
        <v>43617</v>
      </c>
      <c r="R274" s="14" t="str">
        <f ca="1">IF(ISERROR(IF(AND($N$1+U274-WEEKDAY($N$1)+(WEEKDAY($N$1)&gt;=U274)&gt;=$N$1,H274&lt;&gt;""),$N$1+U274-WEEKDAY($N$1)+(WEEKDAY($N$1)&gt;=U274),$N$1+U274-WEEKDAY($N$1)+(WEEKDAY($N$1)&gt;=U274)+7)),"",(IF(AND($N$1+U274-WEEKDAY($N$1)+(WEEKDAY($N$1)&gt;=U274)&gt;=$N$1,H274&lt;&gt;""),$N$1+U274-WEEKDAY($N$1)+(WEEKDAY($N$1)&gt;=U274),$N$1+U274-WEEKDAY($N$1)+(WEEKDAY($N$1)&gt;=U274)+7)))</f>
        <v/>
      </c>
      <c r="S274" s="14"/>
      <c r="T274" s="15" t="b">
        <f>IF(D274="lundi","2",IF(D274="mardi","3",IF(D274="mercredi","4",IF(D274="jeudi","5",IF(D274="vendredi","6")))))</f>
        <v>0</v>
      </c>
      <c r="U274" s="15" t="str">
        <f>IF(H274="lundi","2",IF(H274="mardi","3",IF(H274="mercredi","4",IF(H274="jeudi","5",IF(H274="vendredi","6",IF(H274="",""))))))</f>
        <v/>
      </c>
      <c r="V274" s="15" t="b">
        <f>IF(C274="hebdo","5",IF(C274="tous les 15 jours","10",IF(C274="toutes les 5 semaines","25")))</f>
        <v>0</v>
      </c>
      <c r="X274" s="15">
        <f t="shared" si="8"/>
        <v>-1</v>
      </c>
    </row>
    <row r="275" spans="17:24" x14ac:dyDescent="0.35">
      <c r="Q275" s="14">
        <f ca="1">IF(AND($N$1+T275-WEEKDAY($N$1)+(WEEKDAY($N$1)&gt;=T275)&gt;=$N$1,H275=""),$N$1+T275-WEEKDAY($N$1)+(WEEKDAY($N$1)&gt;=T275),$N$1+T275-WEEKDAY($N$1)+(WEEKDAY($N$1)&gt;=T275)+7)</f>
        <v>43617</v>
      </c>
      <c r="R275" s="14" t="str">
        <f ca="1">IF(ISERROR(IF(AND($N$1+U275-WEEKDAY($N$1)+(WEEKDAY($N$1)&gt;=U275)&gt;=$N$1,H275&lt;&gt;""),$N$1+U275-WEEKDAY($N$1)+(WEEKDAY($N$1)&gt;=U275),$N$1+U275-WEEKDAY($N$1)+(WEEKDAY($N$1)&gt;=U275)+7)),"",(IF(AND($N$1+U275-WEEKDAY($N$1)+(WEEKDAY($N$1)&gt;=U275)&gt;=$N$1,H275&lt;&gt;""),$N$1+U275-WEEKDAY($N$1)+(WEEKDAY($N$1)&gt;=U275),$N$1+U275-WEEKDAY($N$1)+(WEEKDAY($N$1)&gt;=U275)+7)))</f>
        <v/>
      </c>
      <c r="S275" s="14"/>
      <c r="T275" s="15" t="b">
        <f>IF(D275="lundi","2",IF(D275="mardi","3",IF(D275="mercredi","4",IF(D275="jeudi","5",IF(D275="vendredi","6")))))</f>
        <v>0</v>
      </c>
      <c r="U275" s="15" t="str">
        <f>IF(H275="lundi","2",IF(H275="mardi","3",IF(H275="mercredi","4",IF(H275="jeudi","5",IF(H275="vendredi","6",IF(H275="",""))))))</f>
        <v/>
      </c>
      <c r="V275" s="15" t="b">
        <f>IF(C275="hebdo","5",IF(C275="tous les 15 jours","10",IF(C275="toutes les 5 semaines","25")))</f>
        <v>0</v>
      </c>
      <c r="X275" s="15">
        <f t="shared" si="8"/>
        <v>-1</v>
      </c>
    </row>
    <row r="276" spans="17:24" x14ac:dyDescent="0.35">
      <c r="Q276" s="14">
        <f ca="1">IF(AND($N$1+T276-WEEKDAY($N$1)+(WEEKDAY($N$1)&gt;=T276)&gt;=$N$1,H276=""),$N$1+T276-WEEKDAY($N$1)+(WEEKDAY($N$1)&gt;=T276),$N$1+T276-WEEKDAY($N$1)+(WEEKDAY($N$1)&gt;=T276)+7)</f>
        <v>43617</v>
      </c>
      <c r="R276" s="14" t="str">
        <f ca="1">IF(ISERROR(IF(AND($N$1+U276-WEEKDAY($N$1)+(WEEKDAY($N$1)&gt;=U276)&gt;=$N$1,H276&lt;&gt;""),$N$1+U276-WEEKDAY($N$1)+(WEEKDAY($N$1)&gt;=U276),$N$1+U276-WEEKDAY($N$1)+(WEEKDAY($N$1)&gt;=U276)+7)),"",(IF(AND($N$1+U276-WEEKDAY($N$1)+(WEEKDAY($N$1)&gt;=U276)&gt;=$N$1,H276&lt;&gt;""),$N$1+U276-WEEKDAY($N$1)+(WEEKDAY($N$1)&gt;=U276),$N$1+U276-WEEKDAY($N$1)+(WEEKDAY($N$1)&gt;=U276)+7)))</f>
        <v/>
      </c>
      <c r="S276" s="14"/>
      <c r="T276" s="15" t="b">
        <f>IF(D276="lundi","2",IF(D276="mardi","3",IF(D276="mercredi","4",IF(D276="jeudi","5",IF(D276="vendredi","6")))))</f>
        <v>0</v>
      </c>
      <c r="U276" s="15" t="str">
        <f>IF(H276="lundi","2",IF(H276="mardi","3",IF(H276="mercredi","4",IF(H276="jeudi","5",IF(H276="vendredi","6",IF(H276="",""))))))</f>
        <v/>
      </c>
      <c r="V276" s="15" t="b">
        <f>IF(C276="hebdo","5",IF(C276="tous les 15 jours","10",IF(C276="toutes les 5 semaines","25")))</f>
        <v>0</v>
      </c>
      <c r="X276" s="15">
        <f t="shared" si="8"/>
        <v>-1</v>
      </c>
    </row>
    <row r="277" spans="17:24" x14ac:dyDescent="0.35">
      <c r="Q277" s="14">
        <f ca="1">IF(AND($N$1+T277-WEEKDAY($N$1)+(WEEKDAY($N$1)&gt;=T277)&gt;=$N$1,H277=""),$N$1+T277-WEEKDAY($N$1)+(WEEKDAY($N$1)&gt;=T277),$N$1+T277-WEEKDAY($N$1)+(WEEKDAY($N$1)&gt;=T277)+7)</f>
        <v>43617</v>
      </c>
      <c r="R277" s="14" t="str">
        <f ca="1">IF(ISERROR(IF(AND($N$1+U277-WEEKDAY($N$1)+(WEEKDAY($N$1)&gt;=U277)&gt;=$N$1,H277&lt;&gt;""),$N$1+U277-WEEKDAY($N$1)+(WEEKDAY($N$1)&gt;=U277),$N$1+U277-WEEKDAY($N$1)+(WEEKDAY($N$1)&gt;=U277)+7)),"",(IF(AND($N$1+U277-WEEKDAY($N$1)+(WEEKDAY($N$1)&gt;=U277)&gt;=$N$1,H277&lt;&gt;""),$N$1+U277-WEEKDAY($N$1)+(WEEKDAY($N$1)&gt;=U277),$N$1+U277-WEEKDAY($N$1)+(WEEKDAY($N$1)&gt;=U277)+7)))</f>
        <v/>
      </c>
      <c r="S277" s="14"/>
      <c r="T277" s="15" t="b">
        <f>IF(D277="lundi","2",IF(D277="mardi","3",IF(D277="mercredi","4",IF(D277="jeudi","5",IF(D277="vendredi","6")))))</f>
        <v>0</v>
      </c>
      <c r="U277" s="15" t="str">
        <f>IF(H277="lundi","2",IF(H277="mardi","3",IF(H277="mercredi","4",IF(H277="jeudi","5",IF(H277="vendredi","6",IF(H277="",""))))))</f>
        <v/>
      </c>
      <c r="V277" s="15" t="b">
        <f>IF(C277="hebdo","5",IF(C277="tous les 15 jours","10",IF(C277="toutes les 5 semaines","25")))</f>
        <v>0</v>
      </c>
      <c r="X277" s="15">
        <f t="shared" si="8"/>
        <v>-1</v>
      </c>
    </row>
    <row r="278" spans="17:24" x14ac:dyDescent="0.35">
      <c r="Q278" s="14">
        <f ca="1">IF(AND($N$1+T278-WEEKDAY($N$1)+(WEEKDAY($N$1)&gt;=T278)&gt;=$N$1,H278=""),$N$1+T278-WEEKDAY($N$1)+(WEEKDAY($N$1)&gt;=T278),$N$1+T278-WEEKDAY($N$1)+(WEEKDAY($N$1)&gt;=T278)+7)</f>
        <v>43617</v>
      </c>
      <c r="R278" s="14" t="str">
        <f ca="1">IF(ISERROR(IF(AND($N$1+U278-WEEKDAY($N$1)+(WEEKDAY($N$1)&gt;=U278)&gt;=$N$1,H278&lt;&gt;""),$N$1+U278-WEEKDAY($N$1)+(WEEKDAY($N$1)&gt;=U278),$N$1+U278-WEEKDAY($N$1)+(WEEKDAY($N$1)&gt;=U278)+7)),"",(IF(AND($N$1+U278-WEEKDAY($N$1)+(WEEKDAY($N$1)&gt;=U278)&gt;=$N$1,H278&lt;&gt;""),$N$1+U278-WEEKDAY($N$1)+(WEEKDAY($N$1)&gt;=U278),$N$1+U278-WEEKDAY($N$1)+(WEEKDAY($N$1)&gt;=U278)+7)))</f>
        <v/>
      </c>
      <c r="S278" s="14"/>
      <c r="T278" s="15" t="b">
        <f>IF(D278="lundi","2",IF(D278="mardi","3",IF(D278="mercredi","4",IF(D278="jeudi","5",IF(D278="vendredi","6")))))</f>
        <v>0</v>
      </c>
      <c r="U278" s="15" t="str">
        <f>IF(H278="lundi","2",IF(H278="mardi","3",IF(H278="mercredi","4",IF(H278="jeudi","5",IF(H278="vendredi","6",IF(H278="",""))))))</f>
        <v/>
      </c>
      <c r="V278" s="15" t="b">
        <f>IF(C278="hebdo","5",IF(C278="tous les 15 jours","10",IF(C278="toutes les 5 semaines","25")))</f>
        <v>0</v>
      </c>
      <c r="X278" s="15">
        <f t="shared" si="8"/>
        <v>-1</v>
      </c>
    </row>
    <row r="279" spans="17:24" x14ac:dyDescent="0.35">
      <c r="Q279" s="14">
        <f ca="1">IF(AND($N$1+T279-WEEKDAY($N$1)+(WEEKDAY($N$1)&gt;=T279)&gt;=$N$1,H279=""),$N$1+T279-WEEKDAY($N$1)+(WEEKDAY($N$1)&gt;=T279),$N$1+T279-WEEKDAY($N$1)+(WEEKDAY($N$1)&gt;=T279)+7)</f>
        <v>43617</v>
      </c>
      <c r="R279" s="14" t="str">
        <f ca="1">IF(ISERROR(IF(AND($N$1+U279-WEEKDAY($N$1)+(WEEKDAY($N$1)&gt;=U279)&gt;=$N$1,H279&lt;&gt;""),$N$1+U279-WEEKDAY($N$1)+(WEEKDAY($N$1)&gt;=U279),$N$1+U279-WEEKDAY($N$1)+(WEEKDAY($N$1)&gt;=U279)+7)),"",(IF(AND($N$1+U279-WEEKDAY($N$1)+(WEEKDAY($N$1)&gt;=U279)&gt;=$N$1,H279&lt;&gt;""),$N$1+U279-WEEKDAY($N$1)+(WEEKDAY($N$1)&gt;=U279),$N$1+U279-WEEKDAY($N$1)+(WEEKDAY($N$1)&gt;=U279)+7)))</f>
        <v/>
      </c>
      <c r="S279" s="14"/>
      <c r="T279" s="15" t="b">
        <f>IF(D279="lundi","2",IF(D279="mardi","3",IF(D279="mercredi","4",IF(D279="jeudi","5",IF(D279="vendredi","6")))))</f>
        <v>0</v>
      </c>
      <c r="U279" s="15" t="str">
        <f>IF(H279="lundi","2",IF(H279="mardi","3",IF(H279="mercredi","4",IF(H279="jeudi","5",IF(H279="vendredi","6",IF(H279="",""))))))</f>
        <v/>
      </c>
      <c r="V279" s="15" t="b">
        <f>IF(C279="hebdo","5",IF(C279="tous les 15 jours","10",IF(C279="toutes les 5 semaines","25")))</f>
        <v>0</v>
      </c>
      <c r="X279" s="15">
        <f t="shared" si="8"/>
        <v>-1</v>
      </c>
    </row>
    <row r="280" spans="17:24" x14ac:dyDescent="0.35">
      <c r="Q280" s="14">
        <f ca="1">IF(AND($N$1+T280-WEEKDAY($N$1)+(WEEKDAY($N$1)&gt;=T280)&gt;=$N$1,H280=""),$N$1+T280-WEEKDAY($N$1)+(WEEKDAY($N$1)&gt;=T280),$N$1+T280-WEEKDAY($N$1)+(WEEKDAY($N$1)&gt;=T280)+7)</f>
        <v>43617</v>
      </c>
      <c r="R280" s="14" t="str">
        <f ca="1">IF(ISERROR(IF(AND($N$1+U280-WEEKDAY($N$1)+(WEEKDAY($N$1)&gt;=U280)&gt;=$N$1,H280&lt;&gt;""),$N$1+U280-WEEKDAY($N$1)+(WEEKDAY($N$1)&gt;=U280),$N$1+U280-WEEKDAY($N$1)+(WEEKDAY($N$1)&gt;=U280)+7)),"",(IF(AND($N$1+U280-WEEKDAY($N$1)+(WEEKDAY($N$1)&gt;=U280)&gt;=$N$1,H280&lt;&gt;""),$N$1+U280-WEEKDAY($N$1)+(WEEKDAY($N$1)&gt;=U280),$N$1+U280-WEEKDAY($N$1)+(WEEKDAY($N$1)&gt;=U280)+7)))</f>
        <v/>
      </c>
      <c r="S280" s="14"/>
      <c r="T280" s="15" t="b">
        <f>IF(D280="lundi","2",IF(D280="mardi","3",IF(D280="mercredi","4",IF(D280="jeudi","5",IF(D280="vendredi","6")))))</f>
        <v>0</v>
      </c>
      <c r="U280" s="15" t="str">
        <f>IF(H280="lundi","2",IF(H280="mardi","3",IF(H280="mercredi","4",IF(H280="jeudi","5",IF(H280="vendredi","6",IF(H280="",""))))))</f>
        <v/>
      </c>
      <c r="V280" s="15" t="b">
        <f>IF(C280="hebdo","5",IF(C280="tous les 15 jours","10",IF(C280="toutes les 5 semaines","25")))</f>
        <v>0</v>
      </c>
      <c r="X280" s="15">
        <f t="shared" si="8"/>
        <v>-1</v>
      </c>
    </row>
    <row r="281" spans="17:24" x14ac:dyDescent="0.35">
      <c r="Q281" s="14">
        <f ca="1">IF(AND($N$1+T281-WEEKDAY($N$1)+(WEEKDAY($N$1)&gt;=T281)&gt;=$N$1,H281=""),$N$1+T281-WEEKDAY($N$1)+(WEEKDAY($N$1)&gt;=T281),$N$1+T281-WEEKDAY($N$1)+(WEEKDAY($N$1)&gt;=T281)+7)</f>
        <v>43617</v>
      </c>
      <c r="R281" s="14" t="str">
        <f ca="1">IF(ISERROR(IF(AND($N$1+U281-WEEKDAY($N$1)+(WEEKDAY($N$1)&gt;=U281)&gt;=$N$1,H281&lt;&gt;""),$N$1+U281-WEEKDAY($N$1)+(WEEKDAY($N$1)&gt;=U281),$N$1+U281-WEEKDAY($N$1)+(WEEKDAY($N$1)&gt;=U281)+7)),"",(IF(AND($N$1+U281-WEEKDAY($N$1)+(WEEKDAY($N$1)&gt;=U281)&gt;=$N$1,H281&lt;&gt;""),$N$1+U281-WEEKDAY($N$1)+(WEEKDAY($N$1)&gt;=U281),$N$1+U281-WEEKDAY($N$1)+(WEEKDAY($N$1)&gt;=U281)+7)))</f>
        <v/>
      </c>
      <c r="S281" s="14"/>
      <c r="T281" s="15" t="b">
        <f>IF(D281="lundi","2",IF(D281="mardi","3",IF(D281="mercredi","4",IF(D281="jeudi","5",IF(D281="vendredi","6")))))</f>
        <v>0</v>
      </c>
      <c r="U281" s="15" t="str">
        <f>IF(H281="lundi","2",IF(H281="mardi","3",IF(H281="mercredi","4",IF(H281="jeudi","5",IF(H281="vendredi","6",IF(H281="",""))))))</f>
        <v/>
      </c>
      <c r="V281" s="15" t="b">
        <f>IF(C281="hebdo","5",IF(C281="tous les 15 jours","10",IF(C281="toutes les 5 semaines","25")))</f>
        <v>0</v>
      </c>
      <c r="X281" s="15">
        <f t="shared" si="8"/>
        <v>-1</v>
      </c>
    </row>
    <row r="282" spans="17:24" x14ac:dyDescent="0.35">
      <c r="Q282" s="14">
        <f ca="1">IF(AND($N$1+T282-WEEKDAY($N$1)+(WEEKDAY($N$1)&gt;=T282)&gt;=$N$1,H282=""),$N$1+T282-WEEKDAY($N$1)+(WEEKDAY($N$1)&gt;=T282),$N$1+T282-WEEKDAY($N$1)+(WEEKDAY($N$1)&gt;=T282)+7)</f>
        <v>43617</v>
      </c>
      <c r="R282" s="14" t="str">
        <f ca="1">IF(ISERROR(IF(AND($N$1+U282-WEEKDAY($N$1)+(WEEKDAY($N$1)&gt;=U282)&gt;=$N$1,H282&lt;&gt;""),$N$1+U282-WEEKDAY($N$1)+(WEEKDAY($N$1)&gt;=U282),$N$1+U282-WEEKDAY($N$1)+(WEEKDAY($N$1)&gt;=U282)+7)),"",(IF(AND($N$1+U282-WEEKDAY($N$1)+(WEEKDAY($N$1)&gt;=U282)&gt;=$N$1,H282&lt;&gt;""),$N$1+U282-WEEKDAY($N$1)+(WEEKDAY($N$1)&gt;=U282),$N$1+U282-WEEKDAY($N$1)+(WEEKDAY($N$1)&gt;=U282)+7)))</f>
        <v/>
      </c>
      <c r="S282" s="14"/>
      <c r="T282" s="15" t="b">
        <f>IF(D282="lundi","2",IF(D282="mardi","3",IF(D282="mercredi","4",IF(D282="jeudi","5",IF(D282="vendredi","6")))))</f>
        <v>0</v>
      </c>
      <c r="U282" s="15" t="str">
        <f>IF(H282="lundi","2",IF(H282="mardi","3",IF(H282="mercredi","4",IF(H282="jeudi","5",IF(H282="vendredi","6",IF(H282="",""))))))</f>
        <v/>
      </c>
      <c r="V282" s="15" t="b">
        <f>IF(C282="hebdo","5",IF(C282="tous les 15 jours","10",IF(C282="toutes les 5 semaines","25")))</f>
        <v>0</v>
      </c>
      <c r="X282" s="15">
        <f t="shared" si="8"/>
        <v>-1</v>
      </c>
    </row>
    <row r="283" spans="17:24" x14ac:dyDescent="0.35">
      <c r="Q283" s="14">
        <f ca="1">IF(AND($N$1+T283-WEEKDAY($N$1)+(WEEKDAY($N$1)&gt;=T283)&gt;=$N$1,H283=""),$N$1+T283-WEEKDAY($N$1)+(WEEKDAY($N$1)&gt;=T283),$N$1+T283-WEEKDAY($N$1)+(WEEKDAY($N$1)&gt;=T283)+7)</f>
        <v>43617</v>
      </c>
      <c r="R283" s="14" t="str">
        <f ca="1">IF(ISERROR(IF(AND($N$1+U283-WEEKDAY($N$1)+(WEEKDAY($N$1)&gt;=U283)&gt;=$N$1,H283&lt;&gt;""),$N$1+U283-WEEKDAY($N$1)+(WEEKDAY($N$1)&gt;=U283),$N$1+U283-WEEKDAY($N$1)+(WEEKDAY($N$1)&gt;=U283)+7)),"",(IF(AND($N$1+U283-WEEKDAY($N$1)+(WEEKDAY($N$1)&gt;=U283)&gt;=$N$1,H283&lt;&gt;""),$N$1+U283-WEEKDAY($N$1)+(WEEKDAY($N$1)&gt;=U283),$N$1+U283-WEEKDAY($N$1)+(WEEKDAY($N$1)&gt;=U283)+7)))</f>
        <v/>
      </c>
      <c r="S283" s="14"/>
      <c r="T283" s="15" t="b">
        <f>IF(D283="lundi","2",IF(D283="mardi","3",IF(D283="mercredi","4",IF(D283="jeudi","5",IF(D283="vendredi","6")))))</f>
        <v>0</v>
      </c>
      <c r="U283" s="15" t="str">
        <f>IF(H283="lundi","2",IF(H283="mardi","3",IF(H283="mercredi","4",IF(H283="jeudi","5",IF(H283="vendredi","6",IF(H283="",""))))))</f>
        <v/>
      </c>
      <c r="V283" s="15" t="b">
        <f>IF(C283="hebdo","5",IF(C283="tous les 15 jours","10",IF(C283="toutes les 5 semaines","25")))</f>
        <v>0</v>
      </c>
      <c r="X283" s="15">
        <f t="shared" si="8"/>
        <v>-1</v>
      </c>
    </row>
    <row r="284" spans="17:24" x14ac:dyDescent="0.35">
      <c r="Q284" s="14">
        <f ca="1">IF(AND($N$1+T284-WEEKDAY($N$1)+(WEEKDAY($N$1)&gt;=T284)&gt;=$N$1,H284=""),$N$1+T284-WEEKDAY($N$1)+(WEEKDAY($N$1)&gt;=T284),$N$1+T284-WEEKDAY($N$1)+(WEEKDAY($N$1)&gt;=T284)+7)</f>
        <v>43617</v>
      </c>
      <c r="R284" s="14" t="str">
        <f ca="1">IF(ISERROR(IF(AND($N$1+U284-WEEKDAY($N$1)+(WEEKDAY($N$1)&gt;=U284)&gt;=$N$1,H284&lt;&gt;""),$N$1+U284-WEEKDAY($N$1)+(WEEKDAY($N$1)&gt;=U284),$N$1+U284-WEEKDAY($N$1)+(WEEKDAY($N$1)&gt;=U284)+7)),"",(IF(AND($N$1+U284-WEEKDAY($N$1)+(WEEKDAY($N$1)&gt;=U284)&gt;=$N$1,H284&lt;&gt;""),$N$1+U284-WEEKDAY($N$1)+(WEEKDAY($N$1)&gt;=U284),$N$1+U284-WEEKDAY($N$1)+(WEEKDAY($N$1)&gt;=U284)+7)))</f>
        <v/>
      </c>
      <c r="S284" s="14"/>
      <c r="T284" s="15" t="b">
        <f>IF(D284="lundi","2",IF(D284="mardi","3",IF(D284="mercredi","4",IF(D284="jeudi","5",IF(D284="vendredi","6")))))</f>
        <v>0</v>
      </c>
      <c r="U284" s="15" t="str">
        <f>IF(H284="lundi","2",IF(H284="mardi","3",IF(H284="mercredi","4",IF(H284="jeudi","5",IF(H284="vendredi","6",IF(H284="",""))))))</f>
        <v/>
      </c>
      <c r="V284" s="15" t="b">
        <f>IF(C284="hebdo","5",IF(C284="tous les 15 jours","10",IF(C284="toutes les 5 semaines","25")))</f>
        <v>0</v>
      </c>
      <c r="X284" s="15">
        <f t="shared" si="8"/>
        <v>-1</v>
      </c>
    </row>
    <row r="285" spans="17:24" x14ac:dyDescent="0.35">
      <c r="Q285" s="14">
        <f ca="1">IF(AND($N$1+T285-WEEKDAY($N$1)+(WEEKDAY($N$1)&gt;=T285)&gt;=$N$1,H285=""),$N$1+T285-WEEKDAY($N$1)+(WEEKDAY($N$1)&gt;=T285),$N$1+T285-WEEKDAY($N$1)+(WEEKDAY($N$1)&gt;=T285)+7)</f>
        <v>43617</v>
      </c>
      <c r="R285" s="14" t="str">
        <f ca="1">IF(ISERROR(IF(AND($N$1+U285-WEEKDAY($N$1)+(WEEKDAY($N$1)&gt;=U285)&gt;=$N$1,H285&lt;&gt;""),$N$1+U285-WEEKDAY($N$1)+(WEEKDAY($N$1)&gt;=U285),$N$1+U285-WEEKDAY($N$1)+(WEEKDAY($N$1)&gt;=U285)+7)),"",(IF(AND($N$1+U285-WEEKDAY($N$1)+(WEEKDAY($N$1)&gt;=U285)&gt;=$N$1,H285&lt;&gt;""),$N$1+U285-WEEKDAY($N$1)+(WEEKDAY($N$1)&gt;=U285),$N$1+U285-WEEKDAY($N$1)+(WEEKDAY($N$1)&gt;=U285)+7)))</f>
        <v/>
      </c>
      <c r="S285" s="14"/>
      <c r="T285" s="15" t="b">
        <f>IF(D285="lundi","2",IF(D285="mardi","3",IF(D285="mercredi","4",IF(D285="jeudi","5",IF(D285="vendredi","6")))))</f>
        <v>0</v>
      </c>
      <c r="U285" s="15" t="str">
        <f>IF(H285="lundi","2",IF(H285="mardi","3",IF(H285="mercredi","4",IF(H285="jeudi","5",IF(H285="vendredi","6",IF(H285="",""))))))</f>
        <v/>
      </c>
      <c r="V285" s="15" t="b">
        <f>IF(C285="hebdo","5",IF(C285="tous les 15 jours","10",IF(C285="toutes les 5 semaines","25")))</f>
        <v>0</v>
      </c>
      <c r="X285" s="15">
        <f t="shared" si="8"/>
        <v>-1</v>
      </c>
    </row>
    <row r="286" spans="17:24" x14ac:dyDescent="0.35">
      <c r="Q286" s="14">
        <f ca="1">IF(AND($N$1+T286-WEEKDAY($N$1)+(WEEKDAY($N$1)&gt;=T286)&gt;=$N$1,H286=""),$N$1+T286-WEEKDAY($N$1)+(WEEKDAY($N$1)&gt;=T286),$N$1+T286-WEEKDAY($N$1)+(WEEKDAY($N$1)&gt;=T286)+7)</f>
        <v>43617</v>
      </c>
      <c r="R286" s="14" t="str">
        <f ca="1">IF(ISERROR(IF(AND($N$1+U286-WEEKDAY($N$1)+(WEEKDAY($N$1)&gt;=U286)&gt;=$N$1,H286&lt;&gt;""),$N$1+U286-WEEKDAY($N$1)+(WEEKDAY($N$1)&gt;=U286),$N$1+U286-WEEKDAY($N$1)+(WEEKDAY($N$1)&gt;=U286)+7)),"",(IF(AND($N$1+U286-WEEKDAY($N$1)+(WEEKDAY($N$1)&gt;=U286)&gt;=$N$1,H286&lt;&gt;""),$N$1+U286-WEEKDAY($N$1)+(WEEKDAY($N$1)&gt;=U286),$N$1+U286-WEEKDAY($N$1)+(WEEKDAY($N$1)&gt;=U286)+7)))</f>
        <v/>
      </c>
      <c r="S286" s="14"/>
      <c r="T286" s="15" t="b">
        <f>IF(D286="lundi","2",IF(D286="mardi","3",IF(D286="mercredi","4",IF(D286="jeudi","5",IF(D286="vendredi","6")))))</f>
        <v>0</v>
      </c>
      <c r="U286" s="15" t="str">
        <f>IF(H286="lundi","2",IF(H286="mardi","3",IF(H286="mercredi","4",IF(H286="jeudi","5",IF(H286="vendredi","6",IF(H286="",""))))))</f>
        <v/>
      </c>
      <c r="V286" s="15" t="b">
        <f>IF(C286="hebdo","5",IF(C286="tous les 15 jours","10",IF(C286="toutes les 5 semaines","25")))</f>
        <v>0</v>
      </c>
      <c r="X286" s="15">
        <f t="shared" si="8"/>
        <v>-1</v>
      </c>
    </row>
    <row r="287" spans="17:24" x14ac:dyDescent="0.35">
      <c r="Q287" s="14">
        <f ca="1">IF(AND($N$1+T287-WEEKDAY($N$1)+(WEEKDAY($N$1)&gt;=T287)&gt;=$N$1,H287=""),$N$1+T287-WEEKDAY($N$1)+(WEEKDAY($N$1)&gt;=T287),$N$1+T287-WEEKDAY($N$1)+(WEEKDAY($N$1)&gt;=T287)+7)</f>
        <v>43617</v>
      </c>
      <c r="R287" s="14" t="str">
        <f ca="1">IF(ISERROR(IF(AND($N$1+U287-WEEKDAY($N$1)+(WEEKDAY($N$1)&gt;=U287)&gt;=$N$1,H287&lt;&gt;""),$N$1+U287-WEEKDAY($N$1)+(WEEKDAY($N$1)&gt;=U287),$N$1+U287-WEEKDAY($N$1)+(WEEKDAY($N$1)&gt;=U287)+7)),"",(IF(AND($N$1+U287-WEEKDAY($N$1)+(WEEKDAY($N$1)&gt;=U287)&gt;=$N$1,H287&lt;&gt;""),$N$1+U287-WEEKDAY($N$1)+(WEEKDAY($N$1)&gt;=U287),$N$1+U287-WEEKDAY($N$1)+(WEEKDAY($N$1)&gt;=U287)+7)))</f>
        <v/>
      </c>
      <c r="S287" s="14"/>
      <c r="T287" s="15" t="b">
        <f>IF(D287="lundi","2",IF(D287="mardi","3",IF(D287="mercredi","4",IF(D287="jeudi","5",IF(D287="vendredi","6")))))</f>
        <v>0</v>
      </c>
      <c r="U287" s="15" t="str">
        <f>IF(H287="lundi","2",IF(H287="mardi","3",IF(H287="mercredi","4",IF(H287="jeudi","5",IF(H287="vendredi","6",IF(H287="",""))))))</f>
        <v/>
      </c>
      <c r="V287" s="15" t="b">
        <f>IF(C287="hebdo","5",IF(C287="tous les 15 jours","10",IF(C287="toutes les 5 semaines","25")))</f>
        <v>0</v>
      </c>
      <c r="X287" s="15">
        <f t="shared" si="8"/>
        <v>-1</v>
      </c>
    </row>
    <row r="288" spans="17:24" x14ac:dyDescent="0.35">
      <c r="Q288" s="14">
        <f ca="1">IF(AND($N$1+T288-WEEKDAY($N$1)+(WEEKDAY($N$1)&gt;=T288)&gt;=$N$1,H288=""),$N$1+T288-WEEKDAY($N$1)+(WEEKDAY($N$1)&gt;=T288),$N$1+T288-WEEKDAY($N$1)+(WEEKDAY($N$1)&gt;=T288)+7)</f>
        <v>43617</v>
      </c>
      <c r="R288" s="14" t="str">
        <f ca="1">IF(ISERROR(IF(AND($N$1+U288-WEEKDAY($N$1)+(WEEKDAY($N$1)&gt;=U288)&gt;=$N$1,H288&lt;&gt;""),$N$1+U288-WEEKDAY($N$1)+(WEEKDAY($N$1)&gt;=U288),$N$1+U288-WEEKDAY($N$1)+(WEEKDAY($N$1)&gt;=U288)+7)),"",(IF(AND($N$1+U288-WEEKDAY($N$1)+(WEEKDAY($N$1)&gt;=U288)&gt;=$N$1,H288&lt;&gt;""),$N$1+U288-WEEKDAY($N$1)+(WEEKDAY($N$1)&gt;=U288),$N$1+U288-WEEKDAY($N$1)+(WEEKDAY($N$1)&gt;=U288)+7)))</f>
        <v/>
      </c>
      <c r="S288" s="14"/>
      <c r="T288" s="15" t="b">
        <f>IF(D288="lundi","2",IF(D288="mardi","3",IF(D288="mercredi","4",IF(D288="jeudi","5",IF(D288="vendredi","6")))))</f>
        <v>0</v>
      </c>
      <c r="U288" s="15" t="str">
        <f>IF(H288="lundi","2",IF(H288="mardi","3",IF(H288="mercredi","4",IF(H288="jeudi","5",IF(H288="vendredi","6",IF(H288="",""))))))</f>
        <v/>
      </c>
      <c r="V288" s="15" t="b">
        <f>IF(C288="hebdo","5",IF(C288="tous les 15 jours","10",IF(C288="toutes les 5 semaines","25")))</f>
        <v>0</v>
      </c>
      <c r="X288" s="15">
        <f t="shared" si="8"/>
        <v>-1</v>
      </c>
    </row>
    <row r="289" spans="17:24" x14ac:dyDescent="0.35">
      <c r="Q289" s="14">
        <f ca="1">IF(AND($N$1+T289-WEEKDAY($N$1)+(WEEKDAY($N$1)&gt;=T289)&gt;=$N$1,H289=""),$N$1+T289-WEEKDAY($N$1)+(WEEKDAY($N$1)&gt;=T289),$N$1+T289-WEEKDAY($N$1)+(WEEKDAY($N$1)&gt;=T289)+7)</f>
        <v>43617</v>
      </c>
      <c r="R289" s="14" t="str">
        <f ca="1">IF(ISERROR(IF(AND($N$1+U289-WEEKDAY($N$1)+(WEEKDAY($N$1)&gt;=U289)&gt;=$N$1,H289&lt;&gt;""),$N$1+U289-WEEKDAY($N$1)+(WEEKDAY($N$1)&gt;=U289),$N$1+U289-WEEKDAY($N$1)+(WEEKDAY($N$1)&gt;=U289)+7)),"",(IF(AND($N$1+U289-WEEKDAY($N$1)+(WEEKDAY($N$1)&gt;=U289)&gt;=$N$1,H289&lt;&gt;""),$N$1+U289-WEEKDAY($N$1)+(WEEKDAY($N$1)&gt;=U289),$N$1+U289-WEEKDAY($N$1)+(WEEKDAY($N$1)&gt;=U289)+7)))</f>
        <v/>
      </c>
      <c r="S289" s="14"/>
      <c r="T289" s="15" t="b">
        <f>IF(D289="lundi","2",IF(D289="mardi","3",IF(D289="mercredi","4",IF(D289="jeudi","5",IF(D289="vendredi","6")))))</f>
        <v>0</v>
      </c>
      <c r="U289" s="15" t="str">
        <f>IF(H289="lundi","2",IF(H289="mardi","3",IF(H289="mercredi","4",IF(H289="jeudi","5",IF(H289="vendredi","6",IF(H289="",""))))))</f>
        <v/>
      </c>
      <c r="V289" s="15" t="b">
        <f>IF(C289="hebdo","5",IF(C289="tous les 15 jours","10",IF(C289="toutes les 5 semaines","25")))</f>
        <v>0</v>
      </c>
      <c r="X289" s="15">
        <f t="shared" si="8"/>
        <v>-1</v>
      </c>
    </row>
    <row r="290" spans="17:24" x14ac:dyDescent="0.35">
      <c r="Q290" s="14">
        <f ca="1">IF(AND($N$1+T290-WEEKDAY($N$1)+(WEEKDAY($N$1)&gt;=T290)&gt;=$N$1,H290=""),$N$1+T290-WEEKDAY($N$1)+(WEEKDAY($N$1)&gt;=T290),$N$1+T290-WEEKDAY($N$1)+(WEEKDAY($N$1)&gt;=T290)+7)</f>
        <v>43617</v>
      </c>
      <c r="R290" s="14" t="str">
        <f ca="1">IF(ISERROR(IF(AND($N$1+U290-WEEKDAY($N$1)+(WEEKDAY($N$1)&gt;=U290)&gt;=$N$1,H290&lt;&gt;""),$N$1+U290-WEEKDAY($N$1)+(WEEKDAY($N$1)&gt;=U290),$N$1+U290-WEEKDAY($N$1)+(WEEKDAY($N$1)&gt;=U290)+7)),"",(IF(AND($N$1+U290-WEEKDAY($N$1)+(WEEKDAY($N$1)&gt;=U290)&gt;=$N$1,H290&lt;&gt;""),$N$1+U290-WEEKDAY($N$1)+(WEEKDAY($N$1)&gt;=U290),$N$1+U290-WEEKDAY($N$1)+(WEEKDAY($N$1)&gt;=U290)+7)))</f>
        <v/>
      </c>
      <c r="S290" s="14"/>
      <c r="T290" s="15" t="b">
        <f>IF(D290="lundi","2",IF(D290="mardi","3",IF(D290="mercredi","4",IF(D290="jeudi","5",IF(D290="vendredi","6")))))</f>
        <v>0</v>
      </c>
      <c r="U290" s="15" t="str">
        <f>IF(H290="lundi","2",IF(H290="mardi","3",IF(H290="mercredi","4",IF(H290="jeudi","5",IF(H290="vendredi","6",IF(H290="",""))))))</f>
        <v/>
      </c>
      <c r="V290" s="15" t="b">
        <f>IF(C290="hebdo","5",IF(C290="tous les 15 jours","10",IF(C290="toutes les 5 semaines","25")))</f>
        <v>0</v>
      </c>
      <c r="X290" s="15">
        <f t="shared" si="8"/>
        <v>-1</v>
      </c>
    </row>
    <row r="291" spans="17:24" x14ac:dyDescent="0.35">
      <c r="Q291" s="14">
        <f ca="1">IF(AND($N$1+T291-WEEKDAY($N$1)+(WEEKDAY($N$1)&gt;=T291)&gt;=$N$1,H291=""),$N$1+T291-WEEKDAY($N$1)+(WEEKDAY($N$1)&gt;=T291),$N$1+T291-WEEKDAY($N$1)+(WEEKDAY($N$1)&gt;=T291)+7)</f>
        <v>43617</v>
      </c>
      <c r="R291" s="14" t="str">
        <f ca="1">IF(ISERROR(IF(AND($N$1+U291-WEEKDAY($N$1)+(WEEKDAY($N$1)&gt;=U291)&gt;=$N$1,H291&lt;&gt;""),$N$1+U291-WEEKDAY($N$1)+(WEEKDAY($N$1)&gt;=U291),$N$1+U291-WEEKDAY($N$1)+(WEEKDAY($N$1)&gt;=U291)+7)),"",(IF(AND($N$1+U291-WEEKDAY($N$1)+(WEEKDAY($N$1)&gt;=U291)&gt;=$N$1,H291&lt;&gt;""),$N$1+U291-WEEKDAY($N$1)+(WEEKDAY($N$1)&gt;=U291),$N$1+U291-WEEKDAY($N$1)+(WEEKDAY($N$1)&gt;=U291)+7)))</f>
        <v/>
      </c>
      <c r="S291" s="14"/>
      <c r="T291" s="15" t="b">
        <f>IF(D291="lundi","2",IF(D291="mardi","3",IF(D291="mercredi","4",IF(D291="jeudi","5",IF(D291="vendredi","6")))))</f>
        <v>0</v>
      </c>
      <c r="U291" s="15" t="str">
        <f>IF(H291="lundi","2",IF(H291="mardi","3",IF(H291="mercredi","4",IF(H291="jeudi","5",IF(H291="vendredi","6",IF(H291="",""))))))</f>
        <v/>
      </c>
      <c r="V291" s="15" t="b">
        <f>IF(C291="hebdo","5",IF(C291="tous les 15 jours","10",IF(C291="toutes les 5 semaines","25")))</f>
        <v>0</v>
      </c>
      <c r="X291" s="15">
        <f t="shared" si="8"/>
        <v>-1</v>
      </c>
    </row>
    <row r="292" spans="17:24" x14ac:dyDescent="0.35">
      <c r="Q292" s="14">
        <f ca="1">IF(AND($N$1+T292-WEEKDAY($N$1)+(WEEKDAY($N$1)&gt;=T292)&gt;=$N$1,H292=""),$N$1+T292-WEEKDAY($N$1)+(WEEKDAY($N$1)&gt;=T292),$N$1+T292-WEEKDAY($N$1)+(WEEKDAY($N$1)&gt;=T292)+7)</f>
        <v>43617</v>
      </c>
      <c r="R292" s="14" t="str">
        <f ca="1">IF(ISERROR(IF(AND($N$1+U292-WEEKDAY($N$1)+(WEEKDAY($N$1)&gt;=U292)&gt;=$N$1,H292&lt;&gt;""),$N$1+U292-WEEKDAY($N$1)+(WEEKDAY($N$1)&gt;=U292),$N$1+U292-WEEKDAY($N$1)+(WEEKDAY($N$1)&gt;=U292)+7)),"",(IF(AND($N$1+U292-WEEKDAY($N$1)+(WEEKDAY($N$1)&gt;=U292)&gt;=$N$1,H292&lt;&gt;""),$N$1+U292-WEEKDAY($N$1)+(WEEKDAY($N$1)&gt;=U292),$N$1+U292-WEEKDAY($N$1)+(WEEKDAY($N$1)&gt;=U292)+7)))</f>
        <v/>
      </c>
      <c r="S292" s="14"/>
      <c r="T292" s="15" t="b">
        <f>IF(D292="lundi","2",IF(D292="mardi","3",IF(D292="mercredi","4",IF(D292="jeudi","5",IF(D292="vendredi","6")))))</f>
        <v>0</v>
      </c>
      <c r="U292" s="15" t="str">
        <f>IF(H292="lundi","2",IF(H292="mardi","3",IF(H292="mercredi","4",IF(H292="jeudi","5",IF(H292="vendredi","6",IF(H292="",""))))))</f>
        <v/>
      </c>
      <c r="V292" s="15" t="b">
        <f>IF(C292="hebdo","5",IF(C292="tous les 15 jours","10",IF(C292="toutes les 5 semaines","25")))</f>
        <v>0</v>
      </c>
      <c r="X292" s="15">
        <f t="shared" si="8"/>
        <v>-1</v>
      </c>
    </row>
    <row r="293" spans="17:24" x14ac:dyDescent="0.35">
      <c r="Q293" s="14">
        <f ca="1">IF(AND($N$1+T293-WEEKDAY($N$1)+(WEEKDAY($N$1)&gt;=T293)&gt;=$N$1,H293=""),$N$1+T293-WEEKDAY($N$1)+(WEEKDAY($N$1)&gt;=T293),$N$1+T293-WEEKDAY($N$1)+(WEEKDAY($N$1)&gt;=T293)+7)</f>
        <v>43617</v>
      </c>
      <c r="R293" s="14" t="str">
        <f ca="1">IF(ISERROR(IF(AND($N$1+U293-WEEKDAY($N$1)+(WEEKDAY($N$1)&gt;=U293)&gt;=$N$1,H293&lt;&gt;""),$N$1+U293-WEEKDAY($N$1)+(WEEKDAY($N$1)&gt;=U293),$N$1+U293-WEEKDAY($N$1)+(WEEKDAY($N$1)&gt;=U293)+7)),"",(IF(AND($N$1+U293-WEEKDAY($N$1)+(WEEKDAY($N$1)&gt;=U293)&gt;=$N$1,H293&lt;&gt;""),$N$1+U293-WEEKDAY($N$1)+(WEEKDAY($N$1)&gt;=U293),$N$1+U293-WEEKDAY($N$1)+(WEEKDAY($N$1)&gt;=U293)+7)))</f>
        <v/>
      </c>
      <c r="S293" s="14"/>
      <c r="T293" s="15" t="b">
        <f>IF(D293="lundi","2",IF(D293="mardi","3",IF(D293="mercredi","4",IF(D293="jeudi","5",IF(D293="vendredi","6")))))</f>
        <v>0</v>
      </c>
      <c r="U293" s="15" t="str">
        <f>IF(H293="lundi","2",IF(H293="mardi","3",IF(H293="mercredi","4",IF(H293="jeudi","5",IF(H293="vendredi","6",IF(H293="",""))))))</f>
        <v/>
      </c>
      <c r="V293" s="15" t="b">
        <f>IF(C293="hebdo","5",IF(C293="tous les 15 jours","10",IF(C293="toutes les 5 semaines","25")))</f>
        <v>0</v>
      </c>
      <c r="X293" s="15">
        <f t="shared" si="8"/>
        <v>-1</v>
      </c>
    </row>
    <row r="294" spans="17:24" x14ac:dyDescent="0.35">
      <c r="Q294" s="14">
        <f ca="1">IF(AND($N$1+T294-WEEKDAY($N$1)+(WEEKDAY($N$1)&gt;=T294)&gt;=$N$1,H294=""),$N$1+T294-WEEKDAY($N$1)+(WEEKDAY($N$1)&gt;=T294),$N$1+T294-WEEKDAY($N$1)+(WEEKDAY($N$1)&gt;=T294)+7)</f>
        <v>43617</v>
      </c>
      <c r="R294" s="14" t="str">
        <f ca="1">IF(ISERROR(IF(AND($N$1+U294-WEEKDAY($N$1)+(WEEKDAY($N$1)&gt;=U294)&gt;=$N$1,H294&lt;&gt;""),$N$1+U294-WEEKDAY($N$1)+(WEEKDAY($N$1)&gt;=U294),$N$1+U294-WEEKDAY($N$1)+(WEEKDAY($N$1)&gt;=U294)+7)),"",(IF(AND($N$1+U294-WEEKDAY($N$1)+(WEEKDAY($N$1)&gt;=U294)&gt;=$N$1,H294&lt;&gt;""),$N$1+U294-WEEKDAY($N$1)+(WEEKDAY($N$1)&gt;=U294),$N$1+U294-WEEKDAY($N$1)+(WEEKDAY($N$1)&gt;=U294)+7)))</f>
        <v/>
      </c>
      <c r="S294" s="14"/>
      <c r="T294" s="15" t="b">
        <f>IF(D294="lundi","2",IF(D294="mardi","3",IF(D294="mercredi","4",IF(D294="jeudi","5",IF(D294="vendredi","6")))))</f>
        <v>0</v>
      </c>
      <c r="U294" s="15" t="str">
        <f>IF(H294="lundi","2",IF(H294="mardi","3",IF(H294="mercredi","4",IF(H294="jeudi","5",IF(H294="vendredi","6",IF(H294="",""))))))</f>
        <v/>
      </c>
      <c r="V294" s="15" t="b">
        <f>IF(C294="hebdo","5",IF(C294="tous les 15 jours","10",IF(C294="toutes les 5 semaines","25")))</f>
        <v>0</v>
      </c>
      <c r="X294" s="15">
        <f t="shared" si="8"/>
        <v>-1</v>
      </c>
    </row>
    <row r="295" spans="17:24" x14ac:dyDescent="0.35">
      <c r="Q295" s="14">
        <f ca="1">IF(AND($N$1+T295-WEEKDAY($N$1)+(WEEKDAY($N$1)&gt;=T295)&gt;=$N$1,H295=""),$N$1+T295-WEEKDAY($N$1)+(WEEKDAY($N$1)&gt;=T295),$N$1+T295-WEEKDAY($N$1)+(WEEKDAY($N$1)&gt;=T295)+7)</f>
        <v>43617</v>
      </c>
      <c r="R295" s="14" t="str">
        <f ca="1">IF(ISERROR(IF(AND($N$1+U295-WEEKDAY($N$1)+(WEEKDAY($N$1)&gt;=U295)&gt;=$N$1,H295&lt;&gt;""),$N$1+U295-WEEKDAY($N$1)+(WEEKDAY($N$1)&gt;=U295),$N$1+U295-WEEKDAY($N$1)+(WEEKDAY($N$1)&gt;=U295)+7)),"",(IF(AND($N$1+U295-WEEKDAY($N$1)+(WEEKDAY($N$1)&gt;=U295)&gt;=$N$1,H295&lt;&gt;""),$N$1+U295-WEEKDAY($N$1)+(WEEKDAY($N$1)&gt;=U295),$N$1+U295-WEEKDAY($N$1)+(WEEKDAY($N$1)&gt;=U295)+7)))</f>
        <v/>
      </c>
      <c r="S295" s="14"/>
      <c r="T295" s="15" t="b">
        <f>IF(D295="lundi","2",IF(D295="mardi","3",IF(D295="mercredi","4",IF(D295="jeudi","5",IF(D295="vendredi","6")))))</f>
        <v>0</v>
      </c>
      <c r="U295" s="15" t="str">
        <f>IF(H295="lundi","2",IF(H295="mardi","3",IF(H295="mercredi","4",IF(H295="jeudi","5",IF(H295="vendredi","6",IF(H295="",""))))))</f>
        <v/>
      </c>
      <c r="V295" s="15" t="b">
        <f>IF(C295="hebdo","5",IF(C295="tous les 15 jours","10",IF(C295="toutes les 5 semaines","25")))</f>
        <v>0</v>
      </c>
      <c r="X295" s="15">
        <f t="shared" si="8"/>
        <v>-1</v>
      </c>
    </row>
    <row r="296" spans="17:24" x14ac:dyDescent="0.35">
      <c r="Q296" s="14">
        <f ca="1">IF(AND($N$1+T296-WEEKDAY($N$1)+(WEEKDAY($N$1)&gt;=T296)&gt;=$N$1,H296=""),$N$1+T296-WEEKDAY($N$1)+(WEEKDAY($N$1)&gt;=T296),$N$1+T296-WEEKDAY($N$1)+(WEEKDAY($N$1)&gt;=T296)+7)</f>
        <v>43617</v>
      </c>
      <c r="R296" s="14" t="str">
        <f ca="1">IF(ISERROR(IF(AND($N$1+U296-WEEKDAY($N$1)+(WEEKDAY($N$1)&gt;=U296)&gt;=$N$1,H296&lt;&gt;""),$N$1+U296-WEEKDAY($N$1)+(WEEKDAY($N$1)&gt;=U296),$N$1+U296-WEEKDAY($N$1)+(WEEKDAY($N$1)&gt;=U296)+7)),"",(IF(AND($N$1+U296-WEEKDAY($N$1)+(WEEKDAY($N$1)&gt;=U296)&gt;=$N$1,H296&lt;&gt;""),$N$1+U296-WEEKDAY($N$1)+(WEEKDAY($N$1)&gt;=U296),$N$1+U296-WEEKDAY($N$1)+(WEEKDAY($N$1)&gt;=U296)+7)))</f>
        <v/>
      </c>
      <c r="S296" s="14"/>
      <c r="T296" s="15" t="b">
        <f>IF(D296="lundi","2",IF(D296="mardi","3",IF(D296="mercredi","4",IF(D296="jeudi","5",IF(D296="vendredi","6")))))</f>
        <v>0</v>
      </c>
      <c r="U296" s="15" t="str">
        <f>IF(H296="lundi","2",IF(H296="mardi","3",IF(H296="mercredi","4",IF(H296="jeudi","5",IF(H296="vendredi","6",IF(H296="",""))))))</f>
        <v/>
      </c>
      <c r="V296" s="15" t="b">
        <f>IF(C296="hebdo","5",IF(C296="tous les 15 jours","10",IF(C296="toutes les 5 semaines","25")))</f>
        <v>0</v>
      </c>
      <c r="X296" s="15">
        <f t="shared" si="8"/>
        <v>-1</v>
      </c>
    </row>
    <row r="297" spans="17:24" x14ac:dyDescent="0.35">
      <c r="Q297" s="14">
        <f ca="1">IF(AND($N$1+T297-WEEKDAY($N$1)+(WEEKDAY($N$1)&gt;=T297)&gt;=$N$1,H297=""),$N$1+T297-WEEKDAY($N$1)+(WEEKDAY($N$1)&gt;=T297),$N$1+T297-WEEKDAY($N$1)+(WEEKDAY($N$1)&gt;=T297)+7)</f>
        <v>43617</v>
      </c>
      <c r="R297" s="14" t="str">
        <f ca="1">IF(ISERROR(IF(AND($N$1+U297-WEEKDAY($N$1)+(WEEKDAY($N$1)&gt;=U297)&gt;=$N$1,H297&lt;&gt;""),$N$1+U297-WEEKDAY($N$1)+(WEEKDAY($N$1)&gt;=U297),$N$1+U297-WEEKDAY($N$1)+(WEEKDAY($N$1)&gt;=U297)+7)),"",(IF(AND($N$1+U297-WEEKDAY($N$1)+(WEEKDAY($N$1)&gt;=U297)&gt;=$N$1,H297&lt;&gt;""),$N$1+U297-WEEKDAY($N$1)+(WEEKDAY($N$1)&gt;=U297),$N$1+U297-WEEKDAY($N$1)+(WEEKDAY($N$1)&gt;=U297)+7)))</f>
        <v/>
      </c>
      <c r="S297" s="14"/>
      <c r="T297" s="15" t="b">
        <f>IF(D297="lundi","2",IF(D297="mardi","3",IF(D297="mercredi","4",IF(D297="jeudi","5",IF(D297="vendredi","6")))))</f>
        <v>0</v>
      </c>
      <c r="U297" s="15" t="str">
        <f>IF(H297="lundi","2",IF(H297="mardi","3",IF(H297="mercredi","4",IF(H297="jeudi","5",IF(H297="vendredi","6",IF(H297="",""))))))</f>
        <v/>
      </c>
      <c r="V297" s="15" t="b">
        <f>IF(C297="hebdo","5",IF(C297="tous les 15 jours","10",IF(C297="toutes les 5 semaines","25")))</f>
        <v>0</v>
      </c>
      <c r="X297" s="15">
        <f t="shared" si="8"/>
        <v>-1</v>
      </c>
    </row>
    <row r="298" spans="17:24" x14ac:dyDescent="0.35">
      <c r="Q298" s="14">
        <f ca="1">IF(AND($N$1+T298-WEEKDAY($N$1)+(WEEKDAY($N$1)&gt;=T298)&gt;=$N$1,H298=""),$N$1+T298-WEEKDAY($N$1)+(WEEKDAY($N$1)&gt;=T298),$N$1+T298-WEEKDAY($N$1)+(WEEKDAY($N$1)&gt;=T298)+7)</f>
        <v>43617</v>
      </c>
      <c r="R298" s="14" t="str">
        <f ca="1">IF(ISERROR(IF(AND($N$1+U298-WEEKDAY($N$1)+(WEEKDAY($N$1)&gt;=U298)&gt;=$N$1,H298&lt;&gt;""),$N$1+U298-WEEKDAY($N$1)+(WEEKDAY($N$1)&gt;=U298),$N$1+U298-WEEKDAY($N$1)+(WEEKDAY($N$1)&gt;=U298)+7)),"",(IF(AND($N$1+U298-WEEKDAY($N$1)+(WEEKDAY($N$1)&gt;=U298)&gt;=$N$1,H298&lt;&gt;""),$N$1+U298-WEEKDAY($N$1)+(WEEKDAY($N$1)&gt;=U298),$N$1+U298-WEEKDAY($N$1)+(WEEKDAY($N$1)&gt;=U298)+7)))</f>
        <v/>
      </c>
      <c r="S298" s="14"/>
      <c r="T298" s="15" t="b">
        <f>IF(D298="lundi","2",IF(D298="mardi","3",IF(D298="mercredi","4",IF(D298="jeudi","5",IF(D298="vendredi","6")))))</f>
        <v>0</v>
      </c>
      <c r="U298" s="15" t="str">
        <f>IF(H298="lundi","2",IF(H298="mardi","3",IF(H298="mercredi","4",IF(H298="jeudi","5",IF(H298="vendredi","6",IF(H298="",""))))))</f>
        <v/>
      </c>
      <c r="V298" s="15" t="b">
        <f>IF(C298="hebdo","5",IF(C298="tous les 15 jours","10",IF(C298="toutes les 5 semaines","25")))</f>
        <v>0</v>
      </c>
      <c r="X298" s="15">
        <f t="shared" si="8"/>
        <v>-1</v>
      </c>
    </row>
    <row r="299" spans="17:24" x14ac:dyDescent="0.35">
      <c r="Q299" s="14">
        <f ca="1">IF(AND($N$1+T299-WEEKDAY($N$1)+(WEEKDAY($N$1)&gt;=T299)&gt;=$N$1,H299=""),$N$1+T299-WEEKDAY($N$1)+(WEEKDAY($N$1)&gt;=T299),$N$1+T299-WEEKDAY($N$1)+(WEEKDAY($N$1)&gt;=T299)+7)</f>
        <v>43617</v>
      </c>
      <c r="R299" s="14" t="str">
        <f ca="1">IF(ISERROR(IF(AND($N$1+U299-WEEKDAY($N$1)+(WEEKDAY($N$1)&gt;=U299)&gt;=$N$1,H299&lt;&gt;""),$N$1+U299-WEEKDAY($N$1)+(WEEKDAY($N$1)&gt;=U299),$N$1+U299-WEEKDAY($N$1)+(WEEKDAY($N$1)&gt;=U299)+7)),"",(IF(AND($N$1+U299-WEEKDAY($N$1)+(WEEKDAY($N$1)&gt;=U299)&gt;=$N$1,H299&lt;&gt;""),$N$1+U299-WEEKDAY($N$1)+(WEEKDAY($N$1)&gt;=U299),$N$1+U299-WEEKDAY($N$1)+(WEEKDAY($N$1)&gt;=U299)+7)))</f>
        <v/>
      </c>
      <c r="S299" s="14"/>
      <c r="T299" s="15" t="b">
        <f>IF(D299="lundi","2",IF(D299="mardi","3",IF(D299="mercredi","4",IF(D299="jeudi","5",IF(D299="vendredi","6")))))</f>
        <v>0</v>
      </c>
      <c r="U299" s="15" t="str">
        <f>IF(H299="lundi","2",IF(H299="mardi","3",IF(H299="mercredi","4",IF(H299="jeudi","5",IF(H299="vendredi","6",IF(H299="",""))))))</f>
        <v/>
      </c>
      <c r="V299" s="15" t="b">
        <f>IF(C299="hebdo","5",IF(C299="tous les 15 jours","10",IF(C299="toutes les 5 semaines","25")))</f>
        <v>0</v>
      </c>
      <c r="X299" s="15">
        <f t="shared" si="8"/>
        <v>-1</v>
      </c>
    </row>
    <row r="300" spans="17:24" x14ac:dyDescent="0.35">
      <c r="Q300" s="14">
        <f ca="1">IF(AND($N$1+T300-WEEKDAY($N$1)+(WEEKDAY($N$1)&gt;=T300)&gt;=$N$1,H300=""),$N$1+T300-WEEKDAY($N$1)+(WEEKDAY($N$1)&gt;=T300),$N$1+T300-WEEKDAY($N$1)+(WEEKDAY($N$1)&gt;=T300)+7)</f>
        <v>43617</v>
      </c>
      <c r="R300" s="14" t="str">
        <f ca="1">IF(ISERROR(IF(AND($N$1+U300-WEEKDAY($N$1)+(WEEKDAY($N$1)&gt;=U300)&gt;=$N$1,H300&lt;&gt;""),$N$1+U300-WEEKDAY($N$1)+(WEEKDAY($N$1)&gt;=U300),$N$1+U300-WEEKDAY($N$1)+(WEEKDAY($N$1)&gt;=U300)+7)),"",(IF(AND($N$1+U300-WEEKDAY($N$1)+(WEEKDAY($N$1)&gt;=U300)&gt;=$N$1,H300&lt;&gt;""),$N$1+U300-WEEKDAY($N$1)+(WEEKDAY($N$1)&gt;=U300),$N$1+U300-WEEKDAY($N$1)+(WEEKDAY($N$1)&gt;=U300)+7)))</f>
        <v/>
      </c>
      <c r="S300" s="14"/>
      <c r="T300" s="15" t="b">
        <f>IF(D300="lundi","2",IF(D300="mardi","3",IF(D300="mercredi","4",IF(D300="jeudi","5",IF(D300="vendredi","6")))))</f>
        <v>0</v>
      </c>
      <c r="U300" s="15" t="str">
        <f>IF(H300="lundi","2",IF(H300="mardi","3",IF(H300="mercredi","4",IF(H300="jeudi","5",IF(H300="vendredi","6",IF(H300="",""))))))</f>
        <v/>
      </c>
      <c r="V300" s="15" t="b">
        <f>IF(C300="hebdo","5",IF(C300="tous les 15 jours","10",IF(C300="toutes les 5 semaines","25")))</f>
        <v>0</v>
      </c>
      <c r="X300" s="15">
        <f t="shared" si="8"/>
        <v>-1</v>
      </c>
    </row>
    <row r="301" spans="17:24" x14ac:dyDescent="0.35">
      <c r="Q301" s="14">
        <f ca="1">IF(AND($N$1+T301-WEEKDAY($N$1)+(WEEKDAY($N$1)&gt;=T301)&gt;=$N$1,H301=""),$N$1+T301-WEEKDAY($N$1)+(WEEKDAY($N$1)&gt;=T301),$N$1+T301-WEEKDAY($N$1)+(WEEKDAY($N$1)&gt;=T301)+7)</f>
        <v>43617</v>
      </c>
      <c r="R301" s="14" t="str">
        <f ca="1">IF(ISERROR(IF(AND($N$1+U301-WEEKDAY($N$1)+(WEEKDAY($N$1)&gt;=U301)&gt;=$N$1,H301&lt;&gt;""),$N$1+U301-WEEKDAY($N$1)+(WEEKDAY($N$1)&gt;=U301),$N$1+U301-WEEKDAY($N$1)+(WEEKDAY($N$1)&gt;=U301)+7)),"",(IF(AND($N$1+U301-WEEKDAY($N$1)+(WEEKDAY($N$1)&gt;=U301)&gt;=$N$1,H301&lt;&gt;""),$N$1+U301-WEEKDAY($N$1)+(WEEKDAY($N$1)&gt;=U301),$N$1+U301-WEEKDAY($N$1)+(WEEKDAY($N$1)&gt;=U301)+7)))</f>
        <v/>
      </c>
      <c r="S301" s="14"/>
      <c r="T301" s="15" t="b">
        <f>IF(D301="lundi","2",IF(D301="mardi","3",IF(D301="mercredi","4",IF(D301="jeudi","5",IF(D301="vendredi","6")))))</f>
        <v>0</v>
      </c>
      <c r="U301" s="15" t="str">
        <f>IF(H301="lundi","2",IF(H301="mardi","3",IF(H301="mercredi","4",IF(H301="jeudi","5",IF(H301="vendredi","6",IF(H301="",""))))))</f>
        <v/>
      </c>
      <c r="V301" s="15" t="b">
        <f>IF(C301="hebdo","5",IF(C301="tous les 15 jours","10",IF(C301="toutes les 5 semaines","25")))</f>
        <v>0</v>
      </c>
      <c r="X301" s="15">
        <f t="shared" si="8"/>
        <v>-1</v>
      </c>
    </row>
    <row r="302" spans="17:24" x14ac:dyDescent="0.35">
      <c r="Q302" s="14">
        <f ca="1">IF(AND($N$1+T302-WEEKDAY($N$1)+(WEEKDAY($N$1)&gt;=T302)&gt;=$N$1,H302=""),$N$1+T302-WEEKDAY($N$1)+(WEEKDAY($N$1)&gt;=T302),$N$1+T302-WEEKDAY($N$1)+(WEEKDAY($N$1)&gt;=T302)+7)</f>
        <v>43617</v>
      </c>
      <c r="R302" s="14" t="str">
        <f ca="1">IF(ISERROR(IF(AND($N$1+U302-WEEKDAY($N$1)+(WEEKDAY($N$1)&gt;=U302)&gt;=$N$1,H302&lt;&gt;""),$N$1+U302-WEEKDAY($N$1)+(WEEKDAY($N$1)&gt;=U302),$N$1+U302-WEEKDAY($N$1)+(WEEKDAY($N$1)&gt;=U302)+7)),"",(IF(AND($N$1+U302-WEEKDAY($N$1)+(WEEKDAY($N$1)&gt;=U302)&gt;=$N$1,H302&lt;&gt;""),$N$1+U302-WEEKDAY($N$1)+(WEEKDAY($N$1)&gt;=U302),$N$1+U302-WEEKDAY($N$1)+(WEEKDAY($N$1)&gt;=U302)+7)))</f>
        <v/>
      </c>
      <c r="S302" s="14"/>
      <c r="T302" s="15" t="b">
        <f>IF(D302="lundi","2",IF(D302="mardi","3",IF(D302="mercredi","4",IF(D302="jeudi","5",IF(D302="vendredi","6")))))</f>
        <v>0</v>
      </c>
      <c r="U302" s="15" t="str">
        <f>IF(H302="lundi","2",IF(H302="mardi","3",IF(H302="mercredi","4",IF(H302="jeudi","5",IF(H302="vendredi","6",IF(H302="",""))))))</f>
        <v/>
      </c>
      <c r="V302" s="15" t="b">
        <f>IF(C302="hebdo","5",IF(C302="tous les 15 jours","10",IF(C302="toutes les 5 semaines","25")))</f>
        <v>0</v>
      </c>
      <c r="X302" s="15">
        <f t="shared" si="8"/>
        <v>-1</v>
      </c>
    </row>
    <row r="303" spans="17:24" x14ac:dyDescent="0.35">
      <c r="Q303" s="14">
        <f ca="1">IF(AND($N$1+T303-WEEKDAY($N$1)+(WEEKDAY($N$1)&gt;=T303)&gt;=$N$1,H303=""),$N$1+T303-WEEKDAY($N$1)+(WEEKDAY($N$1)&gt;=T303),$N$1+T303-WEEKDAY($N$1)+(WEEKDAY($N$1)&gt;=T303)+7)</f>
        <v>43617</v>
      </c>
      <c r="R303" s="14" t="str">
        <f ca="1">IF(ISERROR(IF(AND($N$1+U303-WEEKDAY($N$1)+(WEEKDAY($N$1)&gt;=U303)&gt;=$N$1,H303&lt;&gt;""),$N$1+U303-WEEKDAY($N$1)+(WEEKDAY($N$1)&gt;=U303),$N$1+U303-WEEKDAY($N$1)+(WEEKDAY($N$1)&gt;=U303)+7)),"",(IF(AND($N$1+U303-WEEKDAY($N$1)+(WEEKDAY($N$1)&gt;=U303)&gt;=$N$1,H303&lt;&gt;""),$N$1+U303-WEEKDAY($N$1)+(WEEKDAY($N$1)&gt;=U303),$N$1+U303-WEEKDAY($N$1)+(WEEKDAY($N$1)&gt;=U303)+7)))</f>
        <v/>
      </c>
      <c r="S303" s="14"/>
      <c r="T303" s="15" t="b">
        <f>IF(D303="lundi","2",IF(D303="mardi","3",IF(D303="mercredi","4",IF(D303="jeudi","5",IF(D303="vendredi","6")))))</f>
        <v>0</v>
      </c>
      <c r="U303" s="15" t="str">
        <f>IF(H303="lundi","2",IF(H303="mardi","3",IF(H303="mercredi","4",IF(H303="jeudi","5",IF(H303="vendredi","6",IF(H303="",""))))))</f>
        <v/>
      </c>
      <c r="V303" s="15" t="b">
        <f>IF(C303="hebdo","5",IF(C303="tous les 15 jours","10",IF(C303="toutes les 5 semaines","25")))</f>
        <v>0</v>
      </c>
      <c r="X303" s="15">
        <f t="shared" si="8"/>
        <v>-1</v>
      </c>
    </row>
    <row r="304" spans="17:24" x14ac:dyDescent="0.35">
      <c r="Q304" s="14">
        <f ca="1">IF(AND($N$1+T304-WEEKDAY($N$1)+(WEEKDAY($N$1)&gt;=T304)&gt;=$N$1,H304=""),$N$1+T304-WEEKDAY($N$1)+(WEEKDAY($N$1)&gt;=T304),$N$1+T304-WEEKDAY($N$1)+(WEEKDAY($N$1)&gt;=T304)+7)</f>
        <v>43617</v>
      </c>
      <c r="R304" s="14" t="str">
        <f ca="1">IF(ISERROR(IF(AND($N$1+U304-WEEKDAY($N$1)+(WEEKDAY($N$1)&gt;=U304)&gt;=$N$1,H304&lt;&gt;""),$N$1+U304-WEEKDAY($N$1)+(WEEKDAY($N$1)&gt;=U304),$N$1+U304-WEEKDAY($N$1)+(WEEKDAY($N$1)&gt;=U304)+7)),"",(IF(AND($N$1+U304-WEEKDAY($N$1)+(WEEKDAY($N$1)&gt;=U304)&gt;=$N$1,H304&lt;&gt;""),$N$1+U304-WEEKDAY($N$1)+(WEEKDAY($N$1)&gt;=U304),$N$1+U304-WEEKDAY($N$1)+(WEEKDAY($N$1)&gt;=U304)+7)))</f>
        <v/>
      </c>
      <c r="S304" s="14"/>
      <c r="T304" s="15" t="b">
        <f>IF(D304="lundi","2",IF(D304="mardi","3",IF(D304="mercredi","4",IF(D304="jeudi","5",IF(D304="vendredi","6")))))</f>
        <v>0</v>
      </c>
      <c r="U304" s="15" t="str">
        <f>IF(H304="lundi","2",IF(H304="mardi","3",IF(H304="mercredi","4",IF(H304="jeudi","5",IF(H304="vendredi","6",IF(H304="",""))))))</f>
        <v/>
      </c>
      <c r="V304" s="15" t="b">
        <f>IF(C304="hebdo","5",IF(C304="tous les 15 jours","10",IF(C304="toutes les 5 semaines","25")))</f>
        <v>0</v>
      </c>
      <c r="X304" s="15">
        <f t="shared" si="8"/>
        <v>-1</v>
      </c>
    </row>
    <row r="305" spans="17:24" x14ac:dyDescent="0.35">
      <c r="Q305" s="14">
        <f ca="1">IF(AND($N$1+T305-WEEKDAY($N$1)+(WEEKDAY($N$1)&gt;=T305)&gt;=$N$1,H305=""),$N$1+T305-WEEKDAY($N$1)+(WEEKDAY($N$1)&gt;=T305),$N$1+T305-WEEKDAY($N$1)+(WEEKDAY($N$1)&gt;=T305)+7)</f>
        <v>43617</v>
      </c>
      <c r="R305" s="14" t="str">
        <f ca="1">IF(ISERROR(IF(AND($N$1+U305-WEEKDAY($N$1)+(WEEKDAY($N$1)&gt;=U305)&gt;=$N$1,H305&lt;&gt;""),$N$1+U305-WEEKDAY($N$1)+(WEEKDAY($N$1)&gt;=U305),$N$1+U305-WEEKDAY($N$1)+(WEEKDAY($N$1)&gt;=U305)+7)),"",(IF(AND($N$1+U305-WEEKDAY($N$1)+(WEEKDAY($N$1)&gt;=U305)&gt;=$N$1,H305&lt;&gt;""),$N$1+U305-WEEKDAY($N$1)+(WEEKDAY($N$1)&gt;=U305),$N$1+U305-WEEKDAY($N$1)+(WEEKDAY($N$1)&gt;=U305)+7)))</f>
        <v/>
      </c>
      <c r="S305" s="14"/>
      <c r="T305" s="15" t="b">
        <f>IF(D305="lundi","2",IF(D305="mardi","3",IF(D305="mercredi","4",IF(D305="jeudi","5",IF(D305="vendredi","6")))))</f>
        <v>0</v>
      </c>
      <c r="U305" s="15" t="str">
        <f>IF(H305="lundi","2",IF(H305="mardi","3",IF(H305="mercredi","4",IF(H305="jeudi","5",IF(H305="vendredi","6",IF(H305="",""))))))</f>
        <v/>
      </c>
      <c r="V305" s="15" t="b">
        <f>IF(C305="hebdo","5",IF(C305="tous les 15 jours","10",IF(C305="toutes les 5 semaines","25")))</f>
        <v>0</v>
      </c>
      <c r="X305" s="15">
        <f t="shared" si="8"/>
        <v>-1</v>
      </c>
    </row>
    <row r="306" spans="17:24" x14ac:dyDescent="0.35">
      <c r="Q306" s="14">
        <f ca="1">IF(AND($N$1+T306-WEEKDAY($N$1)+(WEEKDAY($N$1)&gt;=T306)&gt;=$N$1,H306=""),$N$1+T306-WEEKDAY($N$1)+(WEEKDAY($N$1)&gt;=T306),$N$1+T306-WEEKDAY($N$1)+(WEEKDAY($N$1)&gt;=T306)+7)</f>
        <v>43617</v>
      </c>
      <c r="R306" s="14" t="str">
        <f ca="1">IF(ISERROR(IF(AND($N$1+U306-WEEKDAY($N$1)+(WEEKDAY($N$1)&gt;=U306)&gt;=$N$1,H306&lt;&gt;""),$N$1+U306-WEEKDAY($N$1)+(WEEKDAY($N$1)&gt;=U306),$N$1+U306-WEEKDAY($N$1)+(WEEKDAY($N$1)&gt;=U306)+7)),"",(IF(AND($N$1+U306-WEEKDAY($N$1)+(WEEKDAY($N$1)&gt;=U306)&gt;=$N$1,H306&lt;&gt;""),$N$1+U306-WEEKDAY($N$1)+(WEEKDAY($N$1)&gt;=U306),$N$1+U306-WEEKDAY($N$1)+(WEEKDAY($N$1)&gt;=U306)+7)))</f>
        <v/>
      </c>
      <c r="S306" s="14"/>
      <c r="T306" s="15" t="b">
        <f>IF(D306="lundi","2",IF(D306="mardi","3",IF(D306="mercredi","4",IF(D306="jeudi","5",IF(D306="vendredi","6")))))</f>
        <v>0</v>
      </c>
      <c r="U306" s="15" t="str">
        <f>IF(H306="lundi","2",IF(H306="mardi","3",IF(H306="mercredi","4",IF(H306="jeudi","5",IF(H306="vendredi","6",IF(H306="",""))))))</f>
        <v/>
      </c>
      <c r="V306" s="15" t="b">
        <f>IF(C306="hebdo","5",IF(C306="tous les 15 jours","10",IF(C306="toutes les 5 semaines","25")))</f>
        <v>0</v>
      </c>
      <c r="X306" s="15">
        <f t="shared" si="8"/>
        <v>-1</v>
      </c>
    </row>
    <row r="307" spans="17:24" x14ac:dyDescent="0.35">
      <c r="Q307" s="14">
        <f ca="1">IF(AND($N$1+T307-WEEKDAY($N$1)+(WEEKDAY($N$1)&gt;=T307)&gt;=$N$1,H307=""),$N$1+T307-WEEKDAY($N$1)+(WEEKDAY($N$1)&gt;=T307),$N$1+T307-WEEKDAY($N$1)+(WEEKDAY($N$1)&gt;=T307)+7)</f>
        <v>43617</v>
      </c>
      <c r="R307" s="14" t="str">
        <f ca="1">IF(ISERROR(IF(AND($N$1+U307-WEEKDAY($N$1)+(WEEKDAY($N$1)&gt;=U307)&gt;=$N$1,H307&lt;&gt;""),$N$1+U307-WEEKDAY($N$1)+(WEEKDAY($N$1)&gt;=U307),$N$1+U307-WEEKDAY($N$1)+(WEEKDAY($N$1)&gt;=U307)+7)),"",(IF(AND($N$1+U307-WEEKDAY($N$1)+(WEEKDAY($N$1)&gt;=U307)&gt;=$N$1,H307&lt;&gt;""),$N$1+U307-WEEKDAY($N$1)+(WEEKDAY($N$1)&gt;=U307),$N$1+U307-WEEKDAY($N$1)+(WEEKDAY($N$1)&gt;=U307)+7)))</f>
        <v/>
      </c>
      <c r="S307" s="14"/>
      <c r="T307" s="15" t="b">
        <f>IF(D307="lundi","2",IF(D307="mardi","3",IF(D307="mercredi","4",IF(D307="jeudi","5",IF(D307="vendredi","6")))))</f>
        <v>0</v>
      </c>
      <c r="U307" s="15" t="str">
        <f>IF(H307="lundi","2",IF(H307="mardi","3",IF(H307="mercredi","4",IF(H307="jeudi","5",IF(H307="vendredi","6",IF(H307="",""))))))</f>
        <v/>
      </c>
      <c r="V307" s="15" t="b">
        <f>IF(C307="hebdo","5",IF(C307="tous les 15 jours","10",IF(C307="toutes les 5 semaines","25")))</f>
        <v>0</v>
      </c>
      <c r="X307" s="15">
        <f t="shared" si="8"/>
        <v>-1</v>
      </c>
    </row>
    <row r="308" spans="17:24" x14ac:dyDescent="0.35">
      <c r="Q308" s="14">
        <f ca="1">IF(AND($N$1+T308-WEEKDAY($N$1)+(WEEKDAY($N$1)&gt;=T308)&gt;=$N$1,H308=""),$N$1+T308-WEEKDAY($N$1)+(WEEKDAY($N$1)&gt;=T308),$N$1+T308-WEEKDAY($N$1)+(WEEKDAY($N$1)&gt;=T308)+7)</f>
        <v>43617</v>
      </c>
      <c r="R308" s="14" t="str">
        <f ca="1">IF(ISERROR(IF(AND($N$1+U308-WEEKDAY($N$1)+(WEEKDAY($N$1)&gt;=U308)&gt;=$N$1,H308&lt;&gt;""),$N$1+U308-WEEKDAY($N$1)+(WEEKDAY($N$1)&gt;=U308),$N$1+U308-WEEKDAY($N$1)+(WEEKDAY($N$1)&gt;=U308)+7)),"",(IF(AND($N$1+U308-WEEKDAY($N$1)+(WEEKDAY($N$1)&gt;=U308)&gt;=$N$1,H308&lt;&gt;""),$N$1+U308-WEEKDAY($N$1)+(WEEKDAY($N$1)&gt;=U308),$N$1+U308-WEEKDAY($N$1)+(WEEKDAY($N$1)&gt;=U308)+7)))</f>
        <v/>
      </c>
      <c r="S308" s="14"/>
      <c r="T308" s="15" t="b">
        <f>IF(D308="lundi","2",IF(D308="mardi","3",IF(D308="mercredi","4",IF(D308="jeudi","5",IF(D308="vendredi","6")))))</f>
        <v>0</v>
      </c>
      <c r="U308" s="15" t="str">
        <f>IF(H308="lundi","2",IF(H308="mardi","3",IF(H308="mercredi","4",IF(H308="jeudi","5",IF(H308="vendredi","6",IF(H308="",""))))))</f>
        <v/>
      </c>
      <c r="V308" s="15" t="b">
        <f>IF(C308="hebdo","5",IF(C308="tous les 15 jours","10",IF(C308="toutes les 5 semaines","25")))</f>
        <v>0</v>
      </c>
      <c r="X308" s="15">
        <f t="shared" si="8"/>
        <v>-1</v>
      </c>
    </row>
    <row r="309" spans="17:24" x14ac:dyDescent="0.35">
      <c r="Q309" s="14">
        <f ca="1">IF(AND($N$1+T309-WEEKDAY($N$1)+(WEEKDAY($N$1)&gt;=T309)&gt;=$N$1,H309=""),$N$1+T309-WEEKDAY($N$1)+(WEEKDAY($N$1)&gt;=T309),$N$1+T309-WEEKDAY($N$1)+(WEEKDAY($N$1)&gt;=T309)+7)</f>
        <v>43617</v>
      </c>
      <c r="R309" s="14" t="str">
        <f ca="1">IF(ISERROR(IF(AND($N$1+U309-WEEKDAY($N$1)+(WEEKDAY($N$1)&gt;=U309)&gt;=$N$1,H309&lt;&gt;""),$N$1+U309-WEEKDAY($N$1)+(WEEKDAY($N$1)&gt;=U309),$N$1+U309-WEEKDAY($N$1)+(WEEKDAY($N$1)&gt;=U309)+7)),"",(IF(AND($N$1+U309-WEEKDAY($N$1)+(WEEKDAY($N$1)&gt;=U309)&gt;=$N$1,H309&lt;&gt;""),$N$1+U309-WEEKDAY($N$1)+(WEEKDAY($N$1)&gt;=U309),$N$1+U309-WEEKDAY($N$1)+(WEEKDAY($N$1)&gt;=U309)+7)))</f>
        <v/>
      </c>
      <c r="S309" s="14"/>
      <c r="T309" s="15" t="b">
        <f>IF(D309="lundi","2",IF(D309="mardi","3",IF(D309="mercredi","4",IF(D309="jeudi","5",IF(D309="vendredi","6")))))</f>
        <v>0</v>
      </c>
      <c r="U309" s="15" t="str">
        <f>IF(H309="lundi","2",IF(H309="mardi","3",IF(H309="mercredi","4",IF(H309="jeudi","5",IF(H309="vendredi","6",IF(H309="",""))))))</f>
        <v/>
      </c>
      <c r="V309" s="15" t="b">
        <f>IF(C309="hebdo","5",IF(C309="tous les 15 jours","10",IF(C309="toutes les 5 semaines","25")))</f>
        <v>0</v>
      </c>
      <c r="X309" s="15">
        <f t="shared" si="8"/>
        <v>-1</v>
      </c>
    </row>
    <row r="310" spans="17:24" x14ac:dyDescent="0.35">
      <c r="Q310" s="14">
        <f ca="1">IF(AND($N$1+T310-WEEKDAY($N$1)+(WEEKDAY($N$1)&gt;=T310)&gt;=$N$1,H310=""),$N$1+T310-WEEKDAY($N$1)+(WEEKDAY($N$1)&gt;=T310),$N$1+T310-WEEKDAY($N$1)+(WEEKDAY($N$1)&gt;=T310)+7)</f>
        <v>43617</v>
      </c>
      <c r="R310" s="14" t="str">
        <f ca="1">IF(ISERROR(IF(AND($N$1+U310-WEEKDAY($N$1)+(WEEKDAY($N$1)&gt;=U310)&gt;=$N$1,H310&lt;&gt;""),$N$1+U310-WEEKDAY($N$1)+(WEEKDAY($N$1)&gt;=U310),$N$1+U310-WEEKDAY($N$1)+(WEEKDAY($N$1)&gt;=U310)+7)),"",(IF(AND($N$1+U310-WEEKDAY($N$1)+(WEEKDAY($N$1)&gt;=U310)&gt;=$N$1,H310&lt;&gt;""),$N$1+U310-WEEKDAY($N$1)+(WEEKDAY($N$1)&gt;=U310),$N$1+U310-WEEKDAY($N$1)+(WEEKDAY($N$1)&gt;=U310)+7)))</f>
        <v/>
      </c>
      <c r="S310" s="14"/>
      <c r="T310" s="15" t="b">
        <f>IF(D310="lundi","2",IF(D310="mardi","3",IF(D310="mercredi","4",IF(D310="jeudi","5",IF(D310="vendredi","6")))))</f>
        <v>0</v>
      </c>
      <c r="U310" s="15" t="str">
        <f>IF(H310="lundi","2",IF(H310="mardi","3",IF(H310="mercredi","4",IF(H310="jeudi","5",IF(H310="vendredi","6",IF(H310="",""))))))</f>
        <v/>
      </c>
      <c r="V310" s="15" t="b">
        <f>IF(C310="hebdo","5",IF(C310="tous les 15 jours","10",IF(C310="toutes les 5 semaines","25")))</f>
        <v>0</v>
      </c>
      <c r="X310" s="15">
        <f t="shared" si="8"/>
        <v>-1</v>
      </c>
    </row>
    <row r="311" spans="17:24" x14ac:dyDescent="0.35">
      <c r="Q311" s="14">
        <f ca="1">IF(AND($N$1+T311-WEEKDAY($N$1)+(WEEKDAY($N$1)&gt;=T311)&gt;=$N$1,H311=""),$N$1+T311-WEEKDAY($N$1)+(WEEKDAY($N$1)&gt;=T311),$N$1+T311-WEEKDAY($N$1)+(WEEKDAY($N$1)&gt;=T311)+7)</f>
        <v>43617</v>
      </c>
      <c r="R311" s="14" t="str">
        <f ca="1">IF(ISERROR(IF(AND($N$1+U311-WEEKDAY($N$1)+(WEEKDAY($N$1)&gt;=U311)&gt;=$N$1,H311&lt;&gt;""),$N$1+U311-WEEKDAY($N$1)+(WEEKDAY($N$1)&gt;=U311),$N$1+U311-WEEKDAY($N$1)+(WEEKDAY($N$1)&gt;=U311)+7)),"",(IF(AND($N$1+U311-WEEKDAY($N$1)+(WEEKDAY($N$1)&gt;=U311)&gt;=$N$1,H311&lt;&gt;""),$N$1+U311-WEEKDAY($N$1)+(WEEKDAY($N$1)&gt;=U311),$N$1+U311-WEEKDAY($N$1)+(WEEKDAY($N$1)&gt;=U311)+7)))</f>
        <v/>
      </c>
      <c r="S311" s="14"/>
      <c r="T311" s="15" t="b">
        <f>IF(D311="lundi","2",IF(D311="mardi","3",IF(D311="mercredi","4",IF(D311="jeudi","5",IF(D311="vendredi","6")))))</f>
        <v>0</v>
      </c>
      <c r="U311" s="15" t="str">
        <f>IF(H311="lundi","2",IF(H311="mardi","3",IF(H311="mercredi","4",IF(H311="jeudi","5",IF(H311="vendredi","6",IF(H311="",""))))))</f>
        <v/>
      </c>
      <c r="V311" s="15" t="b">
        <f>IF(C311="hebdo","5",IF(C311="tous les 15 jours","10",IF(C311="toutes les 5 semaines","25")))</f>
        <v>0</v>
      </c>
      <c r="X311" s="15">
        <f t="shared" si="8"/>
        <v>-1</v>
      </c>
    </row>
    <row r="312" spans="17:24" x14ac:dyDescent="0.35">
      <c r="Q312" s="14">
        <f ca="1">IF(AND($N$1+T312-WEEKDAY($N$1)+(WEEKDAY($N$1)&gt;=T312)&gt;=$N$1,H312=""),$N$1+T312-WEEKDAY($N$1)+(WEEKDAY($N$1)&gt;=T312),$N$1+T312-WEEKDAY($N$1)+(WEEKDAY($N$1)&gt;=T312)+7)</f>
        <v>43617</v>
      </c>
      <c r="R312" s="14" t="str">
        <f ca="1">IF(ISERROR(IF(AND($N$1+U312-WEEKDAY($N$1)+(WEEKDAY($N$1)&gt;=U312)&gt;=$N$1,H312&lt;&gt;""),$N$1+U312-WEEKDAY($N$1)+(WEEKDAY($N$1)&gt;=U312),$N$1+U312-WEEKDAY($N$1)+(WEEKDAY($N$1)&gt;=U312)+7)),"",(IF(AND($N$1+U312-WEEKDAY($N$1)+(WEEKDAY($N$1)&gt;=U312)&gt;=$N$1,H312&lt;&gt;""),$N$1+U312-WEEKDAY($N$1)+(WEEKDAY($N$1)&gt;=U312),$N$1+U312-WEEKDAY($N$1)+(WEEKDAY($N$1)&gt;=U312)+7)))</f>
        <v/>
      </c>
      <c r="S312" s="14"/>
      <c r="T312" s="15" t="b">
        <f>IF(D312="lundi","2",IF(D312="mardi","3",IF(D312="mercredi","4",IF(D312="jeudi","5",IF(D312="vendredi","6")))))</f>
        <v>0</v>
      </c>
      <c r="U312" s="15" t="str">
        <f>IF(H312="lundi","2",IF(H312="mardi","3",IF(H312="mercredi","4",IF(H312="jeudi","5",IF(H312="vendredi","6",IF(H312="",""))))))</f>
        <v/>
      </c>
      <c r="V312" s="15" t="b">
        <f>IF(C312="hebdo","5",IF(C312="tous les 15 jours","10",IF(C312="toutes les 5 semaines","25")))</f>
        <v>0</v>
      </c>
      <c r="X312" s="15">
        <f t="shared" si="8"/>
        <v>-1</v>
      </c>
    </row>
    <row r="313" spans="17:24" x14ac:dyDescent="0.35">
      <c r="Q313" s="14">
        <f ca="1">IF(AND($N$1+T313-WEEKDAY($N$1)+(WEEKDAY($N$1)&gt;=T313)&gt;=$N$1,H313=""),$N$1+T313-WEEKDAY($N$1)+(WEEKDAY($N$1)&gt;=T313),$N$1+T313-WEEKDAY($N$1)+(WEEKDAY($N$1)&gt;=T313)+7)</f>
        <v>43617</v>
      </c>
      <c r="R313" s="14" t="str">
        <f ca="1">IF(ISERROR(IF(AND($N$1+U313-WEEKDAY($N$1)+(WEEKDAY($N$1)&gt;=U313)&gt;=$N$1,H313&lt;&gt;""),$N$1+U313-WEEKDAY($N$1)+(WEEKDAY($N$1)&gt;=U313),$N$1+U313-WEEKDAY($N$1)+(WEEKDAY($N$1)&gt;=U313)+7)),"",(IF(AND($N$1+U313-WEEKDAY($N$1)+(WEEKDAY($N$1)&gt;=U313)&gt;=$N$1,H313&lt;&gt;""),$N$1+U313-WEEKDAY($N$1)+(WEEKDAY($N$1)&gt;=U313),$N$1+U313-WEEKDAY($N$1)+(WEEKDAY($N$1)&gt;=U313)+7)))</f>
        <v/>
      </c>
      <c r="S313" s="14"/>
      <c r="T313" s="15" t="b">
        <f>IF(D313="lundi","2",IF(D313="mardi","3",IF(D313="mercredi","4",IF(D313="jeudi","5",IF(D313="vendredi","6")))))</f>
        <v>0</v>
      </c>
      <c r="U313" s="15" t="str">
        <f>IF(H313="lundi","2",IF(H313="mardi","3",IF(H313="mercredi","4",IF(H313="jeudi","5",IF(H313="vendredi","6",IF(H313="",""))))))</f>
        <v/>
      </c>
      <c r="V313" s="15" t="b">
        <f>IF(C313="hebdo","5",IF(C313="tous les 15 jours","10",IF(C313="toutes les 5 semaines","25")))</f>
        <v>0</v>
      </c>
      <c r="X313" s="15">
        <f t="shared" si="8"/>
        <v>-1</v>
      </c>
    </row>
    <row r="314" spans="17:24" x14ac:dyDescent="0.35">
      <c r="Q314" s="14">
        <f ca="1">IF(AND($N$1+T314-WEEKDAY($N$1)+(WEEKDAY($N$1)&gt;=T314)&gt;=$N$1,H314=""),$N$1+T314-WEEKDAY($N$1)+(WEEKDAY($N$1)&gt;=T314),$N$1+T314-WEEKDAY($N$1)+(WEEKDAY($N$1)&gt;=T314)+7)</f>
        <v>43617</v>
      </c>
      <c r="R314" s="14" t="str">
        <f ca="1">IF(ISERROR(IF(AND($N$1+U314-WEEKDAY($N$1)+(WEEKDAY($N$1)&gt;=U314)&gt;=$N$1,H314&lt;&gt;""),$N$1+U314-WEEKDAY($N$1)+(WEEKDAY($N$1)&gt;=U314),$N$1+U314-WEEKDAY($N$1)+(WEEKDAY($N$1)&gt;=U314)+7)),"",(IF(AND($N$1+U314-WEEKDAY($N$1)+(WEEKDAY($N$1)&gt;=U314)&gt;=$N$1,H314&lt;&gt;""),$N$1+U314-WEEKDAY($N$1)+(WEEKDAY($N$1)&gt;=U314),$N$1+U314-WEEKDAY($N$1)+(WEEKDAY($N$1)&gt;=U314)+7)))</f>
        <v/>
      </c>
      <c r="S314" s="14"/>
      <c r="T314" s="15" t="b">
        <f>IF(D314="lundi","2",IF(D314="mardi","3",IF(D314="mercredi","4",IF(D314="jeudi","5",IF(D314="vendredi","6")))))</f>
        <v>0</v>
      </c>
      <c r="U314" s="15" t="str">
        <f>IF(H314="lundi","2",IF(H314="mardi","3",IF(H314="mercredi","4",IF(H314="jeudi","5",IF(H314="vendredi","6",IF(H314="",""))))))</f>
        <v/>
      </c>
      <c r="V314" s="15" t="b">
        <f>IF(C314="hebdo","5",IF(C314="tous les 15 jours","10",IF(C314="toutes les 5 semaines","25")))</f>
        <v>0</v>
      </c>
      <c r="X314" s="15">
        <f t="shared" si="8"/>
        <v>-1</v>
      </c>
    </row>
    <row r="315" spans="17:24" x14ac:dyDescent="0.35">
      <c r="Q315" s="14">
        <f ca="1">IF(AND($N$1+T315-WEEKDAY($N$1)+(WEEKDAY($N$1)&gt;=T315)&gt;=$N$1,H315=""),$N$1+T315-WEEKDAY($N$1)+(WEEKDAY($N$1)&gt;=T315),$N$1+T315-WEEKDAY($N$1)+(WEEKDAY($N$1)&gt;=T315)+7)</f>
        <v>43617</v>
      </c>
      <c r="R315" s="14" t="str">
        <f ca="1">IF(ISERROR(IF(AND($N$1+U315-WEEKDAY($N$1)+(WEEKDAY($N$1)&gt;=U315)&gt;=$N$1,H315&lt;&gt;""),$N$1+U315-WEEKDAY($N$1)+(WEEKDAY($N$1)&gt;=U315),$N$1+U315-WEEKDAY($N$1)+(WEEKDAY($N$1)&gt;=U315)+7)),"",(IF(AND($N$1+U315-WEEKDAY($N$1)+(WEEKDAY($N$1)&gt;=U315)&gt;=$N$1,H315&lt;&gt;""),$N$1+U315-WEEKDAY($N$1)+(WEEKDAY($N$1)&gt;=U315),$N$1+U315-WEEKDAY($N$1)+(WEEKDAY($N$1)&gt;=U315)+7)))</f>
        <v/>
      </c>
      <c r="S315" s="14"/>
      <c r="T315" s="15" t="b">
        <f>IF(D315="lundi","2",IF(D315="mardi","3",IF(D315="mercredi","4",IF(D315="jeudi","5",IF(D315="vendredi","6")))))</f>
        <v>0</v>
      </c>
      <c r="U315" s="15" t="str">
        <f>IF(H315="lundi","2",IF(H315="mardi","3",IF(H315="mercredi","4",IF(H315="jeudi","5",IF(H315="vendredi","6",IF(H315="",""))))))</f>
        <v/>
      </c>
      <c r="V315" s="15" t="b">
        <f>IF(C315="hebdo","5",IF(C315="tous les 15 jours","10",IF(C315="toutes les 5 semaines","25")))</f>
        <v>0</v>
      </c>
      <c r="X315" s="15">
        <f t="shared" si="8"/>
        <v>-1</v>
      </c>
    </row>
    <row r="316" spans="17:24" x14ac:dyDescent="0.35">
      <c r="Q316" s="14">
        <f ca="1">IF(AND($N$1+T316-WEEKDAY($N$1)+(WEEKDAY($N$1)&gt;=T316)&gt;=$N$1,H316=""),$N$1+T316-WEEKDAY($N$1)+(WEEKDAY($N$1)&gt;=T316),$N$1+T316-WEEKDAY($N$1)+(WEEKDAY($N$1)&gt;=T316)+7)</f>
        <v>43617</v>
      </c>
      <c r="R316" s="14" t="str">
        <f ca="1">IF(ISERROR(IF(AND($N$1+U316-WEEKDAY($N$1)+(WEEKDAY($N$1)&gt;=U316)&gt;=$N$1,H316&lt;&gt;""),$N$1+U316-WEEKDAY($N$1)+(WEEKDAY($N$1)&gt;=U316),$N$1+U316-WEEKDAY($N$1)+(WEEKDAY($N$1)&gt;=U316)+7)),"",(IF(AND($N$1+U316-WEEKDAY($N$1)+(WEEKDAY($N$1)&gt;=U316)&gt;=$N$1,H316&lt;&gt;""),$N$1+U316-WEEKDAY($N$1)+(WEEKDAY($N$1)&gt;=U316),$N$1+U316-WEEKDAY($N$1)+(WEEKDAY($N$1)&gt;=U316)+7)))</f>
        <v/>
      </c>
      <c r="S316" s="14"/>
      <c r="T316" s="15" t="b">
        <f>IF(D316="lundi","2",IF(D316="mardi","3",IF(D316="mercredi","4",IF(D316="jeudi","5",IF(D316="vendredi","6")))))</f>
        <v>0</v>
      </c>
      <c r="U316" s="15" t="str">
        <f>IF(H316="lundi","2",IF(H316="mardi","3",IF(H316="mercredi","4",IF(H316="jeudi","5",IF(H316="vendredi","6",IF(H316="",""))))))</f>
        <v/>
      </c>
      <c r="V316" s="15" t="b">
        <f>IF(C316="hebdo","5",IF(C316="tous les 15 jours","10",IF(C316="toutes les 5 semaines","25")))</f>
        <v>0</v>
      </c>
      <c r="X316" s="15">
        <f t="shared" si="8"/>
        <v>-1</v>
      </c>
    </row>
    <row r="317" spans="17:24" x14ac:dyDescent="0.35">
      <c r="Q317" s="14">
        <f ca="1">IF(AND($N$1+T317-WEEKDAY($N$1)+(WEEKDAY($N$1)&gt;=T317)&gt;=$N$1,H317=""),$N$1+T317-WEEKDAY($N$1)+(WEEKDAY($N$1)&gt;=T317),$N$1+T317-WEEKDAY($N$1)+(WEEKDAY($N$1)&gt;=T317)+7)</f>
        <v>43617</v>
      </c>
      <c r="R317" s="14" t="str">
        <f ca="1">IF(ISERROR(IF(AND($N$1+U317-WEEKDAY($N$1)+(WEEKDAY($N$1)&gt;=U317)&gt;=$N$1,H317&lt;&gt;""),$N$1+U317-WEEKDAY($N$1)+(WEEKDAY($N$1)&gt;=U317),$N$1+U317-WEEKDAY($N$1)+(WEEKDAY($N$1)&gt;=U317)+7)),"",(IF(AND($N$1+U317-WEEKDAY($N$1)+(WEEKDAY($N$1)&gt;=U317)&gt;=$N$1,H317&lt;&gt;""),$N$1+U317-WEEKDAY($N$1)+(WEEKDAY($N$1)&gt;=U317),$N$1+U317-WEEKDAY($N$1)+(WEEKDAY($N$1)&gt;=U317)+7)))</f>
        <v/>
      </c>
      <c r="S317" s="14"/>
      <c r="T317" s="15" t="b">
        <f>IF(D317="lundi","2",IF(D317="mardi","3",IF(D317="mercredi","4",IF(D317="jeudi","5",IF(D317="vendredi","6")))))</f>
        <v>0</v>
      </c>
      <c r="U317" s="15" t="str">
        <f>IF(H317="lundi","2",IF(H317="mardi","3",IF(H317="mercredi","4",IF(H317="jeudi","5",IF(H317="vendredi","6",IF(H317="",""))))))</f>
        <v/>
      </c>
      <c r="V317" s="15" t="b">
        <f>IF(C317="hebdo","5",IF(C317="tous les 15 jours","10",IF(C317="toutes les 5 semaines","25")))</f>
        <v>0</v>
      </c>
      <c r="X317" s="15">
        <f t="shared" si="8"/>
        <v>-1</v>
      </c>
    </row>
    <row r="318" spans="17:24" x14ac:dyDescent="0.35">
      <c r="Q318" s="14">
        <f ca="1">IF(AND($N$1+T318-WEEKDAY($N$1)+(WEEKDAY($N$1)&gt;=T318)&gt;=$N$1,H318=""),$N$1+T318-WEEKDAY($N$1)+(WEEKDAY($N$1)&gt;=T318),$N$1+T318-WEEKDAY($N$1)+(WEEKDAY($N$1)&gt;=T318)+7)</f>
        <v>43617</v>
      </c>
      <c r="R318" s="14" t="str">
        <f ca="1">IF(ISERROR(IF(AND($N$1+U318-WEEKDAY($N$1)+(WEEKDAY($N$1)&gt;=U318)&gt;=$N$1,H318&lt;&gt;""),$N$1+U318-WEEKDAY($N$1)+(WEEKDAY($N$1)&gt;=U318),$N$1+U318-WEEKDAY($N$1)+(WEEKDAY($N$1)&gt;=U318)+7)),"",(IF(AND($N$1+U318-WEEKDAY($N$1)+(WEEKDAY($N$1)&gt;=U318)&gt;=$N$1,H318&lt;&gt;""),$N$1+U318-WEEKDAY($N$1)+(WEEKDAY($N$1)&gt;=U318),$N$1+U318-WEEKDAY($N$1)+(WEEKDAY($N$1)&gt;=U318)+7)))</f>
        <v/>
      </c>
      <c r="S318" s="14"/>
      <c r="T318" s="15" t="b">
        <f>IF(D318="lundi","2",IF(D318="mardi","3",IF(D318="mercredi","4",IF(D318="jeudi","5",IF(D318="vendredi","6")))))</f>
        <v>0</v>
      </c>
      <c r="U318" s="15" t="str">
        <f>IF(H318="lundi","2",IF(H318="mardi","3",IF(H318="mercredi","4",IF(H318="jeudi","5",IF(H318="vendredi","6",IF(H318="",""))))))</f>
        <v/>
      </c>
      <c r="V318" s="15" t="b">
        <f>IF(C318="hebdo","5",IF(C318="tous les 15 jours","10",IF(C318="toutes les 5 semaines","25")))</f>
        <v>0</v>
      </c>
      <c r="X318" s="15">
        <f t="shared" si="8"/>
        <v>-1</v>
      </c>
    </row>
    <row r="319" spans="17:24" x14ac:dyDescent="0.35">
      <c r="Q319" s="14">
        <f ca="1">IF(AND($N$1+T319-WEEKDAY($N$1)+(WEEKDAY($N$1)&gt;=T319)&gt;=$N$1,H319=""),$N$1+T319-WEEKDAY($N$1)+(WEEKDAY($N$1)&gt;=T319),$N$1+T319-WEEKDAY($N$1)+(WEEKDAY($N$1)&gt;=T319)+7)</f>
        <v>43617</v>
      </c>
      <c r="R319" s="14" t="str">
        <f ca="1">IF(ISERROR(IF(AND($N$1+U319-WEEKDAY($N$1)+(WEEKDAY($N$1)&gt;=U319)&gt;=$N$1,H319&lt;&gt;""),$N$1+U319-WEEKDAY($N$1)+(WEEKDAY($N$1)&gt;=U319),$N$1+U319-WEEKDAY($N$1)+(WEEKDAY($N$1)&gt;=U319)+7)),"",(IF(AND($N$1+U319-WEEKDAY($N$1)+(WEEKDAY($N$1)&gt;=U319)&gt;=$N$1,H319&lt;&gt;""),$N$1+U319-WEEKDAY($N$1)+(WEEKDAY($N$1)&gt;=U319),$N$1+U319-WEEKDAY($N$1)+(WEEKDAY($N$1)&gt;=U319)+7)))</f>
        <v/>
      </c>
      <c r="S319" s="14"/>
      <c r="T319" s="15" t="b">
        <f>IF(D319="lundi","2",IF(D319="mardi","3",IF(D319="mercredi","4",IF(D319="jeudi","5",IF(D319="vendredi","6")))))</f>
        <v>0</v>
      </c>
      <c r="U319" s="15" t="str">
        <f>IF(H319="lundi","2",IF(H319="mardi","3",IF(H319="mercredi","4",IF(H319="jeudi","5",IF(H319="vendredi","6",IF(H319="",""))))))</f>
        <v/>
      </c>
      <c r="V319" s="15" t="b">
        <f>IF(C319="hebdo","5",IF(C319="tous les 15 jours","10",IF(C319="toutes les 5 semaines","25")))</f>
        <v>0</v>
      </c>
      <c r="X319" s="15">
        <f t="shared" si="8"/>
        <v>-1</v>
      </c>
    </row>
    <row r="320" spans="17:24" x14ac:dyDescent="0.35">
      <c r="Q320" s="14">
        <f ca="1">IF(AND($N$1+T320-WEEKDAY($N$1)+(WEEKDAY($N$1)&gt;=T320)&gt;=$N$1,H320=""),$N$1+T320-WEEKDAY($N$1)+(WEEKDAY($N$1)&gt;=T320),$N$1+T320-WEEKDAY($N$1)+(WEEKDAY($N$1)&gt;=T320)+7)</f>
        <v>43617</v>
      </c>
      <c r="R320" s="14" t="str">
        <f ca="1">IF(ISERROR(IF(AND($N$1+U320-WEEKDAY($N$1)+(WEEKDAY($N$1)&gt;=U320)&gt;=$N$1,H320&lt;&gt;""),$N$1+U320-WEEKDAY($N$1)+(WEEKDAY($N$1)&gt;=U320),$N$1+U320-WEEKDAY($N$1)+(WEEKDAY($N$1)&gt;=U320)+7)),"",(IF(AND($N$1+U320-WEEKDAY($N$1)+(WEEKDAY($N$1)&gt;=U320)&gt;=$N$1,H320&lt;&gt;""),$N$1+U320-WEEKDAY($N$1)+(WEEKDAY($N$1)&gt;=U320),$N$1+U320-WEEKDAY($N$1)+(WEEKDAY($N$1)&gt;=U320)+7)))</f>
        <v/>
      </c>
      <c r="S320" s="14"/>
      <c r="T320" s="15" t="b">
        <f>IF(D320="lundi","2",IF(D320="mardi","3",IF(D320="mercredi","4",IF(D320="jeudi","5",IF(D320="vendredi","6")))))</f>
        <v>0</v>
      </c>
      <c r="U320" s="15" t="str">
        <f>IF(H320="lundi","2",IF(H320="mardi","3",IF(H320="mercredi","4",IF(H320="jeudi","5",IF(H320="vendredi","6",IF(H320="",""))))))</f>
        <v/>
      </c>
      <c r="V320" s="15" t="b">
        <f>IF(C320="hebdo","5",IF(C320="tous les 15 jours","10",IF(C320="toutes les 5 semaines","25")))</f>
        <v>0</v>
      </c>
      <c r="X320" s="15">
        <f t="shared" si="8"/>
        <v>-1</v>
      </c>
    </row>
    <row r="321" spans="17:24" x14ac:dyDescent="0.35">
      <c r="Q321" s="14">
        <f ca="1">IF(AND($N$1+T321-WEEKDAY($N$1)+(WEEKDAY($N$1)&gt;=T321)&gt;=$N$1,H321=""),$N$1+T321-WEEKDAY($N$1)+(WEEKDAY($N$1)&gt;=T321),$N$1+T321-WEEKDAY($N$1)+(WEEKDAY($N$1)&gt;=T321)+7)</f>
        <v>43617</v>
      </c>
      <c r="R321" s="14" t="str">
        <f ca="1">IF(ISERROR(IF(AND($N$1+U321-WEEKDAY($N$1)+(WEEKDAY($N$1)&gt;=U321)&gt;=$N$1,H321&lt;&gt;""),$N$1+U321-WEEKDAY($N$1)+(WEEKDAY($N$1)&gt;=U321),$N$1+U321-WEEKDAY($N$1)+(WEEKDAY($N$1)&gt;=U321)+7)),"",(IF(AND($N$1+U321-WEEKDAY($N$1)+(WEEKDAY($N$1)&gt;=U321)&gt;=$N$1,H321&lt;&gt;""),$N$1+U321-WEEKDAY($N$1)+(WEEKDAY($N$1)&gt;=U321),$N$1+U321-WEEKDAY($N$1)+(WEEKDAY($N$1)&gt;=U321)+7)))</f>
        <v/>
      </c>
      <c r="S321" s="14"/>
      <c r="T321" s="15" t="b">
        <f>IF(D321="lundi","2",IF(D321="mardi","3",IF(D321="mercredi","4",IF(D321="jeudi","5",IF(D321="vendredi","6")))))</f>
        <v>0</v>
      </c>
      <c r="U321" s="15" t="str">
        <f>IF(H321="lundi","2",IF(H321="mardi","3",IF(H321="mercredi","4",IF(H321="jeudi","5",IF(H321="vendredi","6",IF(H321="",""))))))</f>
        <v/>
      </c>
      <c r="V321" s="15" t="b">
        <f>IF(C321="hebdo","5",IF(C321="tous les 15 jours","10",IF(C321="toutes les 5 semaines","25")))</f>
        <v>0</v>
      </c>
      <c r="X321" s="15">
        <f t="shared" si="8"/>
        <v>-1</v>
      </c>
    </row>
    <row r="322" spans="17:24" x14ac:dyDescent="0.35">
      <c r="Q322" s="14">
        <f ca="1">IF(AND($N$1+T322-WEEKDAY($N$1)+(WEEKDAY($N$1)&gt;=T322)&gt;=$N$1,H322=""),$N$1+T322-WEEKDAY($N$1)+(WEEKDAY($N$1)&gt;=T322),$N$1+T322-WEEKDAY($N$1)+(WEEKDAY($N$1)&gt;=T322)+7)</f>
        <v>43617</v>
      </c>
      <c r="R322" s="14" t="str">
        <f ca="1">IF(ISERROR(IF(AND($N$1+U322-WEEKDAY($N$1)+(WEEKDAY($N$1)&gt;=U322)&gt;=$N$1,H322&lt;&gt;""),$N$1+U322-WEEKDAY($N$1)+(WEEKDAY($N$1)&gt;=U322),$N$1+U322-WEEKDAY($N$1)+(WEEKDAY($N$1)&gt;=U322)+7)),"",(IF(AND($N$1+U322-WEEKDAY($N$1)+(WEEKDAY($N$1)&gt;=U322)&gt;=$N$1,H322&lt;&gt;""),$N$1+U322-WEEKDAY($N$1)+(WEEKDAY($N$1)&gt;=U322),$N$1+U322-WEEKDAY($N$1)+(WEEKDAY($N$1)&gt;=U322)+7)))</f>
        <v/>
      </c>
      <c r="S322" s="14"/>
      <c r="T322" s="15" t="b">
        <f>IF(D322="lundi","2",IF(D322="mardi","3",IF(D322="mercredi","4",IF(D322="jeudi","5",IF(D322="vendredi","6")))))</f>
        <v>0</v>
      </c>
      <c r="U322" s="15" t="str">
        <f>IF(H322="lundi","2",IF(H322="mardi","3",IF(H322="mercredi","4",IF(H322="jeudi","5",IF(H322="vendredi","6",IF(H322="",""))))))</f>
        <v/>
      </c>
      <c r="V322" s="15" t="b">
        <f>IF(C322="hebdo","5",IF(C322="tous les 15 jours","10",IF(C322="toutes les 5 semaines","25")))</f>
        <v>0</v>
      </c>
      <c r="X322" s="15">
        <f t="shared" si="8"/>
        <v>-1</v>
      </c>
    </row>
    <row r="323" spans="17:24" x14ac:dyDescent="0.35">
      <c r="Q323" s="14">
        <f ca="1">IF(AND($N$1+T323-WEEKDAY($N$1)+(WEEKDAY($N$1)&gt;=T323)&gt;=$N$1,H323=""),$N$1+T323-WEEKDAY($N$1)+(WEEKDAY($N$1)&gt;=T323),$N$1+T323-WEEKDAY($N$1)+(WEEKDAY($N$1)&gt;=T323)+7)</f>
        <v>43617</v>
      </c>
      <c r="R323" s="14" t="str">
        <f ca="1">IF(ISERROR(IF(AND($N$1+U323-WEEKDAY($N$1)+(WEEKDAY($N$1)&gt;=U323)&gt;=$N$1,H323&lt;&gt;""),$N$1+U323-WEEKDAY($N$1)+(WEEKDAY($N$1)&gt;=U323),$N$1+U323-WEEKDAY($N$1)+(WEEKDAY($N$1)&gt;=U323)+7)),"",(IF(AND($N$1+U323-WEEKDAY($N$1)+(WEEKDAY($N$1)&gt;=U323)&gt;=$N$1,H323&lt;&gt;""),$N$1+U323-WEEKDAY($N$1)+(WEEKDAY($N$1)&gt;=U323),$N$1+U323-WEEKDAY($N$1)+(WEEKDAY($N$1)&gt;=U323)+7)))</f>
        <v/>
      </c>
      <c r="S323" s="14"/>
      <c r="T323" s="15" t="b">
        <f>IF(D323="lundi","2",IF(D323="mardi","3",IF(D323="mercredi","4",IF(D323="jeudi","5",IF(D323="vendredi","6")))))</f>
        <v>0</v>
      </c>
      <c r="U323" s="15" t="str">
        <f>IF(H323="lundi","2",IF(H323="mardi","3",IF(H323="mercredi","4",IF(H323="jeudi","5",IF(H323="vendredi","6",IF(H323="",""))))))</f>
        <v/>
      </c>
      <c r="V323" s="15" t="b">
        <f>IF(C323="hebdo","5",IF(C323="tous les 15 jours","10",IF(C323="toutes les 5 semaines","25")))</f>
        <v>0</v>
      </c>
      <c r="X323" s="15">
        <f t="shared" si="8"/>
        <v>-1</v>
      </c>
    </row>
    <row r="324" spans="17:24" x14ac:dyDescent="0.35">
      <c r="Q324" s="14">
        <f ca="1">IF(AND($N$1+T324-WEEKDAY($N$1)+(WEEKDAY($N$1)&gt;=T324)&gt;=$N$1,H324=""),$N$1+T324-WEEKDAY($N$1)+(WEEKDAY($N$1)&gt;=T324),$N$1+T324-WEEKDAY($N$1)+(WEEKDAY($N$1)&gt;=T324)+7)</f>
        <v>43617</v>
      </c>
      <c r="R324" s="14" t="str">
        <f ca="1">IF(ISERROR(IF(AND($N$1+U324-WEEKDAY($N$1)+(WEEKDAY($N$1)&gt;=U324)&gt;=$N$1,H324&lt;&gt;""),$N$1+U324-WEEKDAY($N$1)+(WEEKDAY($N$1)&gt;=U324),$N$1+U324-WEEKDAY($N$1)+(WEEKDAY($N$1)&gt;=U324)+7)),"",(IF(AND($N$1+U324-WEEKDAY($N$1)+(WEEKDAY($N$1)&gt;=U324)&gt;=$N$1,H324&lt;&gt;""),$N$1+U324-WEEKDAY($N$1)+(WEEKDAY($N$1)&gt;=U324),$N$1+U324-WEEKDAY($N$1)+(WEEKDAY($N$1)&gt;=U324)+7)))</f>
        <v/>
      </c>
      <c r="S324" s="14"/>
      <c r="T324" s="15" t="b">
        <f>IF(D324="lundi","2",IF(D324="mardi","3",IF(D324="mercredi","4",IF(D324="jeudi","5",IF(D324="vendredi","6")))))</f>
        <v>0</v>
      </c>
      <c r="U324" s="15" t="str">
        <f>IF(H324="lundi","2",IF(H324="mardi","3",IF(H324="mercredi","4",IF(H324="jeudi","5",IF(H324="vendredi","6",IF(H324="",""))))))</f>
        <v/>
      </c>
      <c r="V324" s="15" t="b">
        <f>IF(C324="hebdo","5",IF(C324="tous les 15 jours","10",IF(C324="toutes les 5 semaines","25")))</f>
        <v>0</v>
      </c>
      <c r="X324" s="15">
        <f t="shared" si="8"/>
        <v>-1</v>
      </c>
    </row>
    <row r="325" spans="17:24" x14ac:dyDescent="0.35">
      <c r="Q325" s="14">
        <f ca="1">IF(AND($N$1+T325-WEEKDAY($N$1)+(WEEKDAY($N$1)&gt;=T325)&gt;=$N$1,H325=""),$N$1+T325-WEEKDAY($N$1)+(WEEKDAY($N$1)&gt;=T325),$N$1+T325-WEEKDAY($N$1)+(WEEKDAY($N$1)&gt;=T325)+7)</f>
        <v>43617</v>
      </c>
      <c r="R325" s="14" t="str">
        <f ca="1">IF(ISERROR(IF(AND($N$1+U325-WEEKDAY($N$1)+(WEEKDAY($N$1)&gt;=U325)&gt;=$N$1,H325&lt;&gt;""),$N$1+U325-WEEKDAY($N$1)+(WEEKDAY($N$1)&gt;=U325),$N$1+U325-WEEKDAY($N$1)+(WEEKDAY($N$1)&gt;=U325)+7)),"",(IF(AND($N$1+U325-WEEKDAY($N$1)+(WEEKDAY($N$1)&gt;=U325)&gt;=$N$1,H325&lt;&gt;""),$N$1+U325-WEEKDAY($N$1)+(WEEKDAY($N$1)&gt;=U325),$N$1+U325-WEEKDAY($N$1)+(WEEKDAY($N$1)&gt;=U325)+7)))</f>
        <v/>
      </c>
      <c r="S325" s="14"/>
      <c r="T325" s="15" t="b">
        <f>IF(D325="lundi","2",IF(D325="mardi","3",IF(D325="mercredi","4",IF(D325="jeudi","5",IF(D325="vendredi","6")))))</f>
        <v>0</v>
      </c>
      <c r="U325" s="15" t="str">
        <f>IF(H325="lundi","2",IF(H325="mardi","3",IF(H325="mercredi","4",IF(H325="jeudi","5",IF(H325="vendredi","6",IF(H325="",""))))))</f>
        <v/>
      </c>
      <c r="V325" s="15" t="b">
        <f>IF(C325="hebdo","5",IF(C325="tous les 15 jours","10",IF(C325="toutes les 5 semaines","25")))</f>
        <v>0</v>
      </c>
      <c r="X325" s="15">
        <f t="shared" si="8"/>
        <v>-1</v>
      </c>
    </row>
    <row r="326" spans="17:24" x14ac:dyDescent="0.35">
      <c r="Q326" s="14">
        <f ca="1">IF(AND($N$1+T326-WEEKDAY($N$1)+(WEEKDAY($N$1)&gt;=T326)&gt;=$N$1,H326=""),$N$1+T326-WEEKDAY($N$1)+(WEEKDAY($N$1)&gt;=T326),$N$1+T326-WEEKDAY($N$1)+(WEEKDAY($N$1)&gt;=T326)+7)</f>
        <v>43617</v>
      </c>
      <c r="R326" s="14" t="str">
        <f ca="1">IF(ISERROR(IF(AND($N$1+U326-WEEKDAY($N$1)+(WEEKDAY($N$1)&gt;=U326)&gt;=$N$1,H326&lt;&gt;""),$N$1+U326-WEEKDAY($N$1)+(WEEKDAY($N$1)&gt;=U326),$N$1+U326-WEEKDAY($N$1)+(WEEKDAY($N$1)&gt;=U326)+7)),"",(IF(AND($N$1+U326-WEEKDAY($N$1)+(WEEKDAY($N$1)&gt;=U326)&gt;=$N$1,H326&lt;&gt;""),$N$1+U326-WEEKDAY($N$1)+(WEEKDAY($N$1)&gt;=U326),$N$1+U326-WEEKDAY($N$1)+(WEEKDAY($N$1)&gt;=U326)+7)))</f>
        <v/>
      </c>
      <c r="S326" s="14"/>
      <c r="T326" s="15" t="b">
        <f>IF(D326="lundi","2",IF(D326="mardi","3",IF(D326="mercredi","4",IF(D326="jeudi","5",IF(D326="vendredi","6")))))</f>
        <v>0</v>
      </c>
      <c r="U326" s="15" t="str">
        <f>IF(H326="lundi","2",IF(H326="mardi","3",IF(H326="mercredi","4",IF(H326="jeudi","5",IF(H326="vendredi","6",IF(H326="",""))))))</f>
        <v/>
      </c>
      <c r="V326" s="15" t="b">
        <f>IF(C326="hebdo","5",IF(C326="tous les 15 jours","10",IF(C326="toutes les 5 semaines","25")))</f>
        <v>0</v>
      </c>
      <c r="X326" s="15">
        <f t="shared" si="8"/>
        <v>-1</v>
      </c>
    </row>
    <row r="327" spans="17:24" x14ac:dyDescent="0.35">
      <c r="Q327" s="14">
        <f ca="1">IF(AND($N$1+T327-WEEKDAY($N$1)+(WEEKDAY($N$1)&gt;=T327)&gt;=$N$1,H327=""),$N$1+T327-WEEKDAY($N$1)+(WEEKDAY($N$1)&gt;=T327),$N$1+T327-WEEKDAY($N$1)+(WEEKDAY($N$1)&gt;=T327)+7)</f>
        <v>43617</v>
      </c>
      <c r="R327" s="14" t="str">
        <f ca="1">IF(ISERROR(IF(AND($N$1+U327-WEEKDAY($N$1)+(WEEKDAY($N$1)&gt;=U327)&gt;=$N$1,H327&lt;&gt;""),$N$1+U327-WEEKDAY($N$1)+(WEEKDAY($N$1)&gt;=U327),$N$1+U327-WEEKDAY($N$1)+(WEEKDAY($N$1)&gt;=U327)+7)),"",(IF(AND($N$1+U327-WEEKDAY($N$1)+(WEEKDAY($N$1)&gt;=U327)&gt;=$N$1,H327&lt;&gt;""),$N$1+U327-WEEKDAY($N$1)+(WEEKDAY($N$1)&gt;=U327),$N$1+U327-WEEKDAY($N$1)+(WEEKDAY($N$1)&gt;=U327)+7)))</f>
        <v/>
      </c>
      <c r="S327" s="14"/>
      <c r="T327" s="15" t="b">
        <f>IF(D327="lundi","2",IF(D327="mardi","3",IF(D327="mercredi","4",IF(D327="jeudi","5",IF(D327="vendredi","6")))))</f>
        <v>0</v>
      </c>
      <c r="U327" s="15" t="str">
        <f>IF(H327="lundi","2",IF(H327="mardi","3",IF(H327="mercredi","4",IF(H327="jeudi","5",IF(H327="vendredi","6",IF(H327="",""))))))</f>
        <v/>
      </c>
      <c r="V327" s="15" t="b">
        <f>IF(C327="hebdo","5",IF(C327="tous les 15 jours","10",IF(C327="toutes les 5 semaines","25")))</f>
        <v>0</v>
      </c>
      <c r="X327" s="15">
        <f t="shared" si="8"/>
        <v>-1</v>
      </c>
    </row>
    <row r="328" spans="17:24" x14ac:dyDescent="0.35">
      <c r="Q328" s="14">
        <f ca="1">IF(AND($N$1+T328-WEEKDAY($N$1)+(WEEKDAY($N$1)&gt;=T328)&gt;=$N$1,H328=""),$N$1+T328-WEEKDAY($N$1)+(WEEKDAY($N$1)&gt;=T328),$N$1+T328-WEEKDAY($N$1)+(WEEKDAY($N$1)&gt;=T328)+7)</f>
        <v>43617</v>
      </c>
      <c r="R328" s="14" t="str">
        <f ca="1">IF(ISERROR(IF(AND($N$1+U328-WEEKDAY($N$1)+(WEEKDAY($N$1)&gt;=U328)&gt;=$N$1,H328&lt;&gt;""),$N$1+U328-WEEKDAY($N$1)+(WEEKDAY($N$1)&gt;=U328),$N$1+U328-WEEKDAY($N$1)+(WEEKDAY($N$1)&gt;=U328)+7)),"",(IF(AND($N$1+U328-WEEKDAY($N$1)+(WEEKDAY($N$1)&gt;=U328)&gt;=$N$1,H328&lt;&gt;""),$N$1+U328-WEEKDAY($N$1)+(WEEKDAY($N$1)&gt;=U328),$N$1+U328-WEEKDAY($N$1)+(WEEKDAY($N$1)&gt;=U328)+7)))</f>
        <v/>
      </c>
      <c r="S328" s="14"/>
      <c r="T328" s="15" t="b">
        <f>IF(D328="lundi","2",IF(D328="mardi","3",IF(D328="mercredi","4",IF(D328="jeudi","5",IF(D328="vendredi","6")))))</f>
        <v>0</v>
      </c>
      <c r="U328" s="15" t="str">
        <f>IF(H328="lundi","2",IF(H328="mardi","3",IF(H328="mercredi","4",IF(H328="jeudi","5",IF(H328="vendredi","6",IF(H328="",""))))))</f>
        <v/>
      </c>
      <c r="V328" s="15" t="b">
        <f>IF(C328="hebdo","5",IF(C328="tous les 15 jours","10",IF(C328="toutes les 5 semaines","25")))</f>
        <v>0</v>
      </c>
      <c r="X328" s="15">
        <f t="shared" si="8"/>
        <v>-1</v>
      </c>
    </row>
    <row r="329" spans="17:24" x14ac:dyDescent="0.35">
      <c r="Q329" s="14">
        <f ca="1">IF(AND($N$1+T329-WEEKDAY($N$1)+(WEEKDAY($N$1)&gt;=T329)&gt;=$N$1,H329=""),$N$1+T329-WEEKDAY($N$1)+(WEEKDAY($N$1)&gt;=T329),$N$1+T329-WEEKDAY($N$1)+(WEEKDAY($N$1)&gt;=T329)+7)</f>
        <v>43617</v>
      </c>
      <c r="R329" s="14" t="str">
        <f ca="1">IF(ISERROR(IF(AND($N$1+U329-WEEKDAY($N$1)+(WEEKDAY($N$1)&gt;=U329)&gt;=$N$1,H329&lt;&gt;""),$N$1+U329-WEEKDAY($N$1)+(WEEKDAY($N$1)&gt;=U329),$N$1+U329-WEEKDAY($N$1)+(WEEKDAY($N$1)&gt;=U329)+7)),"",(IF(AND($N$1+U329-WEEKDAY($N$1)+(WEEKDAY($N$1)&gt;=U329)&gt;=$N$1,H329&lt;&gt;""),$N$1+U329-WEEKDAY($N$1)+(WEEKDAY($N$1)&gt;=U329),$N$1+U329-WEEKDAY($N$1)+(WEEKDAY($N$1)&gt;=U329)+7)))</f>
        <v/>
      </c>
      <c r="S329" s="14"/>
      <c r="T329" s="15" t="b">
        <f>IF(D329="lundi","2",IF(D329="mardi","3",IF(D329="mercredi","4",IF(D329="jeudi","5",IF(D329="vendredi","6")))))</f>
        <v>0</v>
      </c>
      <c r="U329" s="15" t="str">
        <f>IF(H329="lundi","2",IF(H329="mardi","3",IF(H329="mercredi","4",IF(H329="jeudi","5",IF(H329="vendredi","6",IF(H329="",""))))))</f>
        <v/>
      </c>
      <c r="V329" s="15" t="b">
        <f>IF(C329="hebdo","5",IF(C329="tous les 15 jours","10",IF(C329="toutes les 5 semaines","25")))</f>
        <v>0</v>
      </c>
      <c r="X329" s="15">
        <f t="shared" si="8"/>
        <v>-1</v>
      </c>
    </row>
    <row r="330" spans="17:24" x14ac:dyDescent="0.35">
      <c r="Q330" s="14">
        <f ca="1">IF(AND($N$1+T330-WEEKDAY($N$1)+(WEEKDAY($N$1)&gt;=T330)&gt;=$N$1,H330=""),$N$1+T330-WEEKDAY($N$1)+(WEEKDAY($N$1)&gt;=T330),$N$1+T330-WEEKDAY($N$1)+(WEEKDAY($N$1)&gt;=T330)+7)</f>
        <v>43617</v>
      </c>
      <c r="R330" s="14" t="str">
        <f ca="1">IF(ISERROR(IF(AND($N$1+U330-WEEKDAY($N$1)+(WEEKDAY($N$1)&gt;=U330)&gt;=$N$1,H330&lt;&gt;""),$N$1+U330-WEEKDAY($N$1)+(WEEKDAY($N$1)&gt;=U330),$N$1+U330-WEEKDAY($N$1)+(WEEKDAY($N$1)&gt;=U330)+7)),"",(IF(AND($N$1+U330-WEEKDAY($N$1)+(WEEKDAY($N$1)&gt;=U330)&gt;=$N$1,H330&lt;&gt;""),$N$1+U330-WEEKDAY($N$1)+(WEEKDAY($N$1)&gt;=U330),$N$1+U330-WEEKDAY($N$1)+(WEEKDAY($N$1)&gt;=U330)+7)))</f>
        <v/>
      </c>
      <c r="S330" s="14"/>
      <c r="T330" s="15" t="b">
        <f>IF(D330="lundi","2",IF(D330="mardi","3",IF(D330="mercredi","4",IF(D330="jeudi","5",IF(D330="vendredi","6")))))</f>
        <v>0</v>
      </c>
      <c r="U330" s="15" t="str">
        <f>IF(H330="lundi","2",IF(H330="mardi","3",IF(H330="mercredi","4",IF(H330="jeudi","5",IF(H330="vendredi","6",IF(H330="",""))))))</f>
        <v/>
      </c>
      <c r="V330" s="15" t="b">
        <f>IF(C330="hebdo","5",IF(C330="tous les 15 jours","10",IF(C330="toutes les 5 semaines","25")))</f>
        <v>0</v>
      </c>
      <c r="X330" s="15">
        <f t="shared" si="8"/>
        <v>-1</v>
      </c>
    </row>
    <row r="331" spans="17:24" x14ac:dyDescent="0.35">
      <c r="Q331" s="14">
        <f ca="1">IF(AND($N$1+T331-WEEKDAY($N$1)+(WEEKDAY($N$1)&gt;=T331)&gt;=$N$1,H331=""),$N$1+T331-WEEKDAY($N$1)+(WEEKDAY($N$1)&gt;=T331),$N$1+T331-WEEKDAY($N$1)+(WEEKDAY($N$1)&gt;=T331)+7)</f>
        <v>43617</v>
      </c>
      <c r="R331" s="14" t="str">
        <f ca="1">IF(ISERROR(IF(AND($N$1+U331-WEEKDAY($N$1)+(WEEKDAY($N$1)&gt;=U331)&gt;=$N$1,H331&lt;&gt;""),$N$1+U331-WEEKDAY($N$1)+(WEEKDAY($N$1)&gt;=U331),$N$1+U331-WEEKDAY($N$1)+(WEEKDAY($N$1)&gt;=U331)+7)),"",(IF(AND($N$1+U331-WEEKDAY($N$1)+(WEEKDAY($N$1)&gt;=U331)&gt;=$N$1,H331&lt;&gt;""),$N$1+U331-WEEKDAY($N$1)+(WEEKDAY($N$1)&gt;=U331),$N$1+U331-WEEKDAY($N$1)+(WEEKDAY($N$1)&gt;=U331)+7)))</f>
        <v/>
      </c>
      <c r="S331" s="14"/>
      <c r="T331" s="15" t="b">
        <f>IF(D331="lundi","2",IF(D331="mardi","3",IF(D331="mercredi","4",IF(D331="jeudi","5",IF(D331="vendredi","6")))))</f>
        <v>0</v>
      </c>
      <c r="U331" s="15" t="str">
        <f>IF(H331="lundi","2",IF(H331="mardi","3",IF(H331="mercredi","4",IF(H331="jeudi","5",IF(H331="vendredi","6",IF(H331="",""))))))</f>
        <v/>
      </c>
      <c r="V331" s="15" t="b">
        <f>IF(C331="hebdo","5",IF(C331="tous les 15 jours","10",IF(C331="toutes les 5 semaines","25")))</f>
        <v>0</v>
      </c>
      <c r="X331" s="15">
        <f t="shared" si="8"/>
        <v>-1</v>
      </c>
    </row>
    <row r="332" spans="17:24" x14ac:dyDescent="0.35">
      <c r="Q332" s="14">
        <f ca="1">IF(AND($N$1+T332-WEEKDAY($N$1)+(WEEKDAY($N$1)&gt;=T332)&gt;=$N$1,H332=""),$N$1+T332-WEEKDAY($N$1)+(WEEKDAY($N$1)&gt;=T332),$N$1+T332-WEEKDAY($N$1)+(WEEKDAY($N$1)&gt;=T332)+7)</f>
        <v>43617</v>
      </c>
      <c r="R332" s="14" t="str">
        <f ca="1">IF(ISERROR(IF(AND($N$1+U332-WEEKDAY($N$1)+(WEEKDAY($N$1)&gt;=U332)&gt;=$N$1,H332&lt;&gt;""),$N$1+U332-WEEKDAY($N$1)+(WEEKDAY($N$1)&gt;=U332),$N$1+U332-WEEKDAY($N$1)+(WEEKDAY($N$1)&gt;=U332)+7)),"",(IF(AND($N$1+U332-WEEKDAY($N$1)+(WEEKDAY($N$1)&gt;=U332)&gt;=$N$1,H332&lt;&gt;""),$N$1+U332-WEEKDAY($N$1)+(WEEKDAY($N$1)&gt;=U332),$N$1+U332-WEEKDAY($N$1)+(WEEKDAY($N$1)&gt;=U332)+7)))</f>
        <v/>
      </c>
      <c r="S332" s="14"/>
      <c r="T332" s="15" t="b">
        <f>IF(D332="lundi","2",IF(D332="mardi","3",IF(D332="mercredi","4",IF(D332="jeudi","5",IF(D332="vendredi","6")))))</f>
        <v>0</v>
      </c>
      <c r="U332" s="15" t="str">
        <f>IF(H332="lundi","2",IF(H332="mardi","3",IF(H332="mercredi","4",IF(H332="jeudi","5",IF(H332="vendredi","6",IF(H332="",""))))))</f>
        <v/>
      </c>
      <c r="V332" s="15" t="b">
        <f>IF(C332="hebdo","5",IF(C332="tous les 15 jours","10",IF(C332="toutes les 5 semaines","25")))</f>
        <v>0</v>
      </c>
      <c r="X332" s="15">
        <f t="shared" si="8"/>
        <v>-1</v>
      </c>
    </row>
    <row r="333" spans="17:24" x14ac:dyDescent="0.35">
      <c r="Q333" s="14">
        <f ca="1">IF(AND($N$1+T333-WEEKDAY($N$1)+(WEEKDAY($N$1)&gt;=T333)&gt;=$N$1,H333=""),$N$1+T333-WEEKDAY($N$1)+(WEEKDAY($N$1)&gt;=T333),$N$1+T333-WEEKDAY($N$1)+(WEEKDAY($N$1)&gt;=T333)+7)</f>
        <v>43617</v>
      </c>
      <c r="R333" s="14" t="str">
        <f ca="1">IF(ISERROR(IF(AND($N$1+U333-WEEKDAY($N$1)+(WEEKDAY($N$1)&gt;=U333)&gt;=$N$1,H333&lt;&gt;""),$N$1+U333-WEEKDAY($N$1)+(WEEKDAY($N$1)&gt;=U333),$N$1+U333-WEEKDAY($N$1)+(WEEKDAY($N$1)&gt;=U333)+7)),"",(IF(AND($N$1+U333-WEEKDAY($N$1)+(WEEKDAY($N$1)&gt;=U333)&gt;=$N$1,H333&lt;&gt;""),$N$1+U333-WEEKDAY($N$1)+(WEEKDAY($N$1)&gt;=U333),$N$1+U333-WEEKDAY($N$1)+(WEEKDAY($N$1)&gt;=U333)+7)))</f>
        <v/>
      </c>
      <c r="S333" s="14"/>
      <c r="T333" s="15" t="b">
        <f>IF(D333="lundi","2",IF(D333="mardi","3",IF(D333="mercredi","4",IF(D333="jeudi","5",IF(D333="vendredi","6")))))</f>
        <v>0</v>
      </c>
      <c r="U333" s="15" t="str">
        <f>IF(H333="lundi","2",IF(H333="mardi","3",IF(H333="mercredi","4",IF(H333="jeudi","5",IF(H333="vendredi","6",IF(H333="",""))))))</f>
        <v/>
      </c>
      <c r="V333" s="15" t="b">
        <f>IF(C333="hebdo","5",IF(C333="tous les 15 jours","10",IF(C333="toutes les 5 semaines","25")))</f>
        <v>0</v>
      </c>
      <c r="X333" s="15">
        <f t="shared" si="8"/>
        <v>-1</v>
      </c>
    </row>
    <row r="334" spans="17:24" x14ac:dyDescent="0.35">
      <c r="Q334" s="14">
        <f ca="1">IF(AND($N$1+T334-WEEKDAY($N$1)+(WEEKDAY($N$1)&gt;=T334)&gt;=$N$1,H334=""),$N$1+T334-WEEKDAY($N$1)+(WEEKDAY($N$1)&gt;=T334),$N$1+T334-WEEKDAY($N$1)+(WEEKDAY($N$1)&gt;=T334)+7)</f>
        <v>43617</v>
      </c>
      <c r="R334" s="14" t="str">
        <f ca="1">IF(ISERROR(IF(AND($N$1+U334-WEEKDAY($N$1)+(WEEKDAY($N$1)&gt;=U334)&gt;=$N$1,H334&lt;&gt;""),$N$1+U334-WEEKDAY($N$1)+(WEEKDAY($N$1)&gt;=U334),$N$1+U334-WEEKDAY($N$1)+(WEEKDAY($N$1)&gt;=U334)+7)),"",(IF(AND($N$1+U334-WEEKDAY($N$1)+(WEEKDAY($N$1)&gt;=U334)&gt;=$N$1,H334&lt;&gt;""),$N$1+U334-WEEKDAY($N$1)+(WEEKDAY($N$1)&gt;=U334),$N$1+U334-WEEKDAY($N$1)+(WEEKDAY($N$1)&gt;=U334)+7)))</f>
        <v/>
      </c>
      <c r="S334" s="14"/>
      <c r="T334" s="15" t="b">
        <f>IF(D334="lundi","2",IF(D334="mardi","3",IF(D334="mercredi","4",IF(D334="jeudi","5",IF(D334="vendredi","6")))))</f>
        <v>0</v>
      </c>
      <c r="U334" s="15" t="str">
        <f>IF(H334="lundi","2",IF(H334="mardi","3",IF(H334="mercredi","4",IF(H334="jeudi","5",IF(H334="vendredi","6",IF(H334="",""))))))</f>
        <v/>
      </c>
      <c r="V334" s="15" t="b">
        <f>IF(C334="hebdo","5",IF(C334="tous les 15 jours","10",IF(C334="toutes les 5 semaines","25")))</f>
        <v>0</v>
      </c>
      <c r="X334" s="15">
        <f t="shared" si="8"/>
        <v>-1</v>
      </c>
    </row>
    <row r="335" spans="17:24" x14ac:dyDescent="0.35">
      <c r="Q335" s="14">
        <f ca="1">IF(AND($N$1+T335-WEEKDAY($N$1)+(WEEKDAY($N$1)&gt;=T335)&gt;=$N$1,H335=""),$N$1+T335-WEEKDAY($N$1)+(WEEKDAY($N$1)&gt;=T335),$N$1+T335-WEEKDAY($N$1)+(WEEKDAY($N$1)&gt;=T335)+7)</f>
        <v>43617</v>
      </c>
      <c r="R335" s="14" t="str">
        <f ca="1">IF(ISERROR(IF(AND($N$1+U335-WEEKDAY($N$1)+(WEEKDAY($N$1)&gt;=U335)&gt;=$N$1,H335&lt;&gt;""),$N$1+U335-WEEKDAY($N$1)+(WEEKDAY($N$1)&gt;=U335),$N$1+U335-WEEKDAY($N$1)+(WEEKDAY($N$1)&gt;=U335)+7)),"",(IF(AND($N$1+U335-WEEKDAY($N$1)+(WEEKDAY($N$1)&gt;=U335)&gt;=$N$1,H335&lt;&gt;""),$N$1+U335-WEEKDAY($N$1)+(WEEKDAY($N$1)&gt;=U335),$N$1+U335-WEEKDAY($N$1)+(WEEKDAY($N$1)&gt;=U335)+7)))</f>
        <v/>
      </c>
      <c r="S335" s="14"/>
      <c r="T335" s="15" t="b">
        <f>IF(D335="lundi","2",IF(D335="mardi","3",IF(D335="mercredi","4",IF(D335="jeudi","5",IF(D335="vendredi","6")))))</f>
        <v>0</v>
      </c>
      <c r="U335" s="15" t="str">
        <f>IF(H335="lundi","2",IF(H335="mardi","3",IF(H335="mercredi","4",IF(H335="jeudi","5",IF(H335="vendredi","6",IF(H335="",""))))))</f>
        <v/>
      </c>
      <c r="V335" s="15" t="b">
        <f>IF(C335="hebdo","5",IF(C335="tous les 15 jours","10",IF(C335="toutes les 5 semaines","25")))</f>
        <v>0</v>
      </c>
      <c r="X335" s="15">
        <f t="shared" ref="X335:X398" si="9">IFERROR((NETWORKDAYS(E335,I335)-1),"")</f>
        <v>-1</v>
      </c>
    </row>
    <row r="336" spans="17:24" x14ac:dyDescent="0.35">
      <c r="Q336" s="14">
        <f ca="1">IF(AND($N$1+T336-WEEKDAY($N$1)+(WEEKDAY($N$1)&gt;=T336)&gt;=$N$1,H336=""),$N$1+T336-WEEKDAY($N$1)+(WEEKDAY($N$1)&gt;=T336),$N$1+T336-WEEKDAY($N$1)+(WEEKDAY($N$1)&gt;=T336)+7)</f>
        <v>43617</v>
      </c>
      <c r="R336" s="14" t="str">
        <f ca="1">IF(ISERROR(IF(AND($N$1+U336-WEEKDAY($N$1)+(WEEKDAY($N$1)&gt;=U336)&gt;=$N$1,H336&lt;&gt;""),$N$1+U336-WEEKDAY($N$1)+(WEEKDAY($N$1)&gt;=U336),$N$1+U336-WEEKDAY($N$1)+(WEEKDAY($N$1)&gt;=U336)+7)),"",(IF(AND($N$1+U336-WEEKDAY($N$1)+(WEEKDAY($N$1)&gt;=U336)&gt;=$N$1,H336&lt;&gt;""),$N$1+U336-WEEKDAY($N$1)+(WEEKDAY($N$1)&gt;=U336),$N$1+U336-WEEKDAY($N$1)+(WEEKDAY($N$1)&gt;=U336)+7)))</f>
        <v/>
      </c>
      <c r="S336" s="14"/>
      <c r="T336" s="15" t="b">
        <f>IF(D336="lundi","2",IF(D336="mardi","3",IF(D336="mercredi","4",IF(D336="jeudi","5",IF(D336="vendredi","6")))))</f>
        <v>0</v>
      </c>
      <c r="U336" s="15" t="str">
        <f>IF(H336="lundi","2",IF(H336="mardi","3",IF(H336="mercredi","4",IF(H336="jeudi","5",IF(H336="vendredi","6",IF(H336="",""))))))</f>
        <v/>
      </c>
      <c r="V336" s="15" t="b">
        <f>IF(C336="hebdo","5",IF(C336="tous les 15 jours","10",IF(C336="toutes les 5 semaines","25")))</f>
        <v>0</v>
      </c>
      <c r="X336" s="15">
        <f t="shared" si="9"/>
        <v>-1</v>
      </c>
    </row>
    <row r="337" spans="17:24" x14ac:dyDescent="0.35">
      <c r="Q337" s="14">
        <f ca="1">IF(AND($N$1+T337-WEEKDAY($N$1)+(WEEKDAY($N$1)&gt;=T337)&gt;=$N$1,H337=""),$N$1+T337-WEEKDAY($N$1)+(WEEKDAY($N$1)&gt;=T337),$N$1+T337-WEEKDAY($N$1)+(WEEKDAY($N$1)&gt;=T337)+7)</f>
        <v>43617</v>
      </c>
      <c r="R337" s="14" t="str">
        <f ca="1">IF(ISERROR(IF(AND($N$1+U337-WEEKDAY($N$1)+(WEEKDAY($N$1)&gt;=U337)&gt;=$N$1,H337&lt;&gt;""),$N$1+U337-WEEKDAY($N$1)+(WEEKDAY($N$1)&gt;=U337),$N$1+U337-WEEKDAY($N$1)+(WEEKDAY($N$1)&gt;=U337)+7)),"",(IF(AND($N$1+U337-WEEKDAY($N$1)+(WEEKDAY($N$1)&gt;=U337)&gt;=$N$1,H337&lt;&gt;""),$N$1+U337-WEEKDAY($N$1)+(WEEKDAY($N$1)&gt;=U337),$N$1+U337-WEEKDAY($N$1)+(WEEKDAY($N$1)&gt;=U337)+7)))</f>
        <v/>
      </c>
      <c r="S337" s="14"/>
      <c r="T337" s="15" t="b">
        <f>IF(D337="lundi","2",IF(D337="mardi","3",IF(D337="mercredi","4",IF(D337="jeudi","5",IF(D337="vendredi","6")))))</f>
        <v>0</v>
      </c>
      <c r="U337" s="15" t="str">
        <f>IF(H337="lundi","2",IF(H337="mardi","3",IF(H337="mercredi","4",IF(H337="jeudi","5",IF(H337="vendredi","6",IF(H337="",""))))))</f>
        <v/>
      </c>
      <c r="V337" s="15" t="b">
        <f>IF(C337="hebdo","5",IF(C337="tous les 15 jours","10",IF(C337="toutes les 5 semaines","25")))</f>
        <v>0</v>
      </c>
      <c r="X337" s="15">
        <f t="shared" si="9"/>
        <v>-1</v>
      </c>
    </row>
    <row r="338" spans="17:24" x14ac:dyDescent="0.35">
      <c r="Q338" s="14">
        <f ca="1">IF(AND($N$1+T338-WEEKDAY($N$1)+(WEEKDAY($N$1)&gt;=T338)&gt;=$N$1,H338=""),$N$1+T338-WEEKDAY($N$1)+(WEEKDAY($N$1)&gt;=T338),$N$1+T338-WEEKDAY($N$1)+(WEEKDAY($N$1)&gt;=T338)+7)</f>
        <v>43617</v>
      </c>
      <c r="R338" s="14" t="str">
        <f ca="1">IF(ISERROR(IF(AND($N$1+U338-WEEKDAY($N$1)+(WEEKDAY($N$1)&gt;=U338)&gt;=$N$1,H338&lt;&gt;""),$N$1+U338-WEEKDAY($N$1)+(WEEKDAY($N$1)&gt;=U338),$N$1+U338-WEEKDAY($N$1)+(WEEKDAY($N$1)&gt;=U338)+7)),"",(IF(AND($N$1+U338-WEEKDAY($N$1)+(WEEKDAY($N$1)&gt;=U338)&gt;=$N$1,H338&lt;&gt;""),$N$1+U338-WEEKDAY($N$1)+(WEEKDAY($N$1)&gt;=U338),$N$1+U338-WEEKDAY($N$1)+(WEEKDAY($N$1)&gt;=U338)+7)))</f>
        <v/>
      </c>
      <c r="S338" s="14"/>
      <c r="T338" s="15" t="b">
        <f>IF(D338="lundi","2",IF(D338="mardi","3",IF(D338="mercredi","4",IF(D338="jeudi","5",IF(D338="vendredi","6")))))</f>
        <v>0</v>
      </c>
      <c r="U338" s="15" t="str">
        <f>IF(H338="lundi","2",IF(H338="mardi","3",IF(H338="mercredi","4",IF(H338="jeudi","5",IF(H338="vendredi","6",IF(H338="",""))))))</f>
        <v/>
      </c>
      <c r="V338" s="15" t="b">
        <f>IF(C338="hebdo","5",IF(C338="tous les 15 jours","10",IF(C338="toutes les 5 semaines","25")))</f>
        <v>0</v>
      </c>
      <c r="X338" s="15">
        <f t="shared" si="9"/>
        <v>-1</v>
      </c>
    </row>
    <row r="339" spans="17:24" x14ac:dyDescent="0.35">
      <c r="Q339" s="14">
        <f ca="1">IF(AND($N$1+T339-WEEKDAY($N$1)+(WEEKDAY($N$1)&gt;=T339)&gt;=$N$1,H339=""),$N$1+T339-WEEKDAY($N$1)+(WEEKDAY($N$1)&gt;=T339),$N$1+T339-WEEKDAY($N$1)+(WEEKDAY($N$1)&gt;=T339)+7)</f>
        <v>43617</v>
      </c>
      <c r="R339" s="14" t="str">
        <f ca="1">IF(ISERROR(IF(AND($N$1+U339-WEEKDAY($N$1)+(WEEKDAY($N$1)&gt;=U339)&gt;=$N$1,H339&lt;&gt;""),$N$1+U339-WEEKDAY($N$1)+(WEEKDAY($N$1)&gt;=U339),$N$1+U339-WEEKDAY($N$1)+(WEEKDAY($N$1)&gt;=U339)+7)),"",(IF(AND($N$1+U339-WEEKDAY($N$1)+(WEEKDAY($N$1)&gt;=U339)&gt;=$N$1,H339&lt;&gt;""),$N$1+U339-WEEKDAY($N$1)+(WEEKDAY($N$1)&gt;=U339),$N$1+U339-WEEKDAY($N$1)+(WEEKDAY($N$1)&gt;=U339)+7)))</f>
        <v/>
      </c>
      <c r="S339" s="14"/>
      <c r="T339" s="15" t="b">
        <f>IF(D339="lundi","2",IF(D339="mardi","3",IF(D339="mercredi","4",IF(D339="jeudi","5",IF(D339="vendredi","6")))))</f>
        <v>0</v>
      </c>
      <c r="U339" s="15" t="str">
        <f>IF(H339="lundi","2",IF(H339="mardi","3",IF(H339="mercredi","4",IF(H339="jeudi","5",IF(H339="vendredi","6",IF(H339="",""))))))</f>
        <v/>
      </c>
      <c r="V339" s="15" t="b">
        <f>IF(C339="hebdo","5",IF(C339="tous les 15 jours","10",IF(C339="toutes les 5 semaines","25")))</f>
        <v>0</v>
      </c>
      <c r="X339" s="15">
        <f t="shared" si="9"/>
        <v>-1</v>
      </c>
    </row>
    <row r="340" spans="17:24" x14ac:dyDescent="0.35">
      <c r="Q340" s="14">
        <f ca="1">IF(AND($N$1+T340-WEEKDAY($N$1)+(WEEKDAY($N$1)&gt;=T340)&gt;=$N$1,H340=""),$N$1+T340-WEEKDAY($N$1)+(WEEKDAY($N$1)&gt;=T340),$N$1+T340-WEEKDAY($N$1)+(WEEKDAY($N$1)&gt;=T340)+7)</f>
        <v>43617</v>
      </c>
      <c r="R340" s="14" t="str">
        <f ca="1">IF(ISERROR(IF(AND($N$1+U340-WEEKDAY($N$1)+(WEEKDAY($N$1)&gt;=U340)&gt;=$N$1,H340&lt;&gt;""),$N$1+U340-WEEKDAY($N$1)+(WEEKDAY($N$1)&gt;=U340),$N$1+U340-WEEKDAY($N$1)+(WEEKDAY($N$1)&gt;=U340)+7)),"",(IF(AND($N$1+U340-WEEKDAY($N$1)+(WEEKDAY($N$1)&gt;=U340)&gt;=$N$1,H340&lt;&gt;""),$N$1+U340-WEEKDAY($N$1)+(WEEKDAY($N$1)&gt;=U340),$N$1+U340-WEEKDAY($N$1)+(WEEKDAY($N$1)&gt;=U340)+7)))</f>
        <v/>
      </c>
      <c r="S340" s="14"/>
      <c r="T340" s="15" t="b">
        <f>IF(D340="lundi","2",IF(D340="mardi","3",IF(D340="mercredi","4",IF(D340="jeudi","5",IF(D340="vendredi","6")))))</f>
        <v>0</v>
      </c>
      <c r="U340" s="15" t="str">
        <f>IF(H340="lundi","2",IF(H340="mardi","3",IF(H340="mercredi","4",IF(H340="jeudi","5",IF(H340="vendredi","6",IF(H340="",""))))))</f>
        <v/>
      </c>
      <c r="V340" s="15" t="b">
        <f>IF(C340="hebdo","5",IF(C340="tous les 15 jours","10",IF(C340="toutes les 5 semaines","25")))</f>
        <v>0</v>
      </c>
      <c r="X340" s="15">
        <f t="shared" si="9"/>
        <v>-1</v>
      </c>
    </row>
    <row r="341" spans="17:24" x14ac:dyDescent="0.35">
      <c r="Q341" s="14">
        <f ca="1">IF(AND($N$1+T341-WEEKDAY($N$1)+(WEEKDAY($N$1)&gt;=T341)&gt;=$N$1,H341=""),$N$1+T341-WEEKDAY($N$1)+(WEEKDAY($N$1)&gt;=T341),$N$1+T341-WEEKDAY($N$1)+(WEEKDAY($N$1)&gt;=T341)+7)</f>
        <v>43617</v>
      </c>
      <c r="R341" s="14" t="str">
        <f ca="1">IF(ISERROR(IF(AND($N$1+U341-WEEKDAY($N$1)+(WEEKDAY($N$1)&gt;=U341)&gt;=$N$1,H341&lt;&gt;""),$N$1+U341-WEEKDAY($N$1)+(WEEKDAY($N$1)&gt;=U341),$N$1+U341-WEEKDAY($N$1)+(WEEKDAY($N$1)&gt;=U341)+7)),"",(IF(AND($N$1+U341-WEEKDAY($N$1)+(WEEKDAY($N$1)&gt;=U341)&gt;=$N$1,H341&lt;&gt;""),$N$1+U341-WEEKDAY($N$1)+(WEEKDAY($N$1)&gt;=U341),$N$1+U341-WEEKDAY($N$1)+(WEEKDAY($N$1)&gt;=U341)+7)))</f>
        <v/>
      </c>
      <c r="S341" s="14"/>
      <c r="T341" s="15" t="b">
        <f>IF(D341="lundi","2",IF(D341="mardi","3",IF(D341="mercredi","4",IF(D341="jeudi","5",IF(D341="vendredi","6")))))</f>
        <v>0</v>
      </c>
      <c r="U341" s="15" t="str">
        <f>IF(H341="lundi","2",IF(H341="mardi","3",IF(H341="mercredi","4",IF(H341="jeudi","5",IF(H341="vendredi","6",IF(H341="",""))))))</f>
        <v/>
      </c>
      <c r="V341" s="15" t="b">
        <f>IF(C341="hebdo","5",IF(C341="tous les 15 jours","10",IF(C341="toutes les 5 semaines","25")))</f>
        <v>0</v>
      </c>
      <c r="X341" s="15">
        <f t="shared" si="9"/>
        <v>-1</v>
      </c>
    </row>
    <row r="342" spans="17:24" x14ac:dyDescent="0.35">
      <c r="Q342" s="14">
        <f ca="1">IF(AND($N$1+T342-WEEKDAY($N$1)+(WEEKDAY($N$1)&gt;=T342)&gt;=$N$1,H342=""),$N$1+T342-WEEKDAY($N$1)+(WEEKDAY($N$1)&gt;=T342),$N$1+T342-WEEKDAY($N$1)+(WEEKDAY($N$1)&gt;=T342)+7)</f>
        <v>43617</v>
      </c>
      <c r="R342" s="14" t="str">
        <f ca="1">IF(ISERROR(IF(AND($N$1+U342-WEEKDAY($N$1)+(WEEKDAY($N$1)&gt;=U342)&gt;=$N$1,H342&lt;&gt;""),$N$1+U342-WEEKDAY($N$1)+(WEEKDAY($N$1)&gt;=U342),$N$1+U342-WEEKDAY($N$1)+(WEEKDAY($N$1)&gt;=U342)+7)),"",(IF(AND($N$1+U342-WEEKDAY($N$1)+(WEEKDAY($N$1)&gt;=U342)&gt;=$N$1,H342&lt;&gt;""),$N$1+U342-WEEKDAY($N$1)+(WEEKDAY($N$1)&gt;=U342),$N$1+U342-WEEKDAY($N$1)+(WEEKDAY($N$1)&gt;=U342)+7)))</f>
        <v/>
      </c>
      <c r="S342" s="14"/>
      <c r="T342" s="15" t="b">
        <f>IF(D342="lundi","2",IF(D342="mardi","3",IF(D342="mercredi","4",IF(D342="jeudi","5",IF(D342="vendredi","6")))))</f>
        <v>0</v>
      </c>
      <c r="U342" s="15" t="str">
        <f>IF(H342="lundi","2",IF(H342="mardi","3",IF(H342="mercredi","4",IF(H342="jeudi","5",IF(H342="vendredi","6",IF(H342="",""))))))</f>
        <v/>
      </c>
      <c r="V342" s="15" t="b">
        <f>IF(C342="hebdo","5",IF(C342="tous les 15 jours","10",IF(C342="toutes les 5 semaines","25")))</f>
        <v>0</v>
      </c>
      <c r="X342" s="15">
        <f t="shared" si="9"/>
        <v>-1</v>
      </c>
    </row>
    <row r="343" spans="17:24" x14ac:dyDescent="0.35">
      <c r="Q343" s="14">
        <f ca="1">IF(AND($N$1+T343-WEEKDAY($N$1)+(WEEKDAY($N$1)&gt;=T343)&gt;=$N$1,H343=""),$N$1+T343-WEEKDAY($N$1)+(WEEKDAY($N$1)&gt;=T343),$N$1+T343-WEEKDAY($N$1)+(WEEKDAY($N$1)&gt;=T343)+7)</f>
        <v>43617</v>
      </c>
      <c r="R343" s="14" t="str">
        <f ca="1">IF(ISERROR(IF(AND($N$1+U343-WEEKDAY($N$1)+(WEEKDAY($N$1)&gt;=U343)&gt;=$N$1,H343&lt;&gt;""),$N$1+U343-WEEKDAY($N$1)+(WEEKDAY($N$1)&gt;=U343),$N$1+U343-WEEKDAY($N$1)+(WEEKDAY($N$1)&gt;=U343)+7)),"",(IF(AND($N$1+U343-WEEKDAY($N$1)+(WEEKDAY($N$1)&gt;=U343)&gt;=$N$1,H343&lt;&gt;""),$N$1+U343-WEEKDAY($N$1)+(WEEKDAY($N$1)&gt;=U343),$N$1+U343-WEEKDAY($N$1)+(WEEKDAY($N$1)&gt;=U343)+7)))</f>
        <v/>
      </c>
      <c r="S343" s="14"/>
      <c r="T343" s="15" t="b">
        <f>IF(D343="lundi","2",IF(D343="mardi","3",IF(D343="mercredi","4",IF(D343="jeudi","5",IF(D343="vendredi","6")))))</f>
        <v>0</v>
      </c>
      <c r="U343" s="15" t="str">
        <f>IF(H343="lundi","2",IF(H343="mardi","3",IF(H343="mercredi","4",IF(H343="jeudi","5",IF(H343="vendredi","6",IF(H343="",""))))))</f>
        <v/>
      </c>
      <c r="V343" s="15" t="b">
        <f>IF(C343="hebdo","5",IF(C343="tous les 15 jours","10",IF(C343="toutes les 5 semaines","25")))</f>
        <v>0</v>
      </c>
      <c r="X343" s="15">
        <f t="shared" si="9"/>
        <v>-1</v>
      </c>
    </row>
    <row r="344" spans="17:24" x14ac:dyDescent="0.35">
      <c r="Q344" s="14">
        <f ca="1">IF(AND($N$1+T344-WEEKDAY($N$1)+(WEEKDAY($N$1)&gt;=T344)&gt;=$N$1,H344=""),$N$1+T344-WEEKDAY($N$1)+(WEEKDAY($N$1)&gt;=T344),$N$1+T344-WEEKDAY($N$1)+(WEEKDAY($N$1)&gt;=T344)+7)</f>
        <v>43617</v>
      </c>
      <c r="R344" s="14" t="str">
        <f ca="1">IF(ISERROR(IF(AND($N$1+U344-WEEKDAY($N$1)+(WEEKDAY($N$1)&gt;=U344)&gt;=$N$1,H344&lt;&gt;""),$N$1+U344-WEEKDAY($N$1)+(WEEKDAY($N$1)&gt;=U344),$N$1+U344-WEEKDAY($N$1)+(WEEKDAY($N$1)&gt;=U344)+7)),"",(IF(AND($N$1+U344-WEEKDAY($N$1)+(WEEKDAY($N$1)&gt;=U344)&gt;=$N$1,H344&lt;&gt;""),$N$1+U344-WEEKDAY($N$1)+(WEEKDAY($N$1)&gt;=U344),$N$1+U344-WEEKDAY($N$1)+(WEEKDAY($N$1)&gt;=U344)+7)))</f>
        <v/>
      </c>
      <c r="S344" s="14"/>
      <c r="T344" s="15" t="b">
        <f>IF(D344="lundi","2",IF(D344="mardi","3",IF(D344="mercredi","4",IF(D344="jeudi","5",IF(D344="vendredi","6")))))</f>
        <v>0</v>
      </c>
      <c r="U344" s="15" t="str">
        <f>IF(H344="lundi","2",IF(H344="mardi","3",IF(H344="mercredi","4",IF(H344="jeudi","5",IF(H344="vendredi","6",IF(H344="",""))))))</f>
        <v/>
      </c>
      <c r="V344" s="15" t="b">
        <f>IF(C344="hebdo","5",IF(C344="tous les 15 jours","10",IF(C344="toutes les 5 semaines","25")))</f>
        <v>0</v>
      </c>
      <c r="X344" s="15">
        <f t="shared" si="9"/>
        <v>-1</v>
      </c>
    </row>
    <row r="345" spans="17:24" x14ac:dyDescent="0.35">
      <c r="Q345" s="14">
        <f ca="1">IF(AND($N$1+T345-WEEKDAY($N$1)+(WEEKDAY($N$1)&gt;=T345)&gt;=$N$1,H345=""),$N$1+T345-WEEKDAY($N$1)+(WEEKDAY($N$1)&gt;=T345),$N$1+T345-WEEKDAY($N$1)+(WEEKDAY($N$1)&gt;=T345)+7)</f>
        <v>43617</v>
      </c>
      <c r="R345" s="14" t="str">
        <f ca="1">IF(ISERROR(IF(AND($N$1+U345-WEEKDAY($N$1)+(WEEKDAY($N$1)&gt;=U345)&gt;=$N$1,H345&lt;&gt;""),$N$1+U345-WEEKDAY($N$1)+(WEEKDAY($N$1)&gt;=U345),$N$1+U345-WEEKDAY($N$1)+(WEEKDAY($N$1)&gt;=U345)+7)),"",(IF(AND($N$1+U345-WEEKDAY($N$1)+(WEEKDAY($N$1)&gt;=U345)&gt;=$N$1,H345&lt;&gt;""),$N$1+U345-WEEKDAY($N$1)+(WEEKDAY($N$1)&gt;=U345),$N$1+U345-WEEKDAY($N$1)+(WEEKDAY($N$1)&gt;=U345)+7)))</f>
        <v/>
      </c>
      <c r="S345" s="14"/>
      <c r="T345" s="15" t="b">
        <f>IF(D345="lundi","2",IF(D345="mardi","3",IF(D345="mercredi","4",IF(D345="jeudi","5",IF(D345="vendredi","6")))))</f>
        <v>0</v>
      </c>
      <c r="U345" s="15" t="str">
        <f>IF(H345="lundi","2",IF(H345="mardi","3",IF(H345="mercredi","4",IF(H345="jeudi","5",IF(H345="vendredi","6",IF(H345="",""))))))</f>
        <v/>
      </c>
      <c r="V345" s="15" t="b">
        <f>IF(C345="hebdo","5",IF(C345="tous les 15 jours","10",IF(C345="toutes les 5 semaines","25")))</f>
        <v>0</v>
      </c>
      <c r="X345" s="15">
        <f t="shared" si="9"/>
        <v>-1</v>
      </c>
    </row>
    <row r="346" spans="17:24" x14ac:dyDescent="0.35">
      <c r="Q346" s="14">
        <f ca="1">IF(AND($N$1+T346-WEEKDAY($N$1)+(WEEKDAY($N$1)&gt;=T346)&gt;=$N$1,H346=""),$N$1+T346-WEEKDAY($N$1)+(WEEKDAY($N$1)&gt;=T346),$N$1+T346-WEEKDAY($N$1)+(WEEKDAY($N$1)&gt;=T346)+7)</f>
        <v>43617</v>
      </c>
      <c r="R346" s="14" t="str">
        <f ca="1">IF(ISERROR(IF(AND($N$1+U346-WEEKDAY($N$1)+(WEEKDAY($N$1)&gt;=U346)&gt;=$N$1,H346&lt;&gt;""),$N$1+U346-WEEKDAY($N$1)+(WEEKDAY($N$1)&gt;=U346),$N$1+U346-WEEKDAY($N$1)+(WEEKDAY($N$1)&gt;=U346)+7)),"",(IF(AND($N$1+U346-WEEKDAY($N$1)+(WEEKDAY($N$1)&gt;=U346)&gt;=$N$1,H346&lt;&gt;""),$N$1+U346-WEEKDAY($N$1)+(WEEKDAY($N$1)&gt;=U346),$N$1+U346-WEEKDAY($N$1)+(WEEKDAY($N$1)&gt;=U346)+7)))</f>
        <v/>
      </c>
      <c r="S346" s="14"/>
      <c r="T346" s="15" t="b">
        <f>IF(D346="lundi","2",IF(D346="mardi","3",IF(D346="mercredi","4",IF(D346="jeudi","5",IF(D346="vendredi","6")))))</f>
        <v>0</v>
      </c>
      <c r="U346" s="15" t="str">
        <f>IF(H346="lundi","2",IF(H346="mardi","3",IF(H346="mercredi","4",IF(H346="jeudi","5",IF(H346="vendredi","6",IF(H346="",""))))))</f>
        <v/>
      </c>
      <c r="V346" s="15" t="b">
        <f>IF(C346="hebdo","5",IF(C346="tous les 15 jours","10",IF(C346="toutes les 5 semaines","25")))</f>
        <v>0</v>
      </c>
      <c r="X346" s="15">
        <f t="shared" si="9"/>
        <v>-1</v>
      </c>
    </row>
    <row r="347" spans="17:24" x14ac:dyDescent="0.35">
      <c r="Q347" s="14">
        <f ca="1">IF(AND($N$1+T347-WEEKDAY($N$1)+(WEEKDAY($N$1)&gt;=T347)&gt;=$N$1,H347=""),$N$1+T347-WEEKDAY($N$1)+(WEEKDAY($N$1)&gt;=T347),$N$1+T347-WEEKDAY($N$1)+(WEEKDAY($N$1)&gt;=T347)+7)</f>
        <v>43617</v>
      </c>
      <c r="R347" s="14" t="str">
        <f ca="1">IF(ISERROR(IF(AND($N$1+U347-WEEKDAY($N$1)+(WEEKDAY($N$1)&gt;=U347)&gt;=$N$1,H347&lt;&gt;""),$N$1+U347-WEEKDAY($N$1)+(WEEKDAY($N$1)&gt;=U347),$N$1+U347-WEEKDAY($N$1)+(WEEKDAY($N$1)&gt;=U347)+7)),"",(IF(AND($N$1+U347-WEEKDAY($N$1)+(WEEKDAY($N$1)&gt;=U347)&gt;=$N$1,H347&lt;&gt;""),$N$1+U347-WEEKDAY($N$1)+(WEEKDAY($N$1)&gt;=U347),$N$1+U347-WEEKDAY($N$1)+(WEEKDAY($N$1)&gt;=U347)+7)))</f>
        <v/>
      </c>
      <c r="S347" s="14"/>
      <c r="T347" s="15" t="b">
        <f>IF(D347="lundi","2",IF(D347="mardi","3",IF(D347="mercredi","4",IF(D347="jeudi","5",IF(D347="vendredi","6")))))</f>
        <v>0</v>
      </c>
      <c r="U347" s="15" t="str">
        <f>IF(H347="lundi","2",IF(H347="mardi","3",IF(H347="mercredi","4",IF(H347="jeudi","5",IF(H347="vendredi","6",IF(H347="",""))))))</f>
        <v/>
      </c>
      <c r="V347" s="15" t="b">
        <f>IF(C347="hebdo","5",IF(C347="tous les 15 jours","10",IF(C347="toutes les 5 semaines","25")))</f>
        <v>0</v>
      </c>
      <c r="X347" s="15">
        <f t="shared" si="9"/>
        <v>-1</v>
      </c>
    </row>
    <row r="348" spans="17:24" x14ac:dyDescent="0.35">
      <c r="Q348" s="14">
        <f ca="1">IF(AND($N$1+T348-WEEKDAY($N$1)+(WEEKDAY($N$1)&gt;=T348)&gt;=$N$1,H348=""),$N$1+T348-WEEKDAY($N$1)+(WEEKDAY($N$1)&gt;=T348),$N$1+T348-WEEKDAY($N$1)+(WEEKDAY($N$1)&gt;=T348)+7)</f>
        <v>43617</v>
      </c>
      <c r="R348" s="14" t="str">
        <f ca="1">IF(ISERROR(IF(AND($N$1+U348-WEEKDAY($N$1)+(WEEKDAY($N$1)&gt;=U348)&gt;=$N$1,H348&lt;&gt;""),$N$1+U348-WEEKDAY($N$1)+(WEEKDAY($N$1)&gt;=U348),$N$1+U348-WEEKDAY($N$1)+(WEEKDAY($N$1)&gt;=U348)+7)),"",(IF(AND($N$1+U348-WEEKDAY($N$1)+(WEEKDAY($N$1)&gt;=U348)&gt;=$N$1,H348&lt;&gt;""),$N$1+U348-WEEKDAY($N$1)+(WEEKDAY($N$1)&gt;=U348),$N$1+U348-WEEKDAY($N$1)+(WEEKDAY($N$1)&gt;=U348)+7)))</f>
        <v/>
      </c>
      <c r="S348" s="14"/>
      <c r="T348" s="15" t="b">
        <f>IF(D348="lundi","2",IF(D348="mardi","3",IF(D348="mercredi","4",IF(D348="jeudi","5",IF(D348="vendredi","6")))))</f>
        <v>0</v>
      </c>
      <c r="U348" s="15" t="str">
        <f>IF(H348="lundi","2",IF(H348="mardi","3",IF(H348="mercredi","4",IF(H348="jeudi","5",IF(H348="vendredi","6",IF(H348="",""))))))</f>
        <v/>
      </c>
      <c r="V348" s="15" t="b">
        <f>IF(C348="hebdo","5",IF(C348="tous les 15 jours","10",IF(C348="toutes les 5 semaines","25")))</f>
        <v>0</v>
      </c>
      <c r="X348" s="15">
        <f t="shared" si="9"/>
        <v>-1</v>
      </c>
    </row>
    <row r="349" spans="17:24" x14ac:dyDescent="0.35">
      <c r="Q349" s="14">
        <f ca="1">IF(AND($N$1+T349-WEEKDAY($N$1)+(WEEKDAY($N$1)&gt;=T349)&gt;=$N$1,H349=""),$N$1+T349-WEEKDAY($N$1)+(WEEKDAY($N$1)&gt;=T349),$N$1+T349-WEEKDAY($N$1)+(WEEKDAY($N$1)&gt;=T349)+7)</f>
        <v>43617</v>
      </c>
      <c r="R349" s="14" t="str">
        <f ca="1">IF(ISERROR(IF(AND($N$1+U349-WEEKDAY($N$1)+(WEEKDAY($N$1)&gt;=U349)&gt;=$N$1,H349&lt;&gt;""),$N$1+U349-WEEKDAY($N$1)+(WEEKDAY($N$1)&gt;=U349),$N$1+U349-WEEKDAY($N$1)+(WEEKDAY($N$1)&gt;=U349)+7)),"",(IF(AND($N$1+U349-WEEKDAY($N$1)+(WEEKDAY($N$1)&gt;=U349)&gt;=$N$1,H349&lt;&gt;""),$N$1+U349-WEEKDAY($N$1)+(WEEKDAY($N$1)&gt;=U349),$N$1+U349-WEEKDAY($N$1)+(WEEKDAY($N$1)&gt;=U349)+7)))</f>
        <v/>
      </c>
      <c r="S349" s="14"/>
      <c r="T349" s="15" t="b">
        <f>IF(D349="lundi","2",IF(D349="mardi","3",IF(D349="mercredi","4",IF(D349="jeudi","5",IF(D349="vendredi","6")))))</f>
        <v>0</v>
      </c>
      <c r="U349" s="15" t="str">
        <f>IF(H349="lundi","2",IF(H349="mardi","3",IF(H349="mercredi","4",IF(H349="jeudi","5",IF(H349="vendredi","6",IF(H349="",""))))))</f>
        <v/>
      </c>
      <c r="V349" s="15" t="b">
        <f>IF(C349="hebdo","5",IF(C349="tous les 15 jours","10",IF(C349="toutes les 5 semaines","25")))</f>
        <v>0</v>
      </c>
      <c r="X349" s="15">
        <f t="shared" si="9"/>
        <v>-1</v>
      </c>
    </row>
    <row r="350" spans="17:24" x14ac:dyDescent="0.35">
      <c r="Q350" s="14">
        <f ca="1">IF(AND($N$1+T350-WEEKDAY($N$1)+(WEEKDAY($N$1)&gt;=T350)&gt;=$N$1,H350=""),$N$1+T350-WEEKDAY($N$1)+(WEEKDAY($N$1)&gt;=T350),$N$1+T350-WEEKDAY($N$1)+(WEEKDAY($N$1)&gt;=T350)+7)</f>
        <v>43617</v>
      </c>
      <c r="R350" s="14" t="str">
        <f ca="1">IF(ISERROR(IF(AND($N$1+U350-WEEKDAY($N$1)+(WEEKDAY($N$1)&gt;=U350)&gt;=$N$1,H350&lt;&gt;""),$N$1+U350-WEEKDAY($N$1)+(WEEKDAY($N$1)&gt;=U350),$N$1+U350-WEEKDAY($N$1)+(WEEKDAY($N$1)&gt;=U350)+7)),"",(IF(AND($N$1+U350-WEEKDAY($N$1)+(WEEKDAY($N$1)&gt;=U350)&gt;=$N$1,H350&lt;&gt;""),$N$1+U350-WEEKDAY($N$1)+(WEEKDAY($N$1)&gt;=U350),$N$1+U350-WEEKDAY($N$1)+(WEEKDAY($N$1)&gt;=U350)+7)))</f>
        <v/>
      </c>
      <c r="S350" s="14"/>
      <c r="T350" s="15" t="b">
        <f>IF(D350="lundi","2",IF(D350="mardi","3",IF(D350="mercredi","4",IF(D350="jeudi","5",IF(D350="vendredi","6")))))</f>
        <v>0</v>
      </c>
      <c r="U350" s="15" t="str">
        <f>IF(H350="lundi","2",IF(H350="mardi","3",IF(H350="mercredi","4",IF(H350="jeudi","5",IF(H350="vendredi","6",IF(H350="",""))))))</f>
        <v/>
      </c>
      <c r="V350" s="15" t="b">
        <f>IF(C350="hebdo","5",IF(C350="tous les 15 jours","10",IF(C350="toutes les 5 semaines","25")))</f>
        <v>0</v>
      </c>
      <c r="X350" s="15">
        <f t="shared" si="9"/>
        <v>-1</v>
      </c>
    </row>
    <row r="351" spans="17:24" x14ac:dyDescent="0.35">
      <c r="Q351" s="14">
        <f ca="1">IF(AND($N$1+T351-WEEKDAY($N$1)+(WEEKDAY($N$1)&gt;=T351)&gt;=$N$1,H351=""),$N$1+T351-WEEKDAY($N$1)+(WEEKDAY($N$1)&gt;=T351),$N$1+T351-WEEKDAY($N$1)+(WEEKDAY($N$1)&gt;=T351)+7)</f>
        <v>43617</v>
      </c>
      <c r="R351" s="14" t="str">
        <f ca="1">IF(ISERROR(IF(AND($N$1+U351-WEEKDAY($N$1)+(WEEKDAY($N$1)&gt;=U351)&gt;=$N$1,H351&lt;&gt;""),$N$1+U351-WEEKDAY($N$1)+(WEEKDAY($N$1)&gt;=U351),$N$1+U351-WEEKDAY($N$1)+(WEEKDAY($N$1)&gt;=U351)+7)),"",(IF(AND($N$1+U351-WEEKDAY($N$1)+(WEEKDAY($N$1)&gt;=U351)&gt;=$N$1,H351&lt;&gt;""),$N$1+U351-WEEKDAY($N$1)+(WEEKDAY($N$1)&gt;=U351),$N$1+U351-WEEKDAY($N$1)+(WEEKDAY($N$1)&gt;=U351)+7)))</f>
        <v/>
      </c>
      <c r="S351" s="14"/>
      <c r="T351" s="15" t="b">
        <f>IF(D351="lundi","2",IF(D351="mardi","3",IF(D351="mercredi","4",IF(D351="jeudi","5",IF(D351="vendredi","6")))))</f>
        <v>0</v>
      </c>
      <c r="U351" s="15" t="str">
        <f>IF(H351="lundi","2",IF(H351="mardi","3",IF(H351="mercredi","4",IF(H351="jeudi","5",IF(H351="vendredi","6",IF(H351="",""))))))</f>
        <v/>
      </c>
      <c r="V351" s="15" t="b">
        <f>IF(C351="hebdo","5",IF(C351="tous les 15 jours","10",IF(C351="toutes les 5 semaines","25")))</f>
        <v>0</v>
      </c>
      <c r="X351" s="15">
        <f t="shared" si="9"/>
        <v>-1</v>
      </c>
    </row>
    <row r="352" spans="17:24" x14ac:dyDescent="0.35">
      <c r="Q352" s="14">
        <f ca="1">IF(AND($N$1+T352-WEEKDAY($N$1)+(WEEKDAY($N$1)&gt;=T352)&gt;=$N$1,H352=""),$N$1+T352-WEEKDAY($N$1)+(WEEKDAY($N$1)&gt;=T352),$N$1+T352-WEEKDAY($N$1)+(WEEKDAY($N$1)&gt;=T352)+7)</f>
        <v>43617</v>
      </c>
      <c r="R352" s="14" t="str">
        <f ca="1">IF(ISERROR(IF(AND($N$1+U352-WEEKDAY($N$1)+(WEEKDAY($N$1)&gt;=U352)&gt;=$N$1,H352&lt;&gt;""),$N$1+U352-WEEKDAY($N$1)+(WEEKDAY($N$1)&gt;=U352),$N$1+U352-WEEKDAY($N$1)+(WEEKDAY($N$1)&gt;=U352)+7)),"",(IF(AND($N$1+U352-WEEKDAY($N$1)+(WEEKDAY($N$1)&gt;=U352)&gt;=$N$1,H352&lt;&gt;""),$N$1+U352-WEEKDAY($N$1)+(WEEKDAY($N$1)&gt;=U352),$N$1+U352-WEEKDAY($N$1)+(WEEKDAY($N$1)&gt;=U352)+7)))</f>
        <v/>
      </c>
      <c r="S352" s="14"/>
      <c r="T352" s="15" t="b">
        <f>IF(D352="lundi","2",IF(D352="mardi","3",IF(D352="mercredi","4",IF(D352="jeudi","5",IF(D352="vendredi","6")))))</f>
        <v>0</v>
      </c>
      <c r="U352" s="15" t="str">
        <f>IF(H352="lundi","2",IF(H352="mardi","3",IF(H352="mercredi","4",IF(H352="jeudi","5",IF(H352="vendredi","6",IF(H352="",""))))))</f>
        <v/>
      </c>
      <c r="V352" s="15" t="b">
        <f>IF(C352="hebdo","5",IF(C352="tous les 15 jours","10",IF(C352="toutes les 5 semaines","25")))</f>
        <v>0</v>
      </c>
      <c r="X352" s="15">
        <f t="shared" si="9"/>
        <v>-1</v>
      </c>
    </row>
    <row r="353" spans="17:24" x14ac:dyDescent="0.35">
      <c r="Q353" s="14">
        <f ca="1">IF(AND($N$1+T353-WEEKDAY($N$1)+(WEEKDAY($N$1)&gt;=T353)&gt;=$N$1,H353=""),$N$1+T353-WEEKDAY($N$1)+(WEEKDAY($N$1)&gt;=T353),$N$1+T353-WEEKDAY($N$1)+(WEEKDAY($N$1)&gt;=T353)+7)</f>
        <v>43617</v>
      </c>
      <c r="R353" s="14" t="str">
        <f ca="1">IF(ISERROR(IF(AND($N$1+U353-WEEKDAY($N$1)+(WEEKDAY($N$1)&gt;=U353)&gt;=$N$1,H353&lt;&gt;""),$N$1+U353-WEEKDAY($N$1)+(WEEKDAY($N$1)&gt;=U353),$N$1+U353-WEEKDAY($N$1)+(WEEKDAY($N$1)&gt;=U353)+7)),"",(IF(AND($N$1+U353-WEEKDAY($N$1)+(WEEKDAY($N$1)&gt;=U353)&gt;=$N$1,H353&lt;&gt;""),$N$1+U353-WEEKDAY($N$1)+(WEEKDAY($N$1)&gt;=U353),$N$1+U353-WEEKDAY($N$1)+(WEEKDAY($N$1)&gt;=U353)+7)))</f>
        <v/>
      </c>
      <c r="S353" s="14"/>
      <c r="T353" s="15" t="b">
        <f>IF(D353="lundi","2",IF(D353="mardi","3",IF(D353="mercredi","4",IF(D353="jeudi","5",IF(D353="vendredi","6")))))</f>
        <v>0</v>
      </c>
      <c r="U353" s="15" t="str">
        <f>IF(H353="lundi","2",IF(H353="mardi","3",IF(H353="mercredi","4",IF(H353="jeudi","5",IF(H353="vendredi","6",IF(H353="",""))))))</f>
        <v/>
      </c>
      <c r="V353" s="15" t="b">
        <f>IF(C353="hebdo","5",IF(C353="tous les 15 jours","10",IF(C353="toutes les 5 semaines","25")))</f>
        <v>0</v>
      </c>
      <c r="X353" s="15">
        <f t="shared" si="9"/>
        <v>-1</v>
      </c>
    </row>
    <row r="354" spans="17:24" x14ac:dyDescent="0.35">
      <c r="Q354" s="14">
        <f ca="1">IF(AND($N$1+T354-WEEKDAY($N$1)+(WEEKDAY($N$1)&gt;=T354)&gt;=$N$1,H354=""),$N$1+T354-WEEKDAY($N$1)+(WEEKDAY($N$1)&gt;=T354),$N$1+T354-WEEKDAY($N$1)+(WEEKDAY($N$1)&gt;=T354)+7)</f>
        <v>43617</v>
      </c>
      <c r="R354" s="14" t="str">
        <f ca="1">IF(ISERROR(IF(AND($N$1+U354-WEEKDAY($N$1)+(WEEKDAY($N$1)&gt;=U354)&gt;=$N$1,H354&lt;&gt;""),$N$1+U354-WEEKDAY($N$1)+(WEEKDAY($N$1)&gt;=U354),$N$1+U354-WEEKDAY($N$1)+(WEEKDAY($N$1)&gt;=U354)+7)),"",(IF(AND($N$1+U354-WEEKDAY($N$1)+(WEEKDAY($N$1)&gt;=U354)&gt;=$N$1,H354&lt;&gt;""),$N$1+U354-WEEKDAY($N$1)+(WEEKDAY($N$1)&gt;=U354),$N$1+U354-WEEKDAY($N$1)+(WEEKDAY($N$1)&gt;=U354)+7)))</f>
        <v/>
      </c>
      <c r="S354" s="14"/>
      <c r="T354" s="15" t="b">
        <f>IF(D354="lundi","2",IF(D354="mardi","3",IF(D354="mercredi","4",IF(D354="jeudi","5",IF(D354="vendredi","6")))))</f>
        <v>0</v>
      </c>
      <c r="U354" s="15" t="str">
        <f>IF(H354="lundi","2",IF(H354="mardi","3",IF(H354="mercredi","4",IF(H354="jeudi","5",IF(H354="vendredi","6",IF(H354="",""))))))</f>
        <v/>
      </c>
      <c r="V354" s="15" t="b">
        <f>IF(C354="hebdo","5",IF(C354="tous les 15 jours","10",IF(C354="toutes les 5 semaines","25")))</f>
        <v>0</v>
      </c>
      <c r="X354" s="15">
        <f t="shared" si="9"/>
        <v>-1</v>
      </c>
    </row>
    <row r="355" spans="17:24" x14ac:dyDescent="0.35">
      <c r="Q355" s="14">
        <f ca="1">IF(AND($N$1+T355-WEEKDAY($N$1)+(WEEKDAY($N$1)&gt;=T355)&gt;=$N$1,H355=""),$N$1+T355-WEEKDAY($N$1)+(WEEKDAY($N$1)&gt;=T355),$N$1+T355-WEEKDAY($N$1)+(WEEKDAY($N$1)&gt;=T355)+7)</f>
        <v>43617</v>
      </c>
      <c r="R355" s="14" t="str">
        <f ca="1">IF(ISERROR(IF(AND($N$1+U355-WEEKDAY($N$1)+(WEEKDAY($N$1)&gt;=U355)&gt;=$N$1,H355&lt;&gt;""),$N$1+U355-WEEKDAY($N$1)+(WEEKDAY($N$1)&gt;=U355),$N$1+U355-WEEKDAY($N$1)+(WEEKDAY($N$1)&gt;=U355)+7)),"",(IF(AND($N$1+U355-WEEKDAY($N$1)+(WEEKDAY($N$1)&gt;=U355)&gt;=$N$1,H355&lt;&gt;""),$N$1+U355-WEEKDAY($N$1)+(WEEKDAY($N$1)&gt;=U355),$N$1+U355-WEEKDAY($N$1)+(WEEKDAY($N$1)&gt;=U355)+7)))</f>
        <v/>
      </c>
      <c r="S355" s="14"/>
      <c r="T355" s="15" t="b">
        <f>IF(D355="lundi","2",IF(D355="mardi","3",IF(D355="mercredi","4",IF(D355="jeudi","5",IF(D355="vendredi","6")))))</f>
        <v>0</v>
      </c>
      <c r="U355" s="15" t="str">
        <f>IF(H355="lundi","2",IF(H355="mardi","3",IF(H355="mercredi","4",IF(H355="jeudi","5",IF(H355="vendredi","6",IF(H355="",""))))))</f>
        <v/>
      </c>
      <c r="V355" s="15" t="b">
        <f>IF(C355="hebdo","5",IF(C355="tous les 15 jours","10",IF(C355="toutes les 5 semaines","25")))</f>
        <v>0</v>
      </c>
      <c r="X355" s="15">
        <f t="shared" si="9"/>
        <v>-1</v>
      </c>
    </row>
    <row r="356" spans="17:24" x14ac:dyDescent="0.35">
      <c r="Q356" s="14">
        <f ca="1">IF(AND($N$1+T356-WEEKDAY($N$1)+(WEEKDAY($N$1)&gt;=T356)&gt;=$N$1,H356=""),$N$1+T356-WEEKDAY($N$1)+(WEEKDAY($N$1)&gt;=T356),$N$1+T356-WEEKDAY($N$1)+(WEEKDAY($N$1)&gt;=T356)+7)</f>
        <v>43617</v>
      </c>
      <c r="R356" s="14" t="str">
        <f ca="1">IF(ISERROR(IF(AND($N$1+U356-WEEKDAY($N$1)+(WEEKDAY($N$1)&gt;=U356)&gt;=$N$1,H356&lt;&gt;""),$N$1+U356-WEEKDAY($N$1)+(WEEKDAY($N$1)&gt;=U356),$N$1+U356-WEEKDAY($N$1)+(WEEKDAY($N$1)&gt;=U356)+7)),"",(IF(AND($N$1+U356-WEEKDAY($N$1)+(WEEKDAY($N$1)&gt;=U356)&gt;=$N$1,H356&lt;&gt;""),$N$1+U356-WEEKDAY($N$1)+(WEEKDAY($N$1)&gt;=U356),$N$1+U356-WEEKDAY($N$1)+(WEEKDAY($N$1)&gt;=U356)+7)))</f>
        <v/>
      </c>
      <c r="S356" s="14"/>
      <c r="T356" s="15" t="b">
        <f>IF(D356="lundi","2",IF(D356="mardi","3",IF(D356="mercredi","4",IF(D356="jeudi","5",IF(D356="vendredi","6")))))</f>
        <v>0</v>
      </c>
      <c r="U356" s="15" t="str">
        <f>IF(H356="lundi","2",IF(H356="mardi","3",IF(H356="mercredi","4",IF(H356="jeudi","5",IF(H356="vendredi","6",IF(H356="",""))))))</f>
        <v/>
      </c>
      <c r="V356" s="15" t="b">
        <f>IF(C356="hebdo","5",IF(C356="tous les 15 jours","10",IF(C356="toutes les 5 semaines","25")))</f>
        <v>0</v>
      </c>
      <c r="X356" s="15">
        <f t="shared" si="9"/>
        <v>-1</v>
      </c>
    </row>
    <row r="357" spans="17:24" x14ac:dyDescent="0.35">
      <c r="Q357" s="14">
        <f ca="1">IF(AND($N$1+T357-WEEKDAY($N$1)+(WEEKDAY($N$1)&gt;=T357)&gt;=$N$1,H357=""),$N$1+T357-WEEKDAY($N$1)+(WEEKDAY($N$1)&gt;=T357),$N$1+T357-WEEKDAY($N$1)+(WEEKDAY($N$1)&gt;=T357)+7)</f>
        <v>43617</v>
      </c>
      <c r="R357" s="14" t="str">
        <f ca="1">IF(ISERROR(IF(AND($N$1+U357-WEEKDAY($N$1)+(WEEKDAY($N$1)&gt;=U357)&gt;=$N$1,H357&lt;&gt;""),$N$1+U357-WEEKDAY($N$1)+(WEEKDAY($N$1)&gt;=U357),$N$1+U357-WEEKDAY($N$1)+(WEEKDAY($N$1)&gt;=U357)+7)),"",(IF(AND($N$1+U357-WEEKDAY($N$1)+(WEEKDAY($N$1)&gt;=U357)&gt;=$N$1,H357&lt;&gt;""),$N$1+U357-WEEKDAY($N$1)+(WEEKDAY($N$1)&gt;=U357),$N$1+U357-WEEKDAY($N$1)+(WEEKDAY($N$1)&gt;=U357)+7)))</f>
        <v/>
      </c>
      <c r="S357" s="14"/>
      <c r="T357" s="15" t="b">
        <f>IF(D357="lundi","2",IF(D357="mardi","3",IF(D357="mercredi","4",IF(D357="jeudi","5",IF(D357="vendredi","6")))))</f>
        <v>0</v>
      </c>
      <c r="U357" s="15" t="str">
        <f>IF(H357="lundi","2",IF(H357="mardi","3",IF(H357="mercredi","4",IF(H357="jeudi","5",IF(H357="vendredi","6",IF(H357="",""))))))</f>
        <v/>
      </c>
      <c r="V357" s="15" t="b">
        <f>IF(C357="hebdo","5",IF(C357="tous les 15 jours","10",IF(C357="toutes les 5 semaines","25")))</f>
        <v>0</v>
      </c>
      <c r="X357" s="15">
        <f t="shared" si="9"/>
        <v>-1</v>
      </c>
    </row>
    <row r="358" spans="17:24" x14ac:dyDescent="0.35">
      <c r="Q358" s="14">
        <f ca="1">IF(AND($N$1+T358-WEEKDAY($N$1)+(WEEKDAY($N$1)&gt;=T358)&gt;=$N$1,H358=""),$N$1+T358-WEEKDAY($N$1)+(WEEKDAY($N$1)&gt;=T358),$N$1+T358-WEEKDAY($N$1)+(WEEKDAY($N$1)&gt;=T358)+7)</f>
        <v>43617</v>
      </c>
      <c r="R358" s="14" t="str">
        <f ca="1">IF(ISERROR(IF(AND($N$1+U358-WEEKDAY($N$1)+(WEEKDAY($N$1)&gt;=U358)&gt;=$N$1,H358&lt;&gt;""),$N$1+U358-WEEKDAY($N$1)+(WEEKDAY($N$1)&gt;=U358),$N$1+U358-WEEKDAY($N$1)+(WEEKDAY($N$1)&gt;=U358)+7)),"",(IF(AND($N$1+U358-WEEKDAY($N$1)+(WEEKDAY($N$1)&gt;=U358)&gt;=$N$1,H358&lt;&gt;""),$N$1+U358-WEEKDAY($N$1)+(WEEKDAY($N$1)&gt;=U358),$N$1+U358-WEEKDAY($N$1)+(WEEKDAY($N$1)&gt;=U358)+7)))</f>
        <v/>
      </c>
      <c r="S358" s="14"/>
      <c r="T358" s="15" t="b">
        <f>IF(D358="lundi","2",IF(D358="mardi","3",IF(D358="mercredi","4",IF(D358="jeudi","5",IF(D358="vendredi","6")))))</f>
        <v>0</v>
      </c>
      <c r="U358" s="15" t="str">
        <f>IF(H358="lundi","2",IF(H358="mardi","3",IF(H358="mercredi","4",IF(H358="jeudi","5",IF(H358="vendredi","6",IF(H358="",""))))))</f>
        <v/>
      </c>
      <c r="V358" s="15" t="b">
        <f>IF(C358="hebdo","5",IF(C358="tous les 15 jours","10",IF(C358="toutes les 5 semaines","25")))</f>
        <v>0</v>
      </c>
      <c r="X358" s="15">
        <f t="shared" si="9"/>
        <v>-1</v>
      </c>
    </row>
    <row r="359" spans="17:24" x14ac:dyDescent="0.35">
      <c r="Q359" s="14">
        <f ca="1">IF(AND($N$1+T359-WEEKDAY($N$1)+(WEEKDAY($N$1)&gt;=T359)&gt;=$N$1,H359=""),$N$1+T359-WEEKDAY($N$1)+(WEEKDAY($N$1)&gt;=T359),$N$1+T359-WEEKDAY($N$1)+(WEEKDAY($N$1)&gt;=T359)+7)</f>
        <v>43617</v>
      </c>
      <c r="R359" s="14" t="str">
        <f ca="1">IF(ISERROR(IF(AND($N$1+U359-WEEKDAY($N$1)+(WEEKDAY($N$1)&gt;=U359)&gt;=$N$1,H359&lt;&gt;""),$N$1+U359-WEEKDAY($N$1)+(WEEKDAY($N$1)&gt;=U359),$N$1+U359-WEEKDAY($N$1)+(WEEKDAY($N$1)&gt;=U359)+7)),"",(IF(AND($N$1+U359-WEEKDAY($N$1)+(WEEKDAY($N$1)&gt;=U359)&gt;=$N$1,H359&lt;&gt;""),$N$1+U359-WEEKDAY($N$1)+(WEEKDAY($N$1)&gt;=U359),$N$1+U359-WEEKDAY($N$1)+(WEEKDAY($N$1)&gt;=U359)+7)))</f>
        <v/>
      </c>
      <c r="S359" s="14"/>
      <c r="T359" s="15" t="b">
        <f>IF(D359="lundi","2",IF(D359="mardi","3",IF(D359="mercredi","4",IF(D359="jeudi","5",IF(D359="vendredi","6")))))</f>
        <v>0</v>
      </c>
      <c r="U359" s="15" t="str">
        <f>IF(H359="lundi","2",IF(H359="mardi","3",IF(H359="mercredi","4",IF(H359="jeudi","5",IF(H359="vendredi","6",IF(H359="",""))))))</f>
        <v/>
      </c>
      <c r="V359" s="15" t="b">
        <f>IF(C359="hebdo","5",IF(C359="tous les 15 jours","10",IF(C359="toutes les 5 semaines","25")))</f>
        <v>0</v>
      </c>
      <c r="X359" s="15">
        <f t="shared" si="9"/>
        <v>-1</v>
      </c>
    </row>
    <row r="360" spans="17:24" x14ac:dyDescent="0.35">
      <c r="Q360" s="14">
        <f ca="1">IF(AND($N$1+T360-WEEKDAY($N$1)+(WEEKDAY($N$1)&gt;=T360)&gt;=$N$1,H360=""),$N$1+T360-WEEKDAY($N$1)+(WEEKDAY($N$1)&gt;=T360),$N$1+T360-WEEKDAY($N$1)+(WEEKDAY($N$1)&gt;=T360)+7)</f>
        <v>43617</v>
      </c>
      <c r="R360" s="14" t="str">
        <f ca="1">IF(ISERROR(IF(AND($N$1+U360-WEEKDAY($N$1)+(WEEKDAY($N$1)&gt;=U360)&gt;=$N$1,H360&lt;&gt;""),$N$1+U360-WEEKDAY($N$1)+(WEEKDAY($N$1)&gt;=U360),$N$1+U360-WEEKDAY($N$1)+(WEEKDAY($N$1)&gt;=U360)+7)),"",(IF(AND($N$1+U360-WEEKDAY($N$1)+(WEEKDAY($N$1)&gt;=U360)&gt;=$N$1,H360&lt;&gt;""),$N$1+U360-WEEKDAY($N$1)+(WEEKDAY($N$1)&gt;=U360),$N$1+U360-WEEKDAY($N$1)+(WEEKDAY($N$1)&gt;=U360)+7)))</f>
        <v/>
      </c>
      <c r="S360" s="14"/>
      <c r="T360" s="15" t="b">
        <f>IF(D360="lundi","2",IF(D360="mardi","3",IF(D360="mercredi","4",IF(D360="jeudi","5",IF(D360="vendredi","6")))))</f>
        <v>0</v>
      </c>
      <c r="U360" s="15" t="str">
        <f>IF(H360="lundi","2",IF(H360="mardi","3",IF(H360="mercredi","4",IF(H360="jeudi","5",IF(H360="vendredi","6",IF(H360="",""))))))</f>
        <v/>
      </c>
      <c r="V360" s="15" t="b">
        <f>IF(C360="hebdo","5",IF(C360="tous les 15 jours","10",IF(C360="toutes les 5 semaines","25")))</f>
        <v>0</v>
      </c>
      <c r="X360" s="15">
        <f t="shared" si="9"/>
        <v>-1</v>
      </c>
    </row>
    <row r="361" spans="17:24" x14ac:dyDescent="0.35">
      <c r="Q361" s="14">
        <f ca="1">IF(AND($N$1+T361-WEEKDAY($N$1)+(WEEKDAY($N$1)&gt;=T361)&gt;=$N$1,H361=""),$N$1+T361-WEEKDAY($N$1)+(WEEKDAY($N$1)&gt;=T361),$N$1+T361-WEEKDAY($N$1)+(WEEKDAY($N$1)&gt;=T361)+7)</f>
        <v>43617</v>
      </c>
      <c r="R361" s="14" t="str">
        <f ca="1">IF(ISERROR(IF(AND($N$1+U361-WEEKDAY($N$1)+(WEEKDAY($N$1)&gt;=U361)&gt;=$N$1,H361&lt;&gt;""),$N$1+U361-WEEKDAY($N$1)+(WEEKDAY($N$1)&gt;=U361),$N$1+U361-WEEKDAY($N$1)+(WEEKDAY($N$1)&gt;=U361)+7)),"",(IF(AND($N$1+U361-WEEKDAY($N$1)+(WEEKDAY($N$1)&gt;=U361)&gt;=$N$1,H361&lt;&gt;""),$N$1+U361-WEEKDAY($N$1)+(WEEKDAY($N$1)&gt;=U361),$N$1+U361-WEEKDAY($N$1)+(WEEKDAY($N$1)&gt;=U361)+7)))</f>
        <v/>
      </c>
      <c r="S361" s="14"/>
      <c r="T361" s="15" t="b">
        <f>IF(D361="lundi","2",IF(D361="mardi","3",IF(D361="mercredi","4",IF(D361="jeudi","5",IF(D361="vendredi","6")))))</f>
        <v>0</v>
      </c>
      <c r="U361" s="15" t="str">
        <f>IF(H361="lundi","2",IF(H361="mardi","3",IF(H361="mercredi","4",IF(H361="jeudi","5",IF(H361="vendredi","6",IF(H361="",""))))))</f>
        <v/>
      </c>
      <c r="V361" s="15" t="b">
        <f>IF(C361="hebdo","5",IF(C361="tous les 15 jours","10",IF(C361="toutes les 5 semaines","25")))</f>
        <v>0</v>
      </c>
      <c r="X361" s="15">
        <f t="shared" si="9"/>
        <v>-1</v>
      </c>
    </row>
    <row r="362" spans="17:24" x14ac:dyDescent="0.35">
      <c r="Q362" s="14">
        <f ca="1">IF(AND($N$1+T362-WEEKDAY($N$1)+(WEEKDAY($N$1)&gt;=T362)&gt;=$N$1,H362=""),$N$1+T362-WEEKDAY($N$1)+(WEEKDAY($N$1)&gt;=T362),$N$1+T362-WEEKDAY($N$1)+(WEEKDAY($N$1)&gt;=T362)+7)</f>
        <v>43617</v>
      </c>
      <c r="R362" s="14" t="str">
        <f ca="1">IF(ISERROR(IF(AND($N$1+U362-WEEKDAY($N$1)+(WEEKDAY($N$1)&gt;=U362)&gt;=$N$1,H362&lt;&gt;""),$N$1+U362-WEEKDAY($N$1)+(WEEKDAY($N$1)&gt;=U362),$N$1+U362-WEEKDAY($N$1)+(WEEKDAY($N$1)&gt;=U362)+7)),"",(IF(AND($N$1+U362-WEEKDAY($N$1)+(WEEKDAY($N$1)&gt;=U362)&gt;=$N$1,H362&lt;&gt;""),$N$1+U362-WEEKDAY($N$1)+(WEEKDAY($N$1)&gt;=U362),$N$1+U362-WEEKDAY($N$1)+(WEEKDAY($N$1)&gt;=U362)+7)))</f>
        <v/>
      </c>
      <c r="S362" s="14"/>
      <c r="T362" s="15" t="b">
        <f>IF(D362="lundi","2",IF(D362="mardi","3",IF(D362="mercredi","4",IF(D362="jeudi","5",IF(D362="vendredi","6")))))</f>
        <v>0</v>
      </c>
      <c r="U362" s="15" t="str">
        <f>IF(H362="lundi","2",IF(H362="mardi","3",IF(H362="mercredi","4",IF(H362="jeudi","5",IF(H362="vendredi","6",IF(H362="",""))))))</f>
        <v/>
      </c>
      <c r="V362" s="15" t="b">
        <f>IF(C362="hebdo","5",IF(C362="tous les 15 jours","10",IF(C362="toutes les 5 semaines","25")))</f>
        <v>0</v>
      </c>
      <c r="X362" s="15">
        <f t="shared" si="9"/>
        <v>-1</v>
      </c>
    </row>
    <row r="363" spans="17:24" x14ac:dyDescent="0.35">
      <c r="Q363" s="14">
        <f ca="1">IF(AND($N$1+T363-WEEKDAY($N$1)+(WEEKDAY($N$1)&gt;=T363)&gt;=$N$1,H363=""),$N$1+T363-WEEKDAY($N$1)+(WEEKDAY($N$1)&gt;=T363),$N$1+T363-WEEKDAY($N$1)+(WEEKDAY($N$1)&gt;=T363)+7)</f>
        <v>43617</v>
      </c>
      <c r="R363" s="14" t="str">
        <f ca="1">IF(ISERROR(IF(AND($N$1+U363-WEEKDAY($N$1)+(WEEKDAY($N$1)&gt;=U363)&gt;=$N$1,H363&lt;&gt;""),$N$1+U363-WEEKDAY($N$1)+(WEEKDAY($N$1)&gt;=U363),$N$1+U363-WEEKDAY($N$1)+(WEEKDAY($N$1)&gt;=U363)+7)),"",(IF(AND($N$1+U363-WEEKDAY($N$1)+(WEEKDAY($N$1)&gt;=U363)&gt;=$N$1,H363&lt;&gt;""),$N$1+U363-WEEKDAY($N$1)+(WEEKDAY($N$1)&gt;=U363),$N$1+U363-WEEKDAY($N$1)+(WEEKDAY($N$1)&gt;=U363)+7)))</f>
        <v/>
      </c>
      <c r="S363" s="14"/>
      <c r="T363" s="15" t="b">
        <f>IF(D363="lundi","2",IF(D363="mardi","3",IF(D363="mercredi","4",IF(D363="jeudi","5",IF(D363="vendredi","6")))))</f>
        <v>0</v>
      </c>
      <c r="U363" s="15" t="str">
        <f>IF(H363="lundi","2",IF(H363="mardi","3",IF(H363="mercredi","4",IF(H363="jeudi","5",IF(H363="vendredi","6",IF(H363="",""))))))</f>
        <v/>
      </c>
      <c r="V363" s="15" t="b">
        <f>IF(C363="hebdo","5",IF(C363="tous les 15 jours","10",IF(C363="toutes les 5 semaines","25")))</f>
        <v>0</v>
      </c>
      <c r="X363" s="15">
        <f t="shared" si="9"/>
        <v>-1</v>
      </c>
    </row>
    <row r="364" spans="17:24" x14ac:dyDescent="0.35">
      <c r="Q364" s="14">
        <f ca="1">IF(AND($N$1+T364-WEEKDAY($N$1)+(WEEKDAY($N$1)&gt;=T364)&gt;=$N$1,H364=""),$N$1+T364-WEEKDAY($N$1)+(WEEKDAY($N$1)&gt;=T364),$N$1+T364-WEEKDAY($N$1)+(WEEKDAY($N$1)&gt;=T364)+7)</f>
        <v>43617</v>
      </c>
      <c r="R364" s="14" t="str">
        <f ca="1">IF(ISERROR(IF(AND($N$1+U364-WEEKDAY($N$1)+(WEEKDAY($N$1)&gt;=U364)&gt;=$N$1,H364&lt;&gt;""),$N$1+U364-WEEKDAY($N$1)+(WEEKDAY($N$1)&gt;=U364),$N$1+U364-WEEKDAY($N$1)+(WEEKDAY($N$1)&gt;=U364)+7)),"",(IF(AND($N$1+U364-WEEKDAY($N$1)+(WEEKDAY($N$1)&gt;=U364)&gt;=$N$1,H364&lt;&gt;""),$N$1+U364-WEEKDAY($N$1)+(WEEKDAY($N$1)&gt;=U364),$N$1+U364-WEEKDAY($N$1)+(WEEKDAY($N$1)&gt;=U364)+7)))</f>
        <v/>
      </c>
      <c r="S364" s="14"/>
      <c r="T364" s="15" t="b">
        <f>IF(D364="lundi","2",IF(D364="mardi","3",IF(D364="mercredi","4",IF(D364="jeudi","5",IF(D364="vendredi","6")))))</f>
        <v>0</v>
      </c>
      <c r="U364" s="15" t="str">
        <f>IF(H364="lundi","2",IF(H364="mardi","3",IF(H364="mercredi","4",IF(H364="jeudi","5",IF(H364="vendredi","6",IF(H364="",""))))))</f>
        <v/>
      </c>
      <c r="V364" s="15" t="b">
        <f>IF(C364="hebdo","5",IF(C364="tous les 15 jours","10",IF(C364="toutes les 5 semaines","25")))</f>
        <v>0</v>
      </c>
      <c r="X364" s="15">
        <f t="shared" si="9"/>
        <v>-1</v>
      </c>
    </row>
    <row r="365" spans="17:24" x14ac:dyDescent="0.35">
      <c r="Q365" s="14">
        <f ca="1">IF(AND($N$1+T365-WEEKDAY($N$1)+(WEEKDAY($N$1)&gt;=T365)&gt;=$N$1,H365=""),$N$1+T365-WEEKDAY($N$1)+(WEEKDAY($N$1)&gt;=T365),$N$1+T365-WEEKDAY($N$1)+(WEEKDAY($N$1)&gt;=T365)+7)</f>
        <v>43617</v>
      </c>
      <c r="R365" s="14" t="str">
        <f ca="1">IF(ISERROR(IF(AND($N$1+U365-WEEKDAY($N$1)+(WEEKDAY($N$1)&gt;=U365)&gt;=$N$1,H365&lt;&gt;""),$N$1+U365-WEEKDAY($N$1)+(WEEKDAY($N$1)&gt;=U365),$N$1+U365-WEEKDAY($N$1)+(WEEKDAY($N$1)&gt;=U365)+7)),"",(IF(AND($N$1+U365-WEEKDAY($N$1)+(WEEKDAY($N$1)&gt;=U365)&gt;=$N$1,H365&lt;&gt;""),$N$1+U365-WEEKDAY($N$1)+(WEEKDAY($N$1)&gt;=U365),$N$1+U365-WEEKDAY($N$1)+(WEEKDAY($N$1)&gt;=U365)+7)))</f>
        <v/>
      </c>
      <c r="S365" s="14"/>
      <c r="T365" s="15" t="b">
        <f>IF(D365="lundi","2",IF(D365="mardi","3",IF(D365="mercredi","4",IF(D365="jeudi","5",IF(D365="vendredi","6")))))</f>
        <v>0</v>
      </c>
      <c r="U365" s="15" t="str">
        <f>IF(H365="lundi","2",IF(H365="mardi","3",IF(H365="mercredi","4",IF(H365="jeudi","5",IF(H365="vendredi","6",IF(H365="",""))))))</f>
        <v/>
      </c>
      <c r="V365" s="15" t="b">
        <f>IF(C365="hebdo","5",IF(C365="tous les 15 jours","10",IF(C365="toutes les 5 semaines","25")))</f>
        <v>0</v>
      </c>
      <c r="X365" s="15">
        <f t="shared" si="9"/>
        <v>-1</v>
      </c>
    </row>
    <row r="366" spans="17:24" x14ac:dyDescent="0.35">
      <c r="Q366" s="14">
        <f ca="1">IF(AND($N$1+T366-WEEKDAY($N$1)+(WEEKDAY($N$1)&gt;=T366)&gt;=$N$1,H366=""),$N$1+T366-WEEKDAY($N$1)+(WEEKDAY($N$1)&gt;=T366),$N$1+T366-WEEKDAY($N$1)+(WEEKDAY($N$1)&gt;=T366)+7)</f>
        <v>43617</v>
      </c>
      <c r="R366" s="14" t="str">
        <f ca="1">IF(ISERROR(IF(AND($N$1+U366-WEEKDAY($N$1)+(WEEKDAY($N$1)&gt;=U366)&gt;=$N$1,H366&lt;&gt;""),$N$1+U366-WEEKDAY($N$1)+(WEEKDAY($N$1)&gt;=U366),$N$1+U366-WEEKDAY($N$1)+(WEEKDAY($N$1)&gt;=U366)+7)),"",(IF(AND($N$1+U366-WEEKDAY($N$1)+(WEEKDAY($N$1)&gt;=U366)&gt;=$N$1,H366&lt;&gt;""),$N$1+U366-WEEKDAY($N$1)+(WEEKDAY($N$1)&gt;=U366),$N$1+U366-WEEKDAY($N$1)+(WEEKDAY($N$1)&gt;=U366)+7)))</f>
        <v/>
      </c>
      <c r="S366" s="14"/>
      <c r="T366" s="15" t="b">
        <f>IF(D366="lundi","2",IF(D366="mardi","3",IF(D366="mercredi","4",IF(D366="jeudi","5",IF(D366="vendredi","6")))))</f>
        <v>0</v>
      </c>
      <c r="U366" s="15" t="str">
        <f>IF(H366="lundi","2",IF(H366="mardi","3",IF(H366="mercredi","4",IF(H366="jeudi","5",IF(H366="vendredi","6",IF(H366="",""))))))</f>
        <v/>
      </c>
      <c r="V366" s="15" t="b">
        <f>IF(C366="hebdo","5",IF(C366="tous les 15 jours","10",IF(C366="toutes les 5 semaines","25")))</f>
        <v>0</v>
      </c>
      <c r="X366" s="15">
        <f t="shared" si="9"/>
        <v>-1</v>
      </c>
    </row>
    <row r="367" spans="17:24" x14ac:dyDescent="0.35">
      <c r="Q367" s="14">
        <f ca="1">IF(AND($N$1+T367-WEEKDAY($N$1)+(WEEKDAY($N$1)&gt;=T367)&gt;=$N$1,H367=""),$N$1+T367-WEEKDAY($N$1)+(WEEKDAY($N$1)&gt;=T367),$N$1+T367-WEEKDAY($N$1)+(WEEKDAY($N$1)&gt;=T367)+7)</f>
        <v>43617</v>
      </c>
      <c r="R367" s="14" t="str">
        <f ca="1">IF(ISERROR(IF(AND($N$1+U367-WEEKDAY($N$1)+(WEEKDAY($N$1)&gt;=U367)&gt;=$N$1,H367&lt;&gt;""),$N$1+U367-WEEKDAY($N$1)+(WEEKDAY($N$1)&gt;=U367),$N$1+U367-WEEKDAY($N$1)+(WEEKDAY($N$1)&gt;=U367)+7)),"",(IF(AND($N$1+U367-WEEKDAY($N$1)+(WEEKDAY($N$1)&gt;=U367)&gt;=$N$1,H367&lt;&gt;""),$N$1+U367-WEEKDAY($N$1)+(WEEKDAY($N$1)&gt;=U367),$N$1+U367-WEEKDAY($N$1)+(WEEKDAY($N$1)&gt;=U367)+7)))</f>
        <v/>
      </c>
      <c r="S367" s="14"/>
      <c r="T367" s="15" t="b">
        <f>IF(D367="lundi","2",IF(D367="mardi","3",IF(D367="mercredi","4",IF(D367="jeudi","5",IF(D367="vendredi","6")))))</f>
        <v>0</v>
      </c>
      <c r="U367" s="15" t="str">
        <f>IF(H367="lundi","2",IF(H367="mardi","3",IF(H367="mercredi","4",IF(H367="jeudi","5",IF(H367="vendredi","6",IF(H367="",""))))))</f>
        <v/>
      </c>
      <c r="V367" s="15" t="b">
        <f>IF(C367="hebdo","5",IF(C367="tous les 15 jours","10",IF(C367="toutes les 5 semaines","25")))</f>
        <v>0</v>
      </c>
      <c r="X367" s="15">
        <f t="shared" si="9"/>
        <v>-1</v>
      </c>
    </row>
    <row r="368" spans="17:24" x14ac:dyDescent="0.35">
      <c r="Q368" s="14">
        <f ca="1">IF(AND($N$1+T368-WEEKDAY($N$1)+(WEEKDAY($N$1)&gt;=T368)&gt;=$N$1,H368=""),$N$1+T368-WEEKDAY($N$1)+(WEEKDAY($N$1)&gt;=T368),$N$1+T368-WEEKDAY($N$1)+(WEEKDAY($N$1)&gt;=T368)+7)</f>
        <v>43617</v>
      </c>
      <c r="R368" s="14" t="str">
        <f ca="1">IF(ISERROR(IF(AND($N$1+U368-WEEKDAY($N$1)+(WEEKDAY($N$1)&gt;=U368)&gt;=$N$1,H368&lt;&gt;""),$N$1+U368-WEEKDAY($N$1)+(WEEKDAY($N$1)&gt;=U368),$N$1+U368-WEEKDAY($N$1)+(WEEKDAY($N$1)&gt;=U368)+7)),"",(IF(AND($N$1+U368-WEEKDAY($N$1)+(WEEKDAY($N$1)&gt;=U368)&gt;=$N$1,H368&lt;&gt;""),$N$1+U368-WEEKDAY($N$1)+(WEEKDAY($N$1)&gt;=U368),$N$1+U368-WEEKDAY($N$1)+(WEEKDAY($N$1)&gt;=U368)+7)))</f>
        <v/>
      </c>
      <c r="S368" s="14"/>
      <c r="T368" s="15" t="b">
        <f>IF(D368="lundi","2",IF(D368="mardi","3",IF(D368="mercredi","4",IF(D368="jeudi","5",IF(D368="vendredi","6")))))</f>
        <v>0</v>
      </c>
      <c r="U368" s="15" t="str">
        <f>IF(H368="lundi","2",IF(H368="mardi","3",IF(H368="mercredi","4",IF(H368="jeudi","5",IF(H368="vendredi","6",IF(H368="",""))))))</f>
        <v/>
      </c>
      <c r="V368" s="15" t="b">
        <f>IF(C368="hebdo","5",IF(C368="tous les 15 jours","10",IF(C368="toutes les 5 semaines","25")))</f>
        <v>0</v>
      </c>
      <c r="X368" s="15">
        <f t="shared" si="9"/>
        <v>-1</v>
      </c>
    </row>
    <row r="369" spans="17:24" x14ac:dyDescent="0.35">
      <c r="Q369" s="14">
        <f ca="1">IF(AND($N$1+T369-WEEKDAY($N$1)+(WEEKDAY($N$1)&gt;=T369)&gt;=$N$1,H369=""),$N$1+T369-WEEKDAY($N$1)+(WEEKDAY($N$1)&gt;=T369),$N$1+T369-WEEKDAY($N$1)+(WEEKDAY($N$1)&gt;=T369)+7)</f>
        <v>43617</v>
      </c>
      <c r="R369" s="14" t="str">
        <f ca="1">IF(ISERROR(IF(AND($N$1+U369-WEEKDAY($N$1)+(WEEKDAY($N$1)&gt;=U369)&gt;=$N$1,H369&lt;&gt;""),$N$1+U369-WEEKDAY($N$1)+(WEEKDAY($N$1)&gt;=U369),$N$1+U369-WEEKDAY($N$1)+(WEEKDAY($N$1)&gt;=U369)+7)),"",(IF(AND($N$1+U369-WEEKDAY($N$1)+(WEEKDAY($N$1)&gt;=U369)&gt;=$N$1,H369&lt;&gt;""),$N$1+U369-WEEKDAY($N$1)+(WEEKDAY($N$1)&gt;=U369),$N$1+U369-WEEKDAY($N$1)+(WEEKDAY($N$1)&gt;=U369)+7)))</f>
        <v/>
      </c>
      <c r="S369" s="14"/>
      <c r="T369" s="15" t="b">
        <f>IF(D369="lundi","2",IF(D369="mardi","3",IF(D369="mercredi","4",IF(D369="jeudi","5",IF(D369="vendredi","6")))))</f>
        <v>0</v>
      </c>
      <c r="U369" s="15" t="str">
        <f>IF(H369="lundi","2",IF(H369="mardi","3",IF(H369="mercredi","4",IF(H369="jeudi","5",IF(H369="vendredi","6",IF(H369="",""))))))</f>
        <v/>
      </c>
      <c r="V369" s="15" t="b">
        <f>IF(C369="hebdo","5",IF(C369="tous les 15 jours","10",IF(C369="toutes les 5 semaines","25")))</f>
        <v>0</v>
      </c>
      <c r="X369" s="15">
        <f t="shared" si="9"/>
        <v>-1</v>
      </c>
    </row>
    <row r="370" spans="17:24" x14ac:dyDescent="0.35">
      <c r="Q370" s="14">
        <f ca="1">IF(AND($N$1+T370-WEEKDAY($N$1)+(WEEKDAY($N$1)&gt;=T370)&gt;=$N$1,H370=""),$N$1+T370-WEEKDAY($N$1)+(WEEKDAY($N$1)&gt;=T370),$N$1+T370-WEEKDAY($N$1)+(WEEKDAY($N$1)&gt;=T370)+7)</f>
        <v>43617</v>
      </c>
      <c r="R370" s="14" t="str">
        <f ca="1">IF(ISERROR(IF(AND($N$1+U370-WEEKDAY($N$1)+(WEEKDAY($N$1)&gt;=U370)&gt;=$N$1,H370&lt;&gt;""),$N$1+U370-WEEKDAY($N$1)+(WEEKDAY($N$1)&gt;=U370),$N$1+U370-WEEKDAY($N$1)+(WEEKDAY($N$1)&gt;=U370)+7)),"",(IF(AND($N$1+U370-WEEKDAY($N$1)+(WEEKDAY($N$1)&gt;=U370)&gt;=$N$1,H370&lt;&gt;""),$N$1+U370-WEEKDAY($N$1)+(WEEKDAY($N$1)&gt;=U370),$N$1+U370-WEEKDAY($N$1)+(WEEKDAY($N$1)&gt;=U370)+7)))</f>
        <v/>
      </c>
      <c r="S370" s="14"/>
      <c r="T370" s="15" t="b">
        <f>IF(D370="lundi","2",IF(D370="mardi","3",IF(D370="mercredi","4",IF(D370="jeudi","5",IF(D370="vendredi","6")))))</f>
        <v>0</v>
      </c>
      <c r="U370" s="15" t="str">
        <f>IF(H370="lundi","2",IF(H370="mardi","3",IF(H370="mercredi","4",IF(H370="jeudi","5",IF(H370="vendredi","6",IF(H370="",""))))))</f>
        <v/>
      </c>
      <c r="V370" s="15" t="b">
        <f>IF(C370="hebdo","5",IF(C370="tous les 15 jours","10",IF(C370="toutes les 5 semaines","25")))</f>
        <v>0</v>
      </c>
      <c r="X370" s="15">
        <f t="shared" si="9"/>
        <v>-1</v>
      </c>
    </row>
    <row r="371" spans="17:24" x14ac:dyDescent="0.35">
      <c r="Q371" s="14">
        <f ca="1">IF(AND($N$1+T371-WEEKDAY($N$1)+(WEEKDAY($N$1)&gt;=T371)&gt;=$N$1,H371=""),$N$1+T371-WEEKDAY($N$1)+(WEEKDAY($N$1)&gt;=T371),$N$1+T371-WEEKDAY($N$1)+(WEEKDAY($N$1)&gt;=T371)+7)</f>
        <v>43617</v>
      </c>
      <c r="R371" s="14" t="str">
        <f ca="1">IF(ISERROR(IF(AND($N$1+U371-WEEKDAY($N$1)+(WEEKDAY($N$1)&gt;=U371)&gt;=$N$1,H371&lt;&gt;""),$N$1+U371-WEEKDAY($N$1)+(WEEKDAY($N$1)&gt;=U371),$N$1+U371-WEEKDAY($N$1)+(WEEKDAY($N$1)&gt;=U371)+7)),"",(IF(AND($N$1+U371-WEEKDAY($N$1)+(WEEKDAY($N$1)&gt;=U371)&gt;=$N$1,H371&lt;&gt;""),$N$1+U371-WEEKDAY($N$1)+(WEEKDAY($N$1)&gt;=U371),$N$1+U371-WEEKDAY($N$1)+(WEEKDAY($N$1)&gt;=U371)+7)))</f>
        <v/>
      </c>
      <c r="S371" s="14"/>
      <c r="T371" s="15" t="b">
        <f>IF(D371="lundi","2",IF(D371="mardi","3",IF(D371="mercredi","4",IF(D371="jeudi","5",IF(D371="vendredi","6")))))</f>
        <v>0</v>
      </c>
      <c r="U371" s="15" t="str">
        <f>IF(H371="lundi","2",IF(H371="mardi","3",IF(H371="mercredi","4",IF(H371="jeudi","5",IF(H371="vendredi","6",IF(H371="",""))))))</f>
        <v/>
      </c>
      <c r="V371" s="15" t="b">
        <f>IF(C371="hebdo","5",IF(C371="tous les 15 jours","10",IF(C371="toutes les 5 semaines","25")))</f>
        <v>0</v>
      </c>
      <c r="X371" s="15">
        <f t="shared" si="9"/>
        <v>-1</v>
      </c>
    </row>
    <row r="372" spans="17:24" x14ac:dyDescent="0.35">
      <c r="Q372" s="14">
        <f ca="1">IF(AND($N$1+T372-WEEKDAY($N$1)+(WEEKDAY($N$1)&gt;=T372)&gt;=$N$1,H372=""),$N$1+T372-WEEKDAY($N$1)+(WEEKDAY($N$1)&gt;=T372),$N$1+T372-WEEKDAY($N$1)+(WEEKDAY($N$1)&gt;=T372)+7)</f>
        <v>43617</v>
      </c>
      <c r="R372" s="14" t="str">
        <f ca="1">IF(ISERROR(IF(AND($N$1+U372-WEEKDAY($N$1)+(WEEKDAY($N$1)&gt;=U372)&gt;=$N$1,H372&lt;&gt;""),$N$1+U372-WEEKDAY($N$1)+(WEEKDAY($N$1)&gt;=U372),$N$1+U372-WEEKDAY($N$1)+(WEEKDAY($N$1)&gt;=U372)+7)),"",(IF(AND($N$1+U372-WEEKDAY($N$1)+(WEEKDAY($N$1)&gt;=U372)&gt;=$N$1,H372&lt;&gt;""),$N$1+U372-WEEKDAY($N$1)+(WEEKDAY($N$1)&gt;=U372),$N$1+U372-WEEKDAY($N$1)+(WEEKDAY($N$1)&gt;=U372)+7)))</f>
        <v/>
      </c>
      <c r="S372" s="14"/>
      <c r="T372" s="15" t="b">
        <f>IF(D372="lundi","2",IF(D372="mardi","3",IF(D372="mercredi","4",IF(D372="jeudi","5",IF(D372="vendredi","6")))))</f>
        <v>0</v>
      </c>
      <c r="U372" s="15" t="str">
        <f>IF(H372="lundi","2",IF(H372="mardi","3",IF(H372="mercredi","4",IF(H372="jeudi","5",IF(H372="vendredi","6",IF(H372="",""))))))</f>
        <v/>
      </c>
      <c r="V372" s="15" t="b">
        <f>IF(C372="hebdo","5",IF(C372="tous les 15 jours","10",IF(C372="toutes les 5 semaines","25")))</f>
        <v>0</v>
      </c>
      <c r="X372" s="15">
        <f t="shared" si="9"/>
        <v>-1</v>
      </c>
    </row>
    <row r="373" spans="17:24" x14ac:dyDescent="0.35">
      <c r="Q373" s="14">
        <f ca="1">IF(AND($N$1+T373-WEEKDAY($N$1)+(WEEKDAY($N$1)&gt;=T373)&gt;=$N$1,H373=""),$N$1+T373-WEEKDAY($N$1)+(WEEKDAY($N$1)&gt;=T373),$N$1+T373-WEEKDAY($N$1)+(WEEKDAY($N$1)&gt;=T373)+7)</f>
        <v>43617</v>
      </c>
      <c r="R373" s="14" t="str">
        <f ca="1">IF(ISERROR(IF(AND($N$1+U373-WEEKDAY($N$1)+(WEEKDAY($N$1)&gt;=U373)&gt;=$N$1,H373&lt;&gt;""),$N$1+U373-WEEKDAY($N$1)+(WEEKDAY($N$1)&gt;=U373),$N$1+U373-WEEKDAY($N$1)+(WEEKDAY($N$1)&gt;=U373)+7)),"",(IF(AND($N$1+U373-WEEKDAY($N$1)+(WEEKDAY($N$1)&gt;=U373)&gt;=$N$1,H373&lt;&gt;""),$N$1+U373-WEEKDAY($N$1)+(WEEKDAY($N$1)&gt;=U373),$N$1+U373-WEEKDAY($N$1)+(WEEKDAY($N$1)&gt;=U373)+7)))</f>
        <v/>
      </c>
      <c r="S373" s="14"/>
      <c r="T373" s="15" t="b">
        <f>IF(D373="lundi","2",IF(D373="mardi","3",IF(D373="mercredi","4",IF(D373="jeudi","5",IF(D373="vendredi","6")))))</f>
        <v>0</v>
      </c>
      <c r="U373" s="15" t="str">
        <f>IF(H373="lundi","2",IF(H373="mardi","3",IF(H373="mercredi","4",IF(H373="jeudi","5",IF(H373="vendredi","6",IF(H373="",""))))))</f>
        <v/>
      </c>
      <c r="V373" s="15" t="b">
        <f>IF(C373="hebdo","5",IF(C373="tous les 15 jours","10",IF(C373="toutes les 5 semaines","25")))</f>
        <v>0</v>
      </c>
      <c r="X373" s="15">
        <f t="shared" si="9"/>
        <v>-1</v>
      </c>
    </row>
    <row r="374" spans="17:24" x14ac:dyDescent="0.35">
      <c r="Q374" s="14">
        <f ca="1">IF(AND($N$1+T374-WEEKDAY($N$1)+(WEEKDAY($N$1)&gt;=T374)&gt;=$N$1,H374=""),$N$1+T374-WEEKDAY($N$1)+(WEEKDAY($N$1)&gt;=T374),$N$1+T374-WEEKDAY($N$1)+(WEEKDAY($N$1)&gt;=T374)+7)</f>
        <v>43617</v>
      </c>
      <c r="R374" s="14" t="str">
        <f ca="1">IF(ISERROR(IF(AND($N$1+U374-WEEKDAY($N$1)+(WEEKDAY($N$1)&gt;=U374)&gt;=$N$1,H374&lt;&gt;""),$N$1+U374-WEEKDAY($N$1)+(WEEKDAY($N$1)&gt;=U374),$N$1+U374-WEEKDAY($N$1)+(WEEKDAY($N$1)&gt;=U374)+7)),"",(IF(AND($N$1+U374-WEEKDAY($N$1)+(WEEKDAY($N$1)&gt;=U374)&gt;=$N$1,H374&lt;&gt;""),$N$1+U374-WEEKDAY($N$1)+(WEEKDAY($N$1)&gt;=U374),$N$1+U374-WEEKDAY($N$1)+(WEEKDAY($N$1)&gt;=U374)+7)))</f>
        <v/>
      </c>
      <c r="S374" s="14"/>
      <c r="T374" s="15" t="b">
        <f>IF(D374="lundi","2",IF(D374="mardi","3",IF(D374="mercredi","4",IF(D374="jeudi","5",IF(D374="vendredi","6")))))</f>
        <v>0</v>
      </c>
      <c r="U374" s="15" t="str">
        <f>IF(H374="lundi","2",IF(H374="mardi","3",IF(H374="mercredi","4",IF(H374="jeudi","5",IF(H374="vendredi","6",IF(H374="",""))))))</f>
        <v/>
      </c>
      <c r="V374" s="15" t="b">
        <f>IF(C374="hebdo","5",IF(C374="tous les 15 jours","10",IF(C374="toutes les 5 semaines","25")))</f>
        <v>0</v>
      </c>
      <c r="X374" s="15">
        <f t="shared" si="9"/>
        <v>-1</v>
      </c>
    </row>
    <row r="375" spans="17:24" x14ac:dyDescent="0.35">
      <c r="Q375" s="14">
        <f ca="1">IF(AND($N$1+T375-WEEKDAY($N$1)+(WEEKDAY($N$1)&gt;=T375)&gt;=$N$1,H375=""),$N$1+T375-WEEKDAY($N$1)+(WEEKDAY($N$1)&gt;=T375),$N$1+T375-WEEKDAY($N$1)+(WEEKDAY($N$1)&gt;=T375)+7)</f>
        <v>43617</v>
      </c>
      <c r="R375" s="14" t="str">
        <f ca="1">IF(ISERROR(IF(AND($N$1+U375-WEEKDAY($N$1)+(WEEKDAY($N$1)&gt;=U375)&gt;=$N$1,H375&lt;&gt;""),$N$1+U375-WEEKDAY($N$1)+(WEEKDAY($N$1)&gt;=U375),$N$1+U375-WEEKDAY($N$1)+(WEEKDAY($N$1)&gt;=U375)+7)),"",(IF(AND($N$1+U375-WEEKDAY($N$1)+(WEEKDAY($N$1)&gt;=U375)&gt;=$N$1,H375&lt;&gt;""),$N$1+U375-WEEKDAY($N$1)+(WEEKDAY($N$1)&gt;=U375),$N$1+U375-WEEKDAY($N$1)+(WEEKDAY($N$1)&gt;=U375)+7)))</f>
        <v/>
      </c>
      <c r="S375" s="14"/>
      <c r="T375" s="15" t="b">
        <f>IF(D375="lundi","2",IF(D375="mardi","3",IF(D375="mercredi","4",IF(D375="jeudi","5",IF(D375="vendredi","6")))))</f>
        <v>0</v>
      </c>
      <c r="U375" s="15" t="str">
        <f>IF(H375="lundi","2",IF(H375="mardi","3",IF(H375="mercredi","4",IF(H375="jeudi","5",IF(H375="vendredi","6",IF(H375="",""))))))</f>
        <v/>
      </c>
      <c r="V375" s="15" t="b">
        <f>IF(C375="hebdo","5",IF(C375="tous les 15 jours","10",IF(C375="toutes les 5 semaines","25")))</f>
        <v>0</v>
      </c>
      <c r="X375" s="15">
        <f t="shared" si="9"/>
        <v>-1</v>
      </c>
    </row>
    <row r="376" spans="17:24" x14ac:dyDescent="0.35">
      <c r="Q376" s="14">
        <f ca="1">IF(AND($N$1+T376-WEEKDAY($N$1)+(WEEKDAY($N$1)&gt;=T376)&gt;=$N$1,H376=""),$N$1+T376-WEEKDAY($N$1)+(WEEKDAY($N$1)&gt;=T376),$N$1+T376-WEEKDAY($N$1)+(WEEKDAY($N$1)&gt;=T376)+7)</f>
        <v>43617</v>
      </c>
      <c r="R376" s="14" t="str">
        <f ca="1">IF(ISERROR(IF(AND($N$1+U376-WEEKDAY($N$1)+(WEEKDAY($N$1)&gt;=U376)&gt;=$N$1,H376&lt;&gt;""),$N$1+U376-WEEKDAY($N$1)+(WEEKDAY($N$1)&gt;=U376),$N$1+U376-WEEKDAY($N$1)+(WEEKDAY($N$1)&gt;=U376)+7)),"",(IF(AND($N$1+U376-WEEKDAY($N$1)+(WEEKDAY($N$1)&gt;=U376)&gt;=$N$1,H376&lt;&gt;""),$N$1+U376-WEEKDAY($N$1)+(WEEKDAY($N$1)&gt;=U376),$N$1+U376-WEEKDAY($N$1)+(WEEKDAY($N$1)&gt;=U376)+7)))</f>
        <v/>
      </c>
      <c r="S376" s="14"/>
      <c r="T376" s="15" t="b">
        <f>IF(D376="lundi","2",IF(D376="mardi","3",IF(D376="mercredi","4",IF(D376="jeudi","5",IF(D376="vendredi","6")))))</f>
        <v>0</v>
      </c>
      <c r="U376" s="15" t="str">
        <f>IF(H376="lundi","2",IF(H376="mardi","3",IF(H376="mercredi","4",IF(H376="jeudi","5",IF(H376="vendredi","6",IF(H376="",""))))))</f>
        <v/>
      </c>
      <c r="V376" s="15" t="b">
        <f>IF(C376="hebdo","5",IF(C376="tous les 15 jours","10",IF(C376="toutes les 5 semaines","25")))</f>
        <v>0</v>
      </c>
      <c r="X376" s="15">
        <f t="shared" si="9"/>
        <v>-1</v>
      </c>
    </row>
    <row r="377" spans="17:24" x14ac:dyDescent="0.35">
      <c r="Q377" s="14">
        <f ca="1">IF(AND($N$1+T377-WEEKDAY($N$1)+(WEEKDAY($N$1)&gt;=T377)&gt;=$N$1,H377=""),$N$1+T377-WEEKDAY($N$1)+(WEEKDAY($N$1)&gt;=T377),$N$1+T377-WEEKDAY($N$1)+(WEEKDAY($N$1)&gt;=T377)+7)</f>
        <v>43617</v>
      </c>
      <c r="R377" s="14" t="str">
        <f ca="1">IF(ISERROR(IF(AND($N$1+U377-WEEKDAY($N$1)+(WEEKDAY($N$1)&gt;=U377)&gt;=$N$1,H377&lt;&gt;""),$N$1+U377-WEEKDAY($N$1)+(WEEKDAY($N$1)&gt;=U377),$N$1+U377-WEEKDAY($N$1)+(WEEKDAY($N$1)&gt;=U377)+7)),"",(IF(AND($N$1+U377-WEEKDAY($N$1)+(WEEKDAY($N$1)&gt;=U377)&gt;=$N$1,H377&lt;&gt;""),$N$1+U377-WEEKDAY($N$1)+(WEEKDAY($N$1)&gt;=U377),$N$1+U377-WEEKDAY($N$1)+(WEEKDAY($N$1)&gt;=U377)+7)))</f>
        <v/>
      </c>
      <c r="S377" s="14"/>
      <c r="T377" s="15" t="b">
        <f>IF(D377="lundi","2",IF(D377="mardi","3",IF(D377="mercredi","4",IF(D377="jeudi","5",IF(D377="vendredi","6")))))</f>
        <v>0</v>
      </c>
      <c r="U377" s="15" t="str">
        <f>IF(H377="lundi","2",IF(H377="mardi","3",IF(H377="mercredi","4",IF(H377="jeudi","5",IF(H377="vendredi","6",IF(H377="",""))))))</f>
        <v/>
      </c>
      <c r="V377" s="15" t="b">
        <f>IF(C377="hebdo","5",IF(C377="tous les 15 jours","10",IF(C377="toutes les 5 semaines","25")))</f>
        <v>0</v>
      </c>
      <c r="X377" s="15">
        <f t="shared" si="9"/>
        <v>-1</v>
      </c>
    </row>
    <row r="378" spans="17:24" x14ac:dyDescent="0.35">
      <c r="Q378" s="14">
        <f ca="1">IF(AND($N$1+T378-WEEKDAY($N$1)+(WEEKDAY($N$1)&gt;=T378)&gt;=$N$1,H378=""),$N$1+T378-WEEKDAY($N$1)+(WEEKDAY($N$1)&gt;=T378),$N$1+T378-WEEKDAY($N$1)+(WEEKDAY($N$1)&gt;=T378)+7)</f>
        <v>43617</v>
      </c>
      <c r="R378" s="14" t="str">
        <f ca="1">IF(ISERROR(IF(AND($N$1+U378-WEEKDAY($N$1)+(WEEKDAY($N$1)&gt;=U378)&gt;=$N$1,H378&lt;&gt;""),$N$1+U378-WEEKDAY($N$1)+(WEEKDAY($N$1)&gt;=U378),$N$1+U378-WEEKDAY($N$1)+(WEEKDAY($N$1)&gt;=U378)+7)),"",(IF(AND($N$1+U378-WEEKDAY($N$1)+(WEEKDAY($N$1)&gt;=U378)&gt;=$N$1,H378&lt;&gt;""),$N$1+U378-WEEKDAY($N$1)+(WEEKDAY($N$1)&gt;=U378),$N$1+U378-WEEKDAY($N$1)+(WEEKDAY($N$1)&gt;=U378)+7)))</f>
        <v/>
      </c>
      <c r="S378" s="14"/>
      <c r="T378" s="15" t="b">
        <f>IF(D378="lundi","2",IF(D378="mardi","3",IF(D378="mercredi","4",IF(D378="jeudi","5",IF(D378="vendredi","6")))))</f>
        <v>0</v>
      </c>
      <c r="U378" s="15" t="str">
        <f>IF(H378="lundi","2",IF(H378="mardi","3",IF(H378="mercredi","4",IF(H378="jeudi","5",IF(H378="vendredi","6",IF(H378="",""))))))</f>
        <v/>
      </c>
      <c r="V378" s="15" t="b">
        <f>IF(C378="hebdo","5",IF(C378="tous les 15 jours","10",IF(C378="toutes les 5 semaines","25")))</f>
        <v>0</v>
      </c>
      <c r="X378" s="15">
        <f t="shared" si="9"/>
        <v>-1</v>
      </c>
    </row>
    <row r="379" spans="17:24" x14ac:dyDescent="0.35">
      <c r="Q379" s="14">
        <f ca="1">IF(AND($N$1+T379-WEEKDAY($N$1)+(WEEKDAY($N$1)&gt;=T379)&gt;=$N$1,H379=""),$N$1+T379-WEEKDAY($N$1)+(WEEKDAY($N$1)&gt;=T379),$N$1+T379-WEEKDAY($N$1)+(WEEKDAY($N$1)&gt;=T379)+7)</f>
        <v>43617</v>
      </c>
      <c r="R379" s="14" t="str">
        <f ca="1">IF(ISERROR(IF(AND($N$1+U379-WEEKDAY($N$1)+(WEEKDAY($N$1)&gt;=U379)&gt;=$N$1,H379&lt;&gt;""),$N$1+U379-WEEKDAY($N$1)+(WEEKDAY($N$1)&gt;=U379),$N$1+U379-WEEKDAY($N$1)+(WEEKDAY($N$1)&gt;=U379)+7)),"",(IF(AND($N$1+U379-WEEKDAY($N$1)+(WEEKDAY($N$1)&gt;=U379)&gt;=$N$1,H379&lt;&gt;""),$N$1+U379-WEEKDAY($N$1)+(WEEKDAY($N$1)&gt;=U379),$N$1+U379-WEEKDAY($N$1)+(WEEKDAY($N$1)&gt;=U379)+7)))</f>
        <v/>
      </c>
      <c r="S379" s="14"/>
      <c r="T379" s="15" t="b">
        <f>IF(D379="lundi","2",IF(D379="mardi","3",IF(D379="mercredi","4",IF(D379="jeudi","5",IF(D379="vendredi","6")))))</f>
        <v>0</v>
      </c>
      <c r="U379" s="15" t="str">
        <f>IF(H379="lundi","2",IF(H379="mardi","3",IF(H379="mercredi","4",IF(H379="jeudi","5",IF(H379="vendredi","6",IF(H379="",""))))))</f>
        <v/>
      </c>
      <c r="V379" s="15" t="b">
        <f>IF(C379="hebdo","5",IF(C379="tous les 15 jours","10",IF(C379="toutes les 5 semaines","25")))</f>
        <v>0</v>
      </c>
      <c r="X379" s="15">
        <f t="shared" si="9"/>
        <v>-1</v>
      </c>
    </row>
    <row r="380" spans="17:24" x14ac:dyDescent="0.35">
      <c r="Q380" s="14">
        <f ca="1">IF(AND($N$1+T380-WEEKDAY($N$1)+(WEEKDAY($N$1)&gt;=T380)&gt;=$N$1,H380=""),$N$1+T380-WEEKDAY($N$1)+(WEEKDAY($N$1)&gt;=T380),$N$1+T380-WEEKDAY($N$1)+(WEEKDAY($N$1)&gt;=T380)+7)</f>
        <v>43617</v>
      </c>
      <c r="R380" s="14" t="str">
        <f ca="1">IF(ISERROR(IF(AND($N$1+U380-WEEKDAY($N$1)+(WEEKDAY($N$1)&gt;=U380)&gt;=$N$1,H380&lt;&gt;""),$N$1+U380-WEEKDAY($N$1)+(WEEKDAY($N$1)&gt;=U380),$N$1+U380-WEEKDAY($N$1)+(WEEKDAY($N$1)&gt;=U380)+7)),"",(IF(AND($N$1+U380-WEEKDAY($N$1)+(WEEKDAY($N$1)&gt;=U380)&gt;=$N$1,H380&lt;&gt;""),$N$1+U380-WEEKDAY($N$1)+(WEEKDAY($N$1)&gt;=U380),$N$1+U380-WEEKDAY($N$1)+(WEEKDAY($N$1)&gt;=U380)+7)))</f>
        <v/>
      </c>
      <c r="S380" s="14"/>
      <c r="T380" s="15" t="b">
        <f>IF(D380="lundi","2",IF(D380="mardi","3",IF(D380="mercredi","4",IF(D380="jeudi","5",IF(D380="vendredi","6")))))</f>
        <v>0</v>
      </c>
      <c r="U380" s="15" t="str">
        <f>IF(H380="lundi","2",IF(H380="mardi","3",IF(H380="mercredi","4",IF(H380="jeudi","5",IF(H380="vendredi","6",IF(H380="",""))))))</f>
        <v/>
      </c>
      <c r="V380" s="15" t="b">
        <f>IF(C380="hebdo","5",IF(C380="tous les 15 jours","10",IF(C380="toutes les 5 semaines","25")))</f>
        <v>0</v>
      </c>
      <c r="X380" s="15">
        <f t="shared" si="9"/>
        <v>-1</v>
      </c>
    </row>
    <row r="381" spans="17:24" x14ac:dyDescent="0.35">
      <c r="Q381" s="14">
        <f ca="1">IF(AND($N$1+T381-WEEKDAY($N$1)+(WEEKDAY($N$1)&gt;=T381)&gt;=$N$1,H381=""),$N$1+T381-WEEKDAY($N$1)+(WEEKDAY($N$1)&gt;=T381),$N$1+T381-WEEKDAY($N$1)+(WEEKDAY($N$1)&gt;=T381)+7)</f>
        <v>43617</v>
      </c>
      <c r="R381" s="14" t="str">
        <f ca="1">IF(ISERROR(IF(AND($N$1+U381-WEEKDAY($N$1)+(WEEKDAY($N$1)&gt;=U381)&gt;=$N$1,H381&lt;&gt;""),$N$1+U381-WEEKDAY($N$1)+(WEEKDAY($N$1)&gt;=U381),$N$1+U381-WEEKDAY($N$1)+(WEEKDAY($N$1)&gt;=U381)+7)),"",(IF(AND($N$1+U381-WEEKDAY($N$1)+(WEEKDAY($N$1)&gt;=U381)&gt;=$N$1,H381&lt;&gt;""),$N$1+U381-WEEKDAY($N$1)+(WEEKDAY($N$1)&gt;=U381),$N$1+U381-WEEKDAY($N$1)+(WEEKDAY($N$1)&gt;=U381)+7)))</f>
        <v/>
      </c>
      <c r="S381" s="14"/>
      <c r="T381" s="15" t="b">
        <f>IF(D381="lundi","2",IF(D381="mardi","3",IF(D381="mercredi","4",IF(D381="jeudi","5",IF(D381="vendredi","6")))))</f>
        <v>0</v>
      </c>
      <c r="U381" s="15" t="str">
        <f>IF(H381="lundi","2",IF(H381="mardi","3",IF(H381="mercredi","4",IF(H381="jeudi","5",IF(H381="vendredi","6",IF(H381="",""))))))</f>
        <v/>
      </c>
      <c r="V381" s="15" t="b">
        <f>IF(C381="hebdo","5",IF(C381="tous les 15 jours","10",IF(C381="toutes les 5 semaines","25")))</f>
        <v>0</v>
      </c>
      <c r="X381" s="15">
        <f t="shared" si="9"/>
        <v>-1</v>
      </c>
    </row>
    <row r="382" spans="17:24" x14ac:dyDescent="0.35">
      <c r="Q382" s="14">
        <f ca="1">IF(AND($N$1+T382-WEEKDAY($N$1)+(WEEKDAY($N$1)&gt;=T382)&gt;=$N$1,H382=""),$N$1+T382-WEEKDAY($N$1)+(WEEKDAY($N$1)&gt;=T382),$N$1+T382-WEEKDAY($N$1)+(WEEKDAY($N$1)&gt;=T382)+7)</f>
        <v>43617</v>
      </c>
      <c r="R382" s="14" t="str">
        <f ca="1">IF(ISERROR(IF(AND($N$1+U382-WEEKDAY($N$1)+(WEEKDAY($N$1)&gt;=U382)&gt;=$N$1,H382&lt;&gt;""),$N$1+U382-WEEKDAY($N$1)+(WEEKDAY($N$1)&gt;=U382),$N$1+U382-WEEKDAY($N$1)+(WEEKDAY($N$1)&gt;=U382)+7)),"",(IF(AND($N$1+U382-WEEKDAY($N$1)+(WEEKDAY($N$1)&gt;=U382)&gt;=$N$1,H382&lt;&gt;""),$N$1+U382-WEEKDAY($N$1)+(WEEKDAY($N$1)&gt;=U382),$N$1+U382-WEEKDAY($N$1)+(WEEKDAY($N$1)&gt;=U382)+7)))</f>
        <v/>
      </c>
      <c r="S382" s="14"/>
      <c r="T382" s="15" t="b">
        <f>IF(D382="lundi","2",IF(D382="mardi","3",IF(D382="mercredi","4",IF(D382="jeudi","5",IF(D382="vendredi","6")))))</f>
        <v>0</v>
      </c>
      <c r="U382" s="15" t="str">
        <f>IF(H382="lundi","2",IF(H382="mardi","3",IF(H382="mercredi","4",IF(H382="jeudi","5",IF(H382="vendredi","6",IF(H382="",""))))))</f>
        <v/>
      </c>
      <c r="V382" s="15" t="b">
        <f>IF(C382="hebdo","5",IF(C382="tous les 15 jours","10",IF(C382="toutes les 5 semaines","25")))</f>
        <v>0</v>
      </c>
      <c r="X382" s="15">
        <f t="shared" si="9"/>
        <v>-1</v>
      </c>
    </row>
    <row r="383" spans="17:24" x14ac:dyDescent="0.35">
      <c r="Q383" s="14">
        <f ca="1">IF(AND($N$1+T383-WEEKDAY($N$1)+(WEEKDAY($N$1)&gt;=T383)&gt;=$N$1,H383=""),$N$1+T383-WEEKDAY($N$1)+(WEEKDAY($N$1)&gt;=T383),$N$1+T383-WEEKDAY($N$1)+(WEEKDAY($N$1)&gt;=T383)+7)</f>
        <v>43617</v>
      </c>
      <c r="R383" s="14" t="str">
        <f ca="1">IF(ISERROR(IF(AND($N$1+U383-WEEKDAY($N$1)+(WEEKDAY($N$1)&gt;=U383)&gt;=$N$1,H383&lt;&gt;""),$N$1+U383-WEEKDAY($N$1)+(WEEKDAY($N$1)&gt;=U383),$N$1+U383-WEEKDAY($N$1)+(WEEKDAY($N$1)&gt;=U383)+7)),"",(IF(AND($N$1+U383-WEEKDAY($N$1)+(WEEKDAY($N$1)&gt;=U383)&gt;=$N$1,H383&lt;&gt;""),$N$1+U383-WEEKDAY($N$1)+(WEEKDAY($N$1)&gt;=U383),$N$1+U383-WEEKDAY($N$1)+(WEEKDAY($N$1)&gt;=U383)+7)))</f>
        <v/>
      </c>
      <c r="S383" s="14"/>
      <c r="T383" s="15" t="b">
        <f>IF(D383="lundi","2",IF(D383="mardi","3",IF(D383="mercredi","4",IF(D383="jeudi","5",IF(D383="vendredi","6")))))</f>
        <v>0</v>
      </c>
      <c r="U383" s="15" t="str">
        <f>IF(H383="lundi","2",IF(H383="mardi","3",IF(H383="mercredi","4",IF(H383="jeudi","5",IF(H383="vendredi","6",IF(H383="",""))))))</f>
        <v/>
      </c>
      <c r="V383" s="15" t="b">
        <f>IF(C383="hebdo","5",IF(C383="tous les 15 jours","10",IF(C383="toutes les 5 semaines","25")))</f>
        <v>0</v>
      </c>
      <c r="X383" s="15">
        <f t="shared" si="9"/>
        <v>-1</v>
      </c>
    </row>
    <row r="384" spans="17:24" x14ac:dyDescent="0.35">
      <c r="Q384" s="14">
        <f ca="1">IF(AND($N$1+T384-WEEKDAY($N$1)+(WEEKDAY($N$1)&gt;=T384)&gt;=$N$1,H384=""),$N$1+T384-WEEKDAY($N$1)+(WEEKDAY($N$1)&gt;=T384),$N$1+T384-WEEKDAY($N$1)+(WEEKDAY($N$1)&gt;=T384)+7)</f>
        <v>43617</v>
      </c>
      <c r="R384" s="14" t="str">
        <f ca="1">IF(ISERROR(IF(AND($N$1+U384-WEEKDAY($N$1)+(WEEKDAY($N$1)&gt;=U384)&gt;=$N$1,H384&lt;&gt;""),$N$1+U384-WEEKDAY($N$1)+(WEEKDAY($N$1)&gt;=U384),$N$1+U384-WEEKDAY($N$1)+(WEEKDAY($N$1)&gt;=U384)+7)),"",(IF(AND($N$1+U384-WEEKDAY($N$1)+(WEEKDAY($N$1)&gt;=U384)&gt;=$N$1,H384&lt;&gt;""),$N$1+U384-WEEKDAY($N$1)+(WEEKDAY($N$1)&gt;=U384),$N$1+U384-WEEKDAY($N$1)+(WEEKDAY($N$1)&gt;=U384)+7)))</f>
        <v/>
      </c>
      <c r="S384" s="14"/>
      <c r="T384" s="15" t="b">
        <f>IF(D384="lundi","2",IF(D384="mardi","3",IF(D384="mercredi","4",IF(D384="jeudi","5",IF(D384="vendredi","6")))))</f>
        <v>0</v>
      </c>
      <c r="U384" s="15" t="str">
        <f>IF(H384="lundi","2",IF(H384="mardi","3",IF(H384="mercredi","4",IF(H384="jeudi","5",IF(H384="vendredi","6",IF(H384="",""))))))</f>
        <v/>
      </c>
      <c r="V384" s="15" t="b">
        <f>IF(C384="hebdo","5",IF(C384="tous les 15 jours","10",IF(C384="toutes les 5 semaines","25")))</f>
        <v>0</v>
      </c>
      <c r="X384" s="15">
        <f t="shared" si="9"/>
        <v>-1</v>
      </c>
    </row>
    <row r="385" spans="17:24" x14ac:dyDescent="0.35">
      <c r="Q385" s="14">
        <f ca="1">IF(AND($N$1+T385-WEEKDAY($N$1)+(WEEKDAY($N$1)&gt;=T385)&gt;=$N$1,H385=""),$N$1+T385-WEEKDAY($N$1)+(WEEKDAY($N$1)&gt;=T385),$N$1+T385-WEEKDAY($N$1)+(WEEKDAY($N$1)&gt;=T385)+7)</f>
        <v>43617</v>
      </c>
      <c r="R385" s="14" t="str">
        <f ca="1">IF(ISERROR(IF(AND($N$1+U385-WEEKDAY($N$1)+(WEEKDAY($N$1)&gt;=U385)&gt;=$N$1,H385&lt;&gt;""),$N$1+U385-WEEKDAY($N$1)+(WEEKDAY($N$1)&gt;=U385),$N$1+U385-WEEKDAY($N$1)+(WEEKDAY($N$1)&gt;=U385)+7)),"",(IF(AND($N$1+U385-WEEKDAY($N$1)+(WEEKDAY($N$1)&gt;=U385)&gt;=$N$1,H385&lt;&gt;""),$N$1+U385-WEEKDAY($N$1)+(WEEKDAY($N$1)&gt;=U385),$N$1+U385-WEEKDAY($N$1)+(WEEKDAY($N$1)&gt;=U385)+7)))</f>
        <v/>
      </c>
      <c r="S385" s="14"/>
      <c r="T385" s="15" t="b">
        <f>IF(D385="lundi","2",IF(D385="mardi","3",IF(D385="mercredi","4",IF(D385="jeudi","5",IF(D385="vendredi","6")))))</f>
        <v>0</v>
      </c>
      <c r="U385" s="15" t="str">
        <f>IF(H385="lundi","2",IF(H385="mardi","3",IF(H385="mercredi","4",IF(H385="jeudi","5",IF(H385="vendredi","6",IF(H385="",""))))))</f>
        <v/>
      </c>
      <c r="V385" s="15" t="b">
        <f>IF(C385="hebdo","5",IF(C385="tous les 15 jours","10",IF(C385="toutes les 5 semaines","25")))</f>
        <v>0</v>
      </c>
      <c r="X385" s="15">
        <f t="shared" si="9"/>
        <v>-1</v>
      </c>
    </row>
    <row r="386" spans="17:24" x14ac:dyDescent="0.35">
      <c r="Q386" s="14">
        <f ca="1">IF(AND($N$1+T386-WEEKDAY($N$1)+(WEEKDAY($N$1)&gt;=T386)&gt;=$N$1,H386=""),$N$1+T386-WEEKDAY($N$1)+(WEEKDAY($N$1)&gt;=T386),$N$1+T386-WEEKDAY($N$1)+(WEEKDAY($N$1)&gt;=T386)+7)</f>
        <v>43617</v>
      </c>
      <c r="R386" s="14" t="str">
        <f ca="1">IF(ISERROR(IF(AND($N$1+U386-WEEKDAY($N$1)+(WEEKDAY($N$1)&gt;=U386)&gt;=$N$1,H386&lt;&gt;""),$N$1+U386-WEEKDAY($N$1)+(WEEKDAY($N$1)&gt;=U386),$N$1+U386-WEEKDAY($N$1)+(WEEKDAY($N$1)&gt;=U386)+7)),"",(IF(AND($N$1+U386-WEEKDAY($N$1)+(WEEKDAY($N$1)&gt;=U386)&gt;=$N$1,H386&lt;&gt;""),$N$1+U386-WEEKDAY($N$1)+(WEEKDAY($N$1)&gt;=U386),$N$1+U386-WEEKDAY($N$1)+(WEEKDAY($N$1)&gt;=U386)+7)))</f>
        <v/>
      </c>
      <c r="S386" s="14"/>
      <c r="T386" s="15" t="b">
        <f>IF(D386="lundi","2",IF(D386="mardi","3",IF(D386="mercredi","4",IF(D386="jeudi","5",IF(D386="vendredi","6")))))</f>
        <v>0</v>
      </c>
      <c r="U386" s="15" t="str">
        <f>IF(H386="lundi","2",IF(H386="mardi","3",IF(H386="mercredi","4",IF(H386="jeudi","5",IF(H386="vendredi","6",IF(H386="",""))))))</f>
        <v/>
      </c>
      <c r="V386" s="15" t="b">
        <f>IF(C386="hebdo","5",IF(C386="tous les 15 jours","10",IF(C386="toutes les 5 semaines","25")))</f>
        <v>0</v>
      </c>
      <c r="X386" s="15">
        <f t="shared" si="9"/>
        <v>-1</v>
      </c>
    </row>
    <row r="387" spans="17:24" x14ac:dyDescent="0.35">
      <c r="Q387" s="14">
        <f ca="1">IF(AND($N$1+T387-WEEKDAY($N$1)+(WEEKDAY($N$1)&gt;=T387)&gt;=$N$1,H387=""),$N$1+T387-WEEKDAY($N$1)+(WEEKDAY($N$1)&gt;=T387),$N$1+T387-WEEKDAY($N$1)+(WEEKDAY($N$1)&gt;=T387)+7)</f>
        <v>43617</v>
      </c>
      <c r="R387" s="14" t="str">
        <f ca="1">IF(ISERROR(IF(AND($N$1+U387-WEEKDAY($N$1)+(WEEKDAY($N$1)&gt;=U387)&gt;=$N$1,H387&lt;&gt;""),$N$1+U387-WEEKDAY($N$1)+(WEEKDAY($N$1)&gt;=U387),$N$1+U387-WEEKDAY($N$1)+(WEEKDAY($N$1)&gt;=U387)+7)),"",(IF(AND($N$1+U387-WEEKDAY($N$1)+(WEEKDAY($N$1)&gt;=U387)&gt;=$N$1,H387&lt;&gt;""),$N$1+U387-WEEKDAY($N$1)+(WEEKDAY($N$1)&gt;=U387),$N$1+U387-WEEKDAY($N$1)+(WEEKDAY($N$1)&gt;=U387)+7)))</f>
        <v/>
      </c>
      <c r="S387" s="14"/>
      <c r="T387" s="15" t="b">
        <f>IF(D387="lundi","2",IF(D387="mardi","3",IF(D387="mercredi","4",IF(D387="jeudi","5",IF(D387="vendredi","6")))))</f>
        <v>0</v>
      </c>
      <c r="U387" s="15" t="str">
        <f>IF(H387="lundi","2",IF(H387="mardi","3",IF(H387="mercredi","4",IF(H387="jeudi","5",IF(H387="vendredi","6",IF(H387="",""))))))</f>
        <v/>
      </c>
      <c r="V387" s="15" t="b">
        <f>IF(C387="hebdo","5",IF(C387="tous les 15 jours","10",IF(C387="toutes les 5 semaines","25")))</f>
        <v>0</v>
      </c>
      <c r="X387" s="15">
        <f t="shared" si="9"/>
        <v>-1</v>
      </c>
    </row>
    <row r="388" spans="17:24" x14ac:dyDescent="0.35">
      <c r="Q388" s="14">
        <f ca="1">IF(AND($N$1+T388-WEEKDAY($N$1)+(WEEKDAY($N$1)&gt;=T388)&gt;=$N$1,H388=""),$N$1+T388-WEEKDAY($N$1)+(WEEKDAY($N$1)&gt;=T388),$N$1+T388-WEEKDAY($N$1)+(WEEKDAY($N$1)&gt;=T388)+7)</f>
        <v>43617</v>
      </c>
      <c r="R388" s="14" t="str">
        <f ca="1">IF(ISERROR(IF(AND($N$1+U388-WEEKDAY($N$1)+(WEEKDAY($N$1)&gt;=U388)&gt;=$N$1,H388&lt;&gt;""),$N$1+U388-WEEKDAY($N$1)+(WEEKDAY($N$1)&gt;=U388),$N$1+U388-WEEKDAY($N$1)+(WEEKDAY($N$1)&gt;=U388)+7)),"",(IF(AND($N$1+U388-WEEKDAY($N$1)+(WEEKDAY($N$1)&gt;=U388)&gt;=$N$1,H388&lt;&gt;""),$N$1+U388-WEEKDAY($N$1)+(WEEKDAY($N$1)&gt;=U388),$N$1+U388-WEEKDAY($N$1)+(WEEKDAY($N$1)&gt;=U388)+7)))</f>
        <v/>
      </c>
      <c r="S388" s="14"/>
      <c r="T388" s="15" t="b">
        <f>IF(D388="lundi","2",IF(D388="mardi","3",IF(D388="mercredi","4",IF(D388="jeudi","5",IF(D388="vendredi","6")))))</f>
        <v>0</v>
      </c>
      <c r="U388" s="15" t="str">
        <f>IF(H388="lundi","2",IF(H388="mardi","3",IF(H388="mercredi","4",IF(H388="jeudi","5",IF(H388="vendredi","6",IF(H388="",""))))))</f>
        <v/>
      </c>
      <c r="V388" s="15" t="b">
        <f>IF(C388="hebdo","5",IF(C388="tous les 15 jours","10",IF(C388="toutes les 5 semaines","25")))</f>
        <v>0</v>
      </c>
      <c r="X388" s="15">
        <f t="shared" si="9"/>
        <v>-1</v>
      </c>
    </row>
    <row r="389" spans="17:24" x14ac:dyDescent="0.35">
      <c r="Q389" s="14">
        <f ca="1">IF(AND($N$1+T389-WEEKDAY($N$1)+(WEEKDAY($N$1)&gt;=T389)&gt;=$N$1,H389=""),$N$1+T389-WEEKDAY($N$1)+(WEEKDAY($N$1)&gt;=T389),$N$1+T389-WEEKDAY($N$1)+(WEEKDAY($N$1)&gt;=T389)+7)</f>
        <v>43617</v>
      </c>
      <c r="R389" s="14" t="str">
        <f ca="1">IF(ISERROR(IF(AND($N$1+U389-WEEKDAY($N$1)+(WEEKDAY($N$1)&gt;=U389)&gt;=$N$1,H389&lt;&gt;""),$N$1+U389-WEEKDAY($N$1)+(WEEKDAY($N$1)&gt;=U389),$N$1+U389-WEEKDAY($N$1)+(WEEKDAY($N$1)&gt;=U389)+7)),"",(IF(AND($N$1+U389-WEEKDAY($N$1)+(WEEKDAY($N$1)&gt;=U389)&gt;=$N$1,H389&lt;&gt;""),$N$1+U389-WEEKDAY($N$1)+(WEEKDAY($N$1)&gt;=U389),$N$1+U389-WEEKDAY($N$1)+(WEEKDAY($N$1)&gt;=U389)+7)))</f>
        <v/>
      </c>
      <c r="S389" s="14"/>
      <c r="T389" s="15" t="b">
        <f>IF(D389="lundi","2",IF(D389="mardi","3",IF(D389="mercredi","4",IF(D389="jeudi","5",IF(D389="vendredi","6")))))</f>
        <v>0</v>
      </c>
      <c r="U389" s="15" t="str">
        <f>IF(H389="lundi","2",IF(H389="mardi","3",IF(H389="mercredi","4",IF(H389="jeudi","5",IF(H389="vendredi","6",IF(H389="",""))))))</f>
        <v/>
      </c>
      <c r="V389" s="15" t="b">
        <f>IF(C389="hebdo","5",IF(C389="tous les 15 jours","10",IF(C389="toutes les 5 semaines","25")))</f>
        <v>0</v>
      </c>
      <c r="X389" s="15">
        <f t="shared" si="9"/>
        <v>-1</v>
      </c>
    </row>
    <row r="390" spans="17:24" x14ac:dyDescent="0.35">
      <c r="Q390" s="14">
        <f ca="1">IF(AND($N$1+T390-WEEKDAY($N$1)+(WEEKDAY($N$1)&gt;=T390)&gt;=$N$1,H390=""),$N$1+T390-WEEKDAY($N$1)+(WEEKDAY($N$1)&gt;=T390),$N$1+T390-WEEKDAY($N$1)+(WEEKDAY($N$1)&gt;=T390)+7)</f>
        <v>43617</v>
      </c>
      <c r="R390" s="14" t="str">
        <f ca="1">IF(ISERROR(IF(AND($N$1+U390-WEEKDAY($N$1)+(WEEKDAY($N$1)&gt;=U390)&gt;=$N$1,H390&lt;&gt;""),$N$1+U390-WEEKDAY($N$1)+(WEEKDAY($N$1)&gt;=U390),$N$1+U390-WEEKDAY($N$1)+(WEEKDAY($N$1)&gt;=U390)+7)),"",(IF(AND($N$1+U390-WEEKDAY($N$1)+(WEEKDAY($N$1)&gt;=U390)&gt;=$N$1,H390&lt;&gt;""),$N$1+U390-WEEKDAY($N$1)+(WEEKDAY($N$1)&gt;=U390),$N$1+U390-WEEKDAY($N$1)+(WEEKDAY($N$1)&gt;=U390)+7)))</f>
        <v/>
      </c>
      <c r="S390" s="14"/>
      <c r="T390" s="15" t="b">
        <f>IF(D390="lundi","2",IF(D390="mardi","3",IF(D390="mercredi","4",IF(D390="jeudi","5",IF(D390="vendredi","6")))))</f>
        <v>0</v>
      </c>
      <c r="U390" s="15" t="str">
        <f>IF(H390="lundi","2",IF(H390="mardi","3",IF(H390="mercredi","4",IF(H390="jeudi","5",IF(H390="vendredi","6",IF(H390="",""))))))</f>
        <v/>
      </c>
      <c r="V390" s="15" t="b">
        <f>IF(C390="hebdo","5",IF(C390="tous les 15 jours","10",IF(C390="toutes les 5 semaines","25")))</f>
        <v>0</v>
      </c>
      <c r="X390" s="15">
        <f t="shared" si="9"/>
        <v>-1</v>
      </c>
    </row>
    <row r="391" spans="17:24" x14ac:dyDescent="0.35">
      <c r="Q391" s="14">
        <f ca="1">IF(AND($N$1+T391-WEEKDAY($N$1)+(WEEKDAY($N$1)&gt;=T391)&gt;=$N$1,H391=""),$N$1+T391-WEEKDAY($N$1)+(WEEKDAY($N$1)&gt;=T391),$N$1+T391-WEEKDAY($N$1)+(WEEKDAY($N$1)&gt;=T391)+7)</f>
        <v>43617</v>
      </c>
      <c r="R391" s="14" t="str">
        <f ca="1">IF(ISERROR(IF(AND($N$1+U391-WEEKDAY($N$1)+(WEEKDAY($N$1)&gt;=U391)&gt;=$N$1,H391&lt;&gt;""),$N$1+U391-WEEKDAY($N$1)+(WEEKDAY($N$1)&gt;=U391),$N$1+U391-WEEKDAY($N$1)+(WEEKDAY($N$1)&gt;=U391)+7)),"",(IF(AND($N$1+U391-WEEKDAY($N$1)+(WEEKDAY($N$1)&gt;=U391)&gt;=$N$1,H391&lt;&gt;""),$N$1+U391-WEEKDAY($N$1)+(WEEKDAY($N$1)&gt;=U391),$N$1+U391-WEEKDAY($N$1)+(WEEKDAY($N$1)&gt;=U391)+7)))</f>
        <v/>
      </c>
      <c r="S391" s="14"/>
      <c r="T391" s="15" t="b">
        <f>IF(D391="lundi","2",IF(D391="mardi","3",IF(D391="mercredi","4",IF(D391="jeudi","5",IF(D391="vendredi","6")))))</f>
        <v>0</v>
      </c>
      <c r="U391" s="15" t="str">
        <f>IF(H391="lundi","2",IF(H391="mardi","3",IF(H391="mercredi","4",IF(H391="jeudi","5",IF(H391="vendredi","6",IF(H391="",""))))))</f>
        <v/>
      </c>
      <c r="V391" s="15" t="b">
        <f>IF(C391="hebdo","5",IF(C391="tous les 15 jours","10",IF(C391="toutes les 5 semaines","25")))</f>
        <v>0</v>
      </c>
      <c r="X391" s="15">
        <f t="shared" si="9"/>
        <v>-1</v>
      </c>
    </row>
    <row r="392" spans="17:24" x14ac:dyDescent="0.35">
      <c r="Q392" s="14">
        <f ca="1">IF(AND($N$1+T392-WEEKDAY($N$1)+(WEEKDAY($N$1)&gt;=T392)&gt;=$N$1,H392=""),$N$1+T392-WEEKDAY($N$1)+(WEEKDAY($N$1)&gt;=T392),$N$1+T392-WEEKDAY($N$1)+(WEEKDAY($N$1)&gt;=T392)+7)</f>
        <v>43617</v>
      </c>
      <c r="R392" s="14" t="str">
        <f ca="1">IF(ISERROR(IF(AND($N$1+U392-WEEKDAY($N$1)+(WEEKDAY($N$1)&gt;=U392)&gt;=$N$1,H392&lt;&gt;""),$N$1+U392-WEEKDAY($N$1)+(WEEKDAY($N$1)&gt;=U392),$N$1+U392-WEEKDAY($N$1)+(WEEKDAY($N$1)&gt;=U392)+7)),"",(IF(AND($N$1+U392-WEEKDAY($N$1)+(WEEKDAY($N$1)&gt;=U392)&gt;=$N$1,H392&lt;&gt;""),$N$1+U392-WEEKDAY($N$1)+(WEEKDAY($N$1)&gt;=U392),$N$1+U392-WEEKDAY($N$1)+(WEEKDAY($N$1)&gt;=U392)+7)))</f>
        <v/>
      </c>
      <c r="S392" s="14"/>
      <c r="T392" s="15" t="b">
        <f>IF(D392="lundi","2",IF(D392="mardi","3",IF(D392="mercredi","4",IF(D392="jeudi","5",IF(D392="vendredi","6")))))</f>
        <v>0</v>
      </c>
      <c r="U392" s="15" t="str">
        <f>IF(H392="lundi","2",IF(H392="mardi","3",IF(H392="mercredi","4",IF(H392="jeudi","5",IF(H392="vendredi","6",IF(H392="",""))))))</f>
        <v/>
      </c>
      <c r="V392" s="15" t="b">
        <f>IF(C392="hebdo","5",IF(C392="tous les 15 jours","10",IF(C392="toutes les 5 semaines","25")))</f>
        <v>0</v>
      </c>
      <c r="X392" s="15">
        <f t="shared" si="9"/>
        <v>-1</v>
      </c>
    </row>
    <row r="393" spans="17:24" x14ac:dyDescent="0.35">
      <c r="Q393" s="14">
        <f ca="1">IF(AND($N$1+T393-WEEKDAY($N$1)+(WEEKDAY($N$1)&gt;=T393)&gt;=$N$1,H393=""),$N$1+T393-WEEKDAY($N$1)+(WEEKDAY($N$1)&gt;=T393),$N$1+T393-WEEKDAY($N$1)+(WEEKDAY($N$1)&gt;=T393)+7)</f>
        <v>43617</v>
      </c>
      <c r="R393" s="14" t="str">
        <f ca="1">IF(ISERROR(IF(AND($N$1+U393-WEEKDAY($N$1)+(WEEKDAY($N$1)&gt;=U393)&gt;=$N$1,H393&lt;&gt;""),$N$1+U393-WEEKDAY($N$1)+(WEEKDAY($N$1)&gt;=U393),$N$1+U393-WEEKDAY($N$1)+(WEEKDAY($N$1)&gt;=U393)+7)),"",(IF(AND($N$1+U393-WEEKDAY($N$1)+(WEEKDAY($N$1)&gt;=U393)&gt;=$N$1,H393&lt;&gt;""),$N$1+U393-WEEKDAY($N$1)+(WEEKDAY($N$1)&gt;=U393),$N$1+U393-WEEKDAY($N$1)+(WEEKDAY($N$1)&gt;=U393)+7)))</f>
        <v/>
      </c>
      <c r="S393" s="14"/>
      <c r="T393" s="15" t="b">
        <f>IF(D393="lundi","2",IF(D393="mardi","3",IF(D393="mercredi","4",IF(D393="jeudi","5",IF(D393="vendredi","6")))))</f>
        <v>0</v>
      </c>
      <c r="U393" s="15" t="str">
        <f>IF(H393="lundi","2",IF(H393="mardi","3",IF(H393="mercredi","4",IF(H393="jeudi","5",IF(H393="vendredi","6",IF(H393="",""))))))</f>
        <v/>
      </c>
      <c r="V393" s="15" t="b">
        <f>IF(C393="hebdo","5",IF(C393="tous les 15 jours","10",IF(C393="toutes les 5 semaines","25")))</f>
        <v>0</v>
      </c>
      <c r="X393" s="15">
        <f t="shared" si="9"/>
        <v>-1</v>
      </c>
    </row>
    <row r="394" spans="17:24" x14ac:dyDescent="0.35">
      <c r="Q394" s="14">
        <f ca="1">IF(AND($N$1+T394-WEEKDAY($N$1)+(WEEKDAY($N$1)&gt;=T394)&gt;=$N$1,H394=""),$N$1+T394-WEEKDAY($N$1)+(WEEKDAY($N$1)&gt;=T394),$N$1+T394-WEEKDAY($N$1)+(WEEKDAY($N$1)&gt;=T394)+7)</f>
        <v>43617</v>
      </c>
      <c r="R394" s="14" t="str">
        <f ca="1">IF(ISERROR(IF(AND($N$1+U394-WEEKDAY($N$1)+(WEEKDAY($N$1)&gt;=U394)&gt;=$N$1,H394&lt;&gt;""),$N$1+U394-WEEKDAY($N$1)+(WEEKDAY($N$1)&gt;=U394),$N$1+U394-WEEKDAY($N$1)+(WEEKDAY($N$1)&gt;=U394)+7)),"",(IF(AND($N$1+U394-WEEKDAY($N$1)+(WEEKDAY($N$1)&gt;=U394)&gt;=$N$1,H394&lt;&gt;""),$N$1+U394-WEEKDAY($N$1)+(WEEKDAY($N$1)&gt;=U394),$N$1+U394-WEEKDAY($N$1)+(WEEKDAY($N$1)&gt;=U394)+7)))</f>
        <v/>
      </c>
      <c r="S394" s="14"/>
      <c r="T394" s="15" t="b">
        <f>IF(D394="lundi","2",IF(D394="mardi","3",IF(D394="mercredi","4",IF(D394="jeudi","5",IF(D394="vendredi","6")))))</f>
        <v>0</v>
      </c>
      <c r="U394" s="15" t="str">
        <f>IF(H394="lundi","2",IF(H394="mardi","3",IF(H394="mercredi","4",IF(H394="jeudi","5",IF(H394="vendredi","6",IF(H394="",""))))))</f>
        <v/>
      </c>
      <c r="V394" s="15" t="b">
        <f>IF(C394="hebdo","5",IF(C394="tous les 15 jours","10",IF(C394="toutes les 5 semaines","25")))</f>
        <v>0</v>
      </c>
      <c r="X394" s="15">
        <f t="shared" si="9"/>
        <v>-1</v>
      </c>
    </row>
    <row r="395" spans="17:24" x14ac:dyDescent="0.35">
      <c r="Q395" s="14">
        <f ca="1">IF(AND($N$1+T395-WEEKDAY($N$1)+(WEEKDAY($N$1)&gt;=T395)&gt;=$N$1,H395=""),$N$1+T395-WEEKDAY($N$1)+(WEEKDAY($N$1)&gt;=T395),$N$1+T395-WEEKDAY($N$1)+(WEEKDAY($N$1)&gt;=T395)+7)</f>
        <v>43617</v>
      </c>
      <c r="R395" s="14" t="str">
        <f ca="1">IF(ISERROR(IF(AND($N$1+U395-WEEKDAY($N$1)+(WEEKDAY($N$1)&gt;=U395)&gt;=$N$1,H395&lt;&gt;""),$N$1+U395-WEEKDAY($N$1)+(WEEKDAY($N$1)&gt;=U395),$N$1+U395-WEEKDAY($N$1)+(WEEKDAY($N$1)&gt;=U395)+7)),"",(IF(AND($N$1+U395-WEEKDAY($N$1)+(WEEKDAY($N$1)&gt;=U395)&gt;=$N$1,H395&lt;&gt;""),$N$1+U395-WEEKDAY($N$1)+(WEEKDAY($N$1)&gt;=U395),$N$1+U395-WEEKDAY($N$1)+(WEEKDAY($N$1)&gt;=U395)+7)))</f>
        <v/>
      </c>
      <c r="S395" s="14"/>
      <c r="T395" s="15" t="b">
        <f>IF(D395="lundi","2",IF(D395="mardi","3",IF(D395="mercredi","4",IF(D395="jeudi","5",IF(D395="vendredi","6")))))</f>
        <v>0</v>
      </c>
      <c r="U395" s="15" t="str">
        <f>IF(H395="lundi","2",IF(H395="mardi","3",IF(H395="mercredi","4",IF(H395="jeudi","5",IF(H395="vendredi","6",IF(H395="",""))))))</f>
        <v/>
      </c>
      <c r="V395" s="15" t="b">
        <f>IF(C395="hebdo","5",IF(C395="tous les 15 jours","10",IF(C395="toutes les 5 semaines","25")))</f>
        <v>0</v>
      </c>
      <c r="X395" s="15">
        <f t="shared" si="9"/>
        <v>-1</v>
      </c>
    </row>
    <row r="396" spans="17:24" x14ac:dyDescent="0.35">
      <c r="Q396" s="14">
        <f ca="1">IF(AND($N$1+T396-WEEKDAY($N$1)+(WEEKDAY($N$1)&gt;=T396)&gt;=$N$1,H396=""),$N$1+T396-WEEKDAY($N$1)+(WEEKDAY($N$1)&gt;=T396),$N$1+T396-WEEKDAY($N$1)+(WEEKDAY($N$1)&gt;=T396)+7)</f>
        <v>43617</v>
      </c>
      <c r="R396" s="14" t="str">
        <f ca="1">IF(ISERROR(IF(AND($N$1+U396-WEEKDAY($N$1)+(WEEKDAY($N$1)&gt;=U396)&gt;=$N$1,H396&lt;&gt;""),$N$1+U396-WEEKDAY($N$1)+(WEEKDAY($N$1)&gt;=U396),$N$1+U396-WEEKDAY($N$1)+(WEEKDAY($N$1)&gt;=U396)+7)),"",(IF(AND($N$1+U396-WEEKDAY($N$1)+(WEEKDAY($N$1)&gt;=U396)&gt;=$N$1,H396&lt;&gt;""),$N$1+U396-WEEKDAY($N$1)+(WEEKDAY($N$1)&gt;=U396),$N$1+U396-WEEKDAY($N$1)+(WEEKDAY($N$1)&gt;=U396)+7)))</f>
        <v/>
      </c>
      <c r="S396" s="14"/>
      <c r="T396" s="15" t="b">
        <f>IF(D396="lundi","2",IF(D396="mardi","3",IF(D396="mercredi","4",IF(D396="jeudi","5",IF(D396="vendredi","6")))))</f>
        <v>0</v>
      </c>
      <c r="U396" s="15" t="str">
        <f>IF(H396="lundi","2",IF(H396="mardi","3",IF(H396="mercredi","4",IF(H396="jeudi","5",IF(H396="vendredi","6",IF(H396="",""))))))</f>
        <v/>
      </c>
      <c r="V396" s="15" t="b">
        <f>IF(C396="hebdo","5",IF(C396="tous les 15 jours","10",IF(C396="toutes les 5 semaines","25")))</f>
        <v>0</v>
      </c>
      <c r="X396" s="15">
        <f t="shared" si="9"/>
        <v>-1</v>
      </c>
    </row>
    <row r="397" spans="17:24" x14ac:dyDescent="0.35">
      <c r="Q397" s="14">
        <f ca="1">IF(AND($N$1+T397-WEEKDAY($N$1)+(WEEKDAY($N$1)&gt;=T397)&gt;=$N$1,H397=""),$N$1+T397-WEEKDAY($N$1)+(WEEKDAY($N$1)&gt;=T397),$N$1+T397-WEEKDAY($N$1)+(WEEKDAY($N$1)&gt;=T397)+7)</f>
        <v>43617</v>
      </c>
      <c r="R397" s="14" t="str">
        <f ca="1">IF(ISERROR(IF(AND($N$1+U397-WEEKDAY($N$1)+(WEEKDAY($N$1)&gt;=U397)&gt;=$N$1,H397&lt;&gt;""),$N$1+U397-WEEKDAY($N$1)+(WEEKDAY($N$1)&gt;=U397),$N$1+U397-WEEKDAY($N$1)+(WEEKDAY($N$1)&gt;=U397)+7)),"",(IF(AND($N$1+U397-WEEKDAY($N$1)+(WEEKDAY($N$1)&gt;=U397)&gt;=$N$1,H397&lt;&gt;""),$N$1+U397-WEEKDAY($N$1)+(WEEKDAY($N$1)&gt;=U397),$N$1+U397-WEEKDAY($N$1)+(WEEKDAY($N$1)&gt;=U397)+7)))</f>
        <v/>
      </c>
      <c r="S397" s="14"/>
      <c r="T397" s="15" t="b">
        <f>IF(D397="lundi","2",IF(D397="mardi","3",IF(D397="mercredi","4",IF(D397="jeudi","5",IF(D397="vendredi","6")))))</f>
        <v>0</v>
      </c>
      <c r="U397" s="15" t="str">
        <f>IF(H397="lundi","2",IF(H397="mardi","3",IF(H397="mercredi","4",IF(H397="jeudi","5",IF(H397="vendredi","6",IF(H397="",""))))))</f>
        <v/>
      </c>
      <c r="V397" s="15" t="b">
        <f>IF(C397="hebdo","5",IF(C397="tous les 15 jours","10",IF(C397="toutes les 5 semaines","25")))</f>
        <v>0</v>
      </c>
      <c r="X397" s="15">
        <f t="shared" si="9"/>
        <v>-1</v>
      </c>
    </row>
    <row r="398" spans="17:24" x14ac:dyDescent="0.35">
      <c r="Q398" s="14">
        <f ca="1">IF(AND($N$1+T398-WEEKDAY($N$1)+(WEEKDAY($N$1)&gt;=T398)&gt;=$N$1,H398=""),$N$1+T398-WEEKDAY($N$1)+(WEEKDAY($N$1)&gt;=T398),$N$1+T398-WEEKDAY($N$1)+(WEEKDAY($N$1)&gt;=T398)+7)</f>
        <v>43617</v>
      </c>
      <c r="R398" s="14" t="str">
        <f ca="1">IF(ISERROR(IF(AND($N$1+U398-WEEKDAY($N$1)+(WEEKDAY($N$1)&gt;=U398)&gt;=$N$1,H398&lt;&gt;""),$N$1+U398-WEEKDAY($N$1)+(WEEKDAY($N$1)&gt;=U398),$N$1+U398-WEEKDAY($N$1)+(WEEKDAY($N$1)&gt;=U398)+7)),"",(IF(AND($N$1+U398-WEEKDAY($N$1)+(WEEKDAY($N$1)&gt;=U398)&gt;=$N$1,H398&lt;&gt;""),$N$1+U398-WEEKDAY($N$1)+(WEEKDAY($N$1)&gt;=U398),$N$1+U398-WEEKDAY($N$1)+(WEEKDAY($N$1)&gt;=U398)+7)))</f>
        <v/>
      </c>
      <c r="S398" s="14"/>
      <c r="T398" s="15" t="b">
        <f>IF(D398="lundi","2",IF(D398="mardi","3",IF(D398="mercredi","4",IF(D398="jeudi","5",IF(D398="vendredi","6")))))</f>
        <v>0</v>
      </c>
      <c r="U398" s="15" t="str">
        <f>IF(H398="lundi","2",IF(H398="mardi","3",IF(H398="mercredi","4",IF(H398="jeudi","5",IF(H398="vendredi","6",IF(H398="",""))))))</f>
        <v/>
      </c>
      <c r="V398" s="15" t="b">
        <f>IF(C398="hebdo","5",IF(C398="tous les 15 jours","10",IF(C398="toutes les 5 semaines","25")))</f>
        <v>0</v>
      </c>
      <c r="X398" s="15">
        <f t="shared" si="9"/>
        <v>-1</v>
      </c>
    </row>
    <row r="399" spans="17:24" x14ac:dyDescent="0.35">
      <c r="Q399" s="14">
        <f ca="1">IF(AND($N$1+T399-WEEKDAY($N$1)+(WEEKDAY($N$1)&gt;=T399)&gt;=$N$1,H399=""),$N$1+T399-WEEKDAY($N$1)+(WEEKDAY($N$1)&gt;=T399),$N$1+T399-WEEKDAY($N$1)+(WEEKDAY($N$1)&gt;=T399)+7)</f>
        <v>43617</v>
      </c>
      <c r="R399" s="14" t="str">
        <f ca="1">IF(ISERROR(IF(AND($N$1+U399-WEEKDAY($N$1)+(WEEKDAY($N$1)&gt;=U399)&gt;=$N$1,H399&lt;&gt;""),$N$1+U399-WEEKDAY($N$1)+(WEEKDAY($N$1)&gt;=U399),$N$1+U399-WEEKDAY($N$1)+(WEEKDAY($N$1)&gt;=U399)+7)),"",(IF(AND($N$1+U399-WEEKDAY($N$1)+(WEEKDAY($N$1)&gt;=U399)&gt;=$N$1,H399&lt;&gt;""),$N$1+U399-WEEKDAY($N$1)+(WEEKDAY($N$1)&gt;=U399),$N$1+U399-WEEKDAY($N$1)+(WEEKDAY($N$1)&gt;=U399)+7)))</f>
        <v/>
      </c>
      <c r="S399" s="14"/>
      <c r="T399" s="15" t="b">
        <f>IF(D399="lundi","2",IF(D399="mardi","3",IF(D399="mercredi","4",IF(D399="jeudi","5",IF(D399="vendredi","6")))))</f>
        <v>0</v>
      </c>
      <c r="U399" s="15" t="str">
        <f>IF(H399="lundi","2",IF(H399="mardi","3",IF(H399="mercredi","4",IF(H399="jeudi","5",IF(H399="vendredi","6",IF(H399="",""))))))</f>
        <v/>
      </c>
      <c r="V399" s="15" t="b">
        <f>IF(C399="hebdo","5",IF(C399="tous les 15 jours","10",IF(C399="toutes les 5 semaines","25")))</f>
        <v>0</v>
      </c>
      <c r="X399" s="15">
        <f t="shared" ref="X399:X458" si="10">IFERROR((NETWORKDAYS(E399,I399)-1),"")</f>
        <v>-1</v>
      </c>
    </row>
    <row r="400" spans="17:24" x14ac:dyDescent="0.35">
      <c r="Q400" s="14">
        <f ca="1">IF(AND($N$1+T400-WEEKDAY($N$1)+(WEEKDAY($N$1)&gt;=T400)&gt;=$N$1,H400=""),$N$1+T400-WEEKDAY($N$1)+(WEEKDAY($N$1)&gt;=T400),$N$1+T400-WEEKDAY($N$1)+(WEEKDAY($N$1)&gt;=T400)+7)</f>
        <v>43617</v>
      </c>
      <c r="R400" s="14" t="str">
        <f ca="1">IF(ISERROR(IF(AND($N$1+U400-WEEKDAY($N$1)+(WEEKDAY($N$1)&gt;=U400)&gt;=$N$1,H400&lt;&gt;""),$N$1+U400-WEEKDAY($N$1)+(WEEKDAY($N$1)&gt;=U400),$N$1+U400-WEEKDAY($N$1)+(WEEKDAY($N$1)&gt;=U400)+7)),"",(IF(AND($N$1+U400-WEEKDAY($N$1)+(WEEKDAY($N$1)&gt;=U400)&gt;=$N$1,H400&lt;&gt;""),$N$1+U400-WEEKDAY($N$1)+(WEEKDAY($N$1)&gt;=U400),$N$1+U400-WEEKDAY($N$1)+(WEEKDAY($N$1)&gt;=U400)+7)))</f>
        <v/>
      </c>
      <c r="S400" s="14"/>
      <c r="T400" s="15" t="b">
        <f>IF(D400="lundi","2",IF(D400="mardi","3",IF(D400="mercredi","4",IF(D400="jeudi","5",IF(D400="vendredi","6")))))</f>
        <v>0</v>
      </c>
      <c r="U400" s="15" t="str">
        <f>IF(H400="lundi","2",IF(H400="mardi","3",IF(H400="mercredi","4",IF(H400="jeudi","5",IF(H400="vendredi","6",IF(H400="",""))))))</f>
        <v/>
      </c>
      <c r="V400" s="15" t="b">
        <f>IF(C400="hebdo","5",IF(C400="tous les 15 jours","10",IF(C400="toutes les 5 semaines","25")))</f>
        <v>0</v>
      </c>
      <c r="X400" s="15">
        <f t="shared" si="10"/>
        <v>-1</v>
      </c>
    </row>
    <row r="401" spans="17:24" x14ac:dyDescent="0.35">
      <c r="Q401" s="14">
        <f ca="1">IF(AND($N$1+T401-WEEKDAY($N$1)+(WEEKDAY($N$1)&gt;=T401)&gt;=$N$1,H401=""),$N$1+T401-WEEKDAY($N$1)+(WEEKDAY($N$1)&gt;=T401),$N$1+T401-WEEKDAY($N$1)+(WEEKDAY($N$1)&gt;=T401)+7)</f>
        <v>43617</v>
      </c>
      <c r="R401" s="14" t="str">
        <f ca="1">IF(ISERROR(IF(AND($N$1+U401-WEEKDAY($N$1)+(WEEKDAY($N$1)&gt;=U401)&gt;=$N$1,H401&lt;&gt;""),$N$1+U401-WEEKDAY($N$1)+(WEEKDAY($N$1)&gt;=U401),$N$1+U401-WEEKDAY($N$1)+(WEEKDAY($N$1)&gt;=U401)+7)),"",(IF(AND($N$1+U401-WEEKDAY($N$1)+(WEEKDAY($N$1)&gt;=U401)&gt;=$N$1,H401&lt;&gt;""),$N$1+U401-WEEKDAY($N$1)+(WEEKDAY($N$1)&gt;=U401),$N$1+U401-WEEKDAY($N$1)+(WEEKDAY($N$1)&gt;=U401)+7)))</f>
        <v/>
      </c>
      <c r="S401" s="14"/>
      <c r="T401" s="15" t="b">
        <f>IF(D401="lundi","2",IF(D401="mardi","3",IF(D401="mercredi","4",IF(D401="jeudi","5",IF(D401="vendredi","6")))))</f>
        <v>0</v>
      </c>
      <c r="U401" s="15" t="str">
        <f>IF(H401="lundi","2",IF(H401="mardi","3",IF(H401="mercredi","4",IF(H401="jeudi","5",IF(H401="vendredi","6",IF(H401="",""))))))</f>
        <v/>
      </c>
      <c r="V401" s="15" t="b">
        <f>IF(C401="hebdo","5",IF(C401="tous les 15 jours","10",IF(C401="toutes les 5 semaines","25")))</f>
        <v>0</v>
      </c>
      <c r="X401" s="15">
        <f t="shared" si="10"/>
        <v>-1</v>
      </c>
    </row>
    <row r="402" spans="17:24" x14ac:dyDescent="0.35">
      <c r="Q402" s="14">
        <f ca="1">IF(AND($N$1+T402-WEEKDAY($N$1)+(WEEKDAY($N$1)&gt;=T402)&gt;=$N$1,H402=""),$N$1+T402-WEEKDAY($N$1)+(WEEKDAY($N$1)&gt;=T402),$N$1+T402-WEEKDAY($N$1)+(WEEKDAY($N$1)&gt;=T402)+7)</f>
        <v>43617</v>
      </c>
      <c r="R402" s="14" t="str">
        <f ca="1">IF(ISERROR(IF(AND($N$1+U402-WEEKDAY($N$1)+(WEEKDAY($N$1)&gt;=U402)&gt;=$N$1,H402&lt;&gt;""),$N$1+U402-WEEKDAY($N$1)+(WEEKDAY($N$1)&gt;=U402),$N$1+U402-WEEKDAY($N$1)+(WEEKDAY($N$1)&gt;=U402)+7)),"",(IF(AND($N$1+U402-WEEKDAY($N$1)+(WEEKDAY($N$1)&gt;=U402)&gt;=$N$1,H402&lt;&gt;""),$N$1+U402-WEEKDAY($N$1)+(WEEKDAY($N$1)&gt;=U402),$N$1+U402-WEEKDAY($N$1)+(WEEKDAY($N$1)&gt;=U402)+7)))</f>
        <v/>
      </c>
      <c r="S402" s="14"/>
      <c r="T402" s="15" t="b">
        <f>IF(D402="lundi","2",IF(D402="mardi","3",IF(D402="mercredi","4",IF(D402="jeudi","5",IF(D402="vendredi","6")))))</f>
        <v>0</v>
      </c>
      <c r="U402" s="15" t="str">
        <f>IF(H402="lundi","2",IF(H402="mardi","3",IF(H402="mercredi","4",IF(H402="jeudi","5",IF(H402="vendredi","6",IF(H402="",""))))))</f>
        <v/>
      </c>
      <c r="V402" s="15" t="b">
        <f>IF(C402="hebdo","5",IF(C402="tous les 15 jours","10",IF(C402="toutes les 5 semaines","25")))</f>
        <v>0</v>
      </c>
      <c r="X402" s="15">
        <f t="shared" si="10"/>
        <v>-1</v>
      </c>
    </row>
    <row r="403" spans="17:24" x14ac:dyDescent="0.35">
      <c r="Q403" s="14">
        <f ca="1">IF(AND($N$1+T403-WEEKDAY($N$1)+(WEEKDAY($N$1)&gt;=T403)&gt;=$N$1,H403=""),$N$1+T403-WEEKDAY($N$1)+(WEEKDAY($N$1)&gt;=T403),$N$1+T403-WEEKDAY($N$1)+(WEEKDAY($N$1)&gt;=T403)+7)</f>
        <v>43617</v>
      </c>
      <c r="R403" s="14" t="str">
        <f ca="1">IF(ISERROR(IF(AND($N$1+U403-WEEKDAY($N$1)+(WEEKDAY($N$1)&gt;=U403)&gt;=$N$1,H403&lt;&gt;""),$N$1+U403-WEEKDAY($N$1)+(WEEKDAY($N$1)&gt;=U403),$N$1+U403-WEEKDAY($N$1)+(WEEKDAY($N$1)&gt;=U403)+7)),"",(IF(AND($N$1+U403-WEEKDAY($N$1)+(WEEKDAY($N$1)&gt;=U403)&gt;=$N$1,H403&lt;&gt;""),$N$1+U403-WEEKDAY($N$1)+(WEEKDAY($N$1)&gt;=U403),$N$1+U403-WEEKDAY($N$1)+(WEEKDAY($N$1)&gt;=U403)+7)))</f>
        <v/>
      </c>
      <c r="S403" s="14"/>
      <c r="T403" s="15" t="b">
        <f>IF(D403="lundi","2",IF(D403="mardi","3",IF(D403="mercredi","4",IF(D403="jeudi","5",IF(D403="vendredi","6")))))</f>
        <v>0</v>
      </c>
      <c r="U403" s="15" t="str">
        <f>IF(H403="lundi","2",IF(H403="mardi","3",IF(H403="mercredi","4",IF(H403="jeudi","5",IF(H403="vendredi","6",IF(H403="",""))))))</f>
        <v/>
      </c>
      <c r="V403" s="15" t="b">
        <f>IF(C403="hebdo","5",IF(C403="tous les 15 jours","10",IF(C403="toutes les 5 semaines","25")))</f>
        <v>0</v>
      </c>
      <c r="X403" s="15">
        <f t="shared" si="10"/>
        <v>-1</v>
      </c>
    </row>
    <row r="404" spans="17:24" x14ac:dyDescent="0.35">
      <c r="Q404" s="14">
        <f ca="1">IF(AND($N$1+T404-WEEKDAY($N$1)+(WEEKDAY($N$1)&gt;=T404)&gt;=$N$1,H404=""),$N$1+T404-WEEKDAY($N$1)+(WEEKDAY($N$1)&gt;=T404),$N$1+T404-WEEKDAY($N$1)+(WEEKDAY($N$1)&gt;=T404)+7)</f>
        <v>43617</v>
      </c>
      <c r="R404" s="14" t="str">
        <f ca="1">IF(ISERROR(IF(AND($N$1+U404-WEEKDAY($N$1)+(WEEKDAY($N$1)&gt;=U404)&gt;=$N$1,H404&lt;&gt;""),$N$1+U404-WEEKDAY($N$1)+(WEEKDAY($N$1)&gt;=U404),$N$1+U404-WEEKDAY($N$1)+(WEEKDAY($N$1)&gt;=U404)+7)),"",(IF(AND($N$1+U404-WEEKDAY($N$1)+(WEEKDAY($N$1)&gt;=U404)&gt;=$N$1,H404&lt;&gt;""),$N$1+U404-WEEKDAY($N$1)+(WEEKDAY($N$1)&gt;=U404),$N$1+U404-WEEKDAY($N$1)+(WEEKDAY($N$1)&gt;=U404)+7)))</f>
        <v/>
      </c>
      <c r="S404" s="14"/>
      <c r="T404" s="15" t="b">
        <f>IF(D404="lundi","2",IF(D404="mardi","3",IF(D404="mercredi","4",IF(D404="jeudi","5",IF(D404="vendredi","6")))))</f>
        <v>0</v>
      </c>
      <c r="U404" s="15" t="str">
        <f>IF(H404="lundi","2",IF(H404="mardi","3",IF(H404="mercredi","4",IF(H404="jeudi","5",IF(H404="vendredi","6",IF(H404="",""))))))</f>
        <v/>
      </c>
      <c r="V404" s="15" t="b">
        <f>IF(C404="hebdo","5",IF(C404="tous les 15 jours","10",IF(C404="toutes les 5 semaines","25")))</f>
        <v>0</v>
      </c>
      <c r="X404" s="15">
        <f t="shared" si="10"/>
        <v>-1</v>
      </c>
    </row>
    <row r="405" spans="17:24" x14ac:dyDescent="0.35">
      <c r="Q405" s="14">
        <f ca="1">IF(AND($N$1+T405-WEEKDAY($N$1)+(WEEKDAY($N$1)&gt;=T405)&gt;=$N$1,H405=""),$N$1+T405-WEEKDAY($N$1)+(WEEKDAY($N$1)&gt;=T405),$N$1+T405-WEEKDAY($N$1)+(WEEKDAY($N$1)&gt;=T405)+7)</f>
        <v>43617</v>
      </c>
      <c r="R405" s="14" t="str">
        <f ca="1">IF(ISERROR(IF(AND($N$1+U405-WEEKDAY($N$1)+(WEEKDAY($N$1)&gt;=U405)&gt;=$N$1,H405&lt;&gt;""),$N$1+U405-WEEKDAY($N$1)+(WEEKDAY($N$1)&gt;=U405),$N$1+U405-WEEKDAY($N$1)+(WEEKDAY($N$1)&gt;=U405)+7)),"",(IF(AND($N$1+U405-WEEKDAY($N$1)+(WEEKDAY($N$1)&gt;=U405)&gt;=$N$1,H405&lt;&gt;""),$N$1+U405-WEEKDAY($N$1)+(WEEKDAY($N$1)&gt;=U405),$N$1+U405-WEEKDAY($N$1)+(WEEKDAY($N$1)&gt;=U405)+7)))</f>
        <v/>
      </c>
      <c r="S405" s="14"/>
      <c r="T405" s="15" t="b">
        <f>IF(D405="lundi","2",IF(D405="mardi","3",IF(D405="mercredi","4",IF(D405="jeudi","5",IF(D405="vendredi","6")))))</f>
        <v>0</v>
      </c>
      <c r="U405" s="15" t="str">
        <f>IF(H405="lundi","2",IF(H405="mardi","3",IF(H405="mercredi","4",IF(H405="jeudi","5",IF(H405="vendredi","6",IF(H405="",""))))))</f>
        <v/>
      </c>
      <c r="V405" s="15" t="b">
        <f>IF(C405="hebdo","5",IF(C405="tous les 15 jours","10",IF(C405="toutes les 5 semaines","25")))</f>
        <v>0</v>
      </c>
      <c r="X405" s="15">
        <f t="shared" si="10"/>
        <v>-1</v>
      </c>
    </row>
    <row r="406" spans="17:24" x14ac:dyDescent="0.35">
      <c r="Q406" s="14">
        <f ca="1">IF(AND($N$1+T406-WEEKDAY($N$1)+(WEEKDAY($N$1)&gt;=T406)&gt;=$N$1,H406=""),$N$1+T406-WEEKDAY($N$1)+(WEEKDAY($N$1)&gt;=T406),$N$1+T406-WEEKDAY($N$1)+(WEEKDAY($N$1)&gt;=T406)+7)</f>
        <v>43617</v>
      </c>
      <c r="R406" s="14" t="str">
        <f ca="1">IF(ISERROR(IF(AND($N$1+U406-WEEKDAY($N$1)+(WEEKDAY($N$1)&gt;=U406)&gt;=$N$1,H406&lt;&gt;""),$N$1+U406-WEEKDAY($N$1)+(WEEKDAY($N$1)&gt;=U406),$N$1+U406-WEEKDAY($N$1)+(WEEKDAY($N$1)&gt;=U406)+7)),"",(IF(AND($N$1+U406-WEEKDAY($N$1)+(WEEKDAY($N$1)&gt;=U406)&gt;=$N$1,H406&lt;&gt;""),$N$1+U406-WEEKDAY($N$1)+(WEEKDAY($N$1)&gt;=U406),$N$1+U406-WEEKDAY($N$1)+(WEEKDAY($N$1)&gt;=U406)+7)))</f>
        <v/>
      </c>
      <c r="S406" s="14"/>
      <c r="T406" s="15" t="b">
        <f>IF(D406="lundi","2",IF(D406="mardi","3",IF(D406="mercredi","4",IF(D406="jeudi","5",IF(D406="vendredi","6")))))</f>
        <v>0</v>
      </c>
      <c r="U406" s="15" t="str">
        <f>IF(H406="lundi","2",IF(H406="mardi","3",IF(H406="mercredi","4",IF(H406="jeudi","5",IF(H406="vendredi","6",IF(H406="",""))))))</f>
        <v/>
      </c>
      <c r="V406" s="15" t="b">
        <f>IF(C406="hebdo","5",IF(C406="tous les 15 jours","10",IF(C406="toutes les 5 semaines","25")))</f>
        <v>0</v>
      </c>
      <c r="X406" s="15">
        <f t="shared" si="10"/>
        <v>-1</v>
      </c>
    </row>
    <row r="407" spans="17:24" x14ac:dyDescent="0.35">
      <c r="Q407" s="14">
        <f ca="1">IF(AND($N$1+T407-WEEKDAY($N$1)+(WEEKDAY($N$1)&gt;=T407)&gt;=$N$1,H407=""),$N$1+T407-WEEKDAY($N$1)+(WEEKDAY($N$1)&gt;=T407),$N$1+T407-WEEKDAY($N$1)+(WEEKDAY($N$1)&gt;=T407)+7)</f>
        <v>43617</v>
      </c>
      <c r="R407" s="14" t="str">
        <f ca="1">IF(ISERROR(IF(AND($N$1+U407-WEEKDAY($N$1)+(WEEKDAY($N$1)&gt;=U407)&gt;=$N$1,H407&lt;&gt;""),$N$1+U407-WEEKDAY($N$1)+(WEEKDAY($N$1)&gt;=U407),$N$1+U407-WEEKDAY($N$1)+(WEEKDAY($N$1)&gt;=U407)+7)),"",(IF(AND($N$1+U407-WEEKDAY($N$1)+(WEEKDAY($N$1)&gt;=U407)&gt;=$N$1,H407&lt;&gt;""),$N$1+U407-WEEKDAY($N$1)+(WEEKDAY($N$1)&gt;=U407),$N$1+U407-WEEKDAY($N$1)+(WEEKDAY($N$1)&gt;=U407)+7)))</f>
        <v/>
      </c>
      <c r="S407" s="14"/>
      <c r="T407" s="15" t="b">
        <f>IF(D407="lundi","2",IF(D407="mardi","3",IF(D407="mercredi","4",IF(D407="jeudi","5",IF(D407="vendredi","6")))))</f>
        <v>0</v>
      </c>
      <c r="U407" s="15" t="str">
        <f>IF(H407="lundi","2",IF(H407="mardi","3",IF(H407="mercredi","4",IF(H407="jeudi","5",IF(H407="vendredi","6",IF(H407="",""))))))</f>
        <v/>
      </c>
      <c r="V407" s="15" t="b">
        <f>IF(C407="hebdo","5",IF(C407="tous les 15 jours","10",IF(C407="toutes les 5 semaines","25")))</f>
        <v>0</v>
      </c>
      <c r="X407" s="15">
        <f t="shared" si="10"/>
        <v>-1</v>
      </c>
    </row>
    <row r="408" spans="17:24" x14ac:dyDescent="0.35">
      <c r="Q408" s="14">
        <f ca="1">IF(AND($N$1+T408-WEEKDAY($N$1)+(WEEKDAY($N$1)&gt;=T408)&gt;=$N$1,H408=""),$N$1+T408-WEEKDAY($N$1)+(WEEKDAY($N$1)&gt;=T408),$N$1+T408-WEEKDAY($N$1)+(WEEKDAY($N$1)&gt;=T408)+7)</f>
        <v>43617</v>
      </c>
      <c r="R408" s="14" t="str">
        <f ca="1">IF(ISERROR(IF(AND($N$1+U408-WEEKDAY($N$1)+(WEEKDAY($N$1)&gt;=U408)&gt;=$N$1,H408&lt;&gt;""),$N$1+U408-WEEKDAY($N$1)+(WEEKDAY($N$1)&gt;=U408),$N$1+U408-WEEKDAY($N$1)+(WEEKDAY($N$1)&gt;=U408)+7)),"",(IF(AND($N$1+U408-WEEKDAY($N$1)+(WEEKDAY($N$1)&gt;=U408)&gt;=$N$1,H408&lt;&gt;""),$N$1+U408-WEEKDAY($N$1)+(WEEKDAY($N$1)&gt;=U408),$N$1+U408-WEEKDAY($N$1)+(WEEKDAY($N$1)&gt;=U408)+7)))</f>
        <v/>
      </c>
      <c r="S408" s="14"/>
      <c r="T408" s="15" t="b">
        <f>IF(D408="lundi","2",IF(D408="mardi","3",IF(D408="mercredi","4",IF(D408="jeudi","5",IF(D408="vendredi","6")))))</f>
        <v>0</v>
      </c>
      <c r="U408" s="15" t="str">
        <f>IF(H408="lundi","2",IF(H408="mardi","3",IF(H408="mercredi","4",IF(H408="jeudi","5",IF(H408="vendredi","6",IF(H408="",""))))))</f>
        <v/>
      </c>
      <c r="V408" s="15" t="b">
        <f>IF(C408="hebdo","5",IF(C408="tous les 15 jours","10",IF(C408="toutes les 5 semaines","25")))</f>
        <v>0</v>
      </c>
      <c r="X408" s="15">
        <f t="shared" si="10"/>
        <v>-1</v>
      </c>
    </row>
    <row r="409" spans="17:24" x14ac:dyDescent="0.35">
      <c r="Q409" s="14">
        <f ca="1">IF(AND($N$1+T409-WEEKDAY($N$1)+(WEEKDAY($N$1)&gt;=T409)&gt;=$N$1,H409=""),$N$1+T409-WEEKDAY($N$1)+(WEEKDAY($N$1)&gt;=T409),$N$1+T409-WEEKDAY($N$1)+(WEEKDAY($N$1)&gt;=T409)+7)</f>
        <v>43617</v>
      </c>
      <c r="R409" s="14" t="str">
        <f ca="1">IF(ISERROR(IF(AND($N$1+U409-WEEKDAY($N$1)+(WEEKDAY($N$1)&gt;=U409)&gt;=$N$1,H409&lt;&gt;""),$N$1+U409-WEEKDAY($N$1)+(WEEKDAY($N$1)&gt;=U409),$N$1+U409-WEEKDAY($N$1)+(WEEKDAY($N$1)&gt;=U409)+7)),"",(IF(AND($N$1+U409-WEEKDAY($N$1)+(WEEKDAY($N$1)&gt;=U409)&gt;=$N$1,H409&lt;&gt;""),$N$1+U409-WEEKDAY($N$1)+(WEEKDAY($N$1)&gt;=U409),$N$1+U409-WEEKDAY($N$1)+(WEEKDAY($N$1)&gt;=U409)+7)))</f>
        <v/>
      </c>
      <c r="S409" s="14"/>
      <c r="T409" s="15" t="b">
        <f>IF(D409="lundi","2",IF(D409="mardi","3",IF(D409="mercredi","4",IF(D409="jeudi","5",IF(D409="vendredi","6")))))</f>
        <v>0</v>
      </c>
      <c r="U409" s="15" t="str">
        <f>IF(H409="lundi","2",IF(H409="mardi","3",IF(H409="mercredi","4",IF(H409="jeudi","5",IF(H409="vendredi","6",IF(H409="",""))))))</f>
        <v/>
      </c>
      <c r="V409" s="15" t="b">
        <f>IF(C409="hebdo","5",IF(C409="tous les 15 jours","10",IF(C409="toutes les 5 semaines","25")))</f>
        <v>0</v>
      </c>
      <c r="X409" s="15">
        <f t="shared" si="10"/>
        <v>-1</v>
      </c>
    </row>
    <row r="410" spans="17:24" x14ac:dyDescent="0.35">
      <c r="Q410" s="14">
        <f ca="1">IF(AND($N$1+T410-WEEKDAY($N$1)+(WEEKDAY($N$1)&gt;=T410)&gt;=$N$1,H410=""),$N$1+T410-WEEKDAY($N$1)+(WEEKDAY($N$1)&gt;=T410),$N$1+T410-WEEKDAY($N$1)+(WEEKDAY($N$1)&gt;=T410)+7)</f>
        <v>43617</v>
      </c>
      <c r="R410" s="14" t="str">
        <f ca="1">IF(ISERROR(IF(AND($N$1+U410-WEEKDAY($N$1)+(WEEKDAY($N$1)&gt;=U410)&gt;=$N$1,H410&lt;&gt;""),$N$1+U410-WEEKDAY($N$1)+(WEEKDAY($N$1)&gt;=U410),$N$1+U410-WEEKDAY($N$1)+(WEEKDAY($N$1)&gt;=U410)+7)),"",(IF(AND($N$1+U410-WEEKDAY($N$1)+(WEEKDAY($N$1)&gt;=U410)&gt;=$N$1,H410&lt;&gt;""),$N$1+U410-WEEKDAY($N$1)+(WEEKDAY($N$1)&gt;=U410),$N$1+U410-WEEKDAY($N$1)+(WEEKDAY($N$1)&gt;=U410)+7)))</f>
        <v/>
      </c>
      <c r="S410" s="14"/>
      <c r="T410" s="15" t="b">
        <f>IF(D410="lundi","2",IF(D410="mardi","3",IF(D410="mercredi","4",IF(D410="jeudi","5",IF(D410="vendredi","6")))))</f>
        <v>0</v>
      </c>
      <c r="U410" s="15" t="str">
        <f>IF(H410="lundi","2",IF(H410="mardi","3",IF(H410="mercredi","4",IF(H410="jeudi","5",IF(H410="vendredi","6",IF(H410="",""))))))</f>
        <v/>
      </c>
      <c r="V410" s="15" t="b">
        <f>IF(C410="hebdo","5",IF(C410="tous les 15 jours","10",IF(C410="toutes les 5 semaines","25")))</f>
        <v>0</v>
      </c>
      <c r="X410" s="15">
        <f t="shared" si="10"/>
        <v>-1</v>
      </c>
    </row>
    <row r="411" spans="17:24" x14ac:dyDescent="0.35">
      <c r="Q411" s="14">
        <f ca="1">IF(AND($N$1+T411-WEEKDAY($N$1)+(WEEKDAY($N$1)&gt;=T411)&gt;=$N$1,H411=""),$N$1+T411-WEEKDAY($N$1)+(WEEKDAY($N$1)&gt;=T411),$N$1+T411-WEEKDAY($N$1)+(WEEKDAY($N$1)&gt;=T411)+7)</f>
        <v>43617</v>
      </c>
      <c r="R411" s="14" t="str">
        <f ca="1">IF(ISERROR(IF(AND($N$1+U411-WEEKDAY($N$1)+(WEEKDAY($N$1)&gt;=U411)&gt;=$N$1,H411&lt;&gt;""),$N$1+U411-WEEKDAY($N$1)+(WEEKDAY($N$1)&gt;=U411),$N$1+U411-WEEKDAY($N$1)+(WEEKDAY($N$1)&gt;=U411)+7)),"",(IF(AND($N$1+U411-WEEKDAY($N$1)+(WEEKDAY($N$1)&gt;=U411)&gt;=$N$1,H411&lt;&gt;""),$N$1+U411-WEEKDAY($N$1)+(WEEKDAY($N$1)&gt;=U411),$N$1+U411-WEEKDAY($N$1)+(WEEKDAY($N$1)&gt;=U411)+7)))</f>
        <v/>
      </c>
      <c r="S411" s="14"/>
      <c r="T411" s="15" t="b">
        <f>IF(D411="lundi","2",IF(D411="mardi","3",IF(D411="mercredi","4",IF(D411="jeudi","5",IF(D411="vendredi","6")))))</f>
        <v>0</v>
      </c>
      <c r="U411" s="15" t="str">
        <f>IF(H411="lundi","2",IF(H411="mardi","3",IF(H411="mercredi","4",IF(H411="jeudi","5",IF(H411="vendredi","6",IF(H411="",""))))))</f>
        <v/>
      </c>
      <c r="V411" s="15" t="b">
        <f>IF(C411="hebdo","5",IF(C411="tous les 15 jours","10",IF(C411="toutes les 5 semaines","25")))</f>
        <v>0</v>
      </c>
      <c r="X411" s="15">
        <f t="shared" si="10"/>
        <v>-1</v>
      </c>
    </row>
    <row r="412" spans="17:24" x14ac:dyDescent="0.35">
      <c r="Q412" s="14">
        <f ca="1">IF(AND($N$1+T412-WEEKDAY($N$1)+(WEEKDAY($N$1)&gt;=T412)&gt;=$N$1,H412=""),$N$1+T412-WEEKDAY($N$1)+(WEEKDAY($N$1)&gt;=T412),$N$1+T412-WEEKDAY($N$1)+(WEEKDAY($N$1)&gt;=T412)+7)</f>
        <v>43617</v>
      </c>
      <c r="R412" s="14" t="str">
        <f ca="1">IF(ISERROR(IF(AND($N$1+U412-WEEKDAY($N$1)+(WEEKDAY($N$1)&gt;=U412)&gt;=$N$1,H412&lt;&gt;""),$N$1+U412-WEEKDAY($N$1)+(WEEKDAY($N$1)&gt;=U412),$N$1+U412-WEEKDAY($N$1)+(WEEKDAY($N$1)&gt;=U412)+7)),"",(IF(AND($N$1+U412-WEEKDAY($N$1)+(WEEKDAY($N$1)&gt;=U412)&gt;=$N$1,H412&lt;&gt;""),$N$1+U412-WEEKDAY($N$1)+(WEEKDAY($N$1)&gt;=U412),$N$1+U412-WEEKDAY($N$1)+(WEEKDAY($N$1)&gt;=U412)+7)))</f>
        <v/>
      </c>
      <c r="S412" s="14"/>
      <c r="T412" s="15" t="b">
        <f>IF(D412="lundi","2",IF(D412="mardi","3",IF(D412="mercredi","4",IF(D412="jeudi","5",IF(D412="vendredi","6")))))</f>
        <v>0</v>
      </c>
      <c r="U412" s="15" t="str">
        <f>IF(H412="lundi","2",IF(H412="mardi","3",IF(H412="mercredi","4",IF(H412="jeudi","5",IF(H412="vendredi","6",IF(H412="",""))))))</f>
        <v/>
      </c>
      <c r="V412" s="15" t="b">
        <f>IF(C412="hebdo","5",IF(C412="tous les 15 jours","10",IF(C412="toutes les 5 semaines","25")))</f>
        <v>0</v>
      </c>
      <c r="X412" s="15">
        <f t="shared" si="10"/>
        <v>-1</v>
      </c>
    </row>
    <row r="413" spans="17:24" x14ac:dyDescent="0.35">
      <c r="Q413" s="14">
        <f ca="1">IF(AND($N$1+T413-WEEKDAY($N$1)+(WEEKDAY($N$1)&gt;=T413)&gt;=$N$1,H413=""),$N$1+T413-WEEKDAY($N$1)+(WEEKDAY($N$1)&gt;=T413),$N$1+T413-WEEKDAY($N$1)+(WEEKDAY($N$1)&gt;=T413)+7)</f>
        <v>43617</v>
      </c>
      <c r="R413" s="14" t="str">
        <f ca="1">IF(ISERROR(IF(AND($N$1+U413-WEEKDAY($N$1)+(WEEKDAY($N$1)&gt;=U413)&gt;=$N$1,H413&lt;&gt;""),$N$1+U413-WEEKDAY($N$1)+(WEEKDAY($N$1)&gt;=U413),$N$1+U413-WEEKDAY($N$1)+(WEEKDAY($N$1)&gt;=U413)+7)),"",(IF(AND($N$1+U413-WEEKDAY($N$1)+(WEEKDAY($N$1)&gt;=U413)&gt;=$N$1,H413&lt;&gt;""),$N$1+U413-WEEKDAY($N$1)+(WEEKDAY($N$1)&gt;=U413),$N$1+U413-WEEKDAY($N$1)+(WEEKDAY($N$1)&gt;=U413)+7)))</f>
        <v/>
      </c>
      <c r="S413" s="14"/>
      <c r="T413" s="15" t="b">
        <f>IF(D413="lundi","2",IF(D413="mardi","3",IF(D413="mercredi","4",IF(D413="jeudi","5",IF(D413="vendredi","6")))))</f>
        <v>0</v>
      </c>
      <c r="U413" s="15" t="str">
        <f>IF(H413="lundi","2",IF(H413="mardi","3",IF(H413="mercredi","4",IF(H413="jeudi","5",IF(H413="vendredi","6",IF(H413="",""))))))</f>
        <v/>
      </c>
      <c r="V413" s="15" t="b">
        <f>IF(C413="hebdo","5",IF(C413="tous les 15 jours","10",IF(C413="toutes les 5 semaines","25")))</f>
        <v>0</v>
      </c>
      <c r="X413" s="15">
        <f t="shared" si="10"/>
        <v>-1</v>
      </c>
    </row>
    <row r="414" spans="17:24" x14ac:dyDescent="0.35">
      <c r="Q414" s="14">
        <f ca="1">IF(AND($N$1+T414-WEEKDAY($N$1)+(WEEKDAY($N$1)&gt;=T414)&gt;=$N$1,H414=""),$N$1+T414-WEEKDAY($N$1)+(WEEKDAY($N$1)&gt;=T414),$N$1+T414-WEEKDAY($N$1)+(WEEKDAY($N$1)&gt;=T414)+7)</f>
        <v>43617</v>
      </c>
      <c r="R414" s="14" t="str">
        <f ca="1">IF(ISERROR(IF(AND($N$1+U414-WEEKDAY($N$1)+(WEEKDAY($N$1)&gt;=U414)&gt;=$N$1,H414&lt;&gt;""),$N$1+U414-WEEKDAY($N$1)+(WEEKDAY($N$1)&gt;=U414),$N$1+U414-WEEKDAY($N$1)+(WEEKDAY($N$1)&gt;=U414)+7)),"",(IF(AND($N$1+U414-WEEKDAY($N$1)+(WEEKDAY($N$1)&gt;=U414)&gt;=$N$1,H414&lt;&gt;""),$N$1+U414-WEEKDAY($N$1)+(WEEKDAY($N$1)&gt;=U414),$N$1+U414-WEEKDAY($N$1)+(WEEKDAY($N$1)&gt;=U414)+7)))</f>
        <v/>
      </c>
      <c r="S414" s="14"/>
      <c r="T414" s="15" t="b">
        <f>IF(D414="lundi","2",IF(D414="mardi","3",IF(D414="mercredi","4",IF(D414="jeudi","5",IF(D414="vendredi","6")))))</f>
        <v>0</v>
      </c>
      <c r="U414" s="15" t="str">
        <f>IF(H414="lundi","2",IF(H414="mardi","3",IF(H414="mercredi","4",IF(H414="jeudi","5",IF(H414="vendredi","6",IF(H414="",""))))))</f>
        <v/>
      </c>
      <c r="V414" s="15" t="b">
        <f>IF(C414="hebdo","5",IF(C414="tous les 15 jours","10",IF(C414="toutes les 5 semaines","25")))</f>
        <v>0</v>
      </c>
      <c r="X414" s="15">
        <f t="shared" si="10"/>
        <v>-1</v>
      </c>
    </row>
    <row r="415" spans="17:24" x14ac:dyDescent="0.35">
      <c r="Q415" s="14">
        <f ca="1">IF(AND($N$1+T415-WEEKDAY($N$1)+(WEEKDAY($N$1)&gt;=T415)&gt;=$N$1,H415=""),$N$1+T415-WEEKDAY($N$1)+(WEEKDAY($N$1)&gt;=T415),$N$1+T415-WEEKDAY($N$1)+(WEEKDAY($N$1)&gt;=T415)+7)</f>
        <v>43617</v>
      </c>
      <c r="R415" s="14" t="str">
        <f ca="1">IF(ISERROR(IF(AND($N$1+U415-WEEKDAY($N$1)+(WEEKDAY($N$1)&gt;=U415)&gt;=$N$1,H415&lt;&gt;""),$N$1+U415-WEEKDAY($N$1)+(WEEKDAY($N$1)&gt;=U415),$N$1+U415-WEEKDAY($N$1)+(WEEKDAY($N$1)&gt;=U415)+7)),"",(IF(AND($N$1+U415-WEEKDAY($N$1)+(WEEKDAY($N$1)&gt;=U415)&gt;=$N$1,H415&lt;&gt;""),$N$1+U415-WEEKDAY($N$1)+(WEEKDAY($N$1)&gt;=U415),$N$1+U415-WEEKDAY($N$1)+(WEEKDAY($N$1)&gt;=U415)+7)))</f>
        <v/>
      </c>
      <c r="S415" s="14"/>
      <c r="T415" s="15" t="b">
        <f>IF(D415="lundi","2",IF(D415="mardi","3",IF(D415="mercredi","4",IF(D415="jeudi","5",IF(D415="vendredi","6")))))</f>
        <v>0</v>
      </c>
      <c r="U415" s="15" t="str">
        <f>IF(H415="lundi","2",IF(H415="mardi","3",IF(H415="mercredi","4",IF(H415="jeudi","5",IF(H415="vendredi","6",IF(H415="",""))))))</f>
        <v/>
      </c>
      <c r="V415" s="15" t="b">
        <f>IF(C415="hebdo","5",IF(C415="tous les 15 jours","10",IF(C415="toutes les 5 semaines","25")))</f>
        <v>0</v>
      </c>
      <c r="X415" s="15">
        <f t="shared" si="10"/>
        <v>-1</v>
      </c>
    </row>
    <row r="416" spans="17:24" x14ac:dyDescent="0.35">
      <c r="Q416" s="14">
        <f ca="1">IF(AND($N$1+T416-WEEKDAY($N$1)+(WEEKDAY($N$1)&gt;=T416)&gt;=$N$1,H416=""),$N$1+T416-WEEKDAY($N$1)+(WEEKDAY($N$1)&gt;=T416),$N$1+T416-WEEKDAY($N$1)+(WEEKDAY($N$1)&gt;=T416)+7)</f>
        <v>43617</v>
      </c>
      <c r="R416" s="14" t="str">
        <f ca="1">IF(ISERROR(IF(AND($N$1+U416-WEEKDAY($N$1)+(WEEKDAY($N$1)&gt;=U416)&gt;=$N$1,H416&lt;&gt;""),$N$1+U416-WEEKDAY($N$1)+(WEEKDAY($N$1)&gt;=U416),$N$1+U416-WEEKDAY($N$1)+(WEEKDAY($N$1)&gt;=U416)+7)),"",(IF(AND($N$1+U416-WEEKDAY($N$1)+(WEEKDAY($N$1)&gt;=U416)&gt;=$N$1,H416&lt;&gt;""),$N$1+U416-WEEKDAY($N$1)+(WEEKDAY($N$1)&gt;=U416),$N$1+U416-WEEKDAY($N$1)+(WEEKDAY($N$1)&gt;=U416)+7)))</f>
        <v/>
      </c>
      <c r="S416" s="14"/>
      <c r="T416" s="15" t="b">
        <f>IF(D416="lundi","2",IF(D416="mardi","3",IF(D416="mercredi","4",IF(D416="jeudi","5",IF(D416="vendredi","6")))))</f>
        <v>0</v>
      </c>
      <c r="U416" s="15" t="str">
        <f>IF(H416="lundi","2",IF(H416="mardi","3",IF(H416="mercredi","4",IF(H416="jeudi","5",IF(H416="vendredi","6",IF(H416="",""))))))</f>
        <v/>
      </c>
      <c r="V416" s="15" t="b">
        <f>IF(C416="hebdo","5",IF(C416="tous les 15 jours","10",IF(C416="toutes les 5 semaines","25")))</f>
        <v>0</v>
      </c>
      <c r="X416" s="15">
        <f t="shared" si="10"/>
        <v>-1</v>
      </c>
    </row>
    <row r="417" spans="17:24" x14ac:dyDescent="0.35">
      <c r="Q417" s="14">
        <f ca="1">IF(AND($N$1+T417-WEEKDAY($N$1)+(WEEKDAY($N$1)&gt;=T417)&gt;=$N$1,H417=""),$N$1+T417-WEEKDAY($N$1)+(WEEKDAY($N$1)&gt;=T417),$N$1+T417-WEEKDAY($N$1)+(WEEKDAY($N$1)&gt;=T417)+7)</f>
        <v>43617</v>
      </c>
      <c r="R417" s="14" t="str">
        <f ca="1">IF(ISERROR(IF(AND($N$1+U417-WEEKDAY($N$1)+(WEEKDAY($N$1)&gt;=U417)&gt;=$N$1,H417&lt;&gt;""),$N$1+U417-WEEKDAY($N$1)+(WEEKDAY($N$1)&gt;=U417),$N$1+U417-WEEKDAY($N$1)+(WEEKDAY($N$1)&gt;=U417)+7)),"",(IF(AND($N$1+U417-WEEKDAY($N$1)+(WEEKDAY($N$1)&gt;=U417)&gt;=$N$1,H417&lt;&gt;""),$N$1+U417-WEEKDAY($N$1)+(WEEKDAY($N$1)&gt;=U417),$N$1+U417-WEEKDAY($N$1)+(WEEKDAY($N$1)&gt;=U417)+7)))</f>
        <v/>
      </c>
      <c r="S417" s="14"/>
      <c r="T417" s="15" t="b">
        <f>IF(D417="lundi","2",IF(D417="mardi","3",IF(D417="mercredi","4",IF(D417="jeudi","5",IF(D417="vendredi","6")))))</f>
        <v>0</v>
      </c>
      <c r="U417" s="15" t="str">
        <f>IF(H417="lundi","2",IF(H417="mardi","3",IF(H417="mercredi","4",IF(H417="jeudi","5",IF(H417="vendredi","6",IF(H417="",""))))))</f>
        <v/>
      </c>
      <c r="V417" s="15" t="b">
        <f>IF(C417="hebdo","5",IF(C417="tous les 15 jours","10",IF(C417="toutes les 5 semaines","25")))</f>
        <v>0</v>
      </c>
      <c r="X417" s="15">
        <f t="shared" si="10"/>
        <v>-1</v>
      </c>
    </row>
    <row r="418" spans="17:24" x14ac:dyDescent="0.35">
      <c r="Q418" s="14">
        <f ca="1">IF(AND($N$1+T418-WEEKDAY($N$1)+(WEEKDAY($N$1)&gt;=T418)&gt;=$N$1,H418=""),$N$1+T418-WEEKDAY($N$1)+(WEEKDAY($N$1)&gt;=T418),$N$1+T418-WEEKDAY($N$1)+(WEEKDAY($N$1)&gt;=T418)+7)</f>
        <v>43617</v>
      </c>
      <c r="R418" s="14" t="str">
        <f ca="1">IF(ISERROR(IF(AND($N$1+U418-WEEKDAY($N$1)+(WEEKDAY($N$1)&gt;=U418)&gt;=$N$1,H418&lt;&gt;""),$N$1+U418-WEEKDAY($N$1)+(WEEKDAY($N$1)&gt;=U418),$N$1+U418-WEEKDAY($N$1)+(WEEKDAY($N$1)&gt;=U418)+7)),"",(IF(AND($N$1+U418-WEEKDAY($N$1)+(WEEKDAY($N$1)&gt;=U418)&gt;=$N$1,H418&lt;&gt;""),$N$1+U418-WEEKDAY($N$1)+(WEEKDAY($N$1)&gt;=U418),$N$1+U418-WEEKDAY($N$1)+(WEEKDAY($N$1)&gt;=U418)+7)))</f>
        <v/>
      </c>
      <c r="S418" s="14"/>
      <c r="T418" s="15" t="b">
        <f>IF(D418="lundi","2",IF(D418="mardi","3",IF(D418="mercredi","4",IF(D418="jeudi","5",IF(D418="vendredi","6")))))</f>
        <v>0</v>
      </c>
      <c r="U418" s="15" t="str">
        <f>IF(H418="lundi","2",IF(H418="mardi","3",IF(H418="mercredi","4",IF(H418="jeudi","5",IF(H418="vendredi","6",IF(H418="",""))))))</f>
        <v/>
      </c>
      <c r="V418" s="15" t="b">
        <f>IF(C418="hebdo","5",IF(C418="tous les 15 jours","10",IF(C418="toutes les 5 semaines","25")))</f>
        <v>0</v>
      </c>
      <c r="X418" s="15">
        <f t="shared" si="10"/>
        <v>-1</v>
      </c>
    </row>
    <row r="419" spans="17:24" x14ac:dyDescent="0.35">
      <c r="Q419" s="14">
        <f ca="1">IF(AND($N$1+T419-WEEKDAY($N$1)+(WEEKDAY($N$1)&gt;=T419)&gt;=$N$1,H419=""),$N$1+T419-WEEKDAY($N$1)+(WEEKDAY($N$1)&gt;=T419),$N$1+T419-WEEKDAY($N$1)+(WEEKDAY($N$1)&gt;=T419)+7)</f>
        <v>43617</v>
      </c>
      <c r="R419" s="14" t="str">
        <f ca="1">IF(ISERROR(IF(AND($N$1+U419-WEEKDAY($N$1)+(WEEKDAY($N$1)&gt;=U419)&gt;=$N$1,H419&lt;&gt;""),$N$1+U419-WEEKDAY($N$1)+(WEEKDAY($N$1)&gt;=U419),$N$1+U419-WEEKDAY($N$1)+(WEEKDAY($N$1)&gt;=U419)+7)),"",(IF(AND($N$1+U419-WEEKDAY($N$1)+(WEEKDAY($N$1)&gt;=U419)&gt;=$N$1,H419&lt;&gt;""),$N$1+U419-WEEKDAY($N$1)+(WEEKDAY($N$1)&gt;=U419),$N$1+U419-WEEKDAY($N$1)+(WEEKDAY($N$1)&gt;=U419)+7)))</f>
        <v/>
      </c>
      <c r="S419" s="14"/>
      <c r="T419" s="15" t="b">
        <f>IF(D419="lundi","2",IF(D419="mardi","3",IF(D419="mercredi","4",IF(D419="jeudi","5",IF(D419="vendredi","6")))))</f>
        <v>0</v>
      </c>
      <c r="U419" s="15" t="str">
        <f>IF(H419="lundi","2",IF(H419="mardi","3",IF(H419="mercredi","4",IF(H419="jeudi","5",IF(H419="vendredi","6",IF(H419="",""))))))</f>
        <v/>
      </c>
      <c r="V419" s="15" t="b">
        <f>IF(C419="hebdo","5",IF(C419="tous les 15 jours","10",IF(C419="toutes les 5 semaines","25")))</f>
        <v>0</v>
      </c>
      <c r="X419" s="15">
        <f t="shared" si="10"/>
        <v>-1</v>
      </c>
    </row>
    <row r="420" spans="17:24" x14ac:dyDescent="0.35">
      <c r="Q420" s="14">
        <f ca="1">IF(AND($N$1+T420-WEEKDAY($N$1)+(WEEKDAY($N$1)&gt;=T420)&gt;=$N$1,H420=""),$N$1+T420-WEEKDAY($N$1)+(WEEKDAY($N$1)&gt;=T420),$N$1+T420-WEEKDAY($N$1)+(WEEKDAY($N$1)&gt;=T420)+7)</f>
        <v>43617</v>
      </c>
      <c r="R420" s="14" t="str">
        <f ca="1">IF(ISERROR(IF(AND($N$1+U420-WEEKDAY($N$1)+(WEEKDAY($N$1)&gt;=U420)&gt;=$N$1,H420&lt;&gt;""),$N$1+U420-WEEKDAY($N$1)+(WEEKDAY($N$1)&gt;=U420),$N$1+U420-WEEKDAY($N$1)+(WEEKDAY($N$1)&gt;=U420)+7)),"",(IF(AND($N$1+U420-WEEKDAY($N$1)+(WEEKDAY($N$1)&gt;=U420)&gt;=$N$1,H420&lt;&gt;""),$N$1+U420-WEEKDAY($N$1)+(WEEKDAY($N$1)&gt;=U420),$N$1+U420-WEEKDAY($N$1)+(WEEKDAY($N$1)&gt;=U420)+7)))</f>
        <v/>
      </c>
      <c r="S420" s="14"/>
      <c r="T420" s="15" t="b">
        <f>IF(D420="lundi","2",IF(D420="mardi","3",IF(D420="mercredi","4",IF(D420="jeudi","5",IF(D420="vendredi","6")))))</f>
        <v>0</v>
      </c>
      <c r="U420" s="15" t="str">
        <f>IF(H420="lundi","2",IF(H420="mardi","3",IF(H420="mercredi","4",IF(H420="jeudi","5",IF(H420="vendredi","6",IF(H420="",""))))))</f>
        <v/>
      </c>
      <c r="V420" s="15" t="b">
        <f>IF(C420="hebdo","5",IF(C420="tous les 15 jours","10",IF(C420="toutes les 5 semaines","25")))</f>
        <v>0</v>
      </c>
      <c r="X420" s="15">
        <f t="shared" si="10"/>
        <v>-1</v>
      </c>
    </row>
    <row r="421" spans="17:24" x14ac:dyDescent="0.35">
      <c r="Q421" s="14">
        <f ca="1">IF(AND($N$1+T421-WEEKDAY($N$1)+(WEEKDAY($N$1)&gt;=T421)&gt;=$N$1,H421=""),$N$1+T421-WEEKDAY($N$1)+(WEEKDAY($N$1)&gt;=T421),$N$1+T421-WEEKDAY($N$1)+(WEEKDAY($N$1)&gt;=T421)+7)</f>
        <v>43617</v>
      </c>
      <c r="R421" s="14" t="str">
        <f ca="1">IF(ISERROR(IF(AND($N$1+U421-WEEKDAY($N$1)+(WEEKDAY($N$1)&gt;=U421)&gt;=$N$1,H421&lt;&gt;""),$N$1+U421-WEEKDAY($N$1)+(WEEKDAY($N$1)&gt;=U421),$N$1+U421-WEEKDAY($N$1)+(WEEKDAY($N$1)&gt;=U421)+7)),"",(IF(AND($N$1+U421-WEEKDAY($N$1)+(WEEKDAY($N$1)&gt;=U421)&gt;=$N$1,H421&lt;&gt;""),$N$1+U421-WEEKDAY($N$1)+(WEEKDAY($N$1)&gt;=U421),$N$1+U421-WEEKDAY($N$1)+(WEEKDAY($N$1)&gt;=U421)+7)))</f>
        <v/>
      </c>
      <c r="S421" s="14"/>
      <c r="T421" s="15" t="b">
        <f>IF(D421="lundi","2",IF(D421="mardi","3",IF(D421="mercredi","4",IF(D421="jeudi","5",IF(D421="vendredi","6")))))</f>
        <v>0</v>
      </c>
      <c r="U421" s="15" t="str">
        <f>IF(H421="lundi","2",IF(H421="mardi","3",IF(H421="mercredi","4",IF(H421="jeudi","5",IF(H421="vendredi","6",IF(H421="",""))))))</f>
        <v/>
      </c>
      <c r="V421" s="15" t="b">
        <f>IF(C421="hebdo","5",IF(C421="tous les 15 jours","10",IF(C421="toutes les 5 semaines","25")))</f>
        <v>0</v>
      </c>
      <c r="X421" s="15">
        <f t="shared" si="10"/>
        <v>-1</v>
      </c>
    </row>
    <row r="422" spans="17:24" x14ac:dyDescent="0.35">
      <c r="Q422" s="14">
        <f ca="1">IF(AND($N$1+T422-WEEKDAY($N$1)+(WEEKDAY($N$1)&gt;=T422)&gt;=$N$1,H422=""),$N$1+T422-WEEKDAY($N$1)+(WEEKDAY($N$1)&gt;=T422),$N$1+T422-WEEKDAY($N$1)+(WEEKDAY($N$1)&gt;=T422)+7)</f>
        <v>43617</v>
      </c>
      <c r="R422" s="14" t="str">
        <f ca="1">IF(ISERROR(IF(AND($N$1+U422-WEEKDAY($N$1)+(WEEKDAY($N$1)&gt;=U422)&gt;=$N$1,H422&lt;&gt;""),$N$1+U422-WEEKDAY($N$1)+(WEEKDAY($N$1)&gt;=U422),$N$1+U422-WEEKDAY($N$1)+(WEEKDAY($N$1)&gt;=U422)+7)),"",(IF(AND($N$1+U422-WEEKDAY($N$1)+(WEEKDAY($N$1)&gt;=U422)&gt;=$N$1,H422&lt;&gt;""),$N$1+U422-WEEKDAY($N$1)+(WEEKDAY($N$1)&gt;=U422),$N$1+U422-WEEKDAY($N$1)+(WEEKDAY($N$1)&gt;=U422)+7)))</f>
        <v/>
      </c>
      <c r="S422" s="14"/>
      <c r="T422" s="15" t="b">
        <f>IF(D422="lundi","2",IF(D422="mardi","3",IF(D422="mercredi","4",IF(D422="jeudi","5",IF(D422="vendredi","6")))))</f>
        <v>0</v>
      </c>
      <c r="U422" s="15" t="str">
        <f>IF(H422="lundi","2",IF(H422="mardi","3",IF(H422="mercredi","4",IF(H422="jeudi","5",IF(H422="vendredi","6",IF(H422="",""))))))</f>
        <v/>
      </c>
      <c r="V422" s="15" t="b">
        <f>IF(C422="hebdo","5",IF(C422="tous les 15 jours","10",IF(C422="toutes les 5 semaines","25")))</f>
        <v>0</v>
      </c>
      <c r="X422" s="15">
        <f t="shared" si="10"/>
        <v>-1</v>
      </c>
    </row>
    <row r="423" spans="17:24" x14ac:dyDescent="0.35">
      <c r="Q423" s="14">
        <f ca="1">IF(AND($N$1+T423-WEEKDAY($N$1)+(WEEKDAY($N$1)&gt;=T423)&gt;=$N$1,H423=""),$N$1+T423-WEEKDAY($N$1)+(WEEKDAY($N$1)&gt;=T423),$N$1+T423-WEEKDAY($N$1)+(WEEKDAY($N$1)&gt;=T423)+7)</f>
        <v>43617</v>
      </c>
      <c r="R423" s="14" t="str">
        <f ca="1">IF(ISERROR(IF(AND($N$1+U423-WEEKDAY($N$1)+(WEEKDAY($N$1)&gt;=U423)&gt;=$N$1,H423&lt;&gt;""),$N$1+U423-WEEKDAY($N$1)+(WEEKDAY($N$1)&gt;=U423),$N$1+U423-WEEKDAY($N$1)+(WEEKDAY($N$1)&gt;=U423)+7)),"",(IF(AND($N$1+U423-WEEKDAY($N$1)+(WEEKDAY($N$1)&gt;=U423)&gt;=$N$1,H423&lt;&gt;""),$N$1+U423-WEEKDAY($N$1)+(WEEKDAY($N$1)&gt;=U423),$N$1+U423-WEEKDAY($N$1)+(WEEKDAY($N$1)&gt;=U423)+7)))</f>
        <v/>
      </c>
      <c r="S423" s="14"/>
      <c r="T423" s="15" t="b">
        <f>IF(D423="lundi","2",IF(D423="mardi","3",IF(D423="mercredi","4",IF(D423="jeudi","5",IF(D423="vendredi","6")))))</f>
        <v>0</v>
      </c>
      <c r="U423" s="15" t="str">
        <f>IF(H423="lundi","2",IF(H423="mardi","3",IF(H423="mercredi","4",IF(H423="jeudi","5",IF(H423="vendredi","6",IF(H423="",""))))))</f>
        <v/>
      </c>
      <c r="V423" s="15" t="b">
        <f>IF(C423="hebdo","5",IF(C423="tous les 15 jours","10",IF(C423="toutes les 5 semaines","25")))</f>
        <v>0</v>
      </c>
      <c r="X423" s="15">
        <f t="shared" si="10"/>
        <v>-1</v>
      </c>
    </row>
    <row r="424" spans="17:24" x14ac:dyDescent="0.35">
      <c r="Q424" s="14">
        <f ca="1">IF(AND($N$1+T424-WEEKDAY($N$1)+(WEEKDAY($N$1)&gt;=T424)&gt;=$N$1,H424=""),$N$1+T424-WEEKDAY($N$1)+(WEEKDAY($N$1)&gt;=T424),$N$1+T424-WEEKDAY($N$1)+(WEEKDAY($N$1)&gt;=T424)+7)</f>
        <v>43617</v>
      </c>
      <c r="R424" s="14" t="str">
        <f ca="1">IF(ISERROR(IF(AND($N$1+U424-WEEKDAY($N$1)+(WEEKDAY($N$1)&gt;=U424)&gt;=$N$1,H424&lt;&gt;""),$N$1+U424-WEEKDAY($N$1)+(WEEKDAY($N$1)&gt;=U424),$N$1+U424-WEEKDAY($N$1)+(WEEKDAY($N$1)&gt;=U424)+7)),"",(IF(AND($N$1+U424-WEEKDAY($N$1)+(WEEKDAY($N$1)&gt;=U424)&gt;=$N$1,H424&lt;&gt;""),$N$1+U424-WEEKDAY($N$1)+(WEEKDAY($N$1)&gt;=U424),$N$1+U424-WEEKDAY($N$1)+(WEEKDAY($N$1)&gt;=U424)+7)))</f>
        <v/>
      </c>
      <c r="S424" s="14"/>
      <c r="T424" s="15" t="b">
        <f>IF(D424="lundi","2",IF(D424="mardi","3",IF(D424="mercredi","4",IF(D424="jeudi","5",IF(D424="vendredi","6")))))</f>
        <v>0</v>
      </c>
      <c r="U424" s="15" t="str">
        <f>IF(H424="lundi","2",IF(H424="mardi","3",IF(H424="mercredi","4",IF(H424="jeudi","5",IF(H424="vendredi","6",IF(H424="",""))))))</f>
        <v/>
      </c>
      <c r="V424" s="15" t="b">
        <f>IF(C424="hebdo","5",IF(C424="tous les 15 jours","10",IF(C424="toutes les 5 semaines","25")))</f>
        <v>0</v>
      </c>
      <c r="X424" s="15">
        <f t="shared" si="10"/>
        <v>-1</v>
      </c>
    </row>
    <row r="425" spans="17:24" x14ac:dyDescent="0.35">
      <c r="Q425" s="14">
        <f ca="1">IF(AND($N$1+T425-WEEKDAY($N$1)+(WEEKDAY($N$1)&gt;=T425)&gt;=$N$1,H425=""),$N$1+T425-WEEKDAY($N$1)+(WEEKDAY($N$1)&gt;=T425),$N$1+T425-WEEKDAY($N$1)+(WEEKDAY($N$1)&gt;=T425)+7)</f>
        <v>43617</v>
      </c>
      <c r="R425" s="14" t="str">
        <f ca="1">IF(ISERROR(IF(AND($N$1+U425-WEEKDAY($N$1)+(WEEKDAY($N$1)&gt;=U425)&gt;=$N$1,H425&lt;&gt;""),$N$1+U425-WEEKDAY($N$1)+(WEEKDAY($N$1)&gt;=U425),$N$1+U425-WEEKDAY($N$1)+(WEEKDAY($N$1)&gt;=U425)+7)),"",(IF(AND($N$1+U425-WEEKDAY($N$1)+(WEEKDAY($N$1)&gt;=U425)&gt;=$N$1,H425&lt;&gt;""),$N$1+U425-WEEKDAY($N$1)+(WEEKDAY($N$1)&gt;=U425),$N$1+U425-WEEKDAY($N$1)+(WEEKDAY($N$1)&gt;=U425)+7)))</f>
        <v/>
      </c>
      <c r="S425" s="14"/>
      <c r="T425" s="15" t="b">
        <f>IF(D425="lundi","2",IF(D425="mardi","3",IF(D425="mercredi","4",IF(D425="jeudi","5",IF(D425="vendredi","6")))))</f>
        <v>0</v>
      </c>
      <c r="U425" s="15" t="str">
        <f>IF(H425="lundi","2",IF(H425="mardi","3",IF(H425="mercredi","4",IF(H425="jeudi","5",IF(H425="vendredi","6",IF(H425="",""))))))</f>
        <v/>
      </c>
      <c r="V425" s="15" t="b">
        <f>IF(C425="hebdo","5",IF(C425="tous les 15 jours","10",IF(C425="toutes les 5 semaines","25")))</f>
        <v>0</v>
      </c>
      <c r="X425" s="15">
        <f t="shared" si="10"/>
        <v>-1</v>
      </c>
    </row>
    <row r="426" spans="17:24" x14ac:dyDescent="0.35">
      <c r="Q426" s="14">
        <f ca="1">IF(AND($N$1+T426-WEEKDAY($N$1)+(WEEKDAY($N$1)&gt;=T426)&gt;=$N$1,H426=""),$N$1+T426-WEEKDAY($N$1)+(WEEKDAY($N$1)&gt;=T426),$N$1+T426-WEEKDAY($N$1)+(WEEKDAY($N$1)&gt;=T426)+7)</f>
        <v>43617</v>
      </c>
      <c r="R426" s="14" t="str">
        <f ca="1">IF(ISERROR(IF(AND($N$1+U426-WEEKDAY($N$1)+(WEEKDAY($N$1)&gt;=U426)&gt;=$N$1,H426&lt;&gt;""),$N$1+U426-WEEKDAY($N$1)+(WEEKDAY($N$1)&gt;=U426),$N$1+U426-WEEKDAY($N$1)+(WEEKDAY($N$1)&gt;=U426)+7)),"",(IF(AND($N$1+U426-WEEKDAY($N$1)+(WEEKDAY($N$1)&gt;=U426)&gt;=$N$1,H426&lt;&gt;""),$N$1+U426-WEEKDAY($N$1)+(WEEKDAY($N$1)&gt;=U426),$N$1+U426-WEEKDAY($N$1)+(WEEKDAY($N$1)&gt;=U426)+7)))</f>
        <v/>
      </c>
      <c r="S426" s="14"/>
      <c r="T426" s="15" t="b">
        <f>IF(D426="lundi","2",IF(D426="mardi","3",IF(D426="mercredi","4",IF(D426="jeudi","5",IF(D426="vendredi","6")))))</f>
        <v>0</v>
      </c>
      <c r="U426" s="15" t="str">
        <f>IF(H426="lundi","2",IF(H426="mardi","3",IF(H426="mercredi","4",IF(H426="jeudi","5",IF(H426="vendredi","6",IF(H426="",""))))))</f>
        <v/>
      </c>
      <c r="V426" s="15" t="b">
        <f>IF(C426="hebdo","5",IF(C426="tous les 15 jours","10",IF(C426="toutes les 5 semaines","25")))</f>
        <v>0</v>
      </c>
      <c r="X426" s="15">
        <f t="shared" si="10"/>
        <v>-1</v>
      </c>
    </row>
    <row r="427" spans="17:24" x14ac:dyDescent="0.35">
      <c r="Q427" s="14">
        <f ca="1">IF(AND($N$1+T427-WEEKDAY($N$1)+(WEEKDAY($N$1)&gt;=T427)&gt;=$N$1,H427=""),$N$1+T427-WEEKDAY($N$1)+(WEEKDAY($N$1)&gt;=T427),$N$1+T427-WEEKDAY($N$1)+(WEEKDAY($N$1)&gt;=T427)+7)</f>
        <v>43617</v>
      </c>
      <c r="R427" s="14" t="str">
        <f ca="1">IF(ISERROR(IF(AND($N$1+U427-WEEKDAY($N$1)+(WEEKDAY($N$1)&gt;=U427)&gt;=$N$1,H427&lt;&gt;""),$N$1+U427-WEEKDAY($N$1)+(WEEKDAY($N$1)&gt;=U427),$N$1+U427-WEEKDAY($N$1)+(WEEKDAY($N$1)&gt;=U427)+7)),"",(IF(AND($N$1+U427-WEEKDAY($N$1)+(WEEKDAY($N$1)&gt;=U427)&gt;=$N$1,H427&lt;&gt;""),$N$1+U427-WEEKDAY($N$1)+(WEEKDAY($N$1)&gt;=U427),$N$1+U427-WEEKDAY($N$1)+(WEEKDAY($N$1)&gt;=U427)+7)))</f>
        <v/>
      </c>
      <c r="S427" s="14"/>
      <c r="T427" s="15" t="b">
        <f>IF(D427="lundi","2",IF(D427="mardi","3",IF(D427="mercredi","4",IF(D427="jeudi","5",IF(D427="vendredi","6")))))</f>
        <v>0</v>
      </c>
      <c r="U427" s="15" t="str">
        <f>IF(H427="lundi","2",IF(H427="mardi","3",IF(H427="mercredi","4",IF(H427="jeudi","5",IF(H427="vendredi","6",IF(H427="",""))))))</f>
        <v/>
      </c>
      <c r="V427" s="15" t="b">
        <f>IF(C427="hebdo","5",IF(C427="tous les 15 jours","10",IF(C427="toutes les 5 semaines","25")))</f>
        <v>0</v>
      </c>
      <c r="X427" s="15">
        <f t="shared" si="10"/>
        <v>-1</v>
      </c>
    </row>
    <row r="428" spans="17:24" x14ac:dyDescent="0.35">
      <c r="Q428" s="14">
        <f ca="1">IF(AND($N$1+T428-WEEKDAY($N$1)+(WEEKDAY($N$1)&gt;=T428)&gt;=$N$1,H428=""),$N$1+T428-WEEKDAY($N$1)+(WEEKDAY($N$1)&gt;=T428),$N$1+T428-WEEKDAY($N$1)+(WEEKDAY($N$1)&gt;=T428)+7)</f>
        <v>43617</v>
      </c>
      <c r="R428" s="14" t="str">
        <f ca="1">IF(ISERROR(IF(AND($N$1+U428-WEEKDAY($N$1)+(WEEKDAY($N$1)&gt;=U428)&gt;=$N$1,H428&lt;&gt;""),$N$1+U428-WEEKDAY($N$1)+(WEEKDAY($N$1)&gt;=U428),$N$1+U428-WEEKDAY($N$1)+(WEEKDAY($N$1)&gt;=U428)+7)),"",(IF(AND($N$1+U428-WEEKDAY($N$1)+(WEEKDAY($N$1)&gt;=U428)&gt;=$N$1,H428&lt;&gt;""),$N$1+U428-WEEKDAY($N$1)+(WEEKDAY($N$1)&gt;=U428),$N$1+U428-WEEKDAY($N$1)+(WEEKDAY($N$1)&gt;=U428)+7)))</f>
        <v/>
      </c>
      <c r="S428" s="14"/>
      <c r="T428" s="15" t="b">
        <f>IF(D428="lundi","2",IF(D428="mardi","3",IF(D428="mercredi","4",IF(D428="jeudi","5",IF(D428="vendredi","6")))))</f>
        <v>0</v>
      </c>
      <c r="U428" s="15" t="str">
        <f>IF(H428="lundi","2",IF(H428="mardi","3",IF(H428="mercredi","4",IF(H428="jeudi","5",IF(H428="vendredi","6",IF(H428="",""))))))</f>
        <v/>
      </c>
      <c r="V428" s="15" t="b">
        <f>IF(C428="hebdo","5",IF(C428="tous les 15 jours","10",IF(C428="toutes les 5 semaines","25")))</f>
        <v>0</v>
      </c>
      <c r="X428" s="15">
        <f t="shared" si="10"/>
        <v>-1</v>
      </c>
    </row>
    <row r="429" spans="17:24" x14ac:dyDescent="0.35">
      <c r="Q429" s="14">
        <f ca="1">IF(AND($N$1+T429-WEEKDAY($N$1)+(WEEKDAY($N$1)&gt;=T429)&gt;=$N$1,H429=""),$N$1+T429-WEEKDAY($N$1)+(WEEKDAY($N$1)&gt;=T429),$N$1+T429-WEEKDAY($N$1)+(WEEKDAY($N$1)&gt;=T429)+7)</f>
        <v>43617</v>
      </c>
      <c r="R429" s="14" t="str">
        <f ca="1">IF(ISERROR(IF(AND($N$1+U429-WEEKDAY($N$1)+(WEEKDAY($N$1)&gt;=U429)&gt;=$N$1,H429&lt;&gt;""),$N$1+U429-WEEKDAY($N$1)+(WEEKDAY($N$1)&gt;=U429),$N$1+U429-WEEKDAY($N$1)+(WEEKDAY($N$1)&gt;=U429)+7)),"",(IF(AND($N$1+U429-WEEKDAY($N$1)+(WEEKDAY($N$1)&gt;=U429)&gt;=$N$1,H429&lt;&gt;""),$N$1+U429-WEEKDAY($N$1)+(WEEKDAY($N$1)&gt;=U429),$N$1+U429-WEEKDAY($N$1)+(WEEKDAY($N$1)&gt;=U429)+7)))</f>
        <v/>
      </c>
      <c r="S429" s="14"/>
      <c r="T429" s="15" t="b">
        <f>IF(D429="lundi","2",IF(D429="mardi","3",IF(D429="mercredi","4",IF(D429="jeudi","5",IF(D429="vendredi","6")))))</f>
        <v>0</v>
      </c>
      <c r="U429" s="15" t="str">
        <f>IF(H429="lundi","2",IF(H429="mardi","3",IF(H429="mercredi","4",IF(H429="jeudi","5",IF(H429="vendredi","6",IF(H429="",""))))))</f>
        <v/>
      </c>
      <c r="V429" s="15" t="b">
        <f>IF(C429="hebdo","5",IF(C429="tous les 15 jours","10",IF(C429="toutes les 5 semaines","25")))</f>
        <v>0</v>
      </c>
      <c r="X429" s="15">
        <f t="shared" si="10"/>
        <v>-1</v>
      </c>
    </row>
    <row r="430" spans="17:24" x14ac:dyDescent="0.35">
      <c r="Q430" s="14">
        <f ca="1">IF(AND($N$1+T430-WEEKDAY($N$1)+(WEEKDAY($N$1)&gt;=T430)&gt;=$N$1,H430=""),$N$1+T430-WEEKDAY($N$1)+(WEEKDAY($N$1)&gt;=T430),$N$1+T430-WEEKDAY($N$1)+(WEEKDAY($N$1)&gt;=T430)+7)</f>
        <v>43617</v>
      </c>
      <c r="R430" s="14" t="str">
        <f ca="1">IF(ISERROR(IF(AND($N$1+U430-WEEKDAY($N$1)+(WEEKDAY($N$1)&gt;=U430)&gt;=$N$1,H430&lt;&gt;""),$N$1+U430-WEEKDAY($N$1)+(WEEKDAY($N$1)&gt;=U430),$N$1+U430-WEEKDAY($N$1)+(WEEKDAY($N$1)&gt;=U430)+7)),"",(IF(AND($N$1+U430-WEEKDAY($N$1)+(WEEKDAY($N$1)&gt;=U430)&gt;=$N$1,H430&lt;&gt;""),$N$1+U430-WEEKDAY($N$1)+(WEEKDAY($N$1)&gt;=U430),$N$1+U430-WEEKDAY($N$1)+(WEEKDAY($N$1)&gt;=U430)+7)))</f>
        <v/>
      </c>
      <c r="S430" s="14"/>
      <c r="T430" s="15" t="b">
        <f>IF(D430="lundi","2",IF(D430="mardi","3",IF(D430="mercredi","4",IF(D430="jeudi","5",IF(D430="vendredi","6")))))</f>
        <v>0</v>
      </c>
      <c r="U430" s="15" t="str">
        <f>IF(H430="lundi","2",IF(H430="mardi","3",IF(H430="mercredi","4",IF(H430="jeudi","5",IF(H430="vendredi","6",IF(H430="",""))))))</f>
        <v/>
      </c>
      <c r="V430" s="15" t="b">
        <f>IF(C430="hebdo","5",IF(C430="tous les 15 jours","10",IF(C430="toutes les 5 semaines","25")))</f>
        <v>0</v>
      </c>
      <c r="X430" s="15">
        <f t="shared" si="10"/>
        <v>-1</v>
      </c>
    </row>
    <row r="431" spans="17:24" x14ac:dyDescent="0.35">
      <c r="Q431" s="14">
        <f ca="1">IF(AND($N$1+T431-WEEKDAY($N$1)+(WEEKDAY($N$1)&gt;=T431)&gt;=$N$1,H431=""),$N$1+T431-WEEKDAY($N$1)+(WEEKDAY($N$1)&gt;=T431),$N$1+T431-WEEKDAY($N$1)+(WEEKDAY($N$1)&gt;=T431)+7)</f>
        <v>43617</v>
      </c>
      <c r="R431" s="14" t="str">
        <f ca="1">IF(ISERROR(IF(AND($N$1+U431-WEEKDAY($N$1)+(WEEKDAY($N$1)&gt;=U431)&gt;=$N$1,H431&lt;&gt;""),$N$1+U431-WEEKDAY($N$1)+(WEEKDAY($N$1)&gt;=U431),$N$1+U431-WEEKDAY($N$1)+(WEEKDAY($N$1)&gt;=U431)+7)),"",(IF(AND($N$1+U431-WEEKDAY($N$1)+(WEEKDAY($N$1)&gt;=U431)&gt;=$N$1,H431&lt;&gt;""),$N$1+U431-WEEKDAY($N$1)+(WEEKDAY($N$1)&gt;=U431),$N$1+U431-WEEKDAY($N$1)+(WEEKDAY($N$1)&gt;=U431)+7)))</f>
        <v/>
      </c>
      <c r="S431" s="14"/>
      <c r="T431" s="15" t="b">
        <f>IF(D431="lundi","2",IF(D431="mardi","3",IF(D431="mercredi","4",IF(D431="jeudi","5",IF(D431="vendredi","6")))))</f>
        <v>0</v>
      </c>
      <c r="U431" s="15" t="str">
        <f>IF(H431="lundi","2",IF(H431="mardi","3",IF(H431="mercredi","4",IF(H431="jeudi","5",IF(H431="vendredi","6",IF(H431="",""))))))</f>
        <v/>
      </c>
      <c r="V431" s="15" t="b">
        <f>IF(C431="hebdo","5",IF(C431="tous les 15 jours","10",IF(C431="toutes les 5 semaines","25")))</f>
        <v>0</v>
      </c>
      <c r="X431" s="15">
        <f t="shared" si="10"/>
        <v>-1</v>
      </c>
    </row>
    <row r="432" spans="17:24" x14ac:dyDescent="0.35">
      <c r="Q432" s="14">
        <f ca="1">IF(AND($N$1+T432-WEEKDAY($N$1)+(WEEKDAY($N$1)&gt;=T432)&gt;=$N$1,H432=""),$N$1+T432-WEEKDAY($N$1)+(WEEKDAY($N$1)&gt;=T432),$N$1+T432-WEEKDAY($N$1)+(WEEKDAY($N$1)&gt;=T432)+7)</f>
        <v>43617</v>
      </c>
      <c r="R432" s="14" t="str">
        <f ca="1">IF(ISERROR(IF(AND($N$1+U432-WEEKDAY($N$1)+(WEEKDAY($N$1)&gt;=U432)&gt;=$N$1,H432&lt;&gt;""),$N$1+U432-WEEKDAY($N$1)+(WEEKDAY($N$1)&gt;=U432),$N$1+U432-WEEKDAY($N$1)+(WEEKDAY($N$1)&gt;=U432)+7)),"",(IF(AND($N$1+U432-WEEKDAY($N$1)+(WEEKDAY($N$1)&gt;=U432)&gt;=$N$1,H432&lt;&gt;""),$N$1+U432-WEEKDAY($N$1)+(WEEKDAY($N$1)&gt;=U432),$N$1+U432-WEEKDAY($N$1)+(WEEKDAY($N$1)&gt;=U432)+7)))</f>
        <v/>
      </c>
      <c r="S432" s="14"/>
      <c r="T432" s="15" t="b">
        <f>IF(D432="lundi","2",IF(D432="mardi","3",IF(D432="mercredi","4",IF(D432="jeudi","5",IF(D432="vendredi","6")))))</f>
        <v>0</v>
      </c>
      <c r="U432" s="15" t="str">
        <f>IF(H432="lundi","2",IF(H432="mardi","3",IF(H432="mercredi","4",IF(H432="jeudi","5",IF(H432="vendredi","6",IF(H432="",""))))))</f>
        <v/>
      </c>
      <c r="V432" s="15" t="b">
        <f>IF(C432="hebdo","5",IF(C432="tous les 15 jours","10",IF(C432="toutes les 5 semaines","25")))</f>
        <v>0</v>
      </c>
      <c r="X432" s="15">
        <f t="shared" si="10"/>
        <v>-1</v>
      </c>
    </row>
    <row r="433" spans="17:24" x14ac:dyDescent="0.35">
      <c r="Q433" s="14">
        <f ca="1">IF(AND($N$1+T433-WEEKDAY($N$1)+(WEEKDAY($N$1)&gt;=T433)&gt;=$N$1,H433=""),$N$1+T433-WEEKDAY($N$1)+(WEEKDAY($N$1)&gt;=T433),$N$1+T433-WEEKDAY($N$1)+(WEEKDAY($N$1)&gt;=T433)+7)</f>
        <v>43617</v>
      </c>
      <c r="R433" s="14" t="str">
        <f ca="1">IF(ISERROR(IF(AND($N$1+U433-WEEKDAY($N$1)+(WEEKDAY($N$1)&gt;=U433)&gt;=$N$1,H433&lt;&gt;""),$N$1+U433-WEEKDAY($N$1)+(WEEKDAY($N$1)&gt;=U433),$N$1+U433-WEEKDAY($N$1)+(WEEKDAY($N$1)&gt;=U433)+7)),"",(IF(AND($N$1+U433-WEEKDAY($N$1)+(WEEKDAY($N$1)&gt;=U433)&gt;=$N$1,H433&lt;&gt;""),$N$1+U433-WEEKDAY($N$1)+(WEEKDAY($N$1)&gt;=U433),$N$1+U433-WEEKDAY($N$1)+(WEEKDAY($N$1)&gt;=U433)+7)))</f>
        <v/>
      </c>
      <c r="S433" s="14"/>
      <c r="T433" s="15" t="b">
        <f>IF(D433="lundi","2",IF(D433="mardi","3",IF(D433="mercredi","4",IF(D433="jeudi","5",IF(D433="vendredi","6")))))</f>
        <v>0</v>
      </c>
      <c r="U433" s="15" t="str">
        <f>IF(H433="lundi","2",IF(H433="mardi","3",IF(H433="mercredi","4",IF(H433="jeudi","5",IF(H433="vendredi","6",IF(H433="",""))))))</f>
        <v/>
      </c>
      <c r="V433" s="15" t="b">
        <f>IF(C433="hebdo","5",IF(C433="tous les 15 jours","10",IF(C433="toutes les 5 semaines","25")))</f>
        <v>0</v>
      </c>
      <c r="X433" s="15">
        <f t="shared" si="10"/>
        <v>-1</v>
      </c>
    </row>
    <row r="434" spans="17:24" x14ac:dyDescent="0.35">
      <c r="Q434" s="14">
        <f ca="1">IF(AND($N$1+T434-WEEKDAY($N$1)+(WEEKDAY($N$1)&gt;=T434)&gt;=$N$1,H434=""),$N$1+T434-WEEKDAY($N$1)+(WEEKDAY($N$1)&gt;=T434),$N$1+T434-WEEKDAY($N$1)+(WEEKDAY($N$1)&gt;=T434)+7)</f>
        <v>43617</v>
      </c>
      <c r="R434" s="14" t="str">
        <f ca="1">IF(ISERROR(IF(AND($N$1+U434-WEEKDAY($N$1)+(WEEKDAY($N$1)&gt;=U434)&gt;=$N$1,H434&lt;&gt;""),$N$1+U434-WEEKDAY($N$1)+(WEEKDAY($N$1)&gt;=U434),$N$1+U434-WEEKDAY($N$1)+(WEEKDAY($N$1)&gt;=U434)+7)),"",(IF(AND($N$1+U434-WEEKDAY($N$1)+(WEEKDAY($N$1)&gt;=U434)&gt;=$N$1,H434&lt;&gt;""),$N$1+U434-WEEKDAY($N$1)+(WEEKDAY($N$1)&gt;=U434),$N$1+U434-WEEKDAY($N$1)+(WEEKDAY($N$1)&gt;=U434)+7)))</f>
        <v/>
      </c>
      <c r="S434" s="14"/>
      <c r="T434" s="15" t="b">
        <f>IF(D434="lundi","2",IF(D434="mardi","3",IF(D434="mercredi","4",IF(D434="jeudi","5",IF(D434="vendredi","6")))))</f>
        <v>0</v>
      </c>
      <c r="U434" s="15" t="str">
        <f>IF(H434="lundi","2",IF(H434="mardi","3",IF(H434="mercredi","4",IF(H434="jeudi","5",IF(H434="vendredi","6",IF(H434="",""))))))</f>
        <v/>
      </c>
      <c r="V434" s="15" t="b">
        <f>IF(C434="hebdo","5",IF(C434="tous les 15 jours","10",IF(C434="toutes les 5 semaines","25")))</f>
        <v>0</v>
      </c>
      <c r="X434" s="15">
        <f t="shared" si="10"/>
        <v>-1</v>
      </c>
    </row>
    <row r="435" spans="17:24" x14ac:dyDescent="0.35">
      <c r="Q435" s="14">
        <f ca="1">IF(AND($N$1+T435-WEEKDAY($N$1)+(WEEKDAY($N$1)&gt;=T435)&gt;=$N$1,H435=""),$N$1+T435-WEEKDAY($N$1)+(WEEKDAY($N$1)&gt;=T435),$N$1+T435-WEEKDAY($N$1)+(WEEKDAY($N$1)&gt;=T435)+7)</f>
        <v>43617</v>
      </c>
      <c r="R435" s="14" t="str">
        <f ca="1">IF(ISERROR(IF(AND($N$1+U435-WEEKDAY($N$1)+(WEEKDAY($N$1)&gt;=U435)&gt;=$N$1,H435&lt;&gt;""),$N$1+U435-WEEKDAY($N$1)+(WEEKDAY($N$1)&gt;=U435),$N$1+U435-WEEKDAY($N$1)+(WEEKDAY($N$1)&gt;=U435)+7)),"",(IF(AND($N$1+U435-WEEKDAY($N$1)+(WEEKDAY($N$1)&gt;=U435)&gt;=$N$1,H435&lt;&gt;""),$N$1+U435-WEEKDAY($N$1)+(WEEKDAY($N$1)&gt;=U435),$N$1+U435-WEEKDAY($N$1)+(WEEKDAY($N$1)&gt;=U435)+7)))</f>
        <v/>
      </c>
      <c r="S435" s="14"/>
      <c r="T435" s="15" t="b">
        <f>IF(D435="lundi","2",IF(D435="mardi","3",IF(D435="mercredi","4",IF(D435="jeudi","5",IF(D435="vendredi","6")))))</f>
        <v>0</v>
      </c>
      <c r="U435" s="15" t="str">
        <f>IF(H435="lundi","2",IF(H435="mardi","3",IF(H435="mercredi","4",IF(H435="jeudi","5",IF(H435="vendredi","6",IF(H435="",""))))))</f>
        <v/>
      </c>
      <c r="V435" s="15" t="b">
        <f>IF(C435="hebdo","5",IF(C435="tous les 15 jours","10",IF(C435="toutes les 5 semaines","25")))</f>
        <v>0</v>
      </c>
      <c r="X435" s="15">
        <f t="shared" si="10"/>
        <v>-1</v>
      </c>
    </row>
    <row r="436" spans="17:24" x14ac:dyDescent="0.35">
      <c r="Q436" s="14">
        <f ca="1">IF(AND($N$1+T436-WEEKDAY($N$1)+(WEEKDAY($N$1)&gt;=T436)&gt;=$N$1,H436=""),$N$1+T436-WEEKDAY($N$1)+(WEEKDAY($N$1)&gt;=T436),$N$1+T436-WEEKDAY($N$1)+(WEEKDAY($N$1)&gt;=T436)+7)</f>
        <v>43617</v>
      </c>
      <c r="R436" s="14" t="str">
        <f ca="1">IF(ISERROR(IF(AND($N$1+U436-WEEKDAY($N$1)+(WEEKDAY($N$1)&gt;=U436)&gt;=$N$1,H436&lt;&gt;""),$N$1+U436-WEEKDAY($N$1)+(WEEKDAY($N$1)&gt;=U436),$N$1+U436-WEEKDAY($N$1)+(WEEKDAY($N$1)&gt;=U436)+7)),"",(IF(AND($N$1+U436-WEEKDAY($N$1)+(WEEKDAY($N$1)&gt;=U436)&gt;=$N$1,H436&lt;&gt;""),$N$1+U436-WEEKDAY($N$1)+(WEEKDAY($N$1)&gt;=U436),$N$1+U436-WEEKDAY($N$1)+(WEEKDAY($N$1)&gt;=U436)+7)))</f>
        <v/>
      </c>
      <c r="S436" s="14"/>
      <c r="T436" s="15" t="b">
        <f>IF(D436="lundi","2",IF(D436="mardi","3",IF(D436="mercredi","4",IF(D436="jeudi","5",IF(D436="vendredi","6")))))</f>
        <v>0</v>
      </c>
      <c r="U436" s="15" t="str">
        <f>IF(H436="lundi","2",IF(H436="mardi","3",IF(H436="mercredi","4",IF(H436="jeudi","5",IF(H436="vendredi","6",IF(H436="",""))))))</f>
        <v/>
      </c>
      <c r="V436" s="15" t="b">
        <f>IF(C436="hebdo","5",IF(C436="tous les 15 jours","10",IF(C436="toutes les 5 semaines","25")))</f>
        <v>0</v>
      </c>
      <c r="X436" s="15">
        <f t="shared" si="10"/>
        <v>-1</v>
      </c>
    </row>
    <row r="437" spans="17:24" x14ac:dyDescent="0.35">
      <c r="Q437" s="14">
        <f ca="1">IF(AND($N$1+T437-WEEKDAY($N$1)+(WEEKDAY($N$1)&gt;=T437)&gt;=$N$1,H437=""),$N$1+T437-WEEKDAY($N$1)+(WEEKDAY($N$1)&gt;=T437),$N$1+T437-WEEKDAY($N$1)+(WEEKDAY($N$1)&gt;=T437)+7)</f>
        <v>43617</v>
      </c>
      <c r="R437" s="14" t="str">
        <f ca="1">IF(ISERROR(IF(AND($N$1+U437-WEEKDAY($N$1)+(WEEKDAY($N$1)&gt;=U437)&gt;=$N$1,H437&lt;&gt;""),$N$1+U437-WEEKDAY($N$1)+(WEEKDAY($N$1)&gt;=U437),$N$1+U437-WEEKDAY($N$1)+(WEEKDAY($N$1)&gt;=U437)+7)),"",(IF(AND($N$1+U437-WEEKDAY($N$1)+(WEEKDAY($N$1)&gt;=U437)&gt;=$N$1,H437&lt;&gt;""),$N$1+U437-WEEKDAY($N$1)+(WEEKDAY($N$1)&gt;=U437),$N$1+U437-WEEKDAY($N$1)+(WEEKDAY($N$1)&gt;=U437)+7)))</f>
        <v/>
      </c>
      <c r="S437" s="14"/>
      <c r="T437" s="15" t="b">
        <f>IF(D437="lundi","2",IF(D437="mardi","3",IF(D437="mercredi","4",IF(D437="jeudi","5",IF(D437="vendredi","6")))))</f>
        <v>0</v>
      </c>
      <c r="U437" s="15" t="str">
        <f>IF(H437="lundi","2",IF(H437="mardi","3",IF(H437="mercredi","4",IF(H437="jeudi","5",IF(H437="vendredi","6",IF(H437="",""))))))</f>
        <v/>
      </c>
      <c r="V437" s="15" t="b">
        <f>IF(C437="hebdo","5",IF(C437="tous les 15 jours","10",IF(C437="toutes les 5 semaines","25")))</f>
        <v>0</v>
      </c>
      <c r="X437" s="15">
        <f t="shared" si="10"/>
        <v>-1</v>
      </c>
    </row>
    <row r="438" spans="17:24" x14ac:dyDescent="0.35">
      <c r="Q438" s="14">
        <f ca="1">IF(AND($N$1+T438-WEEKDAY($N$1)+(WEEKDAY($N$1)&gt;=T438)&gt;=$N$1,H438=""),$N$1+T438-WEEKDAY($N$1)+(WEEKDAY($N$1)&gt;=T438),$N$1+T438-WEEKDAY($N$1)+(WEEKDAY($N$1)&gt;=T438)+7)</f>
        <v>43617</v>
      </c>
      <c r="R438" s="14" t="str">
        <f ca="1">IF(ISERROR(IF(AND($N$1+U438-WEEKDAY($N$1)+(WEEKDAY($N$1)&gt;=U438)&gt;=$N$1,H438&lt;&gt;""),$N$1+U438-WEEKDAY($N$1)+(WEEKDAY($N$1)&gt;=U438),$N$1+U438-WEEKDAY($N$1)+(WEEKDAY($N$1)&gt;=U438)+7)),"",(IF(AND($N$1+U438-WEEKDAY($N$1)+(WEEKDAY($N$1)&gt;=U438)&gt;=$N$1,H438&lt;&gt;""),$N$1+U438-WEEKDAY($N$1)+(WEEKDAY($N$1)&gt;=U438),$N$1+U438-WEEKDAY($N$1)+(WEEKDAY($N$1)&gt;=U438)+7)))</f>
        <v/>
      </c>
      <c r="S438" s="14"/>
      <c r="T438" s="15" t="b">
        <f>IF(D438="lundi","2",IF(D438="mardi","3",IF(D438="mercredi","4",IF(D438="jeudi","5",IF(D438="vendredi","6")))))</f>
        <v>0</v>
      </c>
      <c r="U438" s="15" t="str">
        <f>IF(H438="lundi","2",IF(H438="mardi","3",IF(H438="mercredi","4",IF(H438="jeudi","5",IF(H438="vendredi","6",IF(H438="",""))))))</f>
        <v/>
      </c>
      <c r="V438" s="15" t="b">
        <f>IF(C438="hebdo","5",IF(C438="tous les 15 jours","10",IF(C438="toutes les 5 semaines","25")))</f>
        <v>0</v>
      </c>
      <c r="X438" s="15">
        <f t="shared" si="10"/>
        <v>-1</v>
      </c>
    </row>
    <row r="439" spans="17:24" x14ac:dyDescent="0.35">
      <c r="Q439" s="14">
        <f ca="1">IF(AND($N$1+T439-WEEKDAY($N$1)+(WEEKDAY($N$1)&gt;=T439)&gt;=$N$1,H439=""),$N$1+T439-WEEKDAY($N$1)+(WEEKDAY($N$1)&gt;=T439),$N$1+T439-WEEKDAY($N$1)+(WEEKDAY($N$1)&gt;=T439)+7)</f>
        <v>43617</v>
      </c>
      <c r="R439" s="14" t="str">
        <f ca="1">IF(ISERROR(IF(AND($N$1+U439-WEEKDAY($N$1)+(WEEKDAY($N$1)&gt;=U439)&gt;=$N$1,H439&lt;&gt;""),$N$1+U439-WEEKDAY($N$1)+(WEEKDAY($N$1)&gt;=U439),$N$1+U439-WEEKDAY($N$1)+(WEEKDAY($N$1)&gt;=U439)+7)),"",(IF(AND($N$1+U439-WEEKDAY($N$1)+(WEEKDAY($N$1)&gt;=U439)&gt;=$N$1,H439&lt;&gt;""),$N$1+U439-WEEKDAY($N$1)+(WEEKDAY($N$1)&gt;=U439),$N$1+U439-WEEKDAY($N$1)+(WEEKDAY($N$1)&gt;=U439)+7)))</f>
        <v/>
      </c>
      <c r="S439" s="14"/>
      <c r="T439" s="15" t="b">
        <f>IF(D439="lundi","2",IF(D439="mardi","3",IF(D439="mercredi","4",IF(D439="jeudi","5",IF(D439="vendredi","6")))))</f>
        <v>0</v>
      </c>
      <c r="U439" s="15" t="str">
        <f>IF(H439="lundi","2",IF(H439="mardi","3",IF(H439="mercredi","4",IF(H439="jeudi","5",IF(H439="vendredi","6",IF(H439="",""))))))</f>
        <v/>
      </c>
      <c r="V439" s="15" t="b">
        <f>IF(C439="hebdo","5",IF(C439="tous les 15 jours","10",IF(C439="toutes les 5 semaines","25")))</f>
        <v>0</v>
      </c>
      <c r="X439" s="15">
        <f t="shared" si="10"/>
        <v>-1</v>
      </c>
    </row>
    <row r="440" spans="17:24" x14ac:dyDescent="0.35">
      <c r="Q440" s="14">
        <f ca="1">IF(AND($N$1+T440-WEEKDAY($N$1)+(WEEKDAY($N$1)&gt;=T440)&gt;=$N$1,H440=""),$N$1+T440-WEEKDAY($N$1)+(WEEKDAY($N$1)&gt;=T440),$N$1+T440-WEEKDAY($N$1)+(WEEKDAY($N$1)&gt;=T440)+7)</f>
        <v>43617</v>
      </c>
      <c r="R440" s="14" t="str">
        <f ca="1">IF(ISERROR(IF(AND($N$1+U440-WEEKDAY($N$1)+(WEEKDAY($N$1)&gt;=U440)&gt;=$N$1,H440&lt;&gt;""),$N$1+U440-WEEKDAY($N$1)+(WEEKDAY($N$1)&gt;=U440),$N$1+U440-WEEKDAY($N$1)+(WEEKDAY($N$1)&gt;=U440)+7)),"",(IF(AND($N$1+U440-WEEKDAY($N$1)+(WEEKDAY($N$1)&gt;=U440)&gt;=$N$1,H440&lt;&gt;""),$N$1+U440-WEEKDAY($N$1)+(WEEKDAY($N$1)&gt;=U440),$N$1+U440-WEEKDAY($N$1)+(WEEKDAY($N$1)&gt;=U440)+7)))</f>
        <v/>
      </c>
      <c r="S440" s="14"/>
      <c r="T440" s="15" t="b">
        <f>IF(D440="lundi","2",IF(D440="mardi","3",IF(D440="mercredi","4",IF(D440="jeudi","5",IF(D440="vendredi","6")))))</f>
        <v>0</v>
      </c>
      <c r="U440" s="15" t="str">
        <f>IF(H440="lundi","2",IF(H440="mardi","3",IF(H440="mercredi","4",IF(H440="jeudi","5",IF(H440="vendredi","6",IF(H440="",""))))))</f>
        <v/>
      </c>
      <c r="V440" s="15" t="b">
        <f>IF(C440="hebdo","5",IF(C440="tous les 15 jours","10",IF(C440="toutes les 5 semaines","25")))</f>
        <v>0</v>
      </c>
      <c r="X440" s="15">
        <f t="shared" si="10"/>
        <v>-1</v>
      </c>
    </row>
    <row r="441" spans="17:24" x14ac:dyDescent="0.35">
      <c r="Q441" s="14">
        <f ca="1">IF(AND($N$1+T441-WEEKDAY($N$1)+(WEEKDAY($N$1)&gt;=T441)&gt;=$N$1,H441=""),$N$1+T441-WEEKDAY($N$1)+(WEEKDAY($N$1)&gt;=T441),$N$1+T441-WEEKDAY($N$1)+(WEEKDAY($N$1)&gt;=T441)+7)</f>
        <v>43617</v>
      </c>
      <c r="R441" s="14" t="str">
        <f ca="1">IF(ISERROR(IF(AND($N$1+U441-WEEKDAY($N$1)+(WEEKDAY($N$1)&gt;=U441)&gt;=$N$1,H441&lt;&gt;""),$N$1+U441-WEEKDAY($N$1)+(WEEKDAY($N$1)&gt;=U441),$N$1+U441-WEEKDAY($N$1)+(WEEKDAY($N$1)&gt;=U441)+7)),"",(IF(AND($N$1+U441-WEEKDAY($N$1)+(WEEKDAY($N$1)&gt;=U441)&gt;=$N$1,H441&lt;&gt;""),$N$1+U441-WEEKDAY($N$1)+(WEEKDAY($N$1)&gt;=U441),$N$1+U441-WEEKDAY($N$1)+(WEEKDAY($N$1)&gt;=U441)+7)))</f>
        <v/>
      </c>
      <c r="S441" s="14"/>
      <c r="T441" s="15" t="b">
        <f>IF(D441="lundi","2",IF(D441="mardi","3",IF(D441="mercredi","4",IF(D441="jeudi","5",IF(D441="vendredi","6")))))</f>
        <v>0</v>
      </c>
      <c r="U441" s="15" t="str">
        <f>IF(H441="lundi","2",IF(H441="mardi","3",IF(H441="mercredi","4",IF(H441="jeudi","5",IF(H441="vendredi","6",IF(H441="",""))))))</f>
        <v/>
      </c>
      <c r="V441" s="15" t="b">
        <f>IF(C441="hebdo","5",IF(C441="tous les 15 jours","10",IF(C441="toutes les 5 semaines","25")))</f>
        <v>0</v>
      </c>
      <c r="X441" s="15">
        <f t="shared" si="10"/>
        <v>-1</v>
      </c>
    </row>
    <row r="442" spans="17:24" x14ac:dyDescent="0.35">
      <c r="Q442" s="14">
        <f ca="1">IF(AND($N$1+T442-WEEKDAY($N$1)+(WEEKDAY($N$1)&gt;=T442)&gt;=$N$1,H442=""),$N$1+T442-WEEKDAY($N$1)+(WEEKDAY($N$1)&gt;=T442),$N$1+T442-WEEKDAY($N$1)+(WEEKDAY($N$1)&gt;=T442)+7)</f>
        <v>43617</v>
      </c>
      <c r="R442" s="14" t="str">
        <f ca="1">IF(ISERROR(IF(AND($N$1+U442-WEEKDAY($N$1)+(WEEKDAY($N$1)&gt;=U442)&gt;=$N$1,H442&lt;&gt;""),$N$1+U442-WEEKDAY($N$1)+(WEEKDAY($N$1)&gt;=U442),$N$1+U442-WEEKDAY($N$1)+(WEEKDAY($N$1)&gt;=U442)+7)),"",(IF(AND($N$1+U442-WEEKDAY($N$1)+(WEEKDAY($N$1)&gt;=U442)&gt;=$N$1,H442&lt;&gt;""),$N$1+U442-WEEKDAY($N$1)+(WEEKDAY($N$1)&gt;=U442),$N$1+U442-WEEKDAY($N$1)+(WEEKDAY($N$1)&gt;=U442)+7)))</f>
        <v/>
      </c>
      <c r="S442" s="14"/>
      <c r="T442" s="15" t="b">
        <f>IF(D442="lundi","2",IF(D442="mardi","3",IF(D442="mercredi","4",IF(D442="jeudi","5",IF(D442="vendredi","6")))))</f>
        <v>0</v>
      </c>
      <c r="U442" s="15" t="str">
        <f>IF(H442="lundi","2",IF(H442="mardi","3",IF(H442="mercredi","4",IF(H442="jeudi","5",IF(H442="vendredi","6",IF(H442="",""))))))</f>
        <v/>
      </c>
      <c r="V442" s="15" t="b">
        <f>IF(C442="hebdo","5",IF(C442="tous les 15 jours","10",IF(C442="toutes les 5 semaines","25")))</f>
        <v>0</v>
      </c>
      <c r="X442" s="15">
        <f t="shared" si="10"/>
        <v>-1</v>
      </c>
    </row>
    <row r="443" spans="17:24" x14ac:dyDescent="0.35">
      <c r="Q443" s="14">
        <f ca="1">IF(AND($N$1+T443-WEEKDAY($N$1)+(WEEKDAY($N$1)&gt;=T443)&gt;=$N$1,H443=""),$N$1+T443-WEEKDAY($N$1)+(WEEKDAY($N$1)&gt;=T443),$N$1+T443-WEEKDAY($N$1)+(WEEKDAY($N$1)&gt;=T443)+7)</f>
        <v>43617</v>
      </c>
      <c r="R443" s="14" t="str">
        <f ca="1">IF(ISERROR(IF(AND($N$1+U443-WEEKDAY($N$1)+(WEEKDAY($N$1)&gt;=U443)&gt;=$N$1,H443&lt;&gt;""),$N$1+U443-WEEKDAY($N$1)+(WEEKDAY($N$1)&gt;=U443),$N$1+U443-WEEKDAY($N$1)+(WEEKDAY($N$1)&gt;=U443)+7)),"",(IF(AND($N$1+U443-WEEKDAY($N$1)+(WEEKDAY($N$1)&gt;=U443)&gt;=$N$1,H443&lt;&gt;""),$N$1+U443-WEEKDAY($N$1)+(WEEKDAY($N$1)&gt;=U443),$N$1+U443-WEEKDAY($N$1)+(WEEKDAY($N$1)&gt;=U443)+7)))</f>
        <v/>
      </c>
      <c r="S443" s="14"/>
      <c r="T443" s="15" t="b">
        <f>IF(D443="lundi","2",IF(D443="mardi","3",IF(D443="mercredi","4",IF(D443="jeudi","5",IF(D443="vendredi","6")))))</f>
        <v>0</v>
      </c>
      <c r="U443" s="15" t="str">
        <f>IF(H443="lundi","2",IF(H443="mardi","3",IF(H443="mercredi","4",IF(H443="jeudi","5",IF(H443="vendredi","6",IF(H443="",""))))))</f>
        <v/>
      </c>
      <c r="V443" s="15" t="b">
        <f>IF(C443="hebdo","5",IF(C443="tous les 15 jours","10",IF(C443="toutes les 5 semaines","25")))</f>
        <v>0</v>
      </c>
      <c r="X443" s="15">
        <f t="shared" si="10"/>
        <v>-1</v>
      </c>
    </row>
    <row r="444" spans="17:24" x14ac:dyDescent="0.35">
      <c r="Q444" s="14">
        <f ca="1">IF(AND($N$1+T444-WEEKDAY($N$1)+(WEEKDAY($N$1)&gt;=T444)&gt;=$N$1,H444=""),$N$1+T444-WEEKDAY($N$1)+(WEEKDAY($N$1)&gt;=T444),$N$1+T444-WEEKDAY($N$1)+(WEEKDAY($N$1)&gt;=T444)+7)</f>
        <v>43617</v>
      </c>
      <c r="R444" s="14" t="str">
        <f ca="1">IF(ISERROR(IF(AND($N$1+U444-WEEKDAY($N$1)+(WEEKDAY($N$1)&gt;=U444)&gt;=$N$1,H444&lt;&gt;""),$N$1+U444-WEEKDAY($N$1)+(WEEKDAY($N$1)&gt;=U444),$N$1+U444-WEEKDAY($N$1)+(WEEKDAY($N$1)&gt;=U444)+7)),"",(IF(AND($N$1+U444-WEEKDAY($N$1)+(WEEKDAY($N$1)&gt;=U444)&gt;=$N$1,H444&lt;&gt;""),$N$1+U444-WEEKDAY($N$1)+(WEEKDAY($N$1)&gt;=U444),$N$1+U444-WEEKDAY($N$1)+(WEEKDAY($N$1)&gt;=U444)+7)))</f>
        <v/>
      </c>
      <c r="S444" s="14"/>
      <c r="T444" s="15" t="b">
        <f>IF(D444="lundi","2",IF(D444="mardi","3",IF(D444="mercredi","4",IF(D444="jeudi","5",IF(D444="vendredi","6")))))</f>
        <v>0</v>
      </c>
      <c r="U444" s="15" t="str">
        <f>IF(H444="lundi","2",IF(H444="mardi","3",IF(H444="mercredi","4",IF(H444="jeudi","5",IF(H444="vendredi","6",IF(H444="",""))))))</f>
        <v/>
      </c>
      <c r="V444" s="15" t="b">
        <f>IF(C444="hebdo","5",IF(C444="tous les 15 jours","10",IF(C444="toutes les 5 semaines","25")))</f>
        <v>0</v>
      </c>
      <c r="X444" s="15">
        <f t="shared" si="10"/>
        <v>-1</v>
      </c>
    </row>
    <row r="445" spans="17:24" x14ac:dyDescent="0.35">
      <c r="Q445" s="14">
        <f ca="1">IF(AND($N$1+T445-WEEKDAY($N$1)+(WEEKDAY($N$1)&gt;=T445)&gt;=$N$1,H445=""),$N$1+T445-WEEKDAY($N$1)+(WEEKDAY($N$1)&gt;=T445),$N$1+T445-WEEKDAY($N$1)+(WEEKDAY($N$1)&gt;=T445)+7)</f>
        <v>43617</v>
      </c>
      <c r="R445" s="14" t="str">
        <f ca="1">IF(ISERROR(IF(AND($N$1+U445-WEEKDAY($N$1)+(WEEKDAY($N$1)&gt;=U445)&gt;=$N$1,H445&lt;&gt;""),$N$1+U445-WEEKDAY($N$1)+(WEEKDAY($N$1)&gt;=U445),$N$1+U445-WEEKDAY($N$1)+(WEEKDAY($N$1)&gt;=U445)+7)),"",(IF(AND($N$1+U445-WEEKDAY($N$1)+(WEEKDAY($N$1)&gt;=U445)&gt;=$N$1,H445&lt;&gt;""),$N$1+U445-WEEKDAY($N$1)+(WEEKDAY($N$1)&gt;=U445),$N$1+U445-WEEKDAY($N$1)+(WEEKDAY($N$1)&gt;=U445)+7)))</f>
        <v/>
      </c>
      <c r="S445" s="14"/>
      <c r="T445" s="15" t="b">
        <f>IF(D445="lundi","2",IF(D445="mardi","3",IF(D445="mercredi","4",IF(D445="jeudi","5",IF(D445="vendredi","6")))))</f>
        <v>0</v>
      </c>
      <c r="U445" s="15" t="str">
        <f>IF(H445="lundi","2",IF(H445="mardi","3",IF(H445="mercredi","4",IF(H445="jeudi","5",IF(H445="vendredi","6",IF(H445="",""))))))</f>
        <v/>
      </c>
      <c r="V445" s="15" t="b">
        <f>IF(C445="hebdo","5",IF(C445="tous les 15 jours","10",IF(C445="toutes les 5 semaines","25")))</f>
        <v>0</v>
      </c>
      <c r="X445" s="15">
        <f t="shared" si="10"/>
        <v>-1</v>
      </c>
    </row>
    <row r="446" spans="17:24" x14ac:dyDescent="0.35">
      <c r="Q446" s="14">
        <f ca="1">IF(AND($N$1+T446-WEEKDAY($N$1)+(WEEKDAY($N$1)&gt;=T446)&gt;=$N$1,H446=""),$N$1+T446-WEEKDAY($N$1)+(WEEKDAY($N$1)&gt;=T446),$N$1+T446-WEEKDAY($N$1)+(WEEKDAY($N$1)&gt;=T446)+7)</f>
        <v>43617</v>
      </c>
      <c r="R446" s="14" t="str">
        <f ca="1">IF(ISERROR(IF(AND($N$1+U446-WEEKDAY($N$1)+(WEEKDAY($N$1)&gt;=U446)&gt;=$N$1,H446&lt;&gt;""),$N$1+U446-WEEKDAY($N$1)+(WEEKDAY($N$1)&gt;=U446),$N$1+U446-WEEKDAY($N$1)+(WEEKDAY($N$1)&gt;=U446)+7)),"",(IF(AND($N$1+U446-WEEKDAY($N$1)+(WEEKDAY($N$1)&gt;=U446)&gt;=$N$1,H446&lt;&gt;""),$N$1+U446-WEEKDAY($N$1)+(WEEKDAY($N$1)&gt;=U446),$N$1+U446-WEEKDAY($N$1)+(WEEKDAY($N$1)&gt;=U446)+7)))</f>
        <v/>
      </c>
      <c r="S446" s="14"/>
      <c r="T446" s="15" t="b">
        <f>IF(D446="lundi","2",IF(D446="mardi","3",IF(D446="mercredi","4",IF(D446="jeudi","5",IF(D446="vendredi","6")))))</f>
        <v>0</v>
      </c>
      <c r="U446" s="15" t="str">
        <f>IF(H446="lundi","2",IF(H446="mardi","3",IF(H446="mercredi","4",IF(H446="jeudi","5",IF(H446="vendredi","6",IF(H446="",""))))))</f>
        <v/>
      </c>
      <c r="V446" s="15" t="b">
        <f>IF(C446="hebdo","5",IF(C446="tous les 15 jours","10",IF(C446="toutes les 5 semaines","25")))</f>
        <v>0</v>
      </c>
      <c r="X446" s="15">
        <f t="shared" si="10"/>
        <v>-1</v>
      </c>
    </row>
    <row r="447" spans="17:24" x14ac:dyDescent="0.35">
      <c r="Q447" s="14">
        <f ca="1">IF(AND($N$1+T447-WEEKDAY($N$1)+(WEEKDAY($N$1)&gt;=T447)&gt;=$N$1,H447=""),$N$1+T447-WEEKDAY($N$1)+(WEEKDAY($N$1)&gt;=T447),$N$1+T447-WEEKDAY($N$1)+(WEEKDAY($N$1)&gt;=T447)+7)</f>
        <v>43617</v>
      </c>
      <c r="R447" s="14" t="str">
        <f ca="1">IF(ISERROR(IF(AND($N$1+U447-WEEKDAY($N$1)+(WEEKDAY($N$1)&gt;=U447)&gt;=$N$1,H447&lt;&gt;""),$N$1+U447-WEEKDAY($N$1)+(WEEKDAY($N$1)&gt;=U447),$N$1+U447-WEEKDAY($N$1)+(WEEKDAY($N$1)&gt;=U447)+7)),"",(IF(AND($N$1+U447-WEEKDAY($N$1)+(WEEKDAY($N$1)&gt;=U447)&gt;=$N$1,H447&lt;&gt;""),$N$1+U447-WEEKDAY($N$1)+(WEEKDAY($N$1)&gt;=U447),$N$1+U447-WEEKDAY($N$1)+(WEEKDAY($N$1)&gt;=U447)+7)))</f>
        <v/>
      </c>
      <c r="S447" s="14"/>
      <c r="T447" s="15" t="b">
        <f>IF(D447="lundi","2",IF(D447="mardi","3",IF(D447="mercredi","4",IF(D447="jeudi","5",IF(D447="vendredi","6")))))</f>
        <v>0</v>
      </c>
      <c r="U447" s="15" t="str">
        <f>IF(H447="lundi","2",IF(H447="mardi","3",IF(H447="mercredi","4",IF(H447="jeudi","5",IF(H447="vendredi","6",IF(H447="",""))))))</f>
        <v/>
      </c>
      <c r="V447" s="15" t="b">
        <f>IF(C447="hebdo","5",IF(C447="tous les 15 jours","10",IF(C447="toutes les 5 semaines","25")))</f>
        <v>0</v>
      </c>
      <c r="X447" s="15">
        <f t="shared" si="10"/>
        <v>-1</v>
      </c>
    </row>
    <row r="448" spans="17:24" x14ac:dyDescent="0.35">
      <c r="Q448" s="14">
        <f ca="1">IF(AND($N$1+T448-WEEKDAY($N$1)+(WEEKDAY($N$1)&gt;=T448)&gt;=$N$1,H448=""),$N$1+T448-WEEKDAY($N$1)+(WEEKDAY($N$1)&gt;=T448),$N$1+T448-WEEKDAY($N$1)+(WEEKDAY($N$1)&gt;=T448)+7)</f>
        <v>43617</v>
      </c>
      <c r="R448" s="14" t="str">
        <f ca="1">IF(ISERROR(IF(AND($N$1+U448-WEEKDAY($N$1)+(WEEKDAY($N$1)&gt;=U448)&gt;=$N$1,H448&lt;&gt;""),$N$1+U448-WEEKDAY($N$1)+(WEEKDAY($N$1)&gt;=U448),$N$1+U448-WEEKDAY($N$1)+(WEEKDAY($N$1)&gt;=U448)+7)),"",(IF(AND($N$1+U448-WEEKDAY($N$1)+(WEEKDAY($N$1)&gt;=U448)&gt;=$N$1,H448&lt;&gt;""),$N$1+U448-WEEKDAY($N$1)+(WEEKDAY($N$1)&gt;=U448),$N$1+U448-WEEKDAY($N$1)+(WEEKDAY($N$1)&gt;=U448)+7)))</f>
        <v/>
      </c>
      <c r="S448" s="14"/>
      <c r="T448" s="15" t="b">
        <f>IF(D448="lundi","2",IF(D448="mardi","3",IF(D448="mercredi","4",IF(D448="jeudi","5",IF(D448="vendredi","6")))))</f>
        <v>0</v>
      </c>
      <c r="U448" s="15" t="str">
        <f>IF(H448="lundi","2",IF(H448="mardi","3",IF(H448="mercredi","4",IF(H448="jeudi","5",IF(H448="vendredi","6",IF(H448="",""))))))</f>
        <v/>
      </c>
      <c r="V448" s="15" t="b">
        <f>IF(C448="hebdo","5",IF(C448="tous les 15 jours","10",IF(C448="toutes les 5 semaines","25")))</f>
        <v>0</v>
      </c>
      <c r="X448" s="15">
        <f t="shared" si="10"/>
        <v>-1</v>
      </c>
    </row>
    <row r="449" spans="17:24" x14ac:dyDescent="0.35">
      <c r="Q449" s="14">
        <f ca="1">IF(AND($N$1+T449-WEEKDAY($N$1)+(WEEKDAY($N$1)&gt;=T449)&gt;=$N$1,H449=""),$N$1+T449-WEEKDAY($N$1)+(WEEKDAY($N$1)&gt;=T449),$N$1+T449-WEEKDAY($N$1)+(WEEKDAY($N$1)&gt;=T449)+7)</f>
        <v>43617</v>
      </c>
      <c r="R449" s="14" t="str">
        <f ca="1">IF(ISERROR(IF(AND($N$1+U449-WEEKDAY($N$1)+(WEEKDAY($N$1)&gt;=U449)&gt;=$N$1,H449&lt;&gt;""),$N$1+U449-WEEKDAY($N$1)+(WEEKDAY($N$1)&gt;=U449),$N$1+U449-WEEKDAY($N$1)+(WEEKDAY($N$1)&gt;=U449)+7)),"",(IF(AND($N$1+U449-WEEKDAY($N$1)+(WEEKDAY($N$1)&gt;=U449)&gt;=$N$1,H449&lt;&gt;""),$N$1+U449-WEEKDAY($N$1)+(WEEKDAY($N$1)&gt;=U449),$N$1+U449-WEEKDAY($N$1)+(WEEKDAY($N$1)&gt;=U449)+7)))</f>
        <v/>
      </c>
      <c r="S449" s="14"/>
      <c r="T449" s="15" t="b">
        <f>IF(D449="lundi","2",IF(D449="mardi","3",IF(D449="mercredi","4",IF(D449="jeudi","5",IF(D449="vendredi","6")))))</f>
        <v>0</v>
      </c>
      <c r="U449" s="15" t="str">
        <f>IF(H449="lundi","2",IF(H449="mardi","3",IF(H449="mercredi","4",IF(H449="jeudi","5",IF(H449="vendredi","6",IF(H449="",""))))))</f>
        <v/>
      </c>
      <c r="V449" s="15" t="b">
        <f>IF(C449="hebdo","5",IF(C449="tous les 15 jours","10",IF(C449="toutes les 5 semaines","25")))</f>
        <v>0</v>
      </c>
      <c r="X449" s="15">
        <f t="shared" si="10"/>
        <v>-1</v>
      </c>
    </row>
    <row r="450" spans="17:24" x14ac:dyDescent="0.35">
      <c r="Q450" s="14">
        <f ca="1">IF(AND($N$1+T450-WEEKDAY($N$1)+(WEEKDAY($N$1)&gt;=T450)&gt;=$N$1,H450=""),$N$1+T450-WEEKDAY($N$1)+(WEEKDAY($N$1)&gt;=T450),$N$1+T450-WEEKDAY($N$1)+(WEEKDAY($N$1)&gt;=T450)+7)</f>
        <v>43617</v>
      </c>
      <c r="R450" s="14" t="str">
        <f ca="1">IF(ISERROR(IF(AND($N$1+U450-WEEKDAY($N$1)+(WEEKDAY($N$1)&gt;=U450)&gt;=$N$1,H450&lt;&gt;""),$N$1+U450-WEEKDAY($N$1)+(WEEKDAY($N$1)&gt;=U450),$N$1+U450-WEEKDAY($N$1)+(WEEKDAY($N$1)&gt;=U450)+7)),"",(IF(AND($N$1+U450-WEEKDAY($N$1)+(WEEKDAY($N$1)&gt;=U450)&gt;=$N$1,H450&lt;&gt;""),$N$1+U450-WEEKDAY($N$1)+(WEEKDAY($N$1)&gt;=U450),$N$1+U450-WEEKDAY($N$1)+(WEEKDAY($N$1)&gt;=U450)+7)))</f>
        <v/>
      </c>
      <c r="S450" s="14"/>
      <c r="T450" s="15" t="b">
        <f>IF(D450="lundi","2",IF(D450="mardi","3",IF(D450="mercredi","4",IF(D450="jeudi","5",IF(D450="vendredi","6")))))</f>
        <v>0</v>
      </c>
      <c r="U450" s="15" t="str">
        <f>IF(H450="lundi","2",IF(H450="mardi","3",IF(H450="mercredi","4",IF(H450="jeudi","5",IF(H450="vendredi","6",IF(H450="",""))))))</f>
        <v/>
      </c>
      <c r="V450" s="15" t="b">
        <f>IF(C450="hebdo","5",IF(C450="tous les 15 jours","10",IF(C450="toutes les 5 semaines","25")))</f>
        <v>0</v>
      </c>
      <c r="X450" s="15">
        <f t="shared" si="10"/>
        <v>-1</v>
      </c>
    </row>
    <row r="451" spans="17:24" x14ac:dyDescent="0.35">
      <c r="Q451" s="14">
        <f ca="1">IF(AND($N$1+T451-WEEKDAY($N$1)+(WEEKDAY($N$1)&gt;=T451)&gt;=$N$1,H451=""),$N$1+T451-WEEKDAY($N$1)+(WEEKDAY($N$1)&gt;=T451),$N$1+T451-WEEKDAY($N$1)+(WEEKDAY($N$1)&gt;=T451)+7)</f>
        <v>43617</v>
      </c>
      <c r="R451" s="14" t="str">
        <f ca="1">IF(ISERROR(IF(AND($N$1+U451-WEEKDAY($N$1)+(WEEKDAY($N$1)&gt;=U451)&gt;=$N$1,H451&lt;&gt;""),$N$1+U451-WEEKDAY($N$1)+(WEEKDAY($N$1)&gt;=U451),$N$1+U451-WEEKDAY($N$1)+(WEEKDAY($N$1)&gt;=U451)+7)),"",(IF(AND($N$1+U451-WEEKDAY($N$1)+(WEEKDAY($N$1)&gt;=U451)&gt;=$N$1,H451&lt;&gt;""),$N$1+U451-WEEKDAY($N$1)+(WEEKDAY($N$1)&gt;=U451),$N$1+U451-WEEKDAY($N$1)+(WEEKDAY($N$1)&gt;=U451)+7)))</f>
        <v/>
      </c>
      <c r="S451" s="14"/>
      <c r="T451" s="15" t="b">
        <f>IF(D451="lundi","2",IF(D451="mardi","3",IF(D451="mercredi","4",IF(D451="jeudi","5",IF(D451="vendredi","6")))))</f>
        <v>0</v>
      </c>
      <c r="U451" s="15" t="str">
        <f>IF(H451="lundi","2",IF(H451="mardi","3",IF(H451="mercredi","4",IF(H451="jeudi","5",IF(H451="vendredi","6",IF(H451="",""))))))</f>
        <v/>
      </c>
      <c r="V451" s="15" t="b">
        <f>IF(C451="hebdo","5",IF(C451="tous les 15 jours","10",IF(C451="toutes les 5 semaines","25")))</f>
        <v>0</v>
      </c>
      <c r="X451" s="15">
        <f t="shared" si="10"/>
        <v>-1</v>
      </c>
    </row>
    <row r="452" spans="17:24" x14ac:dyDescent="0.35">
      <c r="Q452" s="14">
        <f ca="1">IF(AND($N$1+T452-WEEKDAY($N$1)+(WEEKDAY($N$1)&gt;=T452)&gt;=$N$1,H452=""),$N$1+T452-WEEKDAY($N$1)+(WEEKDAY($N$1)&gt;=T452),$N$1+T452-WEEKDAY($N$1)+(WEEKDAY($N$1)&gt;=T452)+7)</f>
        <v>43617</v>
      </c>
      <c r="R452" s="14" t="str">
        <f ca="1">IF(ISERROR(IF(AND($N$1+U452-WEEKDAY($N$1)+(WEEKDAY($N$1)&gt;=U452)&gt;=$N$1,H452&lt;&gt;""),$N$1+U452-WEEKDAY($N$1)+(WEEKDAY($N$1)&gt;=U452),$N$1+U452-WEEKDAY($N$1)+(WEEKDAY($N$1)&gt;=U452)+7)),"",(IF(AND($N$1+U452-WEEKDAY($N$1)+(WEEKDAY($N$1)&gt;=U452)&gt;=$N$1,H452&lt;&gt;""),$N$1+U452-WEEKDAY($N$1)+(WEEKDAY($N$1)&gt;=U452),$N$1+U452-WEEKDAY($N$1)+(WEEKDAY($N$1)&gt;=U452)+7)))</f>
        <v/>
      </c>
      <c r="S452" s="14"/>
      <c r="T452" s="15" t="b">
        <f>IF(D452="lundi","2",IF(D452="mardi","3",IF(D452="mercredi","4",IF(D452="jeudi","5",IF(D452="vendredi","6")))))</f>
        <v>0</v>
      </c>
      <c r="U452" s="15" t="str">
        <f>IF(H452="lundi","2",IF(H452="mardi","3",IF(H452="mercredi","4",IF(H452="jeudi","5",IF(H452="vendredi","6",IF(H452="",""))))))</f>
        <v/>
      </c>
      <c r="V452" s="15" t="b">
        <f>IF(C452="hebdo","5",IF(C452="tous les 15 jours","10",IF(C452="toutes les 5 semaines","25")))</f>
        <v>0</v>
      </c>
      <c r="X452" s="15">
        <f t="shared" si="10"/>
        <v>-1</v>
      </c>
    </row>
    <row r="453" spans="17:24" x14ac:dyDescent="0.35">
      <c r="Q453" s="14">
        <f ca="1">IF(AND($N$1+T453-WEEKDAY($N$1)+(WEEKDAY($N$1)&gt;=T453)&gt;=$N$1,H453=""),$N$1+T453-WEEKDAY($N$1)+(WEEKDAY($N$1)&gt;=T453),$N$1+T453-WEEKDAY($N$1)+(WEEKDAY($N$1)&gt;=T453)+7)</f>
        <v>43617</v>
      </c>
      <c r="R453" s="14" t="str">
        <f ca="1">IF(ISERROR(IF(AND($N$1+U453-WEEKDAY($N$1)+(WEEKDAY($N$1)&gt;=U453)&gt;=$N$1,H453&lt;&gt;""),$N$1+U453-WEEKDAY($N$1)+(WEEKDAY($N$1)&gt;=U453),$N$1+U453-WEEKDAY($N$1)+(WEEKDAY($N$1)&gt;=U453)+7)),"",(IF(AND($N$1+U453-WEEKDAY($N$1)+(WEEKDAY($N$1)&gt;=U453)&gt;=$N$1,H453&lt;&gt;""),$N$1+U453-WEEKDAY($N$1)+(WEEKDAY($N$1)&gt;=U453),$N$1+U453-WEEKDAY($N$1)+(WEEKDAY($N$1)&gt;=U453)+7)))</f>
        <v/>
      </c>
      <c r="S453" s="14"/>
      <c r="T453" s="15" t="b">
        <f>IF(D453="lundi","2",IF(D453="mardi","3",IF(D453="mercredi","4",IF(D453="jeudi","5",IF(D453="vendredi","6")))))</f>
        <v>0</v>
      </c>
      <c r="U453" s="15" t="str">
        <f>IF(H453="lundi","2",IF(H453="mardi","3",IF(H453="mercredi","4",IF(H453="jeudi","5",IF(H453="vendredi","6",IF(H453="",""))))))</f>
        <v/>
      </c>
      <c r="V453" s="15" t="b">
        <f>IF(C453="hebdo","5",IF(C453="tous les 15 jours","10",IF(C453="toutes les 5 semaines","25")))</f>
        <v>0</v>
      </c>
      <c r="X453" s="15">
        <f t="shared" si="10"/>
        <v>-1</v>
      </c>
    </row>
    <row r="454" spans="17:24" x14ac:dyDescent="0.35">
      <c r="Q454" s="14">
        <f ca="1">IF(AND($N$1+T454-WEEKDAY($N$1)+(WEEKDAY($N$1)&gt;=T454)&gt;=$N$1,H454=""),$N$1+T454-WEEKDAY($N$1)+(WEEKDAY($N$1)&gt;=T454),$N$1+T454-WEEKDAY($N$1)+(WEEKDAY($N$1)&gt;=T454)+7)</f>
        <v>43617</v>
      </c>
      <c r="R454" s="14" t="str">
        <f ca="1">IF(ISERROR(IF(AND($N$1+U454-WEEKDAY($N$1)+(WEEKDAY($N$1)&gt;=U454)&gt;=$N$1,H454&lt;&gt;""),$N$1+U454-WEEKDAY($N$1)+(WEEKDAY($N$1)&gt;=U454),$N$1+U454-WEEKDAY($N$1)+(WEEKDAY($N$1)&gt;=U454)+7)),"",(IF(AND($N$1+U454-WEEKDAY($N$1)+(WEEKDAY($N$1)&gt;=U454)&gt;=$N$1,H454&lt;&gt;""),$N$1+U454-WEEKDAY($N$1)+(WEEKDAY($N$1)&gt;=U454),$N$1+U454-WEEKDAY($N$1)+(WEEKDAY($N$1)&gt;=U454)+7)))</f>
        <v/>
      </c>
      <c r="S454" s="14"/>
      <c r="T454" s="15" t="b">
        <f>IF(D454="lundi","2",IF(D454="mardi","3",IF(D454="mercredi","4",IF(D454="jeudi","5",IF(D454="vendredi","6")))))</f>
        <v>0</v>
      </c>
      <c r="U454" s="15" t="str">
        <f>IF(H454="lundi","2",IF(H454="mardi","3",IF(H454="mercredi","4",IF(H454="jeudi","5",IF(H454="vendredi","6",IF(H454="",""))))))</f>
        <v/>
      </c>
      <c r="V454" s="15" t="b">
        <f>IF(C454="hebdo","5",IF(C454="tous les 15 jours","10",IF(C454="toutes les 5 semaines","25")))</f>
        <v>0</v>
      </c>
      <c r="X454" s="15">
        <f t="shared" si="10"/>
        <v>-1</v>
      </c>
    </row>
    <row r="455" spans="17:24" x14ac:dyDescent="0.35">
      <c r="Q455" s="14">
        <f ca="1">IF(AND($N$1+T455-WEEKDAY($N$1)+(WEEKDAY($N$1)&gt;=T455)&gt;=$N$1,H455=""),$N$1+T455-WEEKDAY($N$1)+(WEEKDAY($N$1)&gt;=T455),$N$1+T455-WEEKDAY($N$1)+(WEEKDAY($N$1)&gt;=T455)+7)</f>
        <v>43617</v>
      </c>
      <c r="R455" s="14" t="str">
        <f ca="1">IF(ISERROR(IF(AND($N$1+U455-WEEKDAY($N$1)+(WEEKDAY($N$1)&gt;=U455)&gt;=$N$1,H455&lt;&gt;""),$N$1+U455-WEEKDAY($N$1)+(WEEKDAY($N$1)&gt;=U455),$N$1+U455-WEEKDAY($N$1)+(WEEKDAY($N$1)&gt;=U455)+7)),"",(IF(AND($N$1+U455-WEEKDAY($N$1)+(WEEKDAY($N$1)&gt;=U455)&gt;=$N$1,H455&lt;&gt;""),$N$1+U455-WEEKDAY($N$1)+(WEEKDAY($N$1)&gt;=U455),$N$1+U455-WEEKDAY($N$1)+(WEEKDAY($N$1)&gt;=U455)+7)))</f>
        <v/>
      </c>
      <c r="S455" s="14"/>
      <c r="T455" s="15" t="b">
        <f>IF(D455="lundi","2",IF(D455="mardi","3",IF(D455="mercredi","4",IF(D455="jeudi","5",IF(D455="vendredi","6")))))</f>
        <v>0</v>
      </c>
      <c r="U455" s="15" t="str">
        <f>IF(H455="lundi","2",IF(H455="mardi","3",IF(H455="mercredi","4",IF(H455="jeudi","5",IF(H455="vendredi","6",IF(H455="",""))))))</f>
        <v/>
      </c>
      <c r="V455" s="15" t="b">
        <f>IF(C455="hebdo","5",IF(C455="tous les 15 jours","10",IF(C455="toutes les 5 semaines","25")))</f>
        <v>0</v>
      </c>
      <c r="X455" s="15">
        <f t="shared" si="10"/>
        <v>-1</v>
      </c>
    </row>
    <row r="456" spans="17:24" x14ac:dyDescent="0.35">
      <c r="Q456" s="14">
        <f ca="1">IF(AND($N$1+T456-WEEKDAY($N$1)+(WEEKDAY($N$1)&gt;=T456)&gt;=$N$1,H456=""),$N$1+T456-WEEKDAY($N$1)+(WEEKDAY($N$1)&gt;=T456),$N$1+T456-WEEKDAY($N$1)+(WEEKDAY($N$1)&gt;=T456)+7)</f>
        <v>43617</v>
      </c>
      <c r="R456" s="14" t="str">
        <f ca="1">IF(ISERROR(IF(AND($N$1+U456-WEEKDAY($N$1)+(WEEKDAY($N$1)&gt;=U456)&gt;=$N$1,H456&lt;&gt;""),$N$1+U456-WEEKDAY($N$1)+(WEEKDAY($N$1)&gt;=U456),$N$1+U456-WEEKDAY($N$1)+(WEEKDAY($N$1)&gt;=U456)+7)),"",(IF(AND($N$1+U456-WEEKDAY($N$1)+(WEEKDAY($N$1)&gt;=U456)&gt;=$N$1,H456&lt;&gt;""),$N$1+U456-WEEKDAY($N$1)+(WEEKDAY($N$1)&gt;=U456),$N$1+U456-WEEKDAY($N$1)+(WEEKDAY($N$1)&gt;=U456)+7)))</f>
        <v/>
      </c>
      <c r="S456" s="14"/>
      <c r="T456" s="15" t="b">
        <f>IF(D456="lundi","2",IF(D456="mardi","3",IF(D456="mercredi","4",IF(D456="jeudi","5",IF(D456="vendredi","6")))))</f>
        <v>0</v>
      </c>
      <c r="U456" s="15" t="str">
        <f>IF(H456="lundi","2",IF(H456="mardi","3",IF(H456="mercredi","4",IF(H456="jeudi","5",IF(H456="vendredi","6",IF(H456="",""))))))</f>
        <v/>
      </c>
      <c r="V456" s="15" t="b">
        <f>IF(C456="hebdo","5",IF(C456="tous les 15 jours","10",IF(C456="toutes les 5 semaines","25")))</f>
        <v>0</v>
      </c>
      <c r="X456" s="15">
        <f t="shared" si="10"/>
        <v>-1</v>
      </c>
    </row>
    <row r="457" spans="17:24" x14ac:dyDescent="0.35">
      <c r="Q457" s="14">
        <f ca="1">IF(AND($N$1+T457-WEEKDAY($N$1)+(WEEKDAY($N$1)&gt;=T457)&gt;=$N$1,H457=""),$N$1+T457-WEEKDAY($N$1)+(WEEKDAY($N$1)&gt;=T457),$N$1+T457-WEEKDAY($N$1)+(WEEKDAY($N$1)&gt;=T457)+7)</f>
        <v>43617</v>
      </c>
      <c r="R457" s="14" t="str">
        <f ca="1">IF(ISERROR(IF(AND($N$1+U457-WEEKDAY($N$1)+(WEEKDAY($N$1)&gt;=U457)&gt;=$N$1,H457&lt;&gt;""),$N$1+U457-WEEKDAY($N$1)+(WEEKDAY($N$1)&gt;=U457),$N$1+U457-WEEKDAY($N$1)+(WEEKDAY($N$1)&gt;=U457)+7)),"",(IF(AND($N$1+U457-WEEKDAY($N$1)+(WEEKDAY($N$1)&gt;=U457)&gt;=$N$1,H457&lt;&gt;""),$N$1+U457-WEEKDAY($N$1)+(WEEKDAY($N$1)&gt;=U457),$N$1+U457-WEEKDAY($N$1)+(WEEKDAY($N$1)&gt;=U457)+7)))</f>
        <v/>
      </c>
      <c r="S457" s="14"/>
      <c r="T457" s="15" t="b">
        <f>IF(D457="lundi","2",IF(D457="mardi","3",IF(D457="mercredi","4",IF(D457="jeudi","5",IF(D457="vendredi","6")))))</f>
        <v>0</v>
      </c>
      <c r="U457" s="15" t="str">
        <f>IF(H457="lundi","2",IF(H457="mardi","3",IF(H457="mercredi","4",IF(H457="jeudi","5",IF(H457="vendredi","6",IF(H457="",""))))))</f>
        <v/>
      </c>
      <c r="V457" s="15" t="b">
        <f>IF(C457="hebdo","5",IF(C457="tous les 15 jours","10",IF(C457="toutes les 5 semaines","25")))</f>
        <v>0</v>
      </c>
      <c r="X457" s="15">
        <f t="shared" si="10"/>
        <v>-1</v>
      </c>
    </row>
    <row r="458" spans="17:24" x14ac:dyDescent="0.35">
      <c r="Q458" s="14">
        <f ca="1">IF(AND($N$1+T458-WEEKDAY($N$1)+(WEEKDAY($N$1)&gt;=T458)&gt;=$N$1,H458=""),$N$1+T458-WEEKDAY($N$1)+(WEEKDAY($N$1)&gt;=T458),$N$1+T458-WEEKDAY($N$1)+(WEEKDAY($N$1)&gt;=T458)+7)</f>
        <v>43617</v>
      </c>
      <c r="R458" s="14" t="str">
        <f ca="1">IF(ISERROR(IF(AND($N$1+U458-WEEKDAY($N$1)+(WEEKDAY($N$1)&gt;=U458)&gt;=$N$1,H458&lt;&gt;""),$N$1+U458-WEEKDAY($N$1)+(WEEKDAY($N$1)&gt;=U458),$N$1+U458-WEEKDAY($N$1)+(WEEKDAY($N$1)&gt;=U458)+7)),"",(IF(AND($N$1+U458-WEEKDAY($N$1)+(WEEKDAY($N$1)&gt;=U458)&gt;=$N$1,H458&lt;&gt;""),$N$1+U458-WEEKDAY($N$1)+(WEEKDAY($N$1)&gt;=U458),$N$1+U458-WEEKDAY($N$1)+(WEEKDAY($N$1)&gt;=U458)+7)))</f>
        <v/>
      </c>
      <c r="S458" s="14"/>
      <c r="T458" s="15" t="b">
        <f>IF(D458="lundi","2",IF(D458="mardi","3",IF(D458="mercredi","4",IF(D458="jeudi","5",IF(D458="vendredi","6")))))</f>
        <v>0</v>
      </c>
      <c r="U458" s="15" t="str">
        <f>IF(H458="lundi","2",IF(H458="mardi","3",IF(H458="mercredi","4",IF(H458="jeudi","5",IF(H458="vendredi","6",IF(H458="",""))))))</f>
        <v/>
      </c>
      <c r="V458" s="15" t="b">
        <f>IF(C458="hebdo","5",IF(C458="tous les 15 jours","10",IF(C458="toutes les 5 semaines","25")))</f>
        <v>0</v>
      </c>
      <c r="X458" s="15">
        <f t="shared" si="10"/>
        <v>-1</v>
      </c>
    </row>
    <row r="459" spans="17:24" x14ac:dyDescent="0.35">
      <c r="Q459" s="14">
        <f ca="1">IF(AND($N$1+T459-WEEKDAY($N$1)+(WEEKDAY($N$1)&gt;=T459)&gt;=$N$1,H459=""),$N$1+T459-WEEKDAY($N$1)+(WEEKDAY($N$1)&gt;=T459),$N$1+T459-WEEKDAY($N$1)+(WEEKDAY($N$1)&gt;=T459)+7)</f>
        <v>43617</v>
      </c>
      <c r="R459" s="14" t="str">
        <f ca="1">IF(ISERROR(IF(AND($N$1+U459-WEEKDAY($N$1)+(WEEKDAY($N$1)&gt;=U459)&gt;=$N$1,H459&lt;&gt;""),$N$1+U459-WEEKDAY($N$1)+(WEEKDAY($N$1)&gt;=U459),$N$1+U459-WEEKDAY($N$1)+(WEEKDAY($N$1)&gt;=U459)+7)),"",(IF(AND($N$1+U459-WEEKDAY($N$1)+(WEEKDAY($N$1)&gt;=U459)&gt;=$N$1,H459&lt;&gt;""),$N$1+U459-WEEKDAY($N$1)+(WEEKDAY($N$1)&gt;=U459),$N$1+U459-WEEKDAY($N$1)+(WEEKDAY($N$1)&gt;=U459)+7)))</f>
        <v/>
      </c>
      <c r="S459" s="14"/>
      <c r="T459" s="15" t="b">
        <f>IF(D459="lundi","2",IF(D459="mardi","3",IF(D459="mercredi","4",IF(D459="jeudi","5",IF(D459="vendredi","6")))))</f>
        <v>0</v>
      </c>
      <c r="U459" s="15" t="str">
        <f>IF(H459="lundi","2",IF(H459="mardi","3",IF(H459="mercredi","4",IF(H459="jeudi","5",IF(H459="vendredi","6",IF(H459="",""))))))</f>
        <v/>
      </c>
      <c r="V459" s="15" t="b">
        <f>IF(C459="hebdo","5",IF(C459="tous les 15 jours","10",IF(C459="toutes les 5 semaines","25")))</f>
        <v>0</v>
      </c>
    </row>
    <row r="460" spans="17:24" x14ac:dyDescent="0.35">
      <c r="Q460" s="14">
        <f ca="1">IF(AND($N$1+T460-WEEKDAY($N$1)+(WEEKDAY($N$1)&gt;=T460)&gt;=$N$1,H460=""),$N$1+T460-WEEKDAY($N$1)+(WEEKDAY($N$1)&gt;=T460),$N$1+T460-WEEKDAY($N$1)+(WEEKDAY($N$1)&gt;=T460)+7)</f>
        <v>43617</v>
      </c>
      <c r="R460" s="14" t="str">
        <f ca="1">IF(ISERROR(IF(AND($N$1+U460-WEEKDAY($N$1)+(WEEKDAY($N$1)&gt;=U460)&gt;=$N$1,H460&lt;&gt;""),$N$1+U460-WEEKDAY($N$1)+(WEEKDAY($N$1)&gt;=U460),$N$1+U460-WEEKDAY($N$1)+(WEEKDAY($N$1)&gt;=U460)+7)),"",(IF(AND($N$1+U460-WEEKDAY($N$1)+(WEEKDAY($N$1)&gt;=U460)&gt;=$N$1,H460&lt;&gt;""),$N$1+U460-WEEKDAY($N$1)+(WEEKDAY($N$1)&gt;=U460),$N$1+U460-WEEKDAY($N$1)+(WEEKDAY($N$1)&gt;=U460)+7)))</f>
        <v/>
      </c>
      <c r="S460" s="14"/>
      <c r="T460" s="15" t="b">
        <f>IF(D460="lundi","2",IF(D460="mardi","3",IF(D460="mercredi","4",IF(D460="jeudi","5",IF(D460="vendredi","6")))))</f>
        <v>0</v>
      </c>
      <c r="U460" s="15" t="str">
        <f>IF(H460="lundi","2",IF(H460="mardi","3",IF(H460="mercredi","4",IF(H460="jeudi","5",IF(H460="vendredi","6",IF(H460="",""))))))</f>
        <v/>
      </c>
      <c r="V460" s="15" t="b">
        <f>IF(C460="hebdo","5",IF(C460="tous les 15 jours","10",IF(C460="toutes les 5 semaines","25")))</f>
        <v>0</v>
      </c>
    </row>
    <row r="461" spans="17:24" x14ac:dyDescent="0.35">
      <c r="Q461" s="14">
        <f ca="1">IF(AND($N$1+T461-WEEKDAY($N$1)+(WEEKDAY($N$1)&gt;=T461)&gt;=$N$1,H461=""),$N$1+T461-WEEKDAY($N$1)+(WEEKDAY($N$1)&gt;=T461),$N$1+T461-WEEKDAY($N$1)+(WEEKDAY($N$1)&gt;=T461)+7)</f>
        <v>43617</v>
      </c>
      <c r="R461" s="14" t="str">
        <f ca="1">IF(ISERROR(IF(AND($N$1+U461-WEEKDAY($N$1)+(WEEKDAY($N$1)&gt;=U461)&gt;=$N$1,H461&lt;&gt;""),$N$1+U461-WEEKDAY($N$1)+(WEEKDAY($N$1)&gt;=U461),$N$1+U461-WEEKDAY($N$1)+(WEEKDAY($N$1)&gt;=U461)+7)),"",(IF(AND($N$1+U461-WEEKDAY($N$1)+(WEEKDAY($N$1)&gt;=U461)&gt;=$N$1,H461&lt;&gt;""),$N$1+U461-WEEKDAY($N$1)+(WEEKDAY($N$1)&gt;=U461),$N$1+U461-WEEKDAY($N$1)+(WEEKDAY($N$1)&gt;=U461)+7)))</f>
        <v/>
      </c>
      <c r="S461" s="14"/>
      <c r="T461" s="15" t="b">
        <f>IF(D461="lundi","2",IF(D461="mardi","3",IF(D461="mercredi","4",IF(D461="jeudi","5",IF(D461="vendredi","6")))))</f>
        <v>0</v>
      </c>
      <c r="U461" s="15" t="str">
        <f>IF(H461="lundi","2",IF(H461="mardi","3",IF(H461="mercredi","4",IF(H461="jeudi","5",IF(H461="vendredi","6",IF(H461="",""))))))</f>
        <v/>
      </c>
      <c r="V461" s="15" t="b">
        <f>IF(C461="hebdo","5",IF(C461="tous les 15 jours","10",IF(C461="toutes les 5 semaines","25")))</f>
        <v>0</v>
      </c>
    </row>
    <row r="462" spans="17:24" x14ac:dyDescent="0.35">
      <c r="Q462" s="14">
        <f ca="1">IF(AND($N$1+T462-WEEKDAY($N$1)+(WEEKDAY($N$1)&gt;=T462)&gt;=$N$1,H462=""),$N$1+T462-WEEKDAY($N$1)+(WEEKDAY($N$1)&gt;=T462),$N$1+T462-WEEKDAY($N$1)+(WEEKDAY($N$1)&gt;=T462)+7)</f>
        <v>43617</v>
      </c>
      <c r="R462" s="14" t="str">
        <f ca="1">IF(ISERROR(IF(AND($N$1+U462-WEEKDAY($N$1)+(WEEKDAY($N$1)&gt;=U462)&gt;=$N$1,H462&lt;&gt;""),$N$1+U462-WEEKDAY($N$1)+(WEEKDAY($N$1)&gt;=U462),$N$1+U462-WEEKDAY($N$1)+(WEEKDAY($N$1)&gt;=U462)+7)),"",(IF(AND($N$1+U462-WEEKDAY($N$1)+(WEEKDAY($N$1)&gt;=U462)&gt;=$N$1,H462&lt;&gt;""),$N$1+U462-WEEKDAY($N$1)+(WEEKDAY($N$1)&gt;=U462),$N$1+U462-WEEKDAY($N$1)+(WEEKDAY($N$1)&gt;=U462)+7)))</f>
        <v/>
      </c>
      <c r="S462" s="14"/>
      <c r="T462" s="15" t="b">
        <f>IF(D462="lundi","2",IF(D462="mardi","3",IF(D462="mercredi","4",IF(D462="jeudi","5",IF(D462="vendredi","6")))))</f>
        <v>0</v>
      </c>
      <c r="U462" s="15" t="str">
        <f>IF(H462="lundi","2",IF(H462="mardi","3",IF(H462="mercredi","4",IF(H462="jeudi","5",IF(H462="vendredi","6",IF(H462="",""))))))</f>
        <v/>
      </c>
      <c r="V462" s="15" t="b">
        <f>IF(C462="hebdo","5",IF(C462="tous les 15 jours","10",IF(C462="toutes les 5 semaines","25")))</f>
        <v>0</v>
      </c>
    </row>
    <row r="463" spans="17:24" x14ac:dyDescent="0.35">
      <c r="Q463" s="14">
        <f ca="1">IF(AND($N$1+T463-WEEKDAY($N$1)+(WEEKDAY($N$1)&gt;=T463)&gt;=$N$1,H463=""),$N$1+T463-WEEKDAY($N$1)+(WEEKDAY($N$1)&gt;=T463),$N$1+T463-WEEKDAY($N$1)+(WEEKDAY($N$1)&gt;=T463)+7)</f>
        <v>43617</v>
      </c>
      <c r="R463" s="14" t="str">
        <f ca="1">IF(ISERROR(IF(AND($N$1+U463-WEEKDAY($N$1)+(WEEKDAY($N$1)&gt;=U463)&gt;=$N$1,H463&lt;&gt;""),$N$1+U463-WEEKDAY($N$1)+(WEEKDAY($N$1)&gt;=U463),$N$1+U463-WEEKDAY($N$1)+(WEEKDAY($N$1)&gt;=U463)+7)),"",(IF(AND($N$1+U463-WEEKDAY($N$1)+(WEEKDAY($N$1)&gt;=U463)&gt;=$N$1,H463&lt;&gt;""),$N$1+U463-WEEKDAY($N$1)+(WEEKDAY($N$1)&gt;=U463),$N$1+U463-WEEKDAY($N$1)+(WEEKDAY($N$1)&gt;=U463)+7)))</f>
        <v/>
      </c>
      <c r="S463" s="14"/>
      <c r="T463" s="15" t="b">
        <f>IF(D463="lundi","2",IF(D463="mardi","3",IF(D463="mercredi","4",IF(D463="jeudi","5",IF(D463="vendredi","6")))))</f>
        <v>0</v>
      </c>
      <c r="U463" s="15" t="str">
        <f>IF(H463="lundi","2",IF(H463="mardi","3",IF(H463="mercredi","4",IF(H463="jeudi","5",IF(H463="vendredi","6",IF(H463="",""))))))</f>
        <v/>
      </c>
      <c r="V463" s="15" t="b">
        <f>IF(C463="hebdo","5",IF(C463="tous les 15 jours","10",IF(C463="toutes les 5 semaines","25")))</f>
        <v>0</v>
      </c>
    </row>
    <row r="464" spans="17:24" x14ac:dyDescent="0.35">
      <c r="Q464" s="14">
        <f ca="1">IF(AND($N$1+T464-WEEKDAY($N$1)+(WEEKDAY($N$1)&gt;=T464)&gt;=$N$1,H464=""),$N$1+T464-WEEKDAY($N$1)+(WEEKDAY($N$1)&gt;=T464),$N$1+T464-WEEKDAY($N$1)+(WEEKDAY($N$1)&gt;=T464)+7)</f>
        <v>43617</v>
      </c>
      <c r="R464" s="14" t="str">
        <f ca="1">IF(ISERROR(IF(AND($N$1+U464-WEEKDAY($N$1)+(WEEKDAY($N$1)&gt;=U464)&gt;=$N$1,H464&lt;&gt;""),$N$1+U464-WEEKDAY($N$1)+(WEEKDAY($N$1)&gt;=U464),$N$1+U464-WEEKDAY($N$1)+(WEEKDAY($N$1)&gt;=U464)+7)),"",(IF(AND($N$1+U464-WEEKDAY($N$1)+(WEEKDAY($N$1)&gt;=U464)&gt;=$N$1,H464&lt;&gt;""),$N$1+U464-WEEKDAY($N$1)+(WEEKDAY($N$1)&gt;=U464),$N$1+U464-WEEKDAY($N$1)+(WEEKDAY($N$1)&gt;=U464)+7)))</f>
        <v/>
      </c>
      <c r="S464" s="14"/>
      <c r="T464" s="15" t="b">
        <f>IF(D464="lundi","2",IF(D464="mardi","3",IF(D464="mercredi","4",IF(D464="jeudi","5",IF(D464="vendredi","6")))))</f>
        <v>0</v>
      </c>
      <c r="U464" s="15" t="str">
        <f>IF(H464="lundi","2",IF(H464="mardi","3",IF(H464="mercredi","4",IF(H464="jeudi","5",IF(H464="vendredi","6",IF(H464="",""))))))</f>
        <v/>
      </c>
      <c r="V464" s="15" t="b">
        <f>IF(C464="hebdo","5",IF(C464="tous les 15 jours","10",IF(C464="toutes les 5 semaines","25")))</f>
        <v>0</v>
      </c>
    </row>
    <row r="465" spans="17:22" x14ac:dyDescent="0.35">
      <c r="Q465" s="14">
        <f ca="1">IF(AND($N$1+T465-WEEKDAY($N$1)+(WEEKDAY($N$1)&gt;=T465)&gt;=$N$1,H465=""),$N$1+T465-WEEKDAY($N$1)+(WEEKDAY($N$1)&gt;=T465),$N$1+T465-WEEKDAY($N$1)+(WEEKDAY($N$1)&gt;=T465)+7)</f>
        <v>43617</v>
      </c>
      <c r="R465" s="14" t="str">
        <f ca="1">IF(ISERROR(IF(AND($N$1+U465-WEEKDAY($N$1)+(WEEKDAY($N$1)&gt;=U465)&gt;=$N$1,H465&lt;&gt;""),$N$1+U465-WEEKDAY($N$1)+(WEEKDAY($N$1)&gt;=U465),$N$1+U465-WEEKDAY($N$1)+(WEEKDAY($N$1)&gt;=U465)+7)),"",(IF(AND($N$1+U465-WEEKDAY($N$1)+(WEEKDAY($N$1)&gt;=U465)&gt;=$N$1,H465&lt;&gt;""),$N$1+U465-WEEKDAY($N$1)+(WEEKDAY($N$1)&gt;=U465),$N$1+U465-WEEKDAY($N$1)+(WEEKDAY($N$1)&gt;=U465)+7)))</f>
        <v/>
      </c>
      <c r="S465" s="14"/>
      <c r="T465" s="15" t="b">
        <f>IF(D465="lundi","2",IF(D465="mardi","3",IF(D465="mercredi","4",IF(D465="jeudi","5",IF(D465="vendredi","6")))))</f>
        <v>0</v>
      </c>
      <c r="U465" s="15" t="str">
        <f>IF(H465="lundi","2",IF(H465="mardi","3",IF(H465="mercredi","4",IF(H465="jeudi","5",IF(H465="vendredi","6",IF(H465="",""))))))</f>
        <v/>
      </c>
      <c r="V465" s="15" t="b">
        <f>IF(C465="hebdo","5",IF(C465="tous les 15 jours","10",IF(C465="toutes les 5 semaines","25")))</f>
        <v>0</v>
      </c>
    </row>
    <row r="466" spans="17:22" x14ac:dyDescent="0.35">
      <c r="Q466" s="14">
        <f ca="1">IF(AND($N$1+T466-WEEKDAY($N$1)+(WEEKDAY($N$1)&gt;=T466)&gt;=$N$1,H466=""),$N$1+T466-WEEKDAY($N$1)+(WEEKDAY($N$1)&gt;=T466),$N$1+T466-WEEKDAY($N$1)+(WEEKDAY($N$1)&gt;=T466)+7)</f>
        <v>43617</v>
      </c>
      <c r="R466" s="14" t="str">
        <f ca="1">IF(ISERROR(IF(AND($N$1+U466-WEEKDAY($N$1)+(WEEKDAY($N$1)&gt;=U466)&gt;=$N$1,H466&lt;&gt;""),$N$1+U466-WEEKDAY($N$1)+(WEEKDAY($N$1)&gt;=U466),$N$1+U466-WEEKDAY($N$1)+(WEEKDAY($N$1)&gt;=U466)+7)),"",(IF(AND($N$1+U466-WEEKDAY($N$1)+(WEEKDAY($N$1)&gt;=U466)&gt;=$N$1,H466&lt;&gt;""),$N$1+U466-WEEKDAY($N$1)+(WEEKDAY($N$1)&gt;=U466),$N$1+U466-WEEKDAY($N$1)+(WEEKDAY($N$1)&gt;=U466)+7)))</f>
        <v/>
      </c>
      <c r="S466" s="14"/>
      <c r="T466" s="15" t="b">
        <f>IF(D466="lundi","2",IF(D466="mardi","3",IF(D466="mercredi","4",IF(D466="jeudi","5",IF(D466="vendredi","6")))))</f>
        <v>0</v>
      </c>
      <c r="U466" s="15" t="str">
        <f>IF(H466="lundi","2",IF(H466="mardi","3",IF(H466="mercredi","4",IF(H466="jeudi","5",IF(H466="vendredi","6",IF(H466="",""))))))</f>
        <v/>
      </c>
      <c r="V466" s="15" t="b">
        <f>IF(C466="hebdo","5",IF(C466="tous les 15 jours","10",IF(C466="toutes les 5 semaines","25")))</f>
        <v>0</v>
      </c>
    </row>
    <row r="467" spans="17:22" x14ac:dyDescent="0.35">
      <c r="Q467" s="14">
        <f ca="1">IF(AND($N$1+T467-WEEKDAY($N$1)+(WEEKDAY($N$1)&gt;=T467)&gt;=$N$1,H467=""),$N$1+T467-WEEKDAY($N$1)+(WEEKDAY($N$1)&gt;=T467),$N$1+T467-WEEKDAY($N$1)+(WEEKDAY($N$1)&gt;=T467)+7)</f>
        <v>43617</v>
      </c>
      <c r="R467" s="14" t="str">
        <f ca="1">IF(ISERROR(IF(AND($N$1+U467-WEEKDAY($N$1)+(WEEKDAY($N$1)&gt;=U467)&gt;=$N$1,H467&lt;&gt;""),$N$1+U467-WEEKDAY($N$1)+(WEEKDAY($N$1)&gt;=U467),$N$1+U467-WEEKDAY($N$1)+(WEEKDAY($N$1)&gt;=U467)+7)),"",(IF(AND($N$1+U467-WEEKDAY($N$1)+(WEEKDAY($N$1)&gt;=U467)&gt;=$N$1,H467&lt;&gt;""),$N$1+U467-WEEKDAY($N$1)+(WEEKDAY($N$1)&gt;=U467),$N$1+U467-WEEKDAY($N$1)+(WEEKDAY($N$1)&gt;=U467)+7)))</f>
        <v/>
      </c>
      <c r="S467" s="14"/>
      <c r="T467" s="15" t="b">
        <f>IF(D467="lundi","2",IF(D467="mardi","3",IF(D467="mercredi","4",IF(D467="jeudi","5",IF(D467="vendredi","6")))))</f>
        <v>0</v>
      </c>
      <c r="U467" s="15" t="str">
        <f>IF(H467="lundi","2",IF(H467="mardi","3",IF(H467="mercredi","4",IF(H467="jeudi","5",IF(H467="vendredi","6",IF(H467="",""))))))</f>
        <v/>
      </c>
      <c r="V467" s="15" t="b">
        <f>IF(C467="hebdo","5",IF(C467="tous les 15 jours","10",IF(C467="toutes les 5 semaines","25")))</f>
        <v>0</v>
      </c>
    </row>
    <row r="468" spans="17:22" x14ac:dyDescent="0.35">
      <c r="Q468" s="14">
        <f ca="1">IF(AND($N$1+T468-WEEKDAY($N$1)+(WEEKDAY($N$1)&gt;=T468)&gt;=$N$1,H468=""),$N$1+T468-WEEKDAY($N$1)+(WEEKDAY($N$1)&gt;=T468),$N$1+T468-WEEKDAY($N$1)+(WEEKDAY($N$1)&gt;=T468)+7)</f>
        <v>43617</v>
      </c>
      <c r="R468" s="14" t="str">
        <f ca="1">IF(ISERROR(IF(AND($N$1+U468-WEEKDAY($N$1)+(WEEKDAY($N$1)&gt;=U468)&gt;=$N$1,H468&lt;&gt;""),$N$1+U468-WEEKDAY($N$1)+(WEEKDAY($N$1)&gt;=U468),$N$1+U468-WEEKDAY($N$1)+(WEEKDAY($N$1)&gt;=U468)+7)),"",(IF(AND($N$1+U468-WEEKDAY($N$1)+(WEEKDAY($N$1)&gt;=U468)&gt;=$N$1,H468&lt;&gt;""),$N$1+U468-WEEKDAY($N$1)+(WEEKDAY($N$1)&gt;=U468),$N$1+U468-WEEKDAY($N$1)+(WEEKDAY($N$1)&gt;=U468)+7)))</f>
        <v/>
      </c>
      <c r="S468" s="14"/>
      <c r="T468" s="15" t="b">
        <f>IF(D468="lundi","2",IF(D468="mardi","3",IF(D468="mercredi","4",IF(D468="jeudi","5",IF(D468="vendredi","6")))))</f>
        <v>0</v>
      </c>
      <c r="U468" s="15" t="str">
        <f>IF(H468="lundi","2",IF(H468="mardi","3",IF(H468="mercredi","4",IF(H468="jeudi","5",IF(H468="vendredi","6",IF(H468="",""))))))</f>
        <v/>
      </c>
      <c r="V468" s="15" t="b">
        <f>IF(C468="hebdo","5",IF(C468="tous les 15 jours","10",IF(C468="toutes les 5 semaines","25")))</f>
        <v>0</v>
      </c>
    </row>
    <row r="469" spans="17:22" x14ac:dyDescent="0.35">
      <c r="Q469" s="14">
        <f ca="1">IF(AND($N$1+T469-WEEKDAY($N$1)+(WEEKDAY($N$1)&gt;=T469)&gt;=$N$1,H469=""),$N$1+T469-WEEKDAY($N$1)+(WEEKDAY($N$1)&gt;=T469),$N$1+T469-WEEKDAY($N$1)+(WEEKDAY($N$1)&gt;=T469)+7)</f>
        <v>43617</v>
      </c>
      <c r="R469" s="14" t="str">
        <f ca="1">IF(ISERROR(IF(AND($N$1+U469-WEEKDAY($N$1)+(WEEKDAY($N$1)&gt;=U469)&gt;=$N$1,H469&lt;&gt;""),$N$1+U469-WEEKDAY($N$1)+(WEEKDAY($N$1)&gt;=U469),$N$1+U469-WEEKDAY($N$1)+(WEEKDAY($N$1)&gt;=U469)+7)),"",(IF(AND($N$1+U469-WEEKDAY($N$1)+(WEEKDAY($N$1)&gt;=U469)&gt;=$N$1,H469&lt;&gt;""),$N$1+U469-WEEKDAY($N$1)+(WEEKDAY($N$1)&gt;=U469),$N$1+U469-WEEKDAY($N$1)+(WEEKDAY($N$1)&gt;=U469)+7)))</f>
        <v/>
      </c>
      <c r="S469" s="14"/>
      <c r="T469" s="15" t="b">
        <f>IF(D469="lundi","2",IF(D469="mardi","3",IF(D469="mercredi","4",IF(D469="jeudi","5",IF(D469="vendredi","6")))))</f>
        <v>0</v>
      </c>
      <c r="U469" s="15" t="str">
        <f>IF(H469="lundi","2",IF(H469="mardi","3",IF(H469="mercredi","4",IF(H469="jeudi","5",IF(H469="vendredi","6",IF(H469="",""))))))</f>
        <v/>
      </c>
      <c r="V469" s="15" t="b">
        <f>IF(C469="hebdo","5",IF(C469="tous les 15 jours","10",IF(C469="toutes les 5 semaines","25")))</f>
        <v>0</v>
      </c>
    </row>
    <row r="470" spans="17:22" x14ac:dyDescent="0.35">
      <c r="Q470" s="14">
        <f ca="1">IF(AND($N$1+T470-WEEKDAY($N$1)+(WEEKDAY($N$1)&gt;=T470)&gt;=$N$1,H470=""),$N$1+T470-WEEKDAY($N$1)+(WEEKDAY($N$1)&gt;=T470),$N$1+T470-WEEKDAY($N$1)+(WEEKDAY($N$1)&gt;=T470)+7)</f>
        <v>43617</v>
      </c>
      <c r="R470" s="14" t="str">
        <f ca="1">IF(ISERROR(IF(AND($N$1+U470-WEEKDAY($N$1)+(WEEKDAY($N$1)&gt;=U470)&gt;=$N$1,H470&lt;&gt;""),$N$1+U470-WEEKDAY($N$1)+(WEEKDAY($N$1)&gt;=U470),$N$1+U470-WEEKDAY($N$1)+(WEEKDAY($N$1)&gt;=U470)+7)),"",(IF(AND($N$1+U470-WEEKDAY($N$1)+(WEEKDAY($N$1)&gt;=U470)&gt;=$N$1,H470&lt;&gt;""),$N$1+U470-WEEKDAY($N$1)+(WEEKDAY($N$1)&gt;=U470),$N$1+U470-WEEKDAY($N$1)+(WEEKDAY($N$1)&gt;=U470)+7)))</f>
        <v/>
      </c>
      <c r="S470" s="14"/>
      <c r="T470" s="15" t="b">
        <f>IF(D470="lundi","2",IF(D470="mardi","3",IF(D470="mercredi","4",IF(D470="jeudi","5",IF(D470="vendredi","6")))))</f>
        <v>0</v>
      </c>
      <c r="U470" s="15" t="str">
        <f>IF(H470="lundi","2",IF(H470="mardi","3",IF(H470="mercredi","4",IF(H470="jeudi","5",IF(H470="vendredi","6",IF(H470="",""))))))</f>
        <v/>
      </c>
      <c r="V470" s="15" t="b">
        <f>IF(C470="hebdo","5",IF(C470="tous les 15 jours","10",IF(C470="toutes les 5 semaines","25")))</f>
        <v>0</v>
      </c>
    </row>
    <row r="471" spans="17:22" x14ac:dyDescent="0.35">
      <c r="Q471" s="14">
        <f ca="1">IF(AND($N$1+T471-WEEKDAY($N$1)+(WEEKDAY($N$1)&gt;=T471)&gt;=$N$1,H471=""),$N$1+T471-WEEKDAY($N$1)+(WEEKDAY($N$1)&gt;=T471),$N$1+T471-WEEKDAY($N$1)+(WEEKDAY($N$1)&gt;=T471)+7)</f>
        <v>43617</v>
      </c>
      <c r="R471" s="14" t="str">
        <f ca="1">IF(ISERROR(IF(AND($N$1+U471-WEEKDAY($N$1)+(WEEKDAY($N$1)&gt;=U471)&gt;=$N$1,H471&lt;&gt;""),$N$1+U471-WEEKDAY($N$1)+(WEEKDAY($N$1)&gt;=U471),$N$1+U471-WEEKDAY($N$1)+(WEEKDAY($N$1)&gt;=U471)+7)),"",(IF(AND($N$1+U471-WEEKDAY($N$1)+(WEEKDAY($N$1)&gt;=U471)&gt;=$N$1,H471&lt;&gt;""),$N$1+U471-WEEKDAY($N$1)+(WEEKDAY($N$1)&gt;=U471),$N$1+U471-WEEKDAY($N$1)+(WEEKDAY($N$1)&gt;=U471)+7)))</f>
        <v/>
      </c>
      <c r="S471" s="14"/>
      <c r="T471" s="15" t="b">
        <f>IF(D471="lundi","2",IF(D471="mardi","3",IF(D471="mercredi","4",IF(D471="jeudi","5",IF(D471="vendredi","6")))))</f>
        <v>0</v>
      </c>
      <c r="U471" s="15" t="str">
        <f>IF(H471="lundi","2",IF(H471="mardi","3",IF(H471="mercredi","4",IF(H471="jeudi","5",IF(H471="vendredi","6",IF(H471="",""))))))</f>
        <v/>
      </c>
      <c r="V471" s="15" t="b">
        <f>IF(C471="hebdo","5",IF(C471="tous les 15 jours","10",IF(C471="toutes les 5 semaines","25")))</f>
        <v>0</v>
      </c>
    </row>
    <row r="472" spans="17:22" x14ac:dyDescent="0.35">
      <c r="Q472" s="14">
        <f ca="1">IF(AND($N$1+T472-WEEKDAY($N$1)+(WEEKDAY($N$1)&gt;=T472)&gt;=$N$1,H472=""),$N$1+T472-WEEKDAY($N$1)+(WEEKDAY($N$1)&gt;=T472),$N$1+T472-WEEKDAY($N$1)+(WEEKDAY($N$1)&gt;=T472)+7)</f>
        <v>43617</v>
      </c>
      <c r="R472" s="14" t="str">
        <f ca="1">IF(ISERROR(IF(AND($N$1+U472-WEEKDAY($N$1)+(WEEKDAY($N$1)&gt;=U472)&gt;=$N$1,H472&lt;&gt;""),$N$1+U472-WEEKDAY($N$1)+(WEEKDAY($N$1)&gt;=U472),$N$1+U472-WEEKDAY($N$1)+(WEEKDAY($N$1)&gt;=U472)+7)),"",(IF(AND($N$1+U472-WEEKDAY($N$1)+(WEEKDAY($N$1)&gt;=U472)&gt;=$N$1,H472&lt;&gt;""),$N$1+U472-WEEKDAY($N$1)+(WEEKDAY($N$1)&gt;=U472),$N$1+U472-WEEKDAY($N$1)+(WEEKDAY($N$1)&gt;=U472)+7)))</f>
        <v/>
      </c>
      <c r="S472" s="14"/>
      <c r="T472" s="15" t="b">
        <f>IF(D472="lundi","2",IF(D472="mardi","3",IF(D472="mercredi","4",IF(D472="jeudi","5",IF(D472="vendredi","6")))))</f>
        <v>0</v>
      </c>
      <c r="U472" s="15" t="str">
        <f>IF(H472="lundi","2",IF(H472="mardi","3",IF(H472="mercredi","4",IF(H472="jeudi","5",IF(H472="vendredi","6",IF(H472="",""))))))</f>
        <v/>
      </c>
      <c r="V472" s="15" t="b">
        <f>IF(C472="hebdo","5",IF(C472="tous les 15 jours","10",IF(C472="toutes les 5 semaines","25")))</f>
        <v>0</v>
      </c>
    </row>
    <row r="473" spans="17:22" x14ac:dyDescent="0.35">
      <c r="Q473" s="14">
        <f ca="1">IF(AND($N$1+T473-WEEKDAY($N$1)+(WEEKDAY($N$1)&gt;=T473)&gt;=$N$1,H473=""),$N$1+T473-WEEKDAY($N$1)+(WEEKDAY($N$1)&gt;=T473),$N$1+T473-WEEKDAY($N$1)+(WEEKDAY($N$1)&gt;=T473)+7)</f>
        <v>43617</v>
      </c>
      <c r="R473" s="14" t="str">
        <f ca="1">IF(ISERROR(IF(AND($N$1+U473-WEEKDAY($N$1)+(WEEKDAY($N$1)&gt;=U473)&gt;=$N$1,H473&lt;&gt;""),$N$1+U473-WEEKDAY($N$1)+(WEEKDAY($N$1)&gt;=U473),$N$1+U473-WEEKDAY($N$1)+(WEEKDAY($N$1)&gt;=U473)+7)),"",(IF(AND($N$1+U473-WEEKDAY($N$1)+(WEEKDAY($N$1)&gt;=U473)&gt;=$N$1,H473&lt;&gt;""),$N$1+U473-WEEKDAY($N$1)+(WEEKDAY($N$1)&gt;=U473),$N$1+U473-WEEKDAY($N$1)+(WEEKDAY($N$1)&gt;=U473)+7)))</f>
        <v/>
      </c>
      <c r="S473" s="14"/>
      <c r="T473" s="15" t="b">
        <f>IF(D473="lundi","2",IF(D473="mardi","3",IF(D473="mercredi","4",IF(D473="jeudi","5",IF(D473="vendredi","6")))))</f>
        <v>0</v>
      </c>
      <c r="U473" s="15" t="str">
        <f>IF(H473="lundi","2",IF(H473="mardi","3",IF(H473="mercredi","4",IF(H473="jeudi","5",IF(H473="vendredi","6",IF(H473="",""))))))</f>
        <v/>
      </c>
      <c r="V473" s="15" t="b">
        <f>IF(C473="hebdo","5",IF(C473="tous les 15 jours","10",IF(C473="toutes les 5 semaines","25")))</f>
        <v>0</v>
      </c>
    </row>
    <row r="474" spans="17:22" x14ac:dyDescent="0.35">
      <c r="Q474" s="14">
        <f ca="1">IF(AND($N$1+T474-WEEKDAY($N$1)+(WEEKDAY($N$1)&gt;=T474)&gt;=$N$1,H474=""),$N$1+T474-WEEKDAY($N$1)+(WEEKDAY($N$1)&gt;=T474),$N$1+T474-WEEKDAY($N$1)+(WEEKDAY($N$1)&gt;=T474)+7)</f>
        <v>43617</v>
      </c>
      <c r="R474" s="14" t="str">
        <f ca="1">IF(ISERROR(IF(AND($N$1+U474-WEEKDAY($N$1)+(WEEKDAY($N$1)&gt;=U474)&gt;=$N$1,H474&lt;&gt;""),$N$1+U474-WEEKDAY($N$1)+(WEEKDAY($N$1)&gt;=U474),$N$1+U474-WEEKDAY($N$1)+(WEEKDAY($N$1)&gt;=U474)+7)),"",(IF(AND($N$1+U474-WEEKDAY($N$1)+(WEEKDAY($N$1)&gt;=U474)&gt;=$N$1,H474&lt;&gt;""),$N$1+U474-WEEKDAY($N$1)+(WEEKDAY($N$1)&gt;=U474),$N$1+U474-WEEKDAY($N$1)+(WEEKDAY($N$1)&gt;=U474)+7)))</f>
        <v/>
      </c>
      <c r="S474" s="14"/>
      <c r="T474" s="15" t="b">
        <f>IF(D474="lundi","2",IF(D474="mardi","3",IF(D474="mercredi","4",IF(D474="jeudi","5",IF(D474="vendredi","6")))))</f>
        <v>0</v>
      </c>
      <c r="U474" s="15" t="str">
        <f>IF(H474="lundi","2",IF(H474="mardi","3",IF(H474="mercredi","4",IF(H474="jeudi","5",IF(H474="vendredi","6",IF(H474="",""))))))</f>
        <v/>
      </c>
      <c r="V474" s="15" t="b">
        <f>IF(C474="hebdo","5",IF(C474="tous les 15 jours","10",IF(C474="toutes les 5 semaines","25")))</f>
        <v>0</v>
      </c>
    </row>
    <row r="475" spans="17:22" x14ac:dyDescent="0.35">
      <c r="Q475" s="14">
        <f ca="1">IF(AND($N$1+T475-WEEKDAY($N$1)+(WEEKDAY($N$1)&gt;=T475)&gt;=$N$1,H475=""),$N$1+T475-WEEKDAY($N$1)+(WEEKDAY($N$1)&gt;=T475),$N$1+T475-WEEKDAY($N$1)+(WEEKDAY($N$1)&gt;=T475)+7)</f>
        <v>43617</v>
      </c>
      <c r="R475" s="14" t="str">
        <f ca="1">IF(ISERROR(IF(AND($N$1+U475-WEEKDAY($N$1)+(WEEKDAY($N$1)&gt;=U475)&gt;=$N$1,H475&lt;&gt;""),$N$1+U475-WEEKDAY($N$1)+(WEEKDAY($N$1)&gt;=U475),$N$1+U475-WEEKDAY($N$1)+(WEEKDAY($N$1)&gt;=U475)+7)),"",(IF(AND($N$1+U475-WEEKDAY($N$1)+(WEEKDAY($N$1)&gt;=U475)&gt;=$N$1,H475&lt;&gt;""),$N$1+U475-WEEKDAY($N$1)+(WEEKDAY($N$1)&gt;=U475),$N$1+U475-WEEKDAY($N$1)+(WEEKDAY($N$1)&gt;=U475)+7)))</f>
        <v/>
      </c>
      <c r="S475" s="14"/>
      <c r="T475" s="15" t="b">
        <f>IF(D475="lundi","2",IF(D475="mardi","3",IF(D475="mercredi","4",IF(D475="jeudi","5",IF(D475="vendredi","6")))))</f>
        <v>0</v>
      </c>
      <c r="U475" s="15" t="str">
        <f>IF(H475="lundi","2",IF(H475="mardi","3",IF(H475="mercredi","4",IF(H475="jeudi","5",IF(H475="vendredi","6",IF(H475="",""))))))</f>
        <v/>
      </c>
      <c r="V475" s="15" t="b">
        <f>IF(C475="hebdo","5",IF(C475="tous les 15 jours","10",IF(C475="toutes les 5 semaines","25")))</f>
        <v>0</v>
      </c>
    </row>
    <row r="476" spans="17:22" x14ac:dyDescent="0.35">
      <c r="Q476" s="14">
        <f ca="1">IF(AND($N$1+T476-WEEKDAY($N$1)+(WEEKDAY($N$1)&gt;=T476)&gt;=$N$1,H476=""),$N$1+T476-WEEKDAY($N$1)+(WEEKDAY($N$1)&gt;=T476),$N$1+T476-WEEKDAY($N$1)+(WEEKDAY($N$1)&gt;=T476)+7)</f>
        <v>43617</v>
      </c>
      <c r="R476" s="14" t="str">
        <f ca="1">IF(ISERROR(IF(AND($N$1+U476-WEEKDAY($N$1)+(WEEKDAY($N$1)&gt;=U476)&gt;=$N$1,H476&lt;&gt;""),$N$1+U476-WEEKDAY($N$1)+(WEEKDAY($N$1)&gt;=U476),$N$1+U476-WEEKDAY($N$1)+(WEEKDAY($N$1)&gt;=U476)+7)),"",(IF(AND($N$1+U476-WEEKDAY($N$1)+(WEEKDAY($N$1)&gt;=U476)&gt;=$N$1,H476&lt;&gt;""),$N$1+U476-WEEKDAY($N$1)+(WEEKDAY($N$1)&gt;=U476),$N$1+U476-WEEKDAY($N$1)+(WEEKDAY($N$1)&gt;=U476)+7)))</f>
        <v/>
      </c>
      <c r="S476" s="14"/>
      <c r="T476" s="15" t="b">
        <f>IF(D476="lundi","2",IF(D476="mardi","3",IF(D476="mercredi","4",IF(D476="jeudi","5",IF(D476="vendredi","6")))))</f>
        <v>0</v>
      </c>
      <c r="U476" s="15" t="str">
        <f>IF(H476="lundi","2",IF(H476="mardi","3",IF(H476="mercredi","4",IF(H476="jeudi","5",IF(H476="vendredi","6",IF(H476="",""))))))</f>
        <v/>
      </c>
      <c r="V476" s="15" t="b">
        <f>IF(C476="hebdo","5",IF(C476="tous les 15 jours","10",IF(C476="toutes les 5 semaines","25")))</f>
        <v>0</v>
      </c>
    </row>
    <row r="477" spans="17:22" x14ac:dyDescent="0.35">
      <c r="Q477" s="14">
        <f ca="1">IF(AND($N$1+T477-WEEKDAY($N$1)+(WEEKDAY($N$1)&gt;=T477)&gt;=$N$1,H477=""),$N$1+T477-WEEKDAY($N$1)+(WEEKDAY($N$1)&gt;=T477),$N$1+T477-WEEKDAY($N$1)+(WEEKDAY($N$1)&gt;=T477)+7)</f>
        <v>43617</v>
      </c>
      <c r="R477" s="14" t="str">
        <f ca="1">IF(ISERROR(IF(AND($N$1+U477-WEEKDAY($N$1)+(WEEKDAY($N$1)&gt;=U477)&gt;=$N$1,H477&lt;&gt;""),$N$1+U477-WEEKDAY($N$1)+(WEEKDAY($N$1)&gt;=U477),$N$1+U477-WEEKDAY($N$1)+(WEEKDAY($N$1)&gt;=U477)+7)),"",(IF(AND($N$1+U477-WEEKDAY($N$1)+(WEEKDAY($N$1)&gt;=U477)&gt;=$N$1,H477&lt;&gt;""),$N$1+U477-WEEKDAY($N$1)+(WEEKDAY($N$1)&gt;=U477),$N$1+U477-WEEKDAY($N$1)+(WEEKDAY($N$1)&gt;=U477)+7)))</f>
        <v/>
      </c>
      <c r="S477" s="14"/>
      <c r="T477" s="15" t="b">
        <f>IF(D477="lundi","2",IF(D477="mardi","3",IF(D477="mercredi","4",IF(D477="jeudi","5",IF(D477="vendredi","6")))))</f>
        <v>0</v>
      </c>
      <c r="U477" s="15" t="str">
        <f>IF(H477="lundi","2",IF(H477="mardi","3",IF(H477="mercredi","4",IF(H477="jeudi","5",IF(H477="vendredi","6",IF(H477="",""))))))</f>
        <v/>
      </c>
      <c r="V477" s="15" t="b">
        <f>IF(C477="hebdo","5",IF(C477="tous les 15 jours","10",IF(C477="toutes les 5 semaines","25")))</f>
        <v>0</v>
      </c>
    </row>
    <row r="478" spans="17:22" x14ac:dyDescent="0.35">
      <c r="Q478" s="14">
        <f ca="1">IF(AND($N$1+T478-WEEKDAY($N$1)+(WEEKDAY($N$1)&gt;=T478)&gt;=$N$1,H478=""),$N$1+T478-WEEKDAY($N$1)+(WEEKDAY($N$1)&gt;=T478),$N$1+T478-WEEKDAY($N$1)+(WEEKDAY($N$1)&gt;=T478)+7)</f>
        <v>43617</v>
      </c>
      <c r="R478" s="14" t="str">
        <f ca="1">IF(ISERROR(IF(AND($N$1+U478-WEEKDAY($N$1)+(WEEKDAY($N$1)&gt;=U478)&gt;=$N$1,H478&lt;&gt;""),$N$1+U478-WEEKDAY($N$1)+(WEEKDAY($N$1)&gt;=U478),$N$1+U478-WEEKDAY($N$1)+(WEEKDAY($N$1)&gt;=U478)+7)),"",(IF(AND($N$1+U478-WEEKDAY($N$1)+(WEEKDAY($N$1)&gt;=U478)&gt;=$N$1,H478&lt;&gt;""),$N$1+U478-WEEKDAY($N$1)+(WEEKDAY($N$1)&gt;=U478),$N$1+U478-WEEKDAY($N$1)+(WEEKDAY($N$1)&gt;=U478)+7)))</f>
        <v/>
      </c>
      <c r="S478" s="14"/>
      <c r="T478" s="15" t="b">
        <f>IF(D478="lundi","2",IF(D478="mardi","3",IF(D478="mercredi","4",IF(D478="jeudi","5",IF(D478="vendredi","6")))))</f>
        <v>0</v>
      </c>
      <c r="U478" s="15" t="str">
        <f>IF(H478="lundi","2",IF(H478="mardi","3",IF(H478="mercredi","4",IF(H478="jeudi","5",IF(H478="vendredi","6",IF(H478="",""))))))</f>
        <v/>
      </c>
      <c r="V478" s="15" t="b">
        <f>IF(C478="hebdo","5",IF(C478="tous les 15 jours","10",IF(C478="toutes les 5 semaines","25")))</f>
        <v>0</v>
      </c>
    </row>
    <row r="479" spans="17:22" x14ac:dyDescent="0.35">
      <c r="Q479" s="14">
        <f ca="1">IF(AND($N$1+T479-WEEKDAY($N$1)+(WEEKDAY($N$1)&gt;=T479)&gt;=$N$1,H479=""),$N$1+T479-WEEKDAY($N$1)+(WEEKDAY($N$1)&gt;=T479),$N$1+T479-WEEKDAY($N$1)+(WEEKDAY($N$1)&gt;=T479)+7)</f>
        <v>43617</v>
      </c>
      <c r="R479" s="14" t="str">
        <f ca="1">IF(ISERROR(IF(AND($N$1+U479-WEEKDAY($N$1)+(WEEKDAY($N$1)&gt;=U479)&gt;=$N$1,H479&lt;&gt;""),$N$1+U479-WEEKDAY($N$1)+(WEEKDAY($N$1)&gt;=U479),$N$1+U479-WEEKDAY($N$1)+(WEEKDAY($N$1)&gt;=U479)+7)),"",(IF(AND($N$1+U479-WEEKDAY($N$1)+(WEEKDAY($N$1)&gt;=U479)&gt;=$N$1,H479&lt;&gt;""),$N$1+U479-WEEKDAY($N$1)+(WEEKDAY($N$1)&gt;=U479),$N$1+U479-WEEKDAY($N$1)+(WEEKDAY($N$1)&gt;=U479)+7)))</f>
        <v/>
      </c>
      <c r="S479" s="14"/>
      <c r="T479" s="15" t="b">
        <f>IF(D479="lundi","2",IF(D479="mardi","3",IF(D479="mercredi","4",IF(D479="jeudi","5",IF(D479="vendredi","6")))))</f>
        <v>0</v>
      </c>
      <c r="U479" s="15" t="str">
        <f>IF(H479="lundi","2",IF(H479="mardi","3",IF(H479="mercredi","4",IF(H479="jeudi","5",IF(H479="vendredi","6",IF(H479="",""))))))</f>
        <v/>
      </c>
      <c r="V479" s="15" t="b">
        <f>IF(C479="hebdo","5",IF(C479="tous les 15 jours","10",IF(C479="toutes les 5 semaines","25")))</f>
        <v>0</v>
      </c>
    </row>
    <row r="480" spans="17:22" x14ac:dyDescent="0.35">
      <c r="Q480" s="14">
        <f ca="1">IF(AND($N$1+T480-WEEKDAY($N$1)+(WEEKDAY($N$1)&gt;=T480)&gt;=$N$1,H480=""),$N$1+T480-WEEKDAY($N$1)+(WEEKDAY($N$1)&gt;=T480),$N$1+T480-WEEKDAY($N$1)+(WEEKDAY($N$1)&gt;=T480)+7)</f>
        <v>43617</v>
      </c>
      <c r="R480" s="14" t="str">
        <f ca="1">IF(ISERROR(IF(AND($N$1+U480-WEEKDAY($N$1)+(WEEKDAY($N$1)&gt;=U480)&gt;=$N$1,H480&lt;&gt;""),$N$1+U480-WEEKDAY($N$1)+(WEEKDAY($N$1)&gt;=U480),$N$1+U480-WEEKDAY($N$1)+(WEEKDAY($N$1)&gt;=U480)+7)),"",(IF(AND($N$1+U480-WEEKDAY($N$1)+(WEEKDAY($N$1)&gt;=U480)&gt;=$N$1,H480&lt;&gt;""),$N$1+U480-WEEKDAY($N$1)+(WEEKDAY($N$1)&gt;=U480),$N$1+U480-WEEKDAY($N$1)+(WEEKDAY($N$1)&gt;=U480)+7)))</f>
        <v/>
      </c>
      <c r="S480" s="14"/>
      <c r="T480" s="15" t="b">
        <f>IF(D480="lundi","2",IF(D480="mardi","3",IF(D480="mercredi","4",IF(D480="jeudi","5",IF(D480="vendredi","6")))))</f>
        <v>0</v>
      </c>
      <c r="U480" s="15" t="str">
        <f>IF(H480="lundi","2",IF(H480="mardi","3",IF(H480="mercredi","4",IF(H480="jeudi","5",IF(H480="vendredi","6",IF(H480="",""))))))</f>
        <v/>
      </c>
      <c r="V480" s="15" t="b">
        <f>IF(C480="hebdo","5",IF(C480="tous les 15 jours","10",IF(C480="toutes les 5 semaines","25")))</f>
        <v>0</v>
      </c>
    </row>
    <row r="481" spans="17:22" x14ac:dyDescent="0.35">
      <c r="Q481" s="14">
        <f ca="1">IF(AND($N$1+T481-WEEKDAY($N$1)+(WEEKDAY($N$1)&gt;=T481)&gt;=$N$1,H481=""),$N$1+T481-WEEKDAY($N$1)+(WEEKDAY($N$1)&gt;=T481),$N$1+T481-WEEKDAY($N$1)+(WEEKDAY($N$1)&gt;=T481)+7)</f>
        <v>43617</v>
      </c>
      <c r="R481" s="14" t="str">
        <f ca="1">IF(ISERROR(IF(AND($N$1+U481-WEEKDAY($N$1)+(WEEKDAY($N$1)&gt;=U481)&gt;=$N$1,H481&lt;&gt;""),$N$1+U481-WEEKDAY($N$1)+(WEEKDAY($N$1)&gt;=U481),$N$1+U481-WEEKDAY($N$1)+(WEEKDAY($N$1)&gt;=U481)+7)),"",(IF(AND($N$1+U481-WEEKDAY($N$1)+(WEEKDAY($N$1)&gt;=U481)&gt;=$N$1,H481&lt;&gt;""),$N$1+U481-WEEKDAY($N$1)+(WEEKDAY($N$1)&gt;=U481),$N$1+U481-WEEKDAY($N$1)+(WEEKDAY($N$1)&gt;=U481)+7)))</f>
        <v/>
      </c>
      <c r="S481" s="14"/>
      <c r="T481" s="15" t="b">
        <f>IF(D481="lundi","2",IF(D481="mardi","3",IF(D481="mercredi","4",IF(D481="jeudi","5",IF(D481="vendredi","6")))))</f>
        <v>0</v>
      </c>
      <c r="U481" s="15" t="str">
        <f>IF(H481="lundi","2",IF(H481="mardi","3",IF(H481="mercredi","4",IF(H481="jeudi","5",IF(H481="vendredi","6",IF(H481="",""))))))</f>
        <v/>
      </c>
      <c r="V481" s="15" t="b">
        <f>IF(C481="hebdo","5",IF(C481="tous les 15 jours","10",IF(C481="toutes les 5 semaines","25")))</f>
        <v>0</v>
      </c>
    </row>
    <row r="482" spans="17:22" x14ac:dyDescent="0.35">
      <c r="Q482" s="14">
        <f ca="1">IF(AND($N$1+T482-WEEKDAY($N$1)+(WEEKDAY($N$1)&gt;=T482)&gt;=$N$1,H482=""),$N$1+T482-WEEKDAY($N$1)+(WEEKDAY($N$1)&gt;=T482),$N$1+T482-WEEKDAY($N$1)+(WEEKDAY($N$1)&gt;=T482)+7)</f>
        <v>43617</v>
      </c>
      <c r="R482" s="14" t="str">
        <f ca="1">IF(ISERROR(IF(AND($N$1+U482-WEEKDAY($N$1)+(WEEKDAY($N$1)&gt;=U482)&gt;=$N$1,H482&lt;&gt;""),$N$1+U482-WEEKDAY($N$1)+(WEEKDAY($N$1)&gt;=U482),$N$1+U482-WEEKDAY($N$1)+(WEEKDAY($N$1)&gt;=U482)+7)),"",(IF(AND($N$1+U482-WEEKDAY($N$1)+(WEEKDAY($N$1)&gt;=U482)&gt;=$N$1,H482&lt;&gt;""),$N$1+U482-WEEKDAY($N$1)+(WEEKDAY($N$1)&gt;=U482),$N$1+U482-WEEKDAY($N$1)+(WEEKDAY($N$1)&gt;=U482)+7)))</f>
        <v/>
      </c>
      <c r="S482" s="14"/>
      <c r="T482" s="15" t="b">
        <f>IF(D482="lundi","2",IF(D482="mardi","3",IF(D482="mercredi","4",IF(D482="jeudi","5",IF(D482="vendredi","6")))))</f>
        <v>0</v>
      </c>
      <c r="U482" s="15" t="str">
        <f>IF(H482="lundi","2",IF(H482="mardi","3",IF(H482="mercredi","4",IF(H482="jeudi","5",IF(H482="vendredi","6",IF(H482="",""))))))</f>
        <v/>
      </c>
      <c r="V482" s="15" t="b">
        <f>IF(C482="hebdo","5",IF(C482="tous les 15 jours","10",IF(C482="toutes les 5 semaines","25")))</f>
        <v>0</v>
      </c>
    </row>
    <row r="483" spans="17:22" x14ac:dyDescent="0.35">
      <c r="Q483" s="14">
        <f ca="1">IF(AND($N$1+T483-WEEKDAY($N$1)+(WEEKDAY($N$1)&gt;=T483)&gt;=$N$1,H483=""),$N$1+T483-WEEKDAY($N$1)+(WEEKDAY($N$1)&gt;=T483),$N$1+T483-WEEKDAY($N$1)+(WEEKDAY($N$1)&gt;=T483)+7)</f>
        <v>43617</v>
      </c>
      <c r="R483" s="14" t="str">
        <f ca="1">IF(ISERROR(IF(AND($N$1+U483-WEEKDAY($N$1)+(WEEKDAY($N$1)&gt;=U483)&gt;=$N$1,H483&lt;&gt;""),$N$1+U483-WEEKDAY($N$1)+(WEEKDAY($N$1)&gt;=U483),$N$1+U483-WEEKDAY($N$1)+(WEEKDAY($N$1)&gt;=U483)+7)),"",(IF(AND($N$1+U483-WEEKDAY($N$1)+(WEEKDAY($N$1)&gt;=U483)&gt;=$N$1,H483&lt;&gt;""),$N$1+U483-WEEKDAY($N$1)+(WEEKDAY($N$1)&gt;=U483),$N$1+U483-WEEKDAY($N$1)+(WEEKDAY($N$1)&gt;=U483)+7)))</f>
        <v/>
      </c>
      <c r="S483" s="14"/>
      <c r="T483" s="15" t="b">
        <f>IF(D483="lundi","2",IF(D483="mardi","3",IF(D483="mercredi","4",IF(D483="jeudi","5",IF(D483="vendredi","6")))))</f>
        <v>0</v>
      </c>
      <c r="U483" s="15" t="str">
        <f>IF(H483="lundi","2",IF(H483="mardi","3",IF(H483="mercredi","4",IF(H483="jeudi","5",IF(H483="vendredi","6",IF(H483="",""))))))</f>
        <v/>
      </c>
      <c r="V483" s="15" t="b">
        <f>IF(C483="hebdo","5",IF(C483="tous les 15 jours","10",IF(C483="toutes les 5 semaines","25")))</f>
        <v>0</v>
      </c>
    </row>
    <row r="484" spans="17:22" x14ac:dyDescent="0.35">
      <c r="Q484" s="14">
        <f ca="1">IF(AND($N$1+T484-WEEKDAY($N$1)+(WEEKDAY($N$1)&gt;=T484)&gt;=$N$1,H484=""),$N$1+T484-WEEKDAY($N$1)+(WEEKDAY($N$1)&gt;=T484),$N$1+T484-WEEKDAY($N$1)+(WEEKDAY($N$1)&gt;=T484)+7)</f>
        <v>43617</v>
      </c>
      <c r="R484" s="14" t="str">
        <f ca="1">IF(ISERROR(IF(AND($N$1+U484-WEEKDAY($N$1)+(WEEKDAY($N$1)&gt;=U484)&gt;=$N$1,H484&lt;&gt;""),$N$1+U484-WEEKDAY($N$1)+(WEEKDAY($N$1)&gt;=U484),$N$1+U484-WEEKDAY($N$1)+(WEEKDAY($N$1)&gt;=U484)+7)),"",(IF(AND($N$1+U484-WEEKDAY($N$1)+(WEEKDAY($N$1)&gt;=U484)&gt;=$N$1,H484&lt;&gt;""),$N$1+U484-WEEKDAY($N$1)+(WEEKDAY($N$1)&gt;=U484),$N$1+U484-WEEKDAY($N$1)+(WEEKDAY($N$1)&gt;=U484)+7)))</f>
        <v/>
      </c>
      <c r="S484" s="14"/>
      <c r="T484" s="15" t="b">
        <f>IF(D484="lundi","2",IF(D484="mardi","3",IF(D484="mercredi","4",IF(D484="jeudi","5",IF(D484="vendredi","6")))))</f>
        <v>0</v>
      </c>
      <c r="U484" s="15" t="str">
        <f>IF(H484="lundi","2",IF(H484="mardi","3",IF(H484="mercredi","4",IF(H484="jeudi","5",IF(H484="vendredi","6",IF(H484="",""))))))</f>
        <v/>
      </c>
      <c r="V484" s="15" t="b">
        <f>IF(C484="hebdo","5",IF(C484="tous les 15 jours","10",IF(C484="toutes les 5 semaines","25")))</f>
        <v>0</v>
      </c>
    </row>
    <row r="485" spans="17:22" x14ac:dyDescent="0.35">
      <c r="Q485" s="14">
        <f ca="1">IF(AND($N$1+T485-WEEKDAY($N$1)+(WEEKDAY($N$1)&gt;=T485)&gt;=$N$1,H485=""),$N$1+T485-WEEKDAY($N$1)+(WEEKDAY($N$1)&gt;=T485),$N$1+T485-WEEKDAY($N$1)+(WEEKDAY($N$1)&gt;=T485)+7)</f>
        <v>43617</v>
      </c>
      <c r="R485" s="14" t="str">
        <f ca="1">IF(ISERROR(IF(AND($N$1+U485-WEEKDAY($N$1)+(WEEKDAY($N$1)&gt;=U485)&gt;=$N$1,H485&lt;&gt;""),$N$1+U485-WEEKDAY($N$1)+(WEEKDAY($N$1)&gt;=U485),$N$1+U485-WEEKDAY($N$1)+(WEEKDAY($N$1)&gt;=U485)+7)),"",(IF(AND($N$1+U485-WEEKDAY($N$1)+(WEEKDAY($N$1)&gt;=U485)&gt;=$N$1,H485&lt;&gt;""),$N$1+U485-WEEKDAY($N$1)+(WEEKDAY($N$1)&gt;=U485),$N$1+U485-WEEKDAY($N$1)+(WEEKDAY($N$1)&gt;=U485)+7)))</f>
        <v/>
      </c>
      <c r="S485" s="14"/>
      <c r="T485" s="15" t="b">
        <f>IF(D485="lundi","2",IF(D485="mardi","3",IF(D485="mercredi","4",IF(D485="jeudi","5",IF(D485="vendredi","6")))))</f>
        <v>0</v>
      </c>
      <c r="U485" s="15" t="str">
        <f>IF(H485="lundi","2",IF(H485="mardi","3",IF(H485="mercredi","4",IF(H485="jeudi","5",IF(H485="vendredi","6",IF(H485="",""))))))</f>
        <v/>
      </c>
      <c r="V485" s="15" t="b">
        <f>IF(C485="hebdo","5",IF(C485="tous les 15 jours","10",IF(C485="toutes les 5 semaines","25")))</f>
        <v>0</v>
      </c>
    </row>
    <row r="486" spans="17:22" x14ac:dyDescent="0.35">
      <c r="Q486" s="14">
        <f ca="1">IF(AND($N$1+T486-WEEKDAY($N$1)+(WEEKDAY($N$1)&gt;=T486)&gt;=$N$1,H486=""),$N$1+T486-WEEKDAY($N$1)+(WEEKDAY($N$1)&gt;=T486),$N$1+T486-WEEKDAY($N$1)+(WEEKDAY($N$1)&gt;=T486)+7)</f>
        <v>43617</v>
      </c>
      <c r="R486" s="14" t="str">
        <f ca="1">IF(ISERROR(IF(AND($N$1+U486-WEEKDAY($N$1)+(WEEKDAY($N$1)&gt;=U486)&gt;=$N$1,H486&lt;&gt;""),$N$1+U486-WEEKDAY($N$1)+(WEEKDAY($N$1)&gt;=U486),$N$1+U486-WEEKDAY($N$1)+(WEEKDAY($N$1)&gt;=U486)+7)),"",(IF(AND($N$1+U486-WEEKDAY($N$1)+(WEEKDAY($N$1)&gt;=U486)&gt;=$N$1,H486&lt;&gt;""),$N$1+U486-WEEKDAY($N$1)+(WEEKDAY($N$1)&gt;=U486),$N$1+U486-WEEKDAY($N$1)+(WEEKDAY($N$1)&gt;=U486)+7)))</f>
        <v/>
      </c>
      <c r="S486" s="14"/>
      <c r="T486" s="15" t="b">
        <f>IF(D486="lundi","2",IF(D486="mardi","3",IF(D486="mercredi","4",IF(D486="jeudi","5",IF(D486="vendredi","6")))))</f>
        <v>0</v>
      </c>
      <c r="U486" s="15" t="str">
        <f>IF(H486="lundi","2",IF(H486="mardi","3",IF(H486="mercredi","4",IF(H486="jeudi","5",IF(H486="vendredi","6",IF(H486="",""))))))</f>
        <v/>
      </c>
      <c r="V486" s="15" t="b">
        <f>IF(C486="hebdo","5",IF(C486="tous les 15 jours","10",IF(C486="toutes les 5 semaines","25")))</f>
        <v>0</v>
      </c>
    </row>
    <row r="487" spans="17:22" x14ac:dyDescent="0.35">
      <c r="Q487" s="14">
        <f ca="1">IF(AND($N$1+T487-WEEKDAY($N$1)+(WEEKDAY($N$1)&gt;=T487)&gt;=$N$1,H487=""),$N$1+T487-WEEKDAY($N$1)+(WEEKDAY($N$1)&gt;=T487),$N$1+T487-WEEKDAY($N$1)+(WEEKDAY($N$1)&gt;=T487)+7)</f>
        <v>43617</v>
      </c>
      <c r="R487" s="14" t="str">
        <f ca="1">IF(ISERROR(IF(AND($N$1+U487-WEEKDAY($N$1)+(WEEKDAY($N$1)&gt;=U487)&gt;=$N$1,H487&lt;&gt;""),$N$1+U487-WEEKDAY($N$1)+(WEEKDAY($N$1)&gt;=U487),$N$1+U487-WEEKDAY($N$1)+(WEEKDAY($N$1)&gt;=U487)+7)),"",(IF(AND($N$1+U487-WEEKDAY($N$1)+(WEEKDAY($N$1)&gt;=U487)&gt;=$N$1,H487&lt;&gt;""),$N$1+U487-WEEKDAY($N$1)+(WEEKDAY($N$1)&gt;=U487),$N$1+U487-WEEKDAY($N$1)+(WEEKDAY($N$1)&gt;=U487)+7)))</f>
        <v/>
      </c>
      <c r="S487" s="14"/>
      <c r="T487" s="15" t="b">
        <f>IF(D487="lundi","2",IF(D487="mardi","3",IF(D487="mercredi","4",IF(D487="jeudi","5",IF(D487="vendredi","6")))))</f>
        <v>0</v>
      </c>
      <c r="U487" s="15" t="str">
        <f>IF(H487="lundi","2",IF(H487="mardi","3",IF(H487="mercredi","4",IF(H487="jeudi","5",IF(H487="vendredi","6",IF(H487="",""))))))</f>
        <v/>
      </c>
      <c r="V487" s="15" t="b">
        <f>IF(C487="hebdo","5",IF(C487="tous les 15 jours","10",IF(C487="toutes les 5 semaines","25")))</f>
        <v>0</v>
      </c>
    </row>
    <row r="488" spans="17:22" x14ac:dyDescent="0.35">
      <c r="Q488" s="14">
        <f ca="1">IF(AND($N$1+T488-WEEKDAY($N$1)+(WEEKDAY($N$1)&gt;=T488)&gt;=$N$1,H488=""),$N$1+T488-WEEKDAY($N$1)+(WEEKDAY($N$1)&gt;=T488),$N$1+T488-WEEKDAY($N$1)+(WEEKDAY($N$1)&gt;=T488)+7)</f>
        <v>43617</v>
      </c>
      <c r="R488" s="14" t="str">
        <f ca="1">IF(ISERROR(IF(AND($N$1+U488-WEEKDAY($N$1)+(WEEKDAY($N$1)&gt;=U488)&gt;=$N$1,H488&lt;&gt;""),$N$1+U488-WEEKDAY($N$1)+(WEEKDAY($N$1)&gt;=U488),$N$1+U488-WEEKDAY($N$1)+(WEEKDAY($N$1)&gt;=U488)+7)),"",(IF(AND($N$1+U488-WEEKDAY($N$1)+(WEEKDAY($N$1)&gt;=U488)&gt;=$N$1,H488&lt;&gt;""),$N$1+U488-WEEKDAY($N$1)+(WEEKDAY($N$1)&gt;=U488),$N$1+U488-WEEKDAY($N$1)+(WEEKDAY($N$1)&gt;=U488)+7)))</f>
        <v/>
      </c>
      <c r="S488" s="14"/>
      <c r="T488" s="15" t="b">
        <f>IF(D488="lundi","2",IF(D488="mardi","3",IF(D488="mercredi","4",IF(D488="jeudi","5",IF(D488="vendredi","6")))))</f>
        <v>0</v>
      </c>
      <c r="U488" s="15" t="str">
        <f>IF(H488="lundi","2",IF(H488="mardi","3",IF(H488="mercredi","4",IF(H488="jeudi","5",IF(H488="vendredi","6",IF(H488="",""))))))</f>
        <v/>
      </c>
      <c r="V488" s="15" t="b">
        <f>IF(C488="hebdo","5",IF(C488="tous les 15 jours","10",IF(C488="toutes les 5 semaines","25")))</f>
        <v>0</v>
      </c>
    </row>
    <row r="489" spans="17:22" x14ac:dyDescent="0.35">
      <c r="Q489" s="14">
        <f ca="1">IF(AND($N$1+T489-WEEKDAY($N$1)+(WEEKDAY($N$1)&gt;=T489)&gt;=$N$1,H489=""),$N$1+T489-WEEKDAY($N$1)+(WEEKDAY($N$1)&gt;=T489),$N$1+T489-WEEKDAY($N$1)+(WEEKDAY($N$1)&gt;=T489)+7)</f>
        <v>43617</v>
      </c>
      <c r="R489" s="14" t="str">
        <f ca="1">IF(ISERROR(IF(AND($N$1+U489-WEEKDAY($N$1)+(WEEKDAY($N$1)&gt;=U489)&gt;=$N$1,H489&lt;&gt;""),$N$1+U489-WEEKDAY($N$1)+(WEEKDAY($N$1)&gt;=U489),$N$1+U489-WEEKDAY($N$1)+(WEEKDAY($N$1)&gt;=U489)+7)),"",(IF(AND($N$1+U489-WEEKDAY($N$1)+(WEEKDAY($N$1)&gt;=U489)&gt;=$N$1,H489&lt;&gt;""),$N$1+U489-WEEKDAY($N$1)+(WEEKDAY($N$1)&gt;=U489),$N$1+U489-WEEKDAY($N$1)+(WEEKDAY($N$1)&gt;=U489)+7)))</f>
        <v/>
      </c>
      <c r="S489" s="14"/>
      <c r="T489" s="15" t="b">
        <f>IF(D489="lundi","2",IF(D489="mardi","3",IF(D489="mercredi","4",IF(D489="jeudi","5",IF(D489="vendredi","6")))))</f>
        <v>0</v>
      </c>
      <c r="U489" s="15" t="str">
        <f>IF(H489="lundi","2",IF(H489="mardi","3",IF(H489="mercredi","4",IF(H489="jeudi","5",IF(H489="vendredi","6",IF(H489="",""))))))</f>
        <v/>
      </c>
      <c r="V489" s="15" t="b">
        <f>IF(C489="hebdo","5",IF(C489="tous les 15 jours","10",IF(C489="toutes les 5 semaines","25")))</f>
        <v>0</v>
      </c>
    </row>
    <row r="490" spans="17:22" x14ac:dyDescent="0.35">
      <c r="Q490" s="14">
        <f ca="1">IF(AND($N$1+T490-WEEKDAY($N$1)+(WEEKDAY($N$1)&gt;=T490)&gt;=$N$1,H490=""),$N$1+T490-WEEKDAY($N$1)+(WEEKDAY($N$1)&gt;=T490),$N$1+T490-WEEKDAY($N$1)+(WEEKDAY($N$1)&gt;=T490)+7)</f>
        <v>43617</v>
      </c>
      <c r="R490" s="14" t="str">
        <f ca="1">IF(ISERROR(IF(AND($N$1+U490-WEEKDAY($N$1)+(WEEKDAY($N$1)&gt;=U490)&gt;=$N$1,H490&lt;&gt;""),$N$1+U490-WEEKDAY($N$1)+(WEEKDAY($N$1)&gt;=U490),$N$1+U490-WEEKDAY($N$1)+(WEEKDAY($N$1)&gt;=U490)+7)),"",(IF(AND($N$1+U490-WEEKDAY($N$1)+(WEEKDAY($N$1)&gt;=U490)&gt;=$N$1,H490&lt;&gt;""),$N$1+U490-WEEKDAY($N$1)+(WEEKDAY($N$1)&gt;=U490),$N$1+U490-WEEKDAY($N$1)+(WEEKDAY($N$1)&gt;=U490)+7)))</f>
        <v/>
      </c>
      <c r="S490" s="14"/>
      <c r="T490" s="15" t="b">
        <f>IF(D490="lundi","2",IF(D490="mardi","3",IF(D490="mercredi","4",IF(D490="jeudi","5",IF(D490="vendredi","6")))))</f>
        <v>0</v>
      </c>
      <c r="U490" s="15" t="str">
        <f>IF(H490="lundi","2",IF(H490="mardi","3",IF(H490="mercredi","4",IF(H490="jeudi","5",IF(H490="vendredi","6",IF(H490="",""))))))</f>
        <v/>
      </c>
      <c r="V490" s="15" t="b">
        <f>IF(C490="hebdo","5",IF(C490="tous les 15 jours","10",IF(C490="toutes les 5 semaines","25")))</f>
        <v>0</v>
      </c>
    </row>
    <row r="491" spans="17:22" x14ac:dyDescent="0.35">
      <c r="Q491" s="14">
        <f ca="1">IF(AND($N$1+T491-WEEKDAY($N$1)+(WEEKDAY($N$1)&gt;=T491)&gt;=$N$1,H491=""),$N$1+T491-WEEKDAY($N$1)+(WEEKDAY($N$1)&gt;=T491),$N$1+T491-WEEKDAY($N$1)+(WEEKDAY($N$1)&gt;=T491)+7)</f>
        <v>43617</v>
      </c>
      <c r="R491" s="14" t="str">
        <f ca="1">IF(ISERROR(IF(AND($N$1+U491-WEEKDAY($N$1)+(WEEKDAY($N$1)&gt;=U491)&gt;=$N$1,H491&lt;&gt;""),$N$1+U491-WEEKDAY($N$1)+(WEEKDAY($N$1)&gt;=U491),$N$1+U491-WEEKDAY($N$1)+(WEEKDAY($N$1)&gt;=U491)+7)),"",(IF(AND($N$1+U491-WEEKDAY($N$1)+(WEEKDAY($N$1)&gt;=U491)&gt;=$N$1,H491&lt;&gt;""),$N$1+U491-WEEKDAY($N$1)+(WEEKDAY($N$1)&gt;=U491),$N$1+U491-WEEKDAY($N$1)+(WEEKDAY($N$1)&gt;=U491)+7)))</f>
        <v/>
      </c>
      <c r="S491" s="14"/>
      <c r="T491" s="15" t="b">
        <f>IF(D491="lundi","2",IF(D491="mardi","3",IF(D491="mercredi","4",IF(D491="jeudi","5",IF(D491="vendredi","6")))))</f>
        <v>0</v>
      </c>
      <c r="U491" s="15" t="str">
        <f>IF(H491="lundi","2",IF(H491="mardi","3",IF(H491="mercredi","4",IF(H491="jeudi","5",IF(H491="vendredi","6",IF(H491="",""))))))</f>
        <v/>
      </c>
      <c r="V491" s="15" t="b">
        <f>IF(C491="hebdo","5",IF(C491="tous les 15 jours","10",IF(C491="toutes les 5 semaines","25")))</f>
        <v>0</v>
      </c>
    </row>
    <row r="492" spans="17:22" x14ac:dyDescent="0.35">
      <c r="Q492" s="14">
        <f ca="1">IF(AND($N$1+T492-WEEKDAY($N$1)+(WEEKDAY($N$1)&gt;=T492)&gt;=$N$1,H492=""),$N$1+T492-WEEKDAY($N$1)+(WEEKDAY($N$1)&gt;=T492),$N$1+T492-WEEKDAY($N$1)+(WEEKDAY($N$1)&gt;=T492)+7)</f>
        <v>43617</v>
      </c>
      <c r="R492" s="14" t="str">
        <f ca="1">IF(ISERROR(IF(AND($N$1+U492-WEEKDAY($N$1)+(WEEKDAY($N$1)&gt;=U492)&gt;=$N$1,H492&lt;&gt;""),$N$1+U492-WEEKDAY($N$1)+(WEEKDAY($N$1)&gt;=U492),$N$1+U492-WEEKDAY($N$1)+(WEEKDAY($N$1)&gt;=U492)+7)),"",(IF(AND($N$1+U492-WEEKDAY($N$1)+(WEEKDAY($N$1)&gt;=U492)&gt;=$N$1,H492&lt;&gt;""),$N$1+U492-WEEKDAY($N$1)+(WEEKDAY($N$1)&gt;=U492),$N$1+U492-WEEKDAY($N$1)+(WEEKDAY($N$1)&gt;=U492)+7)))</f>
        <v/>
      </c>
      <c r="S492" s="14"/>
      <c r="T492" s="15" t="b">
        <f>IF(D492="lundi","2",IF(D492="mardi","3",IF(D492="mercredi","4",IF(D492="jeudi","5",IF(D492="vendredi","6")))))</f>
        <v>0</v>
      </c>
      <c r="U492" s="15" t="str">
        <f>IF(H492="lundi","2",IF(H492="mardi","3",IF(H492="mercredi","4",IF(H492="jeudi","5",IF(H492="vendredi","6",IF(H492="",""))))))</f>
        <v/>
      </c>
      <c r="V492" s="15" t="b">
        <f>IF(C492="hebdo","5",IF(C492="tous les 15 jours","10",IF(C492="toutes les 5 semaines","25")))</f>
        <v>0</v>
      </c>
    </row>
    <row r="493" spans="17:22" x14ac:dyDescent="0.35">
      <c r="Q493" s="14">
        <f ca="1">IF(AND($N$1+T493-WEEKDAY($N$1)+(WEEKDAY($N$1)&gt;=T493)&gt;=$N$1,H493=""),$N$1+T493-WEEKDAY($N$1)+(WEEKDAY($N$1)&gt;=T493),$N$1+T493-WEEKDAY($N$1)+(WEEKDAY($N$1)&gt;=T493)+7)</f>
        <v>43617</v>
      </c>
      <c r="R493" s="14" t="str">
        <f ca="1">IF(ISERROR(IF(AND($N$1+U493-WEEKDAY($N$1)+(WEEKDAY($N$1)&gt;=U493)&gt;=$N$1,H493&lt;&gt;""),$N$1+U493-WEEKDAY($N$1)+(WEEKDAY($N$1)&gt;=U493),$N$1+U493-WEEKDAY($N$1)+(WEEKDAY($N$1)&gt;=U493)+7)),"",(IF(AND($N$1+U493-WEEKDAY($N$1)+(WEEKDAY($N$1)&gt;=U493)&gt;=$N$1,H493&lt;&gt;""),$N$1+U493-WEEKDAY($N$1)+(WEEKDAY($N$1)&gt;=U493),$N$1+U493-WEEKDAY($N$1)+(WEEKDAY($N$1)&gt;=U493)+7)))</f>
        <v/>
      </c>
      <c r="S493" s="14"/>
      <c r="T493" s="15" t="b">
        <f>IF(D493="lundi","2",IF(D493="mardi","3",IF(D493="mercredi","4",IF(D493="jeudi","5",IF(D493="vendredi","6")))))</f>
        <v>0</v>
      </c>
      <c r="U493" s="15" t="str">
        <f>IF(H493="lundi","2",IF(H493="mardi","3",IF(H493="mercredi","4",IF(H493="jeudi","5",IF(H493="vendredi","6",IF(H493="",""))))))</f>
        <v/>
      </c>
      <c r="V493" s="15" t="b">
        <f>IF(C493="hebdo","5",IF(C493="tous les 15 jours","10",IF(C493="toutes les 5 semaines","25")))</f>
        <v>0</v>
      </c>
    </row>
    <row r="494" spans="17:22" x14ac:dyDescent="0.35">
      <c r="Q494" s="14">
        <f ca="1">IF(AND($N$1+T494-WEEKDAY($N$1)+(WEEKDAY($N$1)&gt;=T494)&gt;=$N$1,H494=""),$N$1+T494-WEEKDAY($N$1)+(WEEKDAY($N$1)&gt;=T494),$N$1+T494-WEEKDAY($N$1)+(WEEKDAY($N$1)&gt;=T494)+7)</f>
        <v>43617</v>
      </c>
      <c r="R494" s="14" t="str">
        <f ca="1">IF(ISERROR(IF(AND($N$1+U494-WEEKDAY($N$1)+(WEEKDAY($N$1)&gt;=U494)&gt;=$N$1,H494&lt;&gt;""),$N$1+U494-WEEKDAY($N$1)+(WEEKDAY($N$1)&gt;=U494),$N$1+U494-WEEKDAY($N$1)+(WEEKDAY($N$1)&gt;=U494)+7)),"",(IF(AND($N$1+U494-WEEKDAY($N$1)+(WEEKDAY($N$1)&gt;=U494)&gt;=$N$1,H494&lt;&gt;""),$N$1+U494-WEEKDAY($N$1)+(WEEKDAY($N$1)&gt;=U494),$N$1+U494-WEEKDAY($N$1)+(WEEKDAY($N$1)&gt;=U494)+7)))</f>
        <v/>
      </c>
      <c r="S494" s="14"/>
      <c r="T494" s="15" t="b">
        <f>IF(D494="lundi","2",IF(D494="mardi","3",IF(D494="mercredi","4",IF(D494="jeudi","5",IF(D494="vendredi","6")))))</f>
        <v>0</v>
      </c>
      <c r="U494" s="15" t="str">
        <f>IF(H494="lundi","2",IF(H494="mardi","3",IF(H494="mercredi","4",IF(H494="jeudi","5",IF(H494="vendredi","6",IF(H494="",""))))))</f>
        <v/>
      </c>
      <c r="V494" s="15" t="b">
        <f>IF(C494="hebdo","5",IF(C494="tous les 15 jours","10",IF(C494="toutes les 5 semaines","25")))</f>
        <v>0</v>
      </c>
    </row>
    <row r="495" spans="17:22" x14ac:dyDescent="0.35">
      <c r="Q495" s="14">
        <f ca="1">IF(AND($N$1+T495-WEEKDAY($N$1)+(WEEKDAY($N$1)&gt;=T495)&gt;=$N$1,H495=""),$N$1+T495-WEEKDAY($N$1)+(WEEKDAY($N$1)&gt;=T495),$N$1+T495-WEEKDAY($N$1)+(WEEKDAY($N$1)&gt;=T495)+7)</f>
        <v>43617</v>
      </c>
      <c r="R495" s="14" t="str">
        <f ca="1">IF(ISERROR(IF(AND($N$1+U495-WEEKDAY($N$1)+(WEEKDAY($N$1)&gt;=U495)&gt;=$N$1,H495&lt;&gt;""),$N$1+U495-WEEKDAY($N$1)+(WEEKDAY($N$1)&gt;=U495),$N$1+U495-WEEKDAY($N$1)+(WEEKDAY($N$1)&gt;=U495)+7)),"",(IF(AND($N$1+U495-WEEKDAY($N$1)+(WEEKDAY($N$1)&gt;=U495)&gt;=$N$1,H495&lt;&gt;""),$N$1+U495-WEEKDAY($N$1)+(WEEKDAY($N$1)&gt;=U495),$N$1+U495-WEEKDAY($N$1)+(WEEKDAY($N$1)&gt;=U495)+7)))</f>
        <v/>
      </c>
      <c r="S495" s="14"/>
      <c r="T495" s="15" t="b">
        <f>IF(D495="lundi","2",IF(D495="mardi","3",IF(D495="mercredi","4",IF(D495="jeudi","5",IF(D495="vendredi","6")))))</f>
        <v>0</v>
      </c>
      <c r="U495" s="15" t="str">
        <f>IF(H495="lundi","2",IF(H495="mardi","3",IF(H495="mercredi","4",IF(H495="jeudi","5",IF(H495="vendredi","6",IF(H495="",""))))))</f>
        <v/>
      </c>
      <c r="V495" s="15" t="b">
        <f>IF(C495="hebdo","5",IF(C495="tous les 15 jours","10",IF(C495="toutes les 5 semaines","25")))</f>
        <v>0</v>
      </c>
    </row>
    <row r="496" spans="17:22" x14ac:dyDescent="0.35">
      <c r="Q496" s="14">
        <f ca="1">IF(AND($N$1+T496-WEEKDAY($N$1)+(WEEKDAY($N$1)&gt;=T496)&gt;=$N$1,H496=""),$N$1+T496-WEEKDAY($N$1)+(WEEKDAY($N$1)&gt;=T496),$N$1+T496-WEEKDAY($N$1)+(WEEKDAY($N$1)&gt;=T496)+7)</f>
        <v>43617</v>
      </c>
      <c r="R496" s="14" t="str">
        <f ca="1">IF(ISERROR(IF(AND($N$1+U496-WEEKDAY($N$1)+(WEEKDAY($N$1)&gt;=U496)&gt;=$N$1,H496&lt;&gt;""),$N$1+U496-WEEKDAY($N$1)+(WEEKDAY($N$1)&gt;=U496),$N$1+U496-WEEKDAY($N$1)+(WEEKDAY($N$1)&gt;=U496)+7)),"",(IF(AND($N$1+U496-WEEKDAY($N$1)+(WEEKDAY($N$1)&gt;=U496)&gt;=$N$1,H496&lt;&gt;""),$N$1+U496-WEEKDAY($N$1)+(WEEKDAY($N$1)&gt;=U496),$N$1+U496-WEEKDAY($N$1)+(WEEKDAY($N$1)&gt;=U496)+7)))</f>
        <v/>
      </c>
      <c r="S496" s="14"/>
      <c r="T496" s="15" t="b">
        <f>IF(D496="lundi","2",IF(D496="mardi","3",IF(D496="mercredi","4",IF(D496="jeudi","5",IF(D496="vendredi","6")))))</f>
        <v>0</v>
      </c>
      <c r="U496" s="15" t="str">
        <f>IF(H496="lundi","2",IF(H496="mardi","3",IF(H496="mercredi","4",IF(H496="jeudi","5",IF(H496="vendredi","6",IF(H496="",""))))))</f>
        <v/>
      </c>
      <c r="V496" s="15" t="b">
        <f>IF(C496="hebdo","5",IF(C496="tous les 15 jours","10",IF(C496="toutes les 5 semaines","25")))</f>
        <v>0</v>
      </c>
    </row>
    <row r="497" spans="17:22" x14ac:dyDescent="0.35">
      <c r="Q497" s="14">
        <f ca="1">IF(AND($N$1+T497-WEEKDAY($N$1)+(WEEKDAY($N$1)&gt;=T497)&gt;=$N$1,H497=""),$N$1+T497-WEEKDAY($N$1)+(WEEKDAY($N$1)&gt;=T497),$N$1+T497-WEEKDAY($N$1)+(WEEKDAY($N$1)&gt;=T497)+7)</f>
        <v>43617</v>
      </c>
      <c r="R497" s="14" t="str">
        <f ca="1">IF(ISERROR(IF(AND($N$1+U497-WEEKDAY($N$1)+(WEEKDAY($N$1)&gt;=U497)&gt;=$N$1,H497&lt;&gt;""),$N$1+U497-WEEKDAY($N$1)+(WEEKDAY($N$1)&gt;=U497),$N$1+U497-WEEKDAY($N$1)+(WEEKDAY($N$1)&gt;=U497)+7)),"",(IF(AND($N$1+U497-WEEKDAY($N$1)+(WEEKDAY($N$1)&gt;=U497)&gt;=$N$1,H497&lt;&gt;""),$N$1+U497-WEEKDAY($N$1)+(WEEKDAY($N$1)&gt;=U497),$N$1+U497-WEEKDAY($N$1)+(WEEKDAY($N$1)&gt;=U497)+7)))</f>
        <v/>
      </c>
      <c r="S497" s="14"/>
      <c r="T497" s="15" t="b">
        <f>IF(D497="lundi","2",IF(D497="mardi","3",IF(D497="mercredi","4",IF(D497="jeudi","5",IF(D497="vendredi","6")))))</f>
        <v>0</v>
      </c>
      <c r="U497" s="15" t="str">
        <f>IF(H497="lundi","2",IF(H497="mardi","3",IF(H497="mercredi","4",IF(H497="jeudi","5",IF(H497="vendredi","6",IF(H497="",""))))))</f>
        <v/>
      </c>
      <c r="V497" s="15" t="b">
        <f>IF(C497="hebdo","5",IF(C497="tous les 15 jours","10",IF(C497="toutes les 5 semaines","25")))</f>
        <v>0</v>
      </c>
    </row>
    <row r="498" spans="17:22" x14ac:dyDescent="0.35">
      <c r="Q498" s="14">
        <f ca="1">IF(AND($N$1+T498-WEEKDAY($N$1)+(WEEKDAY($N$1)&gt;=T498)&gt;=$N$1,H498=""),$N$1+T498-WEEKDAY($N$1)+(WEEKDAY($N$1)&gt;=T498),$N$1+T498-WEEKDAY($N$1)+(WEEKDAY($N$1)&gt;=T498)+7)</f>
        <v>43617</v>
      </c>
      <c r="R498" s="14" t="str">
        <f ca="1">IF(ISERROR(IF(AND($N$1+U498-WEEKDAY($N$1)+(WEEKDAY($N$1)&gt;=U498)&gt;=$N$1,H498&lt;&gt;""),$N$1+U498-WEEKDAY($N$1)+(WEEKDAY($N$1)&gt;=U498),$N$1+U498-WEEKDAY($N$1)+(WEEKDAY($N$1)&gt;=U498)+7)),"",(IF(AND($N$1+U498-WEEKDAY($N$1)+(WEEKDAY($N$1)&gt;=U498)&gt;=$N$1,H498&lt;&gt;""),$N$1+U498-WEEKDAY($N$1)+(WEEKDAY($N$1)&gt;=U498),$N$1+U498-WEEKDAY($N$1)+(WEEKDAY($N$1)&gt;=U498)+7)))</f>
        <v/>
      </c>
      <c r="S498" s="14"/>
      <c r="T498" s="15" t="b">
        <f>IF(D498="lundi","2",IF(D498="mardi","3",IF(D498="mercredi","4",IF(D498="jeudi","5",IF(D498="vendredi","6")))))</f>
        <v>0</v>
      </c>
      <c r="U498" s="15" t="str">
        <f>IF(H498="lundi","2",IF(H498="mardi","3",IF(H498="mercredi","4",IF(H498="jeudi","5",IF(H498="vendredi","6",IF(H498="",""))))))</f>
        <v/>
      </c>
      <c r="V498" s="15" t="b">
        <f>IF(C498="hebdo","5",IF(C498="tous les 15 jours","10",IF(C498="toutes les 5 semaines","25")))</f>
        <v>0</v>
      </c>
    </row>
    <row r="499" spans="17:22" x14ac:dyDescent="0.35">
      <c r="Q499" s="14">
        <f ca="1">IF(AND($N$1+T499-WEEKDAY($N$1)+(WEEKDAY($N$1)&gt;=T499)&gt;=$N$1,H499=""),$N$1+T499-WEEKDAY($N$1)+(WEEKDAY($N$1)&gt;=T499),$N$1+T499-WEEKDAY($N$1)+(WEEKDAY($N$1)&gt;=T499)+7)</f>
        <v>43617</v>
      </c>
      <c r="R499" s="14" t="str">
        <f ca="1">IF(ISERROR(IF(AND($N$1+U499-WEEKDAY($N$1)+(WEEKDAY($N$1)&gt;=U499)&gt;=$N$1,H499&lt;&gt;""),$N$1+U499-WEEKDAY($N$1)+(WEEKDAY($N$1)&gt;=U499),$N$1+U499-WEEKDAY($N$1)+(WEEKDAY($N$1)&gt;=U499)+7)),"",(IF(AND($N$1+U499-WEEKDAY($N$1)+(WEEKDAY($N$1)&gt;=U499)&gt;=$N$1,H499&lt;&gt;""),$N$1+U499-WEEKDAY($N$1)+(WEEKDAY($N$1)&gt;=U499),$N$1+U499-WEEKDAY($N$1)+(WEEKDAY($N$1)&gt;=U499)+7)))</f>
        <v/>
      </c>
      <c r="S499" s="14"/>
      <c r="T499" s="15" t="b">
        <f>IF(D499="lundi","2",IF(D499="mardi","3",IF(D499="mercredi","4",IF(D499="jeudi","5",IF(D499="vendredi","6")))))</f>
        <v>0</v>
      </c>
      <c r="U499" s="15" t="str">
        <f>IF(H499="lundi","2",IF(H499="mardi","3",IF(H499="mercredi","4",IF(H499="jeudi","5",IF(H499="vendredi","6",IF(H499="",""))))))</f>
        <v/>
      </c>
      <c r="V499" s="15" t="b">
        <f>IF(C499="hebdo","5",IF(C499="tous les 15 jours","10",IF(C499="toutes les 5 semaines","25")))</f>
        <v>0</v>
      </c>
    </row>
    <row r="500" spans="17:22" x14ac:dyDescent="0.35">
      <c r="Q500" s="14">
        <f ca="1">IF(AND($N$1+T500-WEEKDAY($N$1)+(WEEKDAY($N$1)&gt;=T500)&gt;=$N$1,H500=""),$N$1+T500-WEEKDAY($N$1)+(WEEKDAY($N$1)&gt;=T500),$N$1+T500-WEEKDAY($N$1)+(WEEKDAY($N$1)&gt;=T500)+7)</f>
        <v>43617</v>
      </c>
      <c r="R500" s="14" t="str">
        <f ca="1">IF(ISERROR(IF(AND($N$1+U500-WEEKDAY($N$1)+(WEEKDAY($N$1)&gt;=U500)&gt;=$N$1,H500&lt;&gt;""),$N$1+U500-WEEKDAY($N$1)+(WEEKDAY($N$1)&gt;=U500),$N$1+U500-WEEKDAY($N$1)+(WEEKDAY($N$1)&gt;=U500)+7)),"",(IF(AND($N$1+U500-WEEKDAY($N$1)+(WEEKDAY($N$1)&gt;=U500)&gt;=$N$1,H500&lt;&gt;""),$N$1+U500-WEEKDAY($N$1)+(WEEKDAY($N$1)&gt;=U500),$N$1+U500-WEEKDAY($N$1)+(WEEKDAY($N$1)&gt;=U500)+7)))</f>
        <v/>
      </c>
      <c r="S500" s="14"/>
      <c r="T500" s="15" t="b">
        <f>IF(D500="lundi","2",IF(D500="mardi","3",IF(D500="mercredi","4",IF(D500="jeudi","5",IF(D500="vendredi","6")))))</f>
        <v>0</v>
      </c>
      <c r="U500" s="15" t="str">
        <f>IF(H500="lundi","2",IF(H500="mardi","3",IF(H500="mercredi","4",IF(H500="jeudi","5",IF(H500="vendredi","6",IF(H500="",""))))))</f>
        <v/>
      </c>
      <c r="V500" s="15" t="b">
        <f>IF(C500="hebdo","5",IF(C500="tous les 15 jours","10",IF(C500="toutes les 5 semaines","25")))</f>
        <v>0</v>
      </c>
    </row>
    <row r="501" spans="17:22" x14ac:dyDescent="0.35">
      <c r="Q501" s="14">
        <f ca="1">IF(AND($N$1+T501-WEEKDAY($N$1)+(WEEKDAY($N$1)&gt;=T501)&gt;=$N$1,H501=""),$N$1+T501-WEEKDAY($N$1)+(WEEKDAY($N$1)&gt;=T501),$N$1+T501-WEEKDAY($N$1)+(WEEKDAY($N$1)&gt;=T501)+7)</f>
        <v>43617</v>
      </c>
      <c r="R501" s="14" t="str">
        <f ca="1">IF(ISERROR(IF(AND($N$1+U501-WEEKDAY($N$1)+(WEEKDAY($N$1)&gt;=U501)&gt;=$N$1,H501&lt;&gt;""),$N$1+U501-WEEKDAY($N$1)+(WEEKDAY($N$1)&gt;=U501),$N$1+U501-WEEKDAY($N$1)+(WEEKDAY($N$1)&gt;=U501)+7)),"",(IF(AND($N$1+U501-WEEKDAY($N$1)+(WEEKDAY($N$1)&gt;=U501)&gt;=$N$1,H501&lt;&gt;""),$N$1+U501-WEEKDAY($N$1)+(WEEKDAY($N$1)&gt;=U501),$N$1+U501-WEEKDAY($N$1)+(WEEKDAY($N$1)&gt;=U501)+7)))</f>
        <v/>
      </c>
      <c r="S501" s="14"/>
      <c r="T501" s="15" t="b">
        <f>IF(D501="lundi","2",IF(D501="mardi","3",IF(D501="mercredi","4",IF(D501="jeudi","5",IF(D501="vendredi","6")))))</f>
        <v>0</v>
      </c>
      <c r="U501" s="15" t="str">
        <f>IF(H501="lundi","2",IF(H501="mardi","3",IF(H501="mercredi","4",IF(H501="jeudi","5",IF(H501="vendredi","6",IF(H501="",""))))))</f>
        <v/>
      </c>
      <c r="V501" s="15" t="b">
        <f>IF(C501="hebdo","5",IF(C501="tous les 15 jours","10",IF(C501="toutes les 5 semaines","25")))</f>
        <v>0</v>
      </c>
    </row>
    <row r="502" spans="17:22" x14ac:dyDescent="0.35">
      <c r="Q502" s="14">
        <f ca="1">IF(AND($N$1+T502-WEEKDAY($N$1)+(WEEKDAY($N$1)&gt;=T502)&gt;=$N$1,H502=""),$N$1+T502-WEEKDAY($N$1)+(WEEKDAY($N$1)&gt;=T502),$N$1+T502-WEEKDAY($N$1)+(WEEKDAY($N$1)&gt;=T502)+7)</f>
        <v>43617</v>
      </c>
      <c r="R502" s="14" t="str">
        <f ca="1">IF(ISERROR(IF(AND($N$1+U502-WEEKDAY($N$1)+(WEEKDAY($N$1)&gt;=U502)&gt;=$N$1,H502&lt;&gt;""),$N$1+U502-WEEKDAY($N$1)+(WEEKDAY($N$1)&gt;=U502),$N$1+U502-WEEKDAY($N$1)+(WEEKDAY($N$1)&gt;=U502)+7)),"",(IF(AND($N$1+U502-WEEKDAY($N$1)+(WEEKDAY($N$1)&gt;=U502)&gt;=$N$1,H502&lt;&gt;""),$N$1+U502-WEEKDAY($N$1)+(WEEKDAY($N$1)&gt;=U502),$N$1+U502-WEEKDAY($N$1)+(WEEKDAY($N$1)&gt;=U502)+7)))</f>
        <v/>
      </c>
      <c r="S502" s="14"/>
      <c r="T502" s="15" t="b">
        <f>IF(D502="lundi","2",IF(D502="mardi","3",IF(D502="mercredi","4",IF(D502="jeudi","5",IF(D502="vendredi","6")))))</f>
        <v>0</v>
      </c>
      <c r="U502" s="15" t="str">
        <f>IF(H502="lundi","2",IF(H502="mardi","3",IF(H502="mercredi","4",IF(H502="jeudi","5",IF(H502="vendredi","6",IF(H502="",""))))))</f>
        <v/>
      </c>
      <c r="V502" s="15" t="b">
        <f>IF(C502="hebdo","5",IF(C502="tous les 15 jours","10",IF(C502="toutes les 5 semaines","25")))</f>
        <v>0</v>
      </c>
    </row>
    <row r="503" spans="17:22" x14ac:dyDescent="0.35">
      <c r="Q503" s="14">
        <f ca="1">IF(AND($N$1+T503-WEEKDAY($N$1)+(WEEKDAY($N$1)&gt;=T503)&gt;=$N$1,H503=""),$N$1+T503-WEEKDAY($N$1)+(WEEKDAY($N$1)&gt;=T503),$N$1+T503-WEEKDAY($N$1)+(WEEKDAY($N$1)&gt;=T503)+7)</f>
        <v>43617</v>
      </c>
      <c r="R503" s="14" t="str">
        <f ca="1">IF(ISERROR(IF(AND($N$1+U503-WEEKDAY($N$1)+(WEEKDAY($N$1)&gt;=U503)&gt;=$N$1,H503&lt;&gt;""),$N$1+U503-WEEKDAY($N$1)+(WEEKDAY($N$1)&gt;=U503),$N$1+U503-WEEKDAY($N$1)+(WEEKDAY($N$1)&gt;=U503)+7)),"",(IF(AND($N$1+U503-WEEKDAY($N$1)+(WEEKDAY($N$1)&gt;=U503)&gt;=$N$1,H503&lt;&gt;""),$N$1+U503-WEEKDAY($N$1)+(WEEKDAY($N$1)&gt;=U503),$N$1+U503-WEEKDAY($N$1)+(WEEKDAY($N$1)&gt;=U503)+7)))</f>
        <v/>
      </c>
      <c r="S503" s="14"/>
      <c r="T503" s="15" t="b">
        <f>IF(D503="lundi","2",IF(D503="mardi","3",IF(D503="mercredi","4",IF(D503="jeudi","5",IF(D503="vendredi","6")))))</f>
        <v>0</v>
      </c>
      <c r="U503" s="15" t="str">
        <f>IF(H503="lundi","2",IF(H503="mardi","3",IF(H503="mercredi","4",IF(H503="jeudi","5",IF(H503="vendredi","6",IF(H503="",""))))))</f>
        <v/>
      </c>
      <c r="V503" s="15" t="b">
        <f>IF(C503="hebdo","5",IF(C503="tous les 15 jours","10",IF(C503="toutes les 5 semaines","25")))</f>
        <v>0</v>
      </c>
    </row>
    <row r="504" spans="17:22" x14ac:dyDescent="0.35">
      <c r="Q504" s="14">
        <f ca="1">IF(AND($N$1+T504-WEEKDAY($N$1)+(WEEKDAY($N$1)&gt;=T504)&gt;=$N$1,H504=""),$N$1+T504-WEEKDAY($N$1)+(WEEKDAY($N$1)&gt;=T504),$N$1+T504-WEEKDAY($N$1)+(WEEKDAY($N$1)&gt;=T504)+7)</f>
        <v>43617</v>
      </c>
      <c r="R504" s="14" t="str">
        <f ca="1">IF(ISERROR(IF(AND($N$1+U504-WEEKDAY($N$1)+(WEEKDAY($N$1)&gt;=U504)&gt;=$N$1,H504&lt;&gt;""),$N$1+U504-WEEKDAY($N$1)+(WEEKDAY($N$1)&gt;=U504),$N$1+U504-WEEKDAY($N$1)+(WEEKDAY($N$1)&gt;=U504)+7)),"",(IF(AND($N$1+U504-WEEKDAY($N$1)+(WEEKDAY($N$1)&gt;=U504)&gt;=$N$1,H504&lt;&gt;""),$N$1+U504-WEEKDAY($N$1)+(WEEKDAY($N$1)&gt;=U504),$N$1+U504-WEEKDAY($N$1)+(WEEKDAY($N$1)&gt;=U504)+7)))</f>
        <v/>
      </c>
      <c r="S504" s="14"/>
      <c r="T504" s="15" t="b">
        <f>IF(D504="lundi","2",IF(D504="mardi","3",IF(D504="mercredi","4",IF(D504="jeudi","5",IF(D504="vendredi","6")))))</f>
        <v>0</v>
      </c>
      <c r="U504" s="15" t="str">
        <f>IF(H504="lundi","2",IF(H504="mardi","3",IF(H504="mercredi","4",IF(H504="jeudi","5",IF(H504="vendredi","6",IF(H504="",""))))))</f>
        <v/>
      </c>
      <c r="V504" s="15" t="b">
        <f>IF(C504="hebdo","5",IF(C504="tous les 15 jours","10",IF(C504="toutes les 5 semaines","25")))</f>
        <v>0</v>
      </c>
    </row>
    <row r="505" spans="17:22" x14ac:dyDescent="0.35">
      <c r="Q505" s="14">
        <f ca="1">IF(AND($N$1+T505-WEEKDAY($N$1)+(WEEKDAY($N$1)&gt;=T505)&gt;=$N$1,H505=""),$N$1+T505-WEEKDAY($N$1)+(WEEKDAY($N$1)&gt;=T505),$N$1+T505-WEEKDAY($N$1)+(WEEKDAY($N$1)&gt;=T505)+7)</f>
        <v>43617</v>
      </c>
      <c r="R505" s="14" t="str">
        <f ca="1">IF(ISERROR(IF(AND($N$1+U505-WEEKDAY($N$1)+(WEEKDAY($N$1)&gt;=U505)&gt;=$N$1,H505&lt;&gt;""),$N$1+U505-WEEKDAY($N$1)+(WEEKDAY($N$1)&gt;=U505),$N$1+U505-WEEKDAY($N$1)+(WEEKDAY($N$1)&gt;=U505)+7)),"",(IF(AND($N$1+U505-WEEKDAY($N$1)+(WEEKDAY($N$1)&gt;=U505)&gt;=$N$1,H505&lt;&gt;""),$N$1+U505-WEEKDAY($N$1)+(WEEKDAY($N$1)&gt;=U505),$N$1+U505-WEEKDAY($N$1)+(WEEKDAY($N$1)&gt;=U505)+7)))</f>
        <v/>
      </c>
      <c r="S505" s="14"/>
      <c r="T505" s="15" t="b">
        <f>IF(D505="lundi","2",IF(D505="mardi","3",IF(D505="mercredi","4",IF(D505="jeudi","5",IF(D505="vendredi","6")))))</f>
        <v>0</v>
      </c>
      <c r="U505" s="15" t="str">
        <f>IF(H505="lundi","2",IF(H505="mardi","3",IF(H505="mercredi","4",IF(H505="jeudi","5",IF(H505="vendredi","6",IF(H505="",""))))))</f>
        <v/>
      </c>
      <c r="V505" s="15" t="b">
        <f>IF(C505="hebdo","5",IF(C505="tous les 15 jours","10",IF(C505="toutes les 5 semaines","25")))</f>
        <v>0</v>
      </c>
    </row>
    <row r="506" spans="17:22" x14ac:dyDescent="0.35">
      <c r="Q506" s="14">
        <f ca="1">IF(AND($N$1+T506-WEEKDAY($N$1)+(WEEKDAY($N$1)&gt;=T506)&gt;=$N$1,H506=""),$N$1+T506-WEEKDAY($N$1)+(WEEKDAY($N$1)&gt;=T506),$N$1+T506-WEEKDAY($N$1)+(WEEKDAY($N$1)&gt;=T506)+7)</f>
        <v>43617</v>
      </c>
      <c r="R506" s="14" t="str">
        <f ca="1">IF(ISERROR(IF(AND($N$1+U506-WEEKDAY($N$1)+(WEEKDAY($N$1)&gt;=U506)&gt;=$N$1,H506&lt;&gt;""),$N$1+U506-WEEKDAY($N$1)+(WEEKDAY($N$1)&gt;=U506),$N$1+U506-WEEKDAY($N$1)+(WEEKDAY($N$1)&gt;=U506)+7)),"",(IF(AND($N$1+U506-WEEKDAY($N$1)+(WEEKDAY($N$1)&gt;=U506)&gt;=$N$1,H506&lt;&gt;""),$N$1+U506-WEEKDAY($N$1)+(WEEKDAY($N$1)&gt;=U506),$N$1+U506-WEEKDAY($N$1)+(WEEKDAY($N$1)&gt;=U506)+7)))</f>
        <v/>
      </c>
      <c r="S506" s="14"/>
      <c r="T506" s="15" t="b">
        <f>IF(D506="lundi","2",IF(D506="mardi","3",IF(D506="mercredi","4",IF(D506="jeudi","5",IF(D506="vendredi","6")))))</f>
        <v>0</v>
      </c>
      <c r="U506" s="15" t="str">
        <f>IF(H506="lundi","2",IF(H506="mardi","3",IF(H506="mercredi","4",IF(H506="jeudi","5",IF(H506="vendredi","6",IF(H506="",""))))))</f>
        <v/>
      </c>
      <c r="V506" s="15" t="b">
        <f>IF(C506="hebdo","5",IF(C506="tous les 15 jours","10",IF(C506="toutes les 5 semaines","25")))</f>
        <v>0</v>
      </c>
    </row>
    <row r="507" spans="17:22" x14ac:dyDescent="0.35">
      <c r="Q507" s="14">
        <f ca="1">IF(AND($N$1+T507-WEEKDAY($N$1)+(WEEKDAY($N$1)&gt;=T507)&gt;=$N$1,H507=""),$N$1+T507-WEEKDAY($N$1)+(WEEKDAY($N$1)&gt;=T507),$N$1+T507-WEEKDAY($N$1)+(WEEKDAY($N$1)&gt;=T507)+7)</f>
        <v>43617</v>
      </c>
      <c r="R507" s="14" t="str">
        <f ca="1">IF(ISERROR(IF(AND($N$1+U507-WEEKDAY($N$1)+(WEEKDAY($N$1)&gt;=U507)&gt;=$N$1,H507&lt;&gt;""),$N$1+U507-WEEKDAY($N$1)+(WEEKDAY($N$1)&gt;=U507),$N$1+U507-WEEKDAY($N$1)+(WEEKDAY($N$1)&gt;=U507)+7)),"",(IF(AND($N$1+U507-WEEKDAY($N$1)+(WEEKDAY($N$1)&gt;=U507)&gt;=$N$1,H507&lt;&gt;""),$N$1+U507-WEEKDAY($N$1)+(WEEKDAY($N$1)&gt;=U507),$N$1+U507-WEEKDAY($N$1)+(WEEKDAY($N$1)&gt;=U507)+7)))</f>
        <v/>
      </c>
      <c r="S507" s="14"/>
      <c r="T507" s="15" t="b">
        <f>IF(D507="lundi","2",IF(D507="mardi","3",IF(D507="mercredi","4",IF(D507="jeudi","5",IF(D507="vendredi","6")))))</f>
        <v>0</v>
      </c>
      <c r="U507" s="15" t="str">
        <f>IF(H507="lundi","2",IF(H507="mardi","3",IF(H507="mercredi","4",IF(H507="jeudi","5",IF(H507="vendredi","6",IF(H507="",""))))))</f>
        <v/>
      </c>
      <c r="V507" s="15" t="b">
        <f>IF(C507="hebdo","5",IF(C507="tous les 15 jours","10",IF(C507="toutes les 5 semaines","25")))</f>
        <v>0</v>
      </c>
    </row>
    <row r="508" spans="17:22" x14ac:dyDescent="0.35">
      <c r="Q508" s="14">
        <f ca="1">IF(AND($N$1+T508-WEEKDAY($N$1)+(WEEKDAY($N$1)&gt;=T508)&gt;=$N$1,H508=""),$N$1+T508-WEEKDAY($N$1)+(WEEKDAY($N$1)&gt;=T508),$N$1+T508-WEEKDAY($N$1)+(WEEKDAY($N$1)&gt;=T508)+7)</f>
        <v>43617</v>
      </c>
      <c r="R508" s="14" t="str">
        <f ca="1">IF(ISERROR(IF(AND($N$1+U508-WEEKDAY($N$1)+(WEEKDAY($N$1)&gt;=U508)&gt;=$N$1,H508&lt;&gt;""),$N$1+U508-WEEKDAY($N$1)+(WEEKDAY($N$1)&gt;=U508),$N$1+U508-WEEKDAY($N$1)+(WEEKDAY($N$1)&gt;=U508)+7)),"",(IF(AND($N$1+U508-WEEKDAY($N$1)+(WEEKDAY($N$1)&gt;=U508)&gt;=$N$1,H508&lt;&gt;""),$N$1+U508-WEEKDAY($N$1)+(WEEKDAY($N$1)&gt;=U508),$N$1+U508-WEEKDAY($N$1)+(WEEKDAY($N$1)&gt;=U508)+7)))</f>
        <v/>
      </c>
      <c r="S508" s="14"/>
      <c r="T508" s="15" t="b">
        <f>IF(D508="lundi","2",IF(D508="mardi","3",IF(D508="mercredi","4",IF(D508="jeudi","5",IF(D508="vendredi","6")))))</f>
        <v>0</v>
      </c>
      <c r="U508" s="15" t="str">
        <f>IF(H508="lundi","2",IF(H508="mardi","3",IF(H508="mercredi","4",IF(H508="jeudi","5",IF(H508="vendredi","6",IF(H508="",""))))))</f>
        <v/>
      </c>
      <c r="V508" s="15" t="b">
        <f>IF(C508="hebdo","5",IF(C508="tous les 15 jours","10",IF(C508="toutes les 5 semaines","25")))</f>
        <v>0</v>
      </c>
    </row>
    <row r="509" spans="17:22" x14ac:dyDescent="0.35">
      <c r="Q509" s="14">
        <f ca="1">IF(AND($N$1+T509-WEEKDAY($N$1)+(WEEKDAY($N$1)&gt;=T509)&gt;=$N$1,H509=""),$N$1+T509-WEEKDAY($N$1)+(WEEKDAY($N$1)&gt;=T509),$N$1+T509-WEEKDAY($N$1)+(WEEKDAY($N$1)&gt;=T509)+7)</f>
        <v>43617</v>
      </c>
      <c r="R509" s="14" t="str">
        <f ca="1">IF(ISERROR(IF(AND($N$1+U509-WEEKDAY($N$1)+(WEEKDAY($N$1)&gt;=U509)&gt;=$N$1,H509&lt;&gt;""),$N$1+U509-WEEKDAY($N$1)+(WEEKDAY($N$1)&gt;=U509),$N$1+U509-WEEKDAY($N$1)+(WEEKDAY($N$1)&gt;=U509)+7)),"",(IF(AND($N$1+U509-WEEKDAY($N$1)+(WEEKDAY($N$1)&gt;=U509)&gt;=$N$1,H509&lt;&gt;""),$N$1+U509-WEEKDAY($N$1)+(WEEKDAY($N$1)&gt;=U509),$N$1+U509-WEEKDAY($N$1)+(WEEKDAY($N$1)&gt;=U509)+7)))</f>
        <v/>
      </c>
      <c r="S509" s="14"/>
      <c r="T509" s="15" t="b">
        <f>IF(D509="lundi","2",IF(D509="mardi","3",IF(D509="mercredi","4",IF(D509="jeudi","5",IF(D509="vendredi","6")))))</f>
        <v>0</v>
      </c>
      <c r="U509" s="15" t="str">
        <f>IF(H509="lundi","2",IF(H509="mardi","3",IF(H509="mercredi","4",IF(H509="jeudi","5",IF(H509="vendredi","6",IF(H509="",""))))))</f>
        <v/>
      </c>
      <c r="V509" s="15" t="b">
        <f>IF(C509="hebdo","5",IF(C509="tous les 15 jours","10",IF(C509="toutes les 5 semaines","25")))</f>
        <v>0</v>
      </c>
    </row>
    <row r="510" spans="17:22" x14ac:dyDescent="0.35">
      <c r="Q510" s="14">
        <f ca="1">IF(AND($N$1+T510-WEEKDAY($N$1)+(WEEKDAY($N$1)&gt;=T510)&gt;=$N$1,H510=""),$N$1+T510-WEEKDAY($N$1)+(WEEKDAY($N$1)&gt;=T510),$N$1+T510-WEEKDAY($N$1)+(WEEKDAY($N$1)&gt;=T510)+7)</f>
        <v>43617</v>
      </c>
      <c r="R510" s="14" t="str">
        <f ca="1">IF(ISERROR(IF(AND($N$1+U510-WEEKDAY($N$1)+(WEEKDAY($N$1)&gt;=U510)&gt;=$N$1,H510&lt;&gt;""),$N$1+U510-WEEKDAY($N$1)+(WEEKDAY($N$1)&gt;=U510),$N$1+U510-WEEKDAY($N$1)+(WEEKDAY($N$1)&gt;=U510)+7)),"",(IF(AND($N$1+U510-WEEKDAY($N$1)+(WEEKDAY($N$1)&gt;=U510)&gt;=$N$1,H510&lt;&gt;""),$N$1+U510-WEEKDAY($N$1)+(WEEKDAY($N$1)&gt;=U510),$N$1+U510-WEEKDAY($N$1)+(WEEKDAY($N$1)&gt;=U510)+7)))</f>
        <v/>
      </c>
      <c r="S510" s="14"/>
      <c r="T510" s="15" t="b">
        <f>IF(D510="lundi","2",IF(D510="mardi","3",IF(D510="mercredi","4",IF(D510="jeudi","5",IF(D510="vendredi","6")))))</f>
        <v>0</v>
      </c>
      <c r="U510" s="15" t="str">
        <f>IF(H510="lundi","2",IF(H510="mardi","3",IF(H510="mercredi","4",IF(H510="jeudi","5",IF(H510="vendredi","6",IF(H510="",""))))))</f>
        <v/>
      </c>
      <c r="V510" s="15" t="b">
        <f>IF(C510="hebdo","5",IF(C510="tous les 15 jours","10",IF(C510="toutes les 5 semaines","25")))</f>
        <v>0</v>
      </c>
    </row>
    <row r="511" spans="17:22" x14ac:dyDescent="0.35">
      <c r="Q511" s="14">
        <f ca="1">IF(AND($N$1+T511-WEEKDAY($N$1)+(WEEKDAY($N$1)&gt;=T511)&gt;=$N$1,H511=""),$N$1+T511-WEEKDAY($N$1)+(WEEKDAY($N$1)&gt;=T511),$N$1+T511-WEEKDAY($N$1)+(WEEKDAY($N$1)&gt;=T511)+7)</f>
        <v>43617</v>
      </c>
      <c r="R511" s="14" t="str">
        <f ca="1">IF(ISERROR(IF(AND($N$1+U511-WEEKDAY($N$1)+(WEEKDAY($N$1)&gt;=U511)&gt;=$N$1,H511&lt;&gt;""),$N$1+U511-WEEKDAY($N$1)+(WEEKDAY($N$1)&gt;=U511),$N$1+U511-WEEKDAY($N$1)+(WEEKDAY($N$1)&gt;=U511)+7)),"",(IF(AND($N$1+U511-WEEKDAY($N$1)+(WEEKDAY($N$1)&gt;=U511)&gt;=$N$1,H511&lt;&gt;""),$N$1+U511-WEEKDAY($N$1)+(WEEKDAY($N$1)&gt;=U511),$N$1+U511-WEEKDAY($N$1)+(WEEKDAY($N$1)&gt;=U511)+7)))</f>
        <v/>
      </c>
      <c r="S511" s="14"/>
      <c r="T511" s="15" t="b">
        <f>IF(D511="lundi","2",IF(D511="mardi","3",IF(D511="mercredi","4",IF(D511="jeudi","5",IF(D511="vendredi","6")))))</f>
        <v>0</v>
      </c>
      <c r="U511" s="15" t="str">
        <f>IF(H511="lundi","2",IF(H511="mardi","3",IF(H511="mercredi","4",IF(H511="jeudi","5",IF(H511="vendredi","6",IF(H511="",""))))))</f>
        <v/>
      </c>
      <c r="V511" s="15" t="b">
        <f>IF(C511="hebdo","5",IF(C511="tous les 15 jours","10",IF(C511="toutes les 5 semaines","25")))</f>
        <v>0</v>
      </c>
    </row>
    <row r="512" spans="17:22" x14ac:dyDescent="0.35">
      <c r="Q512" s="14">
        <f ca="1">IF(AND($N$1+T512-WEEKDAY($N$1)+(WEEKDAY($N$1)&gt;=T512)&gt;=$N$1,H512=""),$N$1+T512-WEEKDAY($N$1)+(WEEKDAY($N$1)&gt;=T512),$N$1+T512-WEEKDAY($N$1)+(WEEKDAY($N$1)&gt;=T512)+7)</f>
        <v>43617</v>
      </c>
      <c r="R512" s="14" t="str">
        <f ca="1">IF(ISERROR(IF(AND($N$1+U512-WEEKDAY($N$1)+(WEEKDAY($N$1)&gt;=U512)&gt;=$N$1,H512&lt;&gt;""),$N$1+U512-WEEKDAY($N$1)+(WEEKDAY($N$1)&gt;=U512),$N$1+U512-WEEKDAY($N$1)+(WEEKDAY($N$1)&gt;=U512)+7)),"",(IF(AND($N$1+U512-WEEKDAY($N$1)+(WEEKDAY($N$1)&gt;=U512)&gt;=$N$1,H512&lt;&gt;""),$N$1+U512-WEEKDAY($N$1)+(WEEKDAY($N$1)&gt;=U512),$N$1+U512-WEEKDAY($N$1)+(WEEKDAY($N$1)&gt;=U512)+7)))</f>
        <v/>
      </c>
      <c r="S512" s="14"/>
      <c r="T512" s="15" t="b">
        <f>IF(D512="lundi","2",IF(D512="mardi","3",IF(D512="mercredi","4",IF(D512="jeudi","5",IF(D512="vendredi","6")))))</f>
        <v>0</v>
      </c>
      <c r="U512" s="15" t="str">
        <f>IF(H512="lundi","2",IF(H512="mardi","3",IF(H512="mercredi","4",IF(H512="jeudi","5",IF(H512="vendredi","6",IF(H512="",""))))))</f>
        <v/>
      </c>
      <c r="V512" s="15" t="b">
        <f>IF(C512="hebdo","5",IF(C512="tous les 15 jours","10",IF(C512="toutes les 5 semaines","25")))</f>
        <v>0</v>
      </c>
    </row>
    <row r="513" spans="17:22" x14ac:dyDescent="0.35">
      <c r="Q513" s="14">
        <f ca="1">IF(AND($N$1+T513-WEEKDAY($N$1)+(WEEKDAY($N$1)&gt;=T513)&gt;=$N$1,H513=""),$N$1+T513-WEEKDAY($N$1)+(WEEKDAY($N$1)&gt;=T513),$N$1+T513-WEEKDAY($N$1)+(WEEKDAY($N$1)&gt;=T513)+7)</f>
        <v>43617</v>
      </c>
      <c r="R513" s="14" t="str">
        <f ca="1">IF(ISERROR(IF(AND($N$1+U513-WEEKDAY($N$1)+(WEEKDAY($N$1)&gt;=U513)&gt;=$N$1,H513&lt;&gt;""),$N$1+U513-WEEKDAY($N$1)+(WEEKDAY($N$1)&gt;=U513),$N$1+U513-WEEKDAY($N$1)+(WEEKDAY($N$1)&gt;=U513)+7)),"",(IF(AND($N$1+U513-WEEKDAY($N$1)+(WEEKDAY($N$1)&gt;=U513)&gt;=$N$1,H513&lt;&gt;""),$N$1+U513-WEEKDAY($N$1)+(WEEKDAY($N$1)&gt;=U513),$N$1+U513-WEEKDAY($N$1)+(WEEKDAY($N$1)&gt;=U513)+7)))</f>
        <v/>
      </c>
      <c r="S513" s="14"/>
      <c r="T513" s="15" t="b">
        <f>IF(D513="lundi","2",IF(D513="mardi","3",IF(D513="mercredi","4",IF(D513="jeudi","5",IF(D513="vendredi","6")))))</f>
        <v>0</v>
      </c>
      <c r="U513" s="15" t="str">
        <f>IF(H513="lundi","2",IF(H513="mardi","3",IF(H513="mercredi","4",IF(H513="jeudi","5",IF(H513="vendredi","6",IF(H513="",""))))))</f>
        <v/>
      </c>
      <c r="V513" s="15" t="b">
        <f>IF(C513="hebdo","5",IF(C513="tous les 15 jours","10",IF(C513="toutes les 5 semaines","25")))</f>
        <v>0</v>
      </c>
    </row>
    <row r="514" spans="17:22" x14ac:dyDescent="0.35">
      <c r="Q514" s="14">
        <f ca="1">IF(AND($N$1+T514-WEEKDAY($N$1)+(WEEKDAY($N$1)&gt;=T514)&gt;=$N$1,H514=""),$N$1+T514-WEEKDAY($N$1)+(WEEKDAY($N$1)&gt;=T514),$N$1+T514-WEEKDAY($N$1)+(WEEKDAY($N$1)&gt;=T514)+7)</f>
        <v>43617</v>
      </c>
      <c r="R514" s="14" t="str">
        <f ca="1">IF(ISERROR(IF(AND($N$1+U514-WEEKDAY($N$1)+(WEEKDAY($N$1)&gt;=U514)&gt;=$N$1,H514&lt;&gt;""),$N$1+U514-WEEKDAY($N$1)+(WEEKDAY($N$1)&gt;=U514),$N$1+U514-WEEKDAY($N$1)+(WEEKDAY($N$1)&gt;=U514)+7)),"",(IF(AND($N$1+U514-WEEKDAY($N$1)+(WEEKDAY($N$1)&gt;=U514)&gt;=$N$1,H514&lt;&gt;""),$N$1+U514-WEEKDAY($N$1)+(WEEKDAY($N$1)&gt;=U514),$N$1+U514-WEEKDAY($N$1)+(WEEKDAY($N$1)&gt;=U514)+7)))</f>
        <v/>
      </c>
      <c r="S514" s="14"/>
      <c r="T514" s="15" t="b">
        <f>IF(D514="lundi","2",IF(D514="mardi","3",IF(D514="mercredi","4",IF(D514="jeudi","5",IF(D514="vendredi","6")))))</f>
        <v>0</v>
      </c>
      <c r="U514" s="15" t="str">
        <f>IF(H514="lundi","2",IF(H514="mardi","3",IF(H514="mercredi","4",IF(H514="jeudi","5",IF(H514="vendredi","6",IF(H514="",""))))))</f>
        <v/>
      </c>
      <c r="V514" s="15" t="b">
        <f>IF(C514="hebdo","5",IF(C514="tous les 15 jours","10",IF(C514="toutes les 5 semaines","25")))</f>
        <v>0</v>
      </c>
    </row>
    <row r="515" spans="17:22" x14ac:dyDescent="0.35">
      <c r="Q515" s="14">
        <f ca="1">IF(AND($N$1+T515-WEEKDAY($N$1)+(WEEKDAY($N$1)&gt;=T515)&gt;=$N$1,H515=""),$N$1+T515-WEEKDAY($N$1)+(WEEKDAY($N$1)&gt;=T515),$N$1+T515-WEEKDAY($N$1)+(WEEKDAY($N$1)&gt;=T515)+7)</f>
        <v>43617</v>
      </c>
      <c r="R515" s="14" t="str">
        <f ca="1">IF(ISERROR(IF(AND($N$1+U515-WEEKDAY($N$1)+(WEEKDAY($N$1)&gt;=U515)&gt;=$N$1,H515&lt;&gt;""),$N$1+U515-WEEKDAY($N$1)+(WEEKDAY($N$1)&gt;=U515),$N$1+U515-WEEKDAY($N$1)+(WEEKDAY($N$1)&gt;=U515)+7)),"",(IF(AND($N$1+U515-WEEKDAY($N$1)+(WEEKDAY($N$1)&gt;=U515)&gt;=$N$1,H515&lt;&gt;""),$N$1+U515-WEEKDAY($N$1)+(WEEKDAY($N$1)&gt;=U515),$N$1+U515-WEEKDAY($N$1)+(WEEKDAY($N$1)&gt;=U515)+7)))</f>
        <v/>
      </c>
      <c r="S515" s="14"/>
      <c r="T515" s="15" t="b">
        <f>IF(D515="lundi","2",IF(D515="mardi","3",IF(D515="mercredi","4",IF(D515="jeudi","5",IF(D515="vendredi","6")))))</f>
        <v>0</v>
      </c>
      <c r="U515" s="15" t="str">
        <f>IF(H515="lundi","2",IF(H515="mardi","3",IF(H515="mercredi","4",IF(H515="jeudi","5",IF(H515="vendredi","6",IF(H515="",""))))))</f>
        <v/>
      </c>
      <c r="V515" s="15" t="b">
        <f>IF(C515="hebdo","5",IF(C515="tous les 15 jours","10",IF(C515="toutes les 5 semaines","25")))</f>
        <v>0</v>
      </c>
    </row>
    <row r="516" spans="17:22" x14ac:dyDescent="0.35">
      <c r="Q516" s="14">
        <f ca="1">IF(AND($N$1+T516-WEEKDAY($N$1)+(WEEKDAY($N$1)&gt;=T516)&gt;=$N$1,H516=""),$N$1+T516-WEEKDAY($N$1)+(WEEKDAY($N$1)&gt;=T516),$N$1+T516-WEEKDAY($N$1)+(WEEKDAY($N$1)&gt;=T516)+7)</f>
        <v>43617</v>
      </c>
      <c r="R516" s="14" t="str">
        <f ca="1">IF(ISERROR(IF(AND($N$1+U516-WEEKDAY($N$1)+(WEEKDAY($N$1)&gt;=U516)&gt;=$N$1,H516&lt;&gt;""),$N$1+U516-WEEKDAY($N$1)+(WEEKDAY($N$1)&gt;=U516),$N$1+U516-WEEKDAY($N$1)+(WEEKDAY($N$1)&gt;=U516)+7)),"",(IF(AND($N$1+U516-WEEKDAY($N$1)+(WEEKDAY($N$1)&gt;=U516)&gt;=$N$1,H516&lt;&gt;""),$N$1+U516-WEEKDAY($N$1)+(WEEKDAY($N$1)&gt;=U516),$N$1+U516-WEEKDAY($N$1)+(WEEKDAY($N$1)&gt;=U516)+7)))</f>
        <v/>
      </c>
      <c r="S516" s="14"/>
      <c r="T516" s="15" t="b">
        <f>IF(D516="lundi","2",IF(D516="mardi","3",IF(D516="mercredi","4",IF(D516="jeudi","5",IF(D516="vendredi","6")))))</f>
        <v>0</v>
      </c>
      <c r="U516" s="15" t="str">
        <f>IF(H516="lundi","2",IF(H516="mardi","3",IF(H516="mercredi","4",IF(H516="jeudi","5",IF(H516="vendredi","6",IF(H516="",""))))))</f>
        <v/>
      </c>
      <c r="V516" s="15" t="b">
        <f>IF(C516="hebdo","5",IF(C516="tous les 15 jours","10",IF(C516="toutes les 5 semaines","25")))</f>
        <v>0</v>
      </c>
    </row>
    <row r="517" spans="17:22" x14ac:dyDescent="0.35">
      <c r="Q517" s="14">
        <f ca="1">IF(AND($N$1+T517-WEEKDAY($N$1)+(WEEKDAY($N$1)&gt;=T517)&gt;=$N$1,H517=""),$N$1+T517-WEEKDAY($N$1)+(WEEKDAY($N$1)&gt;=T517),$N$1+T517-WEEKDAY($N$1)+(WEEKDAY($N$1)&gt;=T517)+7)</f>
        <v>43617</v>
      </c>
      <c r="R517" s="14" t="str">
        <f ca="1">IF(ISERROR(IF(AND($N$1+U517-WEEKDAY($N$1)+(WEEKDAY($N$1)&gt;=U517)&gt;=$N$1,H517&lt;&gt;""),$N$1+U517-WEEKDAY($N$1)+(WEEKDAY($N$1)&gt;=U517),$N$1+U517-WEEKDAY($N$1)+(WEEKDAY($N$1)&gt;=U517)+7)),"",(IF(AND($N$1+U517-WEEKDAY($N$1)+(WEEKDAY($N$1)&gt;=U517)&gt;=$N$1,H517&lt;&gt;""),$N$1+U517-WEEKDAY($N$1)+(WEEKDAY($N$1)&gt;=U517),$N$1+U517-WEEKDAY($N$1)+(WEEKDAY($N$1)&gt;=U517)+7)))</f>
        <v/>
      </c>
      <c r="S517" s="14"/>
      <c r="T517" s="15" t="b">
        <f>IF(D517="lundi","2",IF(D517="mardi","3",IF(D517="mercredi","4",IF(D517="jeudi","5",IF(D517="vendredi","6")))))</f>
        <v>0</v>
      </c>
      <c r="U517" s="15" t="str">
        <f>IF(H517="lundi","2",IF(H517="mardi","3",IF(H517="mercredi","4",IF(H517="jeudi","5",IF(H517="vendredi","6",IF(H517="",""))))))</f>
        <v/>
      </c>
      <c r="V517" s="15" t="b">
        <f>IF(C517="hebdo","5",IF(C517="tous les 15 jours","10",IF(C517="toutes les 5 semaines","25")))</f>
        <v>0</v>
      </c>
    </row>
    <row r="518" spans="17:22" x14ac:dyDescent="0.35">
      <c r="Q518" s="14">
        <f ca="1">IF(AND($N$1+T518-WEEKDAY($N$1)+(WEEKDAY($N$1)&gt;=T518)&gt;=$N$1,H518=""),$N$1+T518-WEEKDAY($N$1)+(WEEKDAY($N$1)&gt;=T518),$N$1+T518-WEEKDAY($N$1)+(WEEKDAY($N$1)&gt;=T518)+7)</f>
        <v>43617</v>
      </c>
      <c r="R518" s="14" t="str">
        <f ca="1">IF(ISERROR(IF(AND($N$1+U518-WEEKDAY($N$1)+(WEEKDAY($N$1)&gt;=U518)&gt;=$N$1,H518&lt;&gt;""),$N$1+U518-WEEKDAY($N$1)+(WEEKDAY($N$1)&gt;=U518),$N$1+U518-WEEKDAY($N$1)+(WEEKDAY($N$1)&gt;=U518)+7)),"",(IF(AND($N$1+U518-WEEKDAY($N$1)+(WEEKDAY($N$1)&gt;=U518)&gt;=$N$1,H518&lt;&gt;""),$N$1+U518-WEEKDAY($N$1)+(WEEKDAY($N$1)&gt;=U518),$N$1+U518-WEEKDAY($N$1)+(WEEKDAY($N$1)&gt;=U518)+7)))</f>
        <v/>
      </c>
      <c r="S518" s="14"/>
      <c r="T518" s="15" t="b">
        <f>IF(D518="lundi","2",IF(D518="mardi","3",IF(D518="mercredi","4",IF(D518="jeudi","5",IF(D518="vendredi","6")))))</f>
        <v>0</v>
      </c>
      <c r="U518" s="15" t="str">
        <f>IF(H518="lundi","2",IF(H518="mardi","3",IF(H518="mercredi","4",IF(H518="jeudi","5",IF(H518="vendredi","6",IF(H518="",""))))))</f>
        <v/>
      </c>
      <c r="V518" s="15" t="b">
        <f>IF(C518="hebdo","5",IF(C518="tous les 15 jours","10",IF(C518="toutes les 5 semaines","25")))</f>
        <v>0</v>
      </c>
    </row>
    <row r="519" spans="17:22" x14ac:dyDescent="0.35">
      <c r="Q519" s="14">
        <f ca="1">IF(AND($N$1+T519-WEEKDAY($N$1)+(WEEKDAY($N$1)&gt;=T519)&gt;=$N$1,H519=""),$N$1+T519-WEEKDAY($N$1)+(WEEKDAY($N$1)&gt;=T519),$N$1+T519-WEEKDAY($N$1)+(WEEKDAY($N$1)&gt;=T519)+7)</f>
        <v>43617</v>
      </c>
      <c r="R519" s="14" t="str">
        <f ca="1">IF(ISERROR(IF(AND($N$1+U519-WEEKDAY($N$1)+(WEEKDAY($N$1)&gt;=U519)&gt;=$N$1,H519&lt;&gt;""),$N$1+U519-WEEKDAY($N$1)+(WEEKDAY($N$1)&gt;=U519),$N$1+U519-WEEKDAY($N$1)+(WEEKDAY($N$1)&gt;=U519)+7)),"",(IF(AND($N$1+U519-WEEKDAY($N$1)+(WEEKDAY($N$1)&gt;=U519)&gt;=$N$1,H519&lt;&gt;""),$N$1+U519-WEEKDAY($N$1)+(WEEKDAY($N$1)&gt;=U519),$N$1+U519-WEEKDAY($N$1)+(WEEKDAY($N$1)&gt;=U519)+7)))</f>
        <v/>
      </c>
      <c r="S519" s="14"/>
      <c r="T519" s="15" t="b">
        <f>IF(D519="lundi","2",IF(D519="mardi","3",IF(D519="mercredi","4",IF(D519="jeudi","5",IF(D519="vendredi","6")))))</f>
        <v>0</v>
      </c>
      <c r="U519" s="15" t="str">
        <f>IF(H519="lundi","2",IF(H519="mardi","3",IF(H519="mercredi","4",IF(H519="jeudi","5",IF(H519="vendredi","6",IF(H519="",""))))))</f>
        <v/>
      </c>
      <c r="V519" s="15" t="b">
        <f>IF(C519="hebdo","5",IF(C519="tous les 15 jours","10",IF(C519="toutes les 5 semaines","25")))</f>
        <v>0</v>
      </c>
    </row>
    <row r="520" spans="17:22" x14ac:dyDescent="0.35">
      <c r="Q520" s="14">
        <f ca="1">IF(AND($N$1+T520-WEEKDAY($N$1)+(WEEKDAY($N$1)&gt;=T520)&gt;=$N$1,H520=""),$N$1+T520-WEEKDAY($N$1)+(WEEKDAY($N$1)&gt;=T520),$N$1+T520-WEEKDAY($N$1)+(WEEKDAY($N$1)&gt;=T520)+7)</f>
        <v>43617</v>
      </c>
      <c r="R520" s="14" t="str">
        <f ca="1">IF(ISERROR(IF(AND($N$1+U520-WEEKDAY($N$1)+(WEEKDAY($N$1)&gt;=U520)&gt;=$N$1,H520&lt;&gt;""),$N$1+U520-WEEKDAY($N$1)+(WEEKDAY($N$1)&gt;=U520),$N$1+U520-WEEKDAY($N$1)+(WEEKDAY($N$1)&gt;=U520)+7)),"",(IF(AND($N$1+U520-WEEKDAY($N$1)+(WEEKDAY($N$1)&gt;=U520)&gt;=$N$1,H520&lt;&gt;""),$N$1+U520-WEEKDAY($N$1)+(WEEKDAY($N$1)&gt;=U520),$N$1+U520-WEEKDAY($N$1)+(WEEKDAY($N$1)&gt;=U520)+7)))</f>
        <v/>
      </c>
      <c r="S520" s="14"/>
      <c r="T520" s="15" t="b">
        <f>IF(D520="lundi","2",IF(D520="mardi","3",IF(D520="mercredi","4",IF(D520="jeudi","5",IF(D520="vendredi","6")))))</f>
        <v>0</v>
      </c>
      <c r="U520" s="15" t="str">
        <f>IF(H520="lundi","2",IF(H520="mardi","3",IF(H520="mercredi","4",IF(H520="jeudi","5",IF(H520="vendredi","6",IF(H520="",""))))))</f>
        <v/>
      </c>
      <c r="V520" s="15" t="b">
        <f>IF(C520="hebdo","5",IF(C520="tous les 15 jours","10",IF(C520="toutes les 5 semaines","25")))</f>
        <v>0</v>
      </c>
    </row>
    <row r="521" spans="17:22" x14ac:dyDescent="0.35">
      <c r="Q521" s="14">
        <f ca="1">IF(AND($N$1+T521-WEEKDAY($N$1)+(WEEKDAY($N$1)&gt;=T521)&gt;=$N$1,H521=""),$N$1+T521-WEEKDAY($N$1)+(WEEKDAY($N$1)&gt;=T521),$N$1+T521-WEEKDAY($N$1)+(WEEKDAY($N$1)&gt;=T521)+7)</f>
        <v>43617</v>
      </c>
      <c r="R521" s="14" t="str">
        <f ca="1">IF(ISERROR(IF(AND($N$1+U521-WEEKDAY($N$1)+(WEEKDAY($N$1)&gt;=U521)&gt;=$N$1,H521&lt;&gt;""),$N$1+U521-WEEKDAY($N$1)+(WEEKDAY($N$1)&gt;=U521),$N$1+U521-WEEKDAY($N$1)+(WEEKDAY($N$1)&gt;=U521)+7)),"",(IF(AND($N$1+U521-WEEKDAY($N$1)+(WEEKDAY($N$1)&gt;=U521)&gt;=$N$1,H521&lt;&gt;""),$N$1+U521-WEEKDAY($N$1)+(WEEKDAY($N$1)&gt;=U521),$N$1+U521-WEEKDAY($N$1)+(WEEKDAY($N$1)&gt;=U521)+7)))</f>
        <v/>
      </c>
      <c r="S521" s="14"/>
      <c r="T521" s="15" t="b">
        <f>IF(D521="lundi","2",IF(D521="mardi","3",IF(D521="mercredi","4",IF(D521="jeudi","5",IF(D521="vendredi","6")))))</f>
        <v>0</v>
      </c>
      <c r="U521" s="15" t="str">
        <f>IF(H521="lundi","2",IF(H521="mardi","3",IF(H521="mercredi","4",IF(H521="jeudi","5",IF(H521="vendredi","6",IF(H521="",""))))))</f>
        <v/>
      </c>
      <c r="V521" s="15" t="b">
        <f>IF(C521="hebdo","5",IF(C521="tous les 15 jours","10",IF(C521="toutes les 5 semaines","25")))</f>
        <v>0</v>
      </c>
    </row>
    <row r="522" spans="17:22" x14ac:dyDescent="0.35">
      <c r="Q522" s="14">
        <f ca="1">IF(AND($N$1+T522-WEEKDAY($N$1)+(WEEKDAY($N$1)&gt;=T522)&gt;=$N$1,H522=""),$N$1+T522-WEEKDAY($N$1)+(WEEKDAY($N$1)&gt;=T522),$N$1+T522-WEEKDAY($N$1)+(WEEKDAY($N$1)&gt;=T522)+7)</f>
        <v>43617</v>
      </c>
      <c r="R522" s="14" t="str">
        <f ca="1">IF(ISERROR(IF(AND($N$1+U522-WEEKDAY($N$1)+(WEEKDAY($N$1)&gt;=U522)&gt;=$N$1,H522&lt;&gt;""),$N$1+U522-WEEKDAY($N$1)+(WEEKDAY($N$1)&gt;=U522),$N$1+U522-WEEKDAY($N$1)+(WEEKDAY($N$1)&gt;=U522)+7)),"",(IF(AND($N$1+U522-WEEKDAY($N$1)+(WEEKDAY($N$1)&gt;=U522)&gt;=$N$1,H522&lt;&gt;""),$N$1+U522-WEEKDAY($N$1)+(WEEKDAY($N$1)&gt;=U522),$N$1+U522-WEEKDAY($N$1)+(WEEKDAY($N$1)&gt;=U522)+7)))</f>
        <v/>
      </c>
      <c r="S522" s="14"/>
      <c r="T522" s="15" t="b">
        <f>IF(D522="lundi","2",IF(D522="mardi","3",IF(D522="mercredi","4",IF(D522="jeudi","5",IF(D522="vendredi","6")))))</f>
        <v>0</v>
      </c>
      <c r="U522" s="15" t="str">
        <f>IF(H522="lundi","2",IF(H522="mardi","3",IF(H522="mercredi","4",IF(H522="jeudi","5",IF(H522="vendredi","6",IF(H522="",""))))))</f>
        <v/>
      </c>
      <c r="V522" s="15" t="b">
        <f>IF(C522="hebdo","5",IF(C522="tous les 15 jours","10",IF(C522="toutes les 5 semaines","25")))</f>
        <v>0</v>
      </c>
    </row>
    <row r="523" spans="17:22" x14ac:dyDescent="0.35">
      <c r="Q523" s="14">
        <f ca="1">IF(AND($N$1+T523-WEEKDAY($N$1)+(WEEKDAY($N$1)&gt;=T523)&gt;=$N$1,H523=""),$N$1+T523-WEEKDAY($N$1)+(WEEKDAY($N$1)&gt;=T523),$N$1+T523-WEEKDAY($N$1)+(WEEKDAY($N$1)&gt;=T523)+7)</f>
        <v>43617</v>
      </c>
      <c r="R523" s="14" t="str">
        <f ca="1">IF(ISERROR(IF(AND($N$1+U523-WEEKDAY($N$1)+(WEEKDAY($N$1)&gt;=U523)&gt;=$N$1,H523&lt;&gt;""),$N$1+U523-WEEKDAY($N$1)+(WEEKDAY($N$1)&gt;=U523),$N$1+U523-WEEKDAY($N$1)+(WEEKDAY($N$1)&gt;=U523)+7)),"",(IF(AND($N$1+U523-WEEKDAY($N$1)+(WEEKDAY($N$1)&gt;=U523)&gt;=$N$1,H523&lt;&gt;""),$N$1+U523-WEEKDAY($N$1)+(WEEKDAY($N$1)&gt;=U523),$N$1+U523-WEEKDAY($N$1)+(WEEKDAY($N$1)&gt;=U523)+7)))</f>
        <v/>
      </c>
      <c r="S523" s="14"/>
      <c r="T523" s="15" t="b">
        <f>IF(D523="lundi","2",IF(D523="mardi","3",IF(D523="mercredi","4",IF(D523="jeudi","5",IF(D523="vendredi","6")))))</f>
        <v>0</v>
      </c>
      <c r="U523" s="15" t="str">
        <f>IF(H523="lundi","2",IF(H523="mardi","3",IF(H523="mercredi","4",IF(H523="jeudi","5",IF(H523="vendredi","6",IF(H523="",""))))))</f>
        <v/>
      </c>
      <c r="V523" s="15" t="b">
        <f>IF(C523="hebdo","5",IF(C523="tous les 15 jours","10",IF(C523="toutes les 5 semaines","25")))</f>
        <v>0</v>
      </c>
    </row>
    <row r="524" spans="17:22" x14ac:dyDescent="0.35">
      <c r="Q524" s="14">
        <f ca="1">IF(AND($N$1+T524-WEEKDAY($N$1)+(WEEKDAY($N$1)&gt;=T524)&gt;=$N$1,H524=""),$N$1+T524-WEEKDAY($N$1)+(WEEKDAY($N$1)&gt;=T524),$N$1+T524-WEEKDAY($N$1)+(WEEKDAY($N$1)&gt;=T524)+7)</f>
        <v>43617</v>
      </c>
      <c r="R524" s="14" t="str">
        <f ca="1">IF(ISERROR(IF(AND($N$1+U524-WEEKDAY($N$1)+(WEEKDAY($N$1)&gt;=U524)&gt;=$N$1,H524&lt;&gt;""),$N$1+U524-WEEKDAY($N$1)+(WEEKDAY($N$1)&gt;=U524),$N$1+U524-WEEKDAY($N$1)+(WEEKDAY($N$1)&gt;=U524)+7)),"",(IF(AND($N$1+U524-WEEKDAY($N$1)+(WEEKDAY($N$1)&gt;=U524)&gt;=$N$1,H524&lt;&gt;""),$N$1+U524-WEEKDAY($N$1)+(WEEKDAY($N$1)&gt;=U524),$N$1+U524-WEEKDAY($N$1)+(WEEKDAY($N$1)&gt;=U524)+7)))</f>
        <v/>
      </c>
      <c r="S524" s="14"/>
      <c r="T524" s="15" t="b">
        <f>IF(D524="lundi","2",IF(D524="mardi","3",IF(D524="mercredi","4",IF(D524="jeudi","5",IF(D524="vendredi","6")))))</f>
        <v>0</v>
      </c>
      <c r="U524" s="15" t="str">
        <f>IF(H524="lundi","2",IF(H524="mardi","3",IF(H524="mercredi","4",IF(H524="jeudi","5",IF(H524="vendredi","6",IF(H524="",""))))))</f>
        <v/>
      </c>
      <c r="V524" s="15" t="b">
        <f>IF(C524="hebdo","5",IF(C524="tous les 15 jours","10",IF(C524="toutes les 5 semaines","25")))</f>
        <v>0</v>
      </c>
    </row>
    <row r="525" spans="17:22" x14ac:dyDescent="0.35">
      <c r="Q525" s="14">
        <f ca="1">IF(AND($N$1+T525-WEEKDAY($N$1)+(WEEKDAY($N$1)&gt;=T525)&gt;=$N$1,H525=""),$N$1+T525-WEEKDAY($N$1)+(WEEKDAY($N$1)&gt;=T525),$N$1+T525-WEEKDAY($N$1)+(WEEKDAY($N$1)&gt;=T525)+7)</f>
        <v>43617</v>
      </c>
      <c r="R525" s="14" t="str">
        <f ca="1">IF(ISERROR(IF(AND($N$1+U525-WEEKDAY($N$1)+(WEEKDAY($N$1)&gt;=U525)&gt;=$N$1,H525&lt;&gt;""),$N$1+U525-WEEKDAY($N$1)+(WEEKDAY($N$1)&gt;=U525),$N$1+U525-WEEKDAY($N$1)+(WEEKDAY($N$1)&gt;=U525)+7)),"",(IF(AND($N$1+U525-WEEKDAY($N$1)+(WEEKDAY($N$1)&gt;=U525)&gt;=$N$1,H525&lt;&gt;""),$N$1+U525-WEEKDAY($N$1)+(WEEKDAY($N$1)&gt;=U525),$N$1+U525-WEEKDAY($N$1)+(WEEKDAY($N$1)&gt;=U525)+7)))</f>
        <v/>
      </c>
      <c r="S525" s="14"/>
      <c r="T525" s="15" t="b">
        <f>IF(D525="lundi","2",IF(D525="mardi","3",IF(D525="mercredi","4",IF(D525="jeudi","5",IF(D525="vendredi","6")))))</f>
        <v>0</v>
      </c>
      <c r="U525" s="15" t="str">
        <f>IF(H525="lundi","2",IF(H525="mardi","3",IF(H525="mercredi","4",IF(H525="jeudi","5",IF(H525="vendredi","6",IF(H525="",""))))))</f>
        <v/>
      </c>
      <c r="V525" s="15" t="b">
        <f>IF(C525="hebdo","5",IF(C525="tous les 15 jours","10",IF(C525="toutes les 5 semaines","25")))</f>
        <v>0</v>
      </c>
    </row>
    <row r="526" spans="17:22" x14ac:dyDescent="0.35">
      <c r="Q526" s="14">
        <f ca="1">IF(AND($N$1+T526-WEEKDAY($N$1)+(WEEKDAY($N$1)&gt;=T526)&gt;=$N$1,H526=""),$N$1+T526-WEEKDAY($N$1)+(WEEKDAY($N$1)&gt;=T526),$N$1+T526-WEEKDAY($N$1)+(WEEKDAY($N$1)&gt;=T526)+7)</f>
        <v>43617</v>
      </c>
      <c r="R526" s="14" t="str">
        <f ca="1">IF(ISERROR(IF(AND($N$1+U526-WEEKDAY($N$1)+(WEEKDAY($N$1)&gt;=U526)&gt;=$N$1,H526&lt;&gt;""),$N$1+U526-WEEKDAY($N$1)+(WEEKDAY($N$1)&gt;=U526),$N$1+U526-WEEKDAY($N$1)+(WEEKDAY($N$1)&gt;=U526)+7)),"",(IF(AND($N$1+U526-WEEKDAY($N$1)+(WEEKDAY($N$1)&gt;=U526)&gt;=$N$1,H526&lt;&gt;""),$N$1+U526-WEEKDAY($N$1)+(WEEKDAY($N$1)&gt;=U526),$N$1+U526-WEEKDAY($N$1)+(WEEKDAY($N$1)&gt;=U526)+7)))</f>
        <v/>
      </c>
      <c r="S526" s="14"/>
      <c r="T526" s="15" t="b">
        <f>IF(D526="lundi","2",IF(D526="mardi","3",IF(D526="mercredi","4",IF(D526="jeudi","5",IF(D526="vendredi","6")))))</f>
        <v>0</v>
      </c>
      <c r="U526" s="15" t="str">
        <f>IF(H526="lundi","2",IF(H526="mardi","3",IF(H526="mercredi","4",IF(H526="jeudi","5",IF(H526="vendredi","6",IF(H526="",""))))))</f>
        <v/>
      </c>
      <c r="V526" s="15" t="b">
        <f>IF(C526="hebdo","5",IF(C526="tous les 15 jours","10",IF(C526="toutes les 5 semaines","25")))</f>
        <v>0</v>
      </c>
    </row>
    <row r="527" spans="17:22" x14ac:dyDescent="0.35">
      <c r="Q527" s="14">
        <f ca="1">IF(AND($N$1+T527-WEEKDAY($N$1)+(WEEKDAY($N$1)&gt;=T527)&gt;=$N$1,H527=""),$N$1+T527-WEEKDAY($N$1)+(WEEKDAY($N$1)&gt;=T527),$N$1+T527-WEEKDAY($N$1)+(WEEKDAY($N$1)&gt;=T527)+7)</f>
        <v>43617</v>
      </c>
      <c r="R527" s="14" t="str">
        <f ca="1">IF(ISERROR(IF(AND($N$1+U527-WEEKDAY($N$1)+(WEEKDAY($N$1)&gt;=U527)&gt;=$N$1,H527&lt;&gt;""),$N$1+U527-WEEKDAY($N$1)+(WEEKDAY($N$1)&gt;=U527),$N$1+U527-WEEKDAY($N$1)+(WEEKDAY($N$1)&gt;=U527)+7)),"",(IF(AND($N$1+U527-WEEKDAY($N$1)+(WEEKDAY($N$1)&gt;=U527)&gt;=$N$1,H527&lt;&gt;""),$N$1+U527-WEEKDAY($N$1)+(WEEKDAY($N$1)&gt;=U527),$N$1+U527-WEEKDAY($N$1)+(WEEKDAY($N$1)&gt;=U527)+7)))</f>
        <v/>
      </c>
      <c r="S527" s="14"/>
      <c r="T527" s="15" t="b">
        <f>IF(D527="lundi","2",IF(D527="mardi","3",IF(D527="mercredi","4",IF(D527="jeudi","5",IF(D527="vendredi","6")))))</f>
        <v>0</v>
      </c>
      <c r="U527" s="15" t="str">
        <f>IF(H527="lundi","2",IF(H527="mardi","3",IF(H527="mercredi","4",IF(H527="jeudi","5",IF(H527="vendredi","6",IF(H527="",""))))))</f>
        <v/>
      </c>
      <c r="V527" s="15" t="b">
        <f>IF(C527="hebdo","5",IF(C527="tous les 15 jours","10",IF(C527="toutes les 5 semaines","25")))</f>
        <v>0</v>
      </c>
    </row>
    <row r="528" spans="17:22" x14ac:dyDescent="0.35">
      <c r="Q528" s="14">
        <f ca="1">IF(AND($N$1+T528-WEEKDAY($N$1)+(WEEKDAY($N$1)&gt;=T528)&gt;=$N$1,H528=""),$N$1+T528-WEEKDAY($N$1)+(WEEKDAY($N$1)&gt;=T528),$N$1+T528-WEEKDAY($N$1)+(WEEKDAY($N$1)&gt;=T528)+7)</f>
        <v>43617</v>
      </c>
      <c r="R528" s="14" t="str">
        <f ca="1">IF(ISERROR(IF(AND($N$1+U528-WEEKDAY($N$1)+(WEEKDAY($N$1)&gt;=U528)&gt;=$N$1,H528&lt;&gt;""),$N$1+U528-WEEKDAY($N$1)+(WEEKDAY($N$1)&gt;=U528),$N$1+U528-WEEKDAY($N$1)+(WEEKDAY($N$1)&gt;=U528)+7)),"",(IF(AND($N$1+U528-WEEKDAY($N$1)+(WEEKDAY($N$1)&gt;=U528)&gt;=$N$1,H528&lt;&gt;""),$N$1+U528-WEEKDAY($N$1)+(WEEKDAY($N$1)&gt;=U528),$N$1+U528-WEEKDAY($N$1)+(WEEKDAY($N$1)&gt;=U528)+7)))</f>
        <v/>
      </c>
      <c r="S528" s="14"/>
      <c r="T528" s="15" t="b">
        <f>IF(D528="lundi","2",IF(D528="mardi","3",IF(D528="mercredi","4",IF(D528="jeudi","5",IF(D528="vendredi","6")))))</f>
        <v>0</v>
      </c>
      <c r="U528" s="15" t="str">
        <f>IF(H528="lundi","2",IF(H528="mardi","3",IF(H528="mercredi","4",IF(H528="jeudi","5",IF(H528="vendredi","6",IF(H528="",""))))))</f>
        <v/>
      </c>
      <c r="V528" s="15" t="b">
        <f>IF(C528="hebdo","5",IF(C528="tous les 15 jours","10",IF(C528="toutes les 5 semaines","25")))</f>
        <v>0</v>
      </c>
    </row>
    <row r="529" spans="17:22" x14ac:dyDescent="0.35">
      <c r="Q529" s="14">
        <f ca="1">IF(AND($N$1+T529-WEEKDAY($N$1)+(WEEKDAY($N$1)&gt;=T529)&gt;=$N$1,H529=""),$N$1+T529-WEEKDAY($N$1)+(WEEKDAY($N$1)&gt;=T529),$N$1+T529-WEEKDAY($N$1)+(WEEKDAY($N$1)&gt;=T529)+7)</f>
        <v>43617</v>
      </c>
      <c r="R529" s="14" t="str">
        <f ca="1">IF(ISERROR(IF(AND($N$1+U529-WEEKDAY($N$1)+(WEEKDAY($N$1)&gt;=U529)&gt;=$N$1,H529&lt;&gt;""),$N$1+U529-WEEKDAY($N$1)+(WEEKDAY($N$1)&gt;=U529),$N$1+U529-WEEKDAY($N$1)+(WEEKDAY($N$1)&gt;=U529)+7)),"",(IF(AND($N$1+U529-WEEKDAY($N$1)+(WEEKDAY($N$1)&gt;=U529)&gt;=$N$1,H529&lt;&gt;""),$N$1+U529-WEEKDAY($N$1)+(WEEKDAY($N$1)&gt;=U529),$N$1+U529-WEEKDAY($N$1)+(WEEKDAY($N$1)&gt;=U529)+7)))</f>
        <v/>
      </c>
      <c r="S529" s="14"/>
      <c r="T529" s="15" t="b">
        <f>IF(D529="lundi","2",IF(D529="mardi","3",IF(D529="mercredi","4",IF(D529="jeudi","5",IF(D529="vendredi","6")))))</f>
        <v>0</v>
      </c>
      <c r="U529" s="15" t="str">
        <f>IF(H529="lundi","2",IF(H529="mardi","3",IF(H529="mercredi","4",IF(H529="jeudi","5",IF(H529="vendredi","6",IF(H529="",""))))))</f>
        <v/>
      </c>
      <c r="V529" s="15" t="b">
        <f>IF(C529="hebdo","5",IF(C529="tous les 15 jours","10",IF(C529="toutes les 5 semaines","25")))</f>
        <v>0</v>
      </c>
    </row>
    <row r="530" spans="17:22" x14ac:dyDescent="0.35">
      <c r="Q530" s="14">
        <f ca="1">IF(AND($N$1+T530-WEEKDAY($N$1)+(WEEKDAY($N$1)&gt;=T530)&gt;=$N$1,H530=""),$N$1+T530-WEEKDAY($N$1)+(WEEKDAY($N$1)&gt;=T530),$N$1+T530-WEEKDAY($N$1)+(WEEKDAY($N$1)&gt;=T530)+7)</f>
        <v>43617</v>
      </c>
      <c r="R530" s="14" t="str">
        <f ca="1">IF(ISERROR(IF(AND($N$1+U530-WEEKDAY($N$1)+(WEEKDAY($N$1)&gt;=U530)&gt;=$N$1,H530&lt;&gt;""),$N$1+U530-WEEKDAY($N$1)+(WEEKDAY($N$1)&gt;=U530),$N$1+U530-WEEKDAY($N$1)+(WEEKDAY($N$1)&gt;=U530)+7)),"",(IF(AND($N$1+U530-WEEKDAY($N$1)+(WEEKDAY($N$1)&gt;=U530)&gt;=$N$1,H530&lt;&gt;""),$N$1+U530-WEEKDAY($N$1)+(WEEKDAY($N$1)&gt;=U530),$N$1+U530-WEEKDAY($N$1)+(WEEKDAY($N$1)&gt;=U530)+7)))</f>
        <v/>
      </c>
      <c r="S530" s="14"/>
      <c r="T530" s="15" t="b">
        <f>IF(D530="lundi","2",IF(D530="mardi","3",IF(D530="mercredi","4",IF(D530="jeudi","5",IF(D530="vendredi","6")))))</f>
        <v>0</v>
      </c>
      <c r="U530" s="15" t="str">
        <f>IF(H530="lundi","2",IF(H530="mardi","3",IF(H530="mercredi","4",IF(H530="jeudi","5",IF(H530="vendredi","6",IF(H530="",""))))))</f>
        <v/>
      </c>
      <c r="V530" s="15" t="b">
        <f>IF(C530="hebdo","5",IF(C530="tous les 15 jours","10",IF(C530="toutes les 5 semaines","25")))</f>
        <v>0</v>
      </c>
    </row>
    <row r="531" spans="17:22" x14ac:dyDescent="0.35">
      <c r="Q531" s="14">
        <f ca="1">IF(AND($N$1+T531-WEEKDAY($N$1)+(WEEKDAY($N$1)&gt;=T531)&gt;=$N$1,H531=""),$N$1+T531-WEEKDAY($N$1)+(WEEKDAY($N$1)&gt;=T531),$N$1+T531-WEEKDAY($N$1)+(WEEKDAY($N$1)&gt;=T531)+7)</f>
        <v>43617</v>
      </c>
      <c r="R531" s="14" t="str">
        <f ca="1">IF(ISERROR(IF(AND($N$1+U531-WEEKDAY($N$1)+(WEEKDAY($N$1)&gt;=U531)&gt;=$N$1,H531&lt;&gt;""),$N$1+U531-WEEKDAY($N$1)+(WEEKDAY($N$1)&gt;=U531),$N$1+U531-WEEKDAY($N$1)+(WEEKDAY($N$1)&gt;=U531)+7)),"",(IF(AND($N$1+U531-WEEKDAY($N$1)+(WEEKDAY($N$1)&gt;=U531)&gt;=$N$1,H531&lt;&gt;""),$N$1+U531-WEEKDAY($N$1)+(WEEKDAY($N$1)&gt;=U531),$N$1+U531-WEEKDAY($N$1)+(WEEKDAY($N$1)&gt;=U531)+7)))</f>
        <v/>
      </c>
      <c r="S531" s="14"/>
      <c r="T531" s="15" t="b">
        <f>IF(D531="lundi","2",IF(D531="mardi","3",IF(D531="mercredi","4",IF(D531="jeudi","5",IF(D531="vendredi","6")))))</f>
        <v>0</v>
      </c>
      <c r="U531" s="15" t="str">
        <f>IF(H531="lundi","2",IF(H531="mardi","3",IF(H531="mercredi","4",IF(H531="jeudi","5",IF(H531="vendredi","6",IF(H531="",""))))))</f>
        <v/>
      </c>
      <c r="V531" s="15" t="b">
        <f>IF(C531="hebdo","5",IF(C531="tous les 15 jours","10",IF(C531="toutes les 5 semaines","25")))</f>
        <v>0</v>
      </c>
    </row>
    <row r="532" spans="17:22" x14ac:dyDescent="0.35">
      <c r="Q532" s="14">
        <f ca="1">IF(AND($N$1+T532-WEEKDAY($N$1)+(WEEKDAY($N$1)&gt;=T532)&gt;=$N$1,H532=""),$N$1+T532-WEEKDAY($N$1)+(WEEKDAY($N$1)&gt;=T532),$N$1+T532-WEEKDAY($N$1)+(WEEKDAY($N$1)&gt;=T532)+7)</f>
        <v>43617</v>
      </c>
      <c r="R532" s="14" t="str">
        <f ca="1">IF(ISERROR(IF(AND($N$1+U532-WEEKDAY($N$1)+(WEEKDAY($N$1)&gt;=U532)&gt;=$N$1,H532&lt;&gt;""),$N$1+U532-WEEKDAY($N$1)+(WEEKDAY($N$1)&gt;=U532),$N$1+U532-WEEKDAY($N$1)+(WEEKDAY($N$1)&gt;=U532)+7)),"",(IF(AND($N$1+U532-WEEKDAY($N$1)+(WEEKDAY($N$1)&gt;=U532)&gt;=$N$1,H532&lt;&gt;""),$N$1+U532-WEEKDAY($N$1)+(WEEKDAY($N$1)&gt;=U532),$N$1+U532-WEEKDAY($N$1)+(WEEKDAY($N$1)&gt;=U532)+7)))</f>
        <v/>
      </c>
      <c r="S532" s="14"/>
      <c r="T532" s="15" t="b">
        <f>IF(D532="lundi","2",IF(D532="mardi","3",IF(D532="mercredi","4",IF(D532="jeudi","5",IF(D532="vendredi","6")))))</f>
        <v>0</v>
      </c>
      <c r="U532" s="15" t="str">
        <f>IF(H532="lundi","2",IF(H532="mardi","3",IF(H532="mercredi","4",IF(H532="jeudi","5",IF(H532="vendredi","6",IF(H532="",""))))))</f>
        <v/>
      </c>
      <c r="V532" s="15" t="b">
        <f>IF(C532="hebdo","5",IF(C532="tous les 15 jours","10",IF(C532="toutes les 5 semaines","25")))</f>
        <v>0</v>
      </c>
    </row>
    <row r="533" spans="17:22" x14ac:dyDescent="0.35">
      <c r="Q533" s="14">
        <f ca="1">IF(AND($N$1+T533-WEEKDAY($N$1)+(WEEKDAY($N$1)&gt;=T533)&gt;=$N$1,H533=""),$N$1+T533-WEEKDAY($N$1)+(WEEKDAY($N$1)&gt;=T533),$N$1+T533-WEEKDAY($N$1)+(WEEKDAY($N$1)&gt;=T533)+7)</f>
        <v>43617</v>
      </c>
      <c r="R533" s="14" t="str">
        <f ca="1">IF(ISERROR(IF(AND($N$1+U533-WEEKDAY($N$1)+(WEEKDAY($N$1)&gt;=U533)&gt;=$N$1,H533&lt;&gt;""),$N$1+U533-WEEKDAY($N$1)+(WEEKDAY($N$1)&gt;=U533),$N$1+U533-WEEKDAY($N$1)+(WEEKDAY($N$1)&gt;=U533)+7)),"",(IF(AND($N$1+U533-WEEKDAY($N$1)+(WEEKDAY($N$1)&gt;=U533)&gt;=$N$1,H533&lt;&gt;""),$N$1+U533-WEEKDAY($N$1)+(WEEKDAY($N$1)&gt;=U533),$N$1+U533-WEEKDAY($N$1)+(WEEKDAY($N$1)&gt;=U533)+7)))</f>
        <v/>
      </c>
      <c r="S533" s="14"/>
      <c r="T533" s="15" t="b">
        <f>IF(D533="lundi","2",IF(D533="mardi","3",IF(D533="mercredi","4",IF(D533="jeudi","5",IF(D533="vendredi","6")))))</f>
        <v>0</v>
      </c>
      <c r="U533" s="15" t="str">
        <f>IF(H533="lundi","2",IF(H533="mardi","3",IF(H533="mercredi","4",IF(H533="jeudi","5",IF(H533="vendredi","6",IF(H533="",""))))))</f>
        <v/>
      </c>
      <c r="V533" s="15" t="b">
        <f>IF(C533="hebdo","5",IF(C533="tous les 15 jours","10",IF(C533="toutes les 5 semaines","25")))</f>
        <v>0</v>
      </c>
    </row>
    <row r="534" spans="17:22" x14ac:dyDescent="0.35">
      <c r="Q534" s="14">
        <f ca="1">IF(AND($N$1+T534-WEEKDAY($N$1)+(WEEKDAY($N$1)&gt;=T534)&gt;=$N$1,H534=""),$N$1+T534-WEEKDAY($N$1)+(WEEKDAY($N$1)&gt;=T534),$N$1+T534-WEEKDAY($N$1)+(WEEKDAY($N$1)&gt;=T534)+7)</f>
        <v>43617</v>
      </c>
      <c r="R534" s="14" t="str">
        <f ca="1">IF(ISERROR(IF(AND($N$1+U534-WEEKDAY($N$1)+(WEEKDAY($N$1)&gt;=U534)&gt;=$N$1,H534&lt;&gt;""),$N$1+U534-WEEKDAY($N$1)+(WEEKDAY($N$1)&gt;=U534),$N$1+U534-WEEKDAY($N$1)+(WEEKDAY($N$1)&gt;=U534)+7)),"",(IF(AND($N$1+U534-WEEKDAY($N$1)+(WEEKDAY($N$1)&gt;=U534)&gt;=$N$1,H534&lt;&gt;""),$N$1+U534-WEEKDAY($N$1)+(WEEKDAY($N$1)&gt;=U534),$N$1+U534-WEEKDAY($N$1)+(WEEKDAY($N$1)&gt;=U534)+7)))</f>
        <v/>
      </c>
      <c r="S534" s="14"/>
      <c r="T534" s="15" t="b">
        <f>IF(D534="lundi","2",IF(D534="mardi","3",IF(D534="mercredi","4",IF(D534="jeudi","5",IF(D534="vendredi","6")))))</f>
        <v>0</v>
      </c>
      <c r="U534" s="15" t="str">
        <f>IF(H534="lundi","2",IF(H534="mardi","3",IF(H534="mercredi","4",IF(H534="jeudi","5",IF(H534="vendredi","6",IF(H534="",""))))))</f>
        <v/>
      </c>
      <c r="V534" s="15" t="b">
        <f>IF(C534="hebdo","5",IF(C534="tous les 15 jours","10",IF(C534="toutes les 5 semaines","25")))</f>
        <v>0</v>
      </c>
    </row>
    <row r="535" spans="17:22" x14ac:dyDescent="0.35">
      <c r="Q535" s="14">
        <f ca="1">IF(AND($N$1+T535-WEEKDAY($N$1)+(WEEKDAY($N$1)&gt;=T535)&gt;=$N$1,H535=""),$N$1+T535-WEEKDAY($N$1)+(WEEKDAY($N$1)&gt;=T535),$N$1+T535-WEEKDAY($N$1)+(WEEKDAY($N$1)&gt;=T535)+7)</f>
        <v>43617</v>
      </c>
      <c r="R535" s="14" t="str">
        <f ca="1">IF(ISERROR(IF(AND($N$1+U535-WEEKDAY($N$1)+(WEEKDAY($N$1)&gt;=U535)&gt;=$N$1,H535&lt;&gt;""),$N$1+U535-WEEKDAY($N$1)+(WEEKDAY($N$1)&gt;=U535),$N$1+U535-WEEKDAY($N$1)+(WEEKDAY($N$1)&gt;=U535)+7)),"",(IF(AND($N$1+U535-WEEKDAY($N$1)+(WEEKDAY($N$1)&gt;=U535)&gt;=$N$1,H535&lt;&gt;""),$N$1+U535-WEEKDAY($N$1)+(WEEKDAY($N$1)&gt;=U535),$N$1+U535-WEEKDAY($N$1)+(WEEKDAY($N$1)&gt;=U535)+7)))</f>
        <v/>
      </c>
      <c r="S535" s="14"/>
      <c r="T535" s="15" t="b">
        <f>IF(D535="lundi","2",IF(D535="mardi","3",IF(D535="mercredi","4",IF(D535="jeudi","5",IF(D535="vendredi","6")))))</f>
        <v>0</v>
      </c>
      <c r="U535" s="15" t="str">
        <f>IF(H535="lundi","2",IF(H535="mardi","3",IF(H535="mercredi","4",IF(H535="jeudi","5",IF(H535="vendredi","6",IF(H535="",""))))))</f>
        <v/>
      </c>
      <c r="V535" s="15" t="b">
        <f>IF(C535="hebdo","5",IF(C535="tous les 15 jours","10",IF(C535="toutes les 5 semaines","25")))</f>
        <v>0</v>
      </c>
    </row>
    <row r="536" spans="17:22" x14ac:dyDescent="0.35">
      <c r="Q536" s="14">
        <f ca="1">IF(AND($N$1+T536-WEEKDAY($N$1)+(WEEKDAY($N$1)&gt;=T536)&gt;=$N$1,H536=""),$N$1+T536-WEEKDAY($N$1)+(WEEKDAY($N$1)&gt;=T536),$N$1+T536-WEEKDAY($N$1)+(WEEKDAY($N$1)&gt;=T536)+7)</f>
        <v>43617</v>
      </c>
      <c r="R536" s="14" t="str">
        <f ca="1">IF(ISERROR(IF(AND($N$1+U536-WEEKDAY($N$1)+(WEEKDAY($N$1)&gt;=U536)&gt;=$N$1,H536&lt;&gt;""),$N$1+U536-WEEKDAY($N$1)+(WEEKDAY($N$1)&gt;=U536),$N$1+U536-WEEKDAY($N$1)+(WEEKDAY($N$1)&gt;=U536)+7)),"",(IF(AND($N$1+U536-WEEKDAY($N$1)+(WEEKDAY($N$1)&gt;=U536)&gt;=$N$1,H536&lt;&gt;""),$N$1+U536-WEEKDAY($N$1)+(WEEKDAY($N$1)&gt;=U536),$N$1+U536-WEEKDAY($N$1)+(WEEKDAY($N$1)&gt;=U536)+7)))</f>
        <v/>
      </c>
      <c r="S536" s="14"/>
      <c r="T536" s="15" t="b">
        <f>IF(D536="lundi","2",IF(D536="mardi","3",IF(D536="mercredi","4",IF(D536="jeudi","5",IF(D536="vendredi","6")))))</f>
        <v>0</v>
      </c>
      <c r="U536" s="15" t="str">
        <f>IF(H536="lundi","2",IF(H536="mardi","3",IF(H536="mercredi","4",IF(H536="jeudi","5",IF(H536="vendredi","6",IF(H536="",""))))))</f>
        <v/>
      </c>
      <c r="V536" s="15" t="b">
        <f>IF(C536="hebdo","5",IF(C536="tous les 15 jours","10",IF(C536="toutes les 5 semaines","25")))</f>
        <v>0</v>
      </c>
    </row>
    <row r="537" spans="17:22" x14ac:dyDescent="0.35">
      <c r="Q537" s="14">
        <f ca="1">IF(AND($N$1+T537-WEEKDAY($N$1)+(WEEKDAY($N$1)&gt;=T537)&gt;=$N$1,H537=""),$N$1+T537-WEEKDAY($N$1)+(WEEKDAY($N$1)&gt;=T537),$N$1+T537-WEEKDAY($N$1)+(WEEKDAY($N$1)&gt;=T537)+7)</f>
        <v>43617</v>
      </c>
      <c r="R537" s="14" t="str">
        <f ca="1">IF(ISERROR(IF(AND($N$1+U537-WEEKDAY($N$1)+(WEEKDAY($N$1)&gt;=U537)&gt;=$N$1,H537&lt;&gt;""),$N$1+U537-WEEKDAY($N$1)+(WEEKDAY($N$1)&gt;=U537),$N$1+U537-WEEKDAY($N$1)+(WEEKDAY($N$1)&gt;=U537)+7)),"",(IF(AND($N$1+U537-WEEKDAY($N$1)+(WEEKDAY($N$1)&gt;=U537)&gt;=$N$1,H537&lt;&gt;""),$N$1+U537-WEEKDAY($N$1)+(WEEKDAY($N$1)&gt;=U537),$N$1+U537-WEEKDAY($N$1)+(WEEKDAY($N$1)&gt;=U537)+7)))</f>
        <v/>
      </c>
      <c r="S537" s="14"/>
      <c r="T537" s="15" t="b">
        <f>IF(D537="lundi","2",IF(D537="mardi","3",IF(D537="mercredi","4",IF(D537="jeudi","5",IF(D537="vendredi","6")))))</f>
        <v>0</v>
      </c>
      <c r="U537" s="15" t="str">
        <f>IF(H537="lundi","2",IF(H537="mardi","3",IF(H537="mercredi","4",IF(H537="jeudi","5",IF(H537="vendredi","6",IF(H537="",""))))))</f>
        <v/>
      </c>
      <c r="V537" s="15" t="b">
        <f>IF(C537="hebdo","5",IF(C537="tous les 15 jours","10",IF(C537="toutes les 5 semaines","25")))</f>
        <v>0</v>
      </c>
    </row>
    <row r="538" spans="17:22" x14ac:dyDescent="0.35">
      <c r="Q538" s="14">
        <f ca="1">IF(AND($N$1+T538-WEEKDAY($N$1)+(WEEKDAY($N$1)&gt;=T538)&gt;=$N$1,H538=""),$N$1+T538-WEEKDAY($N$1)+(WEEKDAY($N$1)&gt;=T538),$N$1+T538-WEEKDAY($N$1)+(WEEKDAY($N$1)&gt;=T538)+7)</f>
        <v>43617</v>
      </c>
      <c r="R538" s="14" t="str">
        <f ca="1">IF(ISERROR(IF(AND($N$1+U538-WEEKDAY($N$1)+(WEEKDAY($N$1)&gt;=U538)&gt;=$N$1,H538&lt;&gt;""),$N$1+U538-WEEKDAY($N$1)+(WEEKDAY($N$1)&gt;=U538),$N$1+U538-WEEKDAY($N$1)+(WEEKDAY($N$1)&gt;=U538)+7)),"",(IF(AND($N$1+U538-WEEKDAY($N$1)+(WEEKDAY($N$1)&gt;=U538)&gt;=$N$1,H538&lt;&gt;""),$N$1+U538-WEEKDAY($N$1)+(WEEKDAY($N$1)&gt;=U538),$N$1+U538-WEEKDAY($N$1)+(WEEKDAY($N$1)&gt;=U538)+7)))</f>
        <v/>
      </c>
      <c r="S538" s="14"/>
      <c r="T538" s="15" t="b">
        <f>IF(D538="lundi","2",IF(D538="mardi","3",IF(D538="mercredi","4",IF(D538="jeudi","5",IF(D538="vendredi","6")))))</f>
        <v>0</v>
      </c>
      <c r="U538" s="15" t="str">
        <f>IF(H538="lundi","2",IF(H538="mardi","3",IF(H538="mercredi","4",IF(H538="jeudi","5",IF(H538="vendredi","6",IF(H538="",""))))))</f>
        <v/>
      </c>
      <c r="V538" s="15" t="b">
        <f>IF(C538="hebdo","5",IF(C538="tous les 15 jours","10",IF(C538="toutes les 5 semaines","25")))</f>
        <v>0</v>
      </c>
    </row>
    <row r="539" spans="17:22" x14ac:dyDescent="0.35">
      <c r="Q539" s="14">
        <f ca="1">IF(AND($N$1+T539-WEEKDAY($N$1)+(WEEKDAY($N$1)&gt;=T539)&gt;=$N$1,H539=""),$N$1+T539-WEEKDAY($N$1)+(WEEKDAY($N$1)&gt;=T539),$N$1+T539-WEEKDAY($N$1)+(WEEKDAY($N$1)&gt;=T539)+7)</f>
        <v>43617</v>
      </c>
      <c r="R539" s="14" t="str">
        <f ca="1">IF(ISERROR(IF(AND($N$1+U539-WEEKDAY($N$1)+(WEEKDAY($N$1)&gt;=U539)&gt;=$N$1,H539&lt;&gt;""),$N$1+U539-WEEKDAY($N$1)+(WEEKDAY($N$1)&gt;=U539),$N$1+U539-WEEKDAY($N$1)+(WEEKDAY($N$1)&gt;=U539)+7)),"",(IF(AND($N$1+U539-WEEKDAY($N$1)+(WEEKDAY($N$1)&gt;=U539)&gt;=$N$1,H539&lt;&gt;""),$N$1+U539-WEEKDAY($N$1)+(WEEKDAY($N$1)&gt;=U539),$N$1+U539-WEEKDAY($N$1)+(WEEKDAY($N$1)&gt;=U539)+7)))</f>
        <v/>
      </c>
      <c r="S539" s="14"/>
      <c r="T539" s="15" t="b">
        <f>IF(D539="lundi","2",IF(D539="mardi","3",IF(D539="mercredi","4",IF(D539="jeudi","5",IF(D539="vendredi","6")))))</f>
        <v>0</v>
      </c>
      <c r="U539" s="15" t="str">
        <f>IF(H539="lundi","2",IF(H539="mardi","3",IF(H539="mercredi","4",IF(H539="jeudi","5",IF(H539="vendredi","6",IF(H539="",""))))))</f>
        <v/>
      </c>
      <c r="V539" s="15" t="b">
        <f>IF(C539="hebdo","5",IF(C539="tous les 15 jours","10",IF(C539="toutes les 5 semaines","25")))</f>
        <v>0</v>
      </c>
    </row>
    <row r="540" spans="17:22" x14ac:dyDescent="0.35">
      <c r="Q540" s="14">
        <f ca="1">IF(AND($N$1+T540-WEEKDAY($N$1)+(WEEKDAY($N$1)&gt;=T540)&gt;=$N$1,H540=""),$N$1+T540-WEEKDAY($N$1)+(WEEKDAY($N$1)&gt;=T540),$N$1+T540-WEEKDAY($N$1)+(WEEKDAY($N$1)&gt;=T540)+7)</f>
        <v>43617</v>
      </c>
      <c r="R540" s="14" t="str">
        <f ca="1">IF(ISERROR(IF(AND($N$1+U540-WEEKDAY($N$1)+(WEEKDAY($N$1)&gt;=U540)&gt;=$N$1,H540&lt;&gt;""),$N$1+U540-WEEKDAY($N$1)+(WEEKDAY($N$1)&gt;=U540),$N$1+U540-WEEKDAY($N$1)+(WEEKDAY($N$1)&gt;=U540)+7)),"",(IF(AND($N$1+U540-WEEKDAY($N$1)+(WEEKDAY($N$1)&gt;=U540)&gt;=$N$1,H540&lt;&gt;""),$N$1+U540-WEEKDAY($N$1)+(WEEKDAY($N$1)&gt;=U540),$N$1+U540-WEEKDAY($N$1)+(WEEKDAY($N$1)&gt;=U540)+7)))</f>
        <v/>
      </c>
      <c r="S540" s="14"/>
      <c r="T540" s="15" t="b">
        <f>IF(D540="lundi","2",IF(D540="mardi","3",IF(D540="mercredi","4",IF(D540="jeudi","5",IF(D540="vendredi","6")))))</f>
        <v>0</v>
      </c>
      <c r="U540" s="15" t="str">
        <f>IF(H540="lundi","2",IF(H540="mardi","3",IF(H540="mercredi","4",IF(H540="jeudi","5",IF(H540="vendredi","6",IF(H540="",""))))))</f>
        <v/>
      </c>
      <c r="V540" s="15" t="b">
        <f>IF(C540="hebdo","5",IF(C540="tous les 15 jours","10",IF(C540="toutes les 5 semaines","25")))</f>
        <v>0</v>
      </c>
    </row>
    <row r="541" spans="17:22" x14ac:dyDescent="0.35">
      <c r="Q541" s="14">
        <f ca="1">IF(AND($N$1+T541-WEEKDAY($N$1)+(WEEKDAY($N$1)&gt;=T541)&gt;=$N$1,H541=""),$N$1+T541-WEEKDAY($N$1)+(WEEKDAY($N$1)&gt;=T541),$N$1+T541-WEEKDAY($N$1)+(WEEKDAY($N$1)&gt;=T541)+7)</f>
        <v>43617</v>
      </c>
      <c r="R541" s="14" t="str">
        <f ca="1">IF(ISERROR(IF(AND($N$1+U541-WEEKDAY($N$1)+(WEEKDAY($N$1)&gt;=U541)&gt;=$N$1,H541&lt;&gt;""),$N$1+U541-WEEKDAY($N$1)+(WEEKDAY($N$1)&gt;=U541),$N$1+U541-WEEKDAY($N$1)+(WEEKDAY($N$1)&gt;=U541)+7)),"",(IF(AND($N$1+U541-WEEKDAY($N$1)+(WEEKDAY($N$1)&gt;=U541)&gt;=$N$1,H541&lt;&gt;""),$N$1+U541-WEEKDAY($N$1)+(WEEKDAY($N$1)&gt;=U541),$N$1+U541-WEEKDAY($N$1)+(WEEKDAY($N$1)&gt;=U541)+7)))</f>
        <v/>
      </c>
      <c r="S541" s="14"/>
      <c r="T541" s="15" t="b">
        <f>IF(D541="lundi","2",IF(D541="mardi","3",IF(D541="mercredi","4",IF(D541="jeudi","5",IF(D541="vendredi","6")))))</f>
        <v>0</v>
      </c>
      <c r="U541" s="15" t="str">
        <f>IF(H541="lundi","2",IF(H541="mardi","3",IF(H541="mercredi","4",IF(H541="jeudi","5",IF(H541="vendredi","6",IF(H541="",""))))))</f>
        <v/>
      </c>
      <c r="V541" s="15" t="b">
        <f>IF(C541="hebdo","5",IF(C541="tous les 15 jours","10",IF(C541="toutes les 5 semaines","25")))</f>
        <v>0</v>
      </c>
    </row>
    <row r="542" spans="17:22" x14ac:dyDescent="0.35">
      <c r="Q542" s="14">
        <f ca="1">IF(AND($N$1+T542-WEEKDAY($N$1)+(WEEKDAY($N$1)&gt;=T542)&gt;=$N$1,H542=""),$N$1+T542-WEEKDAY($N$1)+(WEEKDAY($N$1)&gt;=T542),$N$1+T542-WEEKDAY($N$1)+(WEEKDAY($N$1)&gt;=T542)+7)</f>
        <v>43617</v>
      </c>
      <c r="R542" s="14" t="str">
        <f ca="1">IF(ISERROR(IF(AND($N$1+U542-WEEKDAY($N$1)+(WEEKDAY($N$1)&gt;=U542)&gt;=$N$1,H542&lt;&gt;""),$N$1+U542-WEEKDAY($N$1)+(WEEKDAY($N$1)&gt;=U542),$N$1+U542-WEEKDAY($N$1)+(WEEKDAY($N$1)&gt;=U542)+7)),"",(IF(AND($N$1+U542-WEEKDAY($N$1)+(WEEKDAY($N$1)&gt;=U542)&gt;=$N$1,H542&lt;&gt;""),$N$1+U542-WEEKDAY($N$1)+(WEEKDAY($N$1)&gt;=U542),$N$1+U542-WEEKDAY($N$1)+(WEEKDAY($N$1)&gt;=U542)+7)))</f>
        <v/>
      </c>
      <c r="S542" s="14"/>
      <c r="T542" s="15" t="b">
        <f>IF(D542="lundi","2",IF(D542="mardi","3",IF(D542="mercredi","4",IF(D542="jeudi","5",IF(D542="vendredi","6")))))</f>
        <v>0</v>
      </c>
      <c r="U542" s="15" t="str">
        <f>IF(H542="lundi","2",IF(H542="mardi","3",IF(H542="mercredi","4",IF(H542="jeudi","5",IF(H542="vendredi","6",IF(H542="",""))))))</f>
        <v/>
      </c>
      <c r="V542" s="15" t="b">
        <f>IF(C542="hebdo","5",IF(C542="tous les 15 jours","10",IF(C542="toutes les 5 semaines","25")))</f>
        <v>0</v>
      </c>
    </row>
    <row r="543" spans="17:22" x14ac:dyDescent="0.35">
      <c r="Q543" s="14">
        <f ca="1">IF(AND($N$1+T543-WEEKDAY($N$1)+(WEEKDAY($N$1)&gt;=T543)&gt;=$N$1,H543=""),$N$1+T543-WEEKDAY($N$1)+(WEEKDAY($N$1)&gt;=T543),$N$1+T543-WEEKDAY($N$1)+(WEEKDAY($N$1)&gt;=T543)+7)</f>
        <v>43617</v>
      </c>
      <c r="R543" s="14" t="str">
        <f ca="1">IF(ISERROR(IF(AND($N$1+U543-WEEKDAY($N$1)+(WEEKDAY($N$1)&gt;=U543)&gt;=$N$1,H543&lt;&gt;""),$N$1+U543-WEEKDAY($N$1)+(WEEKDAY($N$1)&gt;=U543),$N$1+U543-WEEKDAY($N$1)+(WEEKDAY($N$1)&gt;=U543)+7)),"",(IF(AND($N$1+U543-WEEKDAY($N$1)+(WEEKDAY($N$1)&gt;=U543)&gt;=$N$1,H543&lt;&gt;""),$N$1+U543-WEEKDAY($N$1)+(WEEKDAY($N$1)&gt;=U543),$N$1+U543-WEEKDAY($N$1)+(WEEKDAY($N$1)&gt;=U543)+7)))</f>
        <v/>
      </c>
      <c r="S543" s="14"/>
      <c r="T543" s="15" t="b">
        <f>IF(D543="lundi","2",IF(D543="mardi","3",IF(D543="mercredi","4",IF(D543="jeudi","5",IF(D543="vendredi","6")))))</f>
        <v>0</v>
      </c>
      <c r="U543" s="15" t="str">
        <f>IF(H543="lundi","2",IF(H543="mardi","3",IF(H543="mercredi","4",IF(H543="jeudi","5",IF(H543="vendredi","6",IF(H543="",""))))))</f>
        <v/>
      </c>
      <c r="V543" s="15" t="b">
        <f>IF(C543="hebdo","5",IF(C543="tous les 15 jours","10",IF(C543="toutes les 5 semaines","25")))</f>
        <v>0</v>
      </c>
    </row>
    <row r="544" spans="17:22" x14ac:dyDescent="0.35">
      <c r="Q544" s="14">
        <f ca="1">IF(AND($N$1+T544-WEEKDAY($N$1)+(WEEKDAY($N$1)&gt;=T544)&gt;=$N$1,H544=""),$N$1+T544-WEEKDAY($N$1)+(WEEKDAY($N$1)&gt;=T544),$N$1+T544-WEEKDAY($N$1)+(WEEKDAY($N$1)&gt;=T544)+7)</f>
        <v>43617</v>
      </c>
      <c r="R544" s="14" t="str">
        <f ca="1">IF(ISERROR(IF(AND($N$1+U544-WEEKDAY($N$1)+(WEEKDAY($N$1)&gt;=U544)&gt;=$N$1,H544&lt;&gt;""),$N$1+U544-WEEKDAY($N$1)+(WEEKDAY($N$1)&gt;=U544),$N$1+U544-WEEKDAY($N$1)+(WEEKDAY($N$1)&gt;=U544)+7)),"",(IF(AND($N$1+U544-WEEKDAY($N$1)+(WEEKDAY($N$1)&gt;=U544)&gt;=$N$1,H544&lt;&gt;""),$N$1+U544-WEEKDAY($N$1)+(WEEKDAY($N$1)&gt;=U544),$N$1+U544-WEEKDAY($N$1)+(WEEKDAY($N$1)&gt;=U544)+7)))</f>
        <v/>
      </c>
      <c r="S544" s="14"/>
      <c r="T544" s="15" t="b">
        <f>IF(D544="lundi","2",IF(D544="mardi","3",IF(D544="mercredi","4",IF(D544="jeudi","5",IF(D544="vendredi","6")))))</f>
        <v>0</v>
      </c>
      <c r="U544" s="15" t="str">
        <f>IF(H544="lundi","2",IF(H544="mardi","3",IF(H544="mercredi","4",IF(H544="jeudi","5",IF(H544="vendredi","6",IF(H544="",""))))))</f>
        <v/>
      </c>
      <c r="V544" s="15" t="b">
        <f>IF(C544="hebdo","5",IF(C544="tous les 15 jours","10",IF(C544="toutes les 5 semaines","25")))</f>
        <v>0</v>
      </c>
    </row>
    <row r="545" spans="17:22" x14ac:dyDescent="0.35">
      <c r="Q545" s="14">
        <f ca="1">IF(AND($N$1+T545-WEEKDAY($N$1)+(WEEKDAY($N$1)&gt;=T545)&gt;=$N$1,H545=""),$N$1+T545-WEEKDAY($N$1)+(WEEKDAY($N$1)&gt;=T545),$N$1+T545-WEEKDAY($N$1)+(WEEKDAY($N$1)&gt;=T545)+7)</f>
        <v>43617</v>
      </c>
      <c r="R545" s="14" t="str">
        <f ca="1">IF(ISERROR(IF(AND($N$1+U545-WEEKDAY($N$1)+(WEEKDAY($N$1)&gt;=U545)&gt;=$N$1,H545&lt;&gt;""),$N$1+U545-WEEKDAY($N$1)+(WEEKDAY($N$1)&gt;=U545),$N$1+U545-WEEKDAY($N$1)+(WEEKDAY($N$1)&gt;=U545)+7)),"",(IF(AND($N$1+U545-WEEKDAY($N$1)+(WEEKDAY($N$1)&gt;=U545)&gt;=$N$1,H545&lt;&gt;""),$N$1+U545-WEEKDAY($N$1)+(WEEKDAY($N$1)&gt;=U545),$N$1+U545-WEEKDAY($N$1)+(WEEKDAY($N$1)&gt;=U545)+7)))</f>
        <v/>
      </c>
      <c r="S545" s="14"/>
      <c r="T545" s="15" t="b">
        <f>IF(D545="lundi","2",IF(D545="mardi","3",IF(D545="mercredi","4",IF(D545="jeudi","5",IF(D545="vendredi","6")))))</f>
        <v>0</v>
      </c>
      <c r="U545" s="15" t="str">
        <f>IF(H545="lundi","2",IF(H545="mardi","3",IF(H545="mercredi","4",IF(H545="jeudi","5",IF(H545="vendredi","6",IF(H545="",""))))))</f>
        <v/>
      </c>
      <c r="V545" s="15" t="b">
        <f>IF(C545="hebdo","5",IF(C545="tous les 15 jours","10",IF(C545="toutes les 5 semaines","25")))</f>
        <v>0</v>
      </c>
    </row>
    <row r="546" spans="17:22" x14ac:dyDescent="0.35">
      <c r="Q546" s="14">
        <f ca="1">IF(AND($N$1+T546-WEEKDAY($N$1)+(WEEKDAY($N$1)&gt;=T546)&gt;=$N$1,H546=""),$N$1+T546-WEEKDAY($N$1)+(WEEKDAY($N$1)&gt;=T546),$N$1+T546-WEEKDAY($N$1)+(WEEKDAY($N$1)&gt;=T546)+7)</f>
        <v>43617</v>
      </c>
      <c r="R546" s="14" t="str">
        <f ca="1">IF(ISERROR(IF(AND($N$1+U546-WEEKDAY($N$1)+(WEEKDAY($N$1)&gt;=U546)&gt;=$N$1,H546&lt;&gt;""),$N$1+U546-WEEKDAY($N$1)+(WEEKDAY($N$1)&gt;=U546),$N$1+U546-WEEKDAY($N$1)+(WEEKDAY($N$1)&gt;=U546)+7)),"",(IF(AND($N$1+U546-WEEKDAY($N$1)+(WEEKDAY($N$1)&gt;=U546)&gt;=$N$1,H546&lt;&gt;""),$N$1+U546-WEEKDAY($N$1)+(WEEKDAY($N$1)&gt;=U546),$N$1+U546-WEEKDAY($N$1)+(WEEKDAY($N$1)&gt;=U546)+7)))</f>
        <v/>
      </c>
      <c r="S546" s="14"/>
      <c r="T546" s="15" t="b">
        <f>IF(D546="lundi","2",IF(D546="mardi","3",IF(D546="mercredi","4",IF(D546="jeudi","5",IF(D546="vendredi","6")))))</f>
        <v>0</v>
      </c>
      <c r="U546" s="15" t="str">
        <f>IF(H546="lundi","2",IF(H546="mardi","3",IF(H546="mercredi","4",IF(H546="jeudi","5",IF(H546="vendredi","6",IF(H546="",""))))))</f>
        <v/>
      </c>
      <c r="V546" s="15" t="b">
        <f>IF(C546="hebdo","5",IF(C546="tous les 15 jours","10",IF(C546="toutes les 5 semaines","25")))</f>
        <v>0</v>
      </c>
    </row>
    <row r="547" spans="17:22" x14ac:dyDescent="0.35">
      <c r="Q547" s="14">
        <f ca="1">IF(AND($N$1+T547-WEEKDAY($N$1)+(WEEKDAY($N$1)&gt;=T547)&gt;=$N$1,H547=""),$N$1+T547-WEEKDAY($N$1)+(WEEKDAY($N$1)&gt;=T547),$N$1+T547-WEEKDAY($N$1)+(WEEKDAY($N$1)&gt;=T547)+7)</f>
        <v>43617</v>
      </c>
      <c r="R547" s="14" t="str">
        <f ca="1">IF(ISERROR(IF(AND($N$1+U547-WEEKDAY($N$1)+(WEEKDAY($N$1)&gt;=U547)&gt;=$N$1,H547&lt;&gt;""),$N$1+U547-WEEKDAY($N$1)+(WEEKDAY($N$1)&gt;=U547),$N$1+U547-WEEKDAY($N$1)+(WEEKDAY($N$1)&gt;=U547)+7)),"",(IF(AND($N$1+U547-WEEKDAY($N$1)+(WEEKDAY($N$1)&gt;=U547)&gt;=$N$1,H547&lt;&gt;""),$N$1+U547-WEEKDAY($N$1)+(WEEKDAY($N$1)&gt;=U547),$N$1+U547-WEEKDAY($N$1)+(WEEKDAY($N$1)&gt;=U547)+7)))</f>
        <v/>
      </c>
      <c r="S547" s="14"/>
      <c r="T547" s="15" t="b">
        <f>IF(D547="lundi","2",IF(D547="mardi","3",IF(D547="mercredi","4",IF(D547="jeudi","5",IF(D547="vendredi","6")))))</f>
        <v>0</v>
      </c>
      <c r="U547" s="15" t="str">
        <f>IF(H547="lundi","2",IF(H547="mardi","3",IF(H547="mercredi","4",IF(H547="jeudi","5",IF(H547="vendredi","6",IF(H547="",""))))))</f>
        <v/>
      </c>
      <c r="V547" s="15" t="b">
        <f>IF(C547="hebdo","5",IF(C547="tous les 15 jours","10",IF(C547="toutes les 5 semaines","25")))</f>
        <v>0</v>
      </c>
    </row>
    <row r="548" spans="17:22" x14ac:dyDescent="0.35">
      <c r="Q548" s="14">
        <f ca="1">IF(AND($N$1+T548-WEEKDAY($N$1)+(WEEKDAY($N$1)&gt;=T548)&gt;=$N$1,H548=""),$N$1+T548-WEEKDAY($N$1)+(WEEKDAY($N$1)&gt;=T548),$N$1+T548-WEEKDAY($N$1)+(WEEKDAY($N$1)&gt;=T548)+7)</f>
        <v>43617</v>
      </c>
      <c r="R548" s="14" t="str">
        <f ca="1">IF(ISERROR(IF(AND($N$1+U548-WEEKDAY($N$1)+(WEEKDAY($N$1)&gt;=U548)&gt;=$N$1,H548&lt;&gt;""),$N$1+U548-WEEKDAY($N$1)+(WEEKDAY($N$1)&gt;=U548),$N$1+U548-WEEKDAY($N$1)+(WEEKDAY($N$1)&gt;=U548)+7)),"",(IF(AND($N$1+U548-WEEKDAY($N$1)+(WEEKDAY($N$1)&gt;=U548)&gt;=$N$1,H548&lt;&gt;""),$N$1+U548-WEEKDAY($N$1)+(WEEKDAY($N$1)&gt;=U548),$N$1+U548-WEEKDAY($N$1)+(WEEKDAY($N$1)&gt;=U548)+7)))</f>
        <v/>
      </c>
      <c r="S548" s="14"/>
      <c r="T548" s="15" t="b">
        <f>IF(D548="lundi","2",IF(D548="mardi","3",IF(D548="mercredi","4",IF(D548="jeudi","5",IF(D548="vendredi","6")))))</f>
        <v>0</v>
      </c>
      <c r="U548" s="15" t="str">
        <f>IF(H548="lundi","2",IF(H548="mardi","3",IF(H548="mercredi","4",IF(H548="jeudi","5",IF(H548="vendredi","6",IF(H548="",""))))))</f>
        <v/>
      </c>
      <c r="V548" s="15" t="b">
        <f>IF(C548="hebdo","5",IF(C548="tous les 15 jours","10",IF(C548="toutes les 5 semaines","25")))</f>
        <v>0</v>
      </c>
    </row>
    <row r="549" spans="17:22" x14ac:dyDescent="0.35">
      <c r="Q549" s="14">
        <f ca="1">IF(AND($N$1+T549-WEEKDAY($N$1)+(WEEKDAY($N$1)&gt;=T549)&gt;=$N$1,H549=""),$N$1+T549-WEEKDAY($N$1)+(WEEKDAY($N$1)&gt;=T549),$N$1+T549-WEEKDAY($N$1)+(WEEKDAY($N$1)&gt;=T549)+7)</f>
        <v>43617</v>
      </c>
      <c r="R549" s="14" t="str">
        <f ca="1">IF(ISERROR(IF(AND($N$1+U549-WEEKDAY($N$1)+(WEEKDAY($N$1)&gt;=U549)&gt;=$N$1,H549&lt;&gt;""),$N$1+U549-WEEKDAY($N$1)+(WEEKDAY($N$1)&gt;=U549),$N$1+U549-WEEKDAY($N$1)+(WEEKDAY($N$1)&gt;=U549)+7)),"",(IF(AND($N$1+U549-WEEKDAY($N$1)+(WEEKDAY($N$1)&gt;=U549)&gt;=$N$1,H549&lt;&gt;""),$N$1+U549-WEEKDAY($N$1)+(WEEKDAY($N$1)&gt;=U549),$N$1+U549-WEEKDAY($N$1)+(WEEKDAY($N$1)&gt;=U549)+7)))</f>
        <v/>
      </c>
      <c r="S549" s="14"/>
      <c r="T549" s="15" t="b">
        <f>IF(D549="lundi","2",IF(D549="mardi","3",IF(D549="mercredi","4",IF(D549="jeudi","5",IF(D549="vendredi","6")))))</f>
        <v>0</v>
      </c>
      <c r="U549" s="15" t="str">
        <f>IF(H549="lundi","2",IF(H549="mardi","3",IF(H549="mercredi","4",IF(H549="jeudi","5",IF(H549="vendredi","6",IF(H549="",""))))))</f>
        <v/>
      </c>
      <c r="V549" s="15" t="b">
        <f>IF(C549="hebdo","5",IF(C549="tous les 15 jours","10",IF(C549="toutes les 5 semaines","25")))</f>
        <v>0</v>
      </c>
    </row>
    <row r="550" spans="17:22" x14ac:dyDescent="0.35">
      <c r="Q550" s="14">
        <f ca="1">IF(AND($N$1+T550-WEEKDAY($N$1)+(WEEKDAY($N$1)&gt;=T550)&gt;=$N$1,H550=""),$N$1+T550-WEEKDAY($N$1)+(WEEKDAY($N$1)&gt;=T550),$N$1+T550-WEEKDAY($N$1)+(WEEKDAY($N$1)&gt;=T550)+7)</f>
        <v>43617</v>
      </c>
      <c r="R550" s="14" t="str">
        <f ca="1">IF(ISERROR(IF(AND($N$1+U550-WEEKDAY($N$1)+(WEEKDAY($N$1)&gt;=U550)&gt;=$N$1,H550&lt;&gt;""),$N$1+U550-WEEKDAY($N$1)+(WEEKDAY($N$1)&gt;=U550),$N$1+U550-WEEKDAY($N$1)+(WEEKDAY($N$1)&gt;=U550)+7)),"",(IF(AND($N$1+U550-WEEKDAY($N$1)+(WEEKDAY($N$1)&gt;=U550)&gt;=$N$1,H550&lt;&gt;""),$N$1+U550-WEEKDAY($N$1)+(WEEKDAY($N$1)&gt;=U550),$N$1+U550-WEEKDAY($N$1)+(WEEKDAY($N$1)&gt;=U550)+7)))</f>
        <v/>
      </c>
      <c r="S550" s="14"/>
      <c r="T550" s="15" t="b">
        <f>IF(D550="lundi","2",IF(D550="mardi","3",IF(D550="mercredi","4",IF(D550="jeudi","5",IF(D550="vendredi","6")))))</f>
        <v>0</v>
      </c>
      <c r="U550" s="15" t="str">
        <f>IF(H550="lundi","2",IF(H550="mardi","3",IF(H550="mercredi","4",IF(H550="jeudi","5",IF(H550="vendredi","6",IF(H550="",""))))))</f>
        <v/>
      </c>
      <c r="V550" s="15" t="b">
        <f>IF(C550="hebdo","5",IF(C550="tous les 15 jours","10",IF(C550="toutes les 5 semaines","25")))</f>
        <v>0</v>
      </c>
    </row>
    <row r="551" spans="17:22" x14ac:dyDescent="0.35">
      <c r="Q551" s="14">
        <f ca="1">IF(AND($N$1+T551-WEEKDAY($N$1)+(WEEKDAY($N$1)&gt;=T551)&gt;=$N$1,H551=""),$N$1+T551-WEEKDAY($N$1)+(WEEKDAY($N$1)&gt;=T551),$N$1+T551-WEEKDAY($N$1)+(WEEKDAY($N$1)&gt;=T551)+7)</f>
        <v>43617</v>
      </c>
      <c r="R551" s="14" t="str">
        <f ca="1">IF(ISERROR(IF(AND($N$1+U551-WEEKDAY($N$1)+(WEEKDAY($N$1)&gt;=U551)&gt;=$N$1,H551&lt;&gt;""),$N$1+U551-WEEKDAY($N$1)+(WEEKDAY($N$1)&gt;=U551),$N$1+U551-WEEKDAY($N$1)+(WEEKDAY($N$1)&gt;=U551)+7)),"",(IF(AND($N$1+U551-WEEKDAY($N$1)+(WEEKDAY($N$1)&gt;=U551)&gt;=$N$1,H551&lt;&gt;""),$N$1+U551-WEEKDAY($N$1)+(WEEKDAY($N$1)&gt;=U551),$N$1+U551-WEEKDAY($N$1)+(WEEKDAY($N$1)&gt;=U551)+7)))</f>
        <v/>
      </c>
      <c r="S551" s="14"/>
      <c r="T551" s="15" t="b">
        <f>IF(D551="lundi","2",IF(D551="mardi","3",IF(D551="mercredi","4",IF(D551="jeudi","5",IF(D551="vendredi","6")))))</f>
        <v>0</v>
      </c>
      <c r="U551" s="15" t="str">
        <f>IF(H551="lundi","2",IF(H551="mardi","3",IF(H551="mercredi","4",IF(H551="jeudi","5",IF(H551="vendredi","6",IF(H551="",""))))))</f>
        <v/>
      </c>
      <c r="V551" s="15" t="b">
        <f>IF(C551="hebdo","5",IF(C551="tous les 15 jours","10",IF(C551="toutes les 5 semaines","25")))</f>
        <v>0</v>
      </c>
    </row>
    <row r="552" spans="17:22" x14ac:dyDescent="0.35">
      <c r="Q552" s="14">
        <f ca="1">IF(AND($N$1+T552-WEEKDAY($N$1)+(WEEKDAY($N$1)&gt;=T552)&gt;=$N$1,H552=""),$N$1+T552-WEEKDAY($N$1)+(WEEKDAY($N$1)&gt;=T552),$N$1+T552-WEEKDAY($N$1)+(WEEKDAY($N$1)&gt;=T552)+7)</f>
        <v>43617</v>
      </c>
      <c r="R552" s="14" t="str">
        <f ca="1">IF(ISERROR(IF(AND($N$1+U552-WEEKDAY($N$1)+(WEEKDAY($N$1)&gt;=U552)&gt;=$N$1,H552&lt;&gt;""),$N$1+U552-WEEKDAY($N$1)+(WEEKDAY($N$1)&gt;=U552),$N$1+U552-WEEKDAY($N$1)+(WEEKDAY($N$1)&gt;=U552)+7)),"",(IF(AND($N$1+U552-WEEKDAY($N$1)+(WEEKDAY($N$1)&gt;=U552)&gt;=$N$1,H552&lt;&gt;""),$N$1+U552-WEEKDAY($N$1)+(WEEKDAY($N$1)&gt;=U552),$N$1+U552-WEEKDAY($N$1)+(WEEKDAY($N$1)&gt;=U552)+7)))</f>
        <v/>
      </c>
      <c r="S552" s="14"/>
      <c r="T552" s="15" t="b">
        <f>IF(D552="lundi","2",IF(D552="mardi","3",IF(D552="mercredi","4",IF(D552="jeudi","5",IF(D552="vendredi","6")))))</f>
        <v>0</v>
      </c>
      <c r="U552" s="15" t="str">
        <f>IF(H552="lundi","2",IF(H552="mardi","3",IF(H552="mercredi","4",IF(H552="jeudi","5",IF(H552="vendredi","6",IF(H552="",""))))))</f>
        <v/>
      </c>
      <c r="V552" s="15" t="b">
        <f>IF(C552="hebdo","5",IF(C552="tous les 15 jours","10",IF(C552="toutes les 5 semaines","25")))</f>
        <v>0</v>
      </c>
    </row>
    <row r="553" spans="17:22" x14ac:dyDescent="0.35">
      <c r="Q553" s="14">
        <f ca="1">IF(AND($N$1+T553-WEEKDAY($N$1)+(WEEKDAY($N$1)&gt;=T553)&gt;=$N$1,H553=""),$N$1+T553-WEEKDAY($N$1)+(WEEKDAY($N$1)&gt;=T553),$N$1+T553-WEEKDAY($N$1)+(WEEKDAY($N$1)&gt;=T553)+7)</f>
        <v>43617</v>
      </c>
      <c r="R553" s="14" t="str">
        <f ca="1">IF(ISERROR(IF(AND($N$1+U553-WEEKDAY($N$1)+(WEEKDAY($N$1)&gt;=U553)&gt;=$N$1,H553&lt;&gt;""),$N$1+U553-WEEKDAY($N$1)+(WEEKDAY($N$1)&gt;=U553),$N$1+U553-WEEKDAY($N$1)+(WEEKDAY($N$1)&gt;=U553)+7)),"",(IF(AND($N$1+U553-WEEKDAY($N$1)+(WEEKDAY($N$1)&gt;=U553)&gt;=$N$1,H553&lt;&gt;""),$N$1+U553-WEEKDAY($N$1)+(WEEKDAY($N$1)&gt;=U553),$N$1+U553-WEEKDAY($N$1)+(WEEKDAY($N$1)&gt;=U553)+7)))</f>
        <v/>
      </c>
      <c r="S553" s="14"/>
      <c r="T553" s="15" t="b">
        <f>IF(D553="lundi","2",IF(D553="mardi","3",IF(D553="mercredi","4",IF(D553="jeudi","5",IF(D553="vendredi","6")))))</f>
        <v>0</v>
      </c>
      <c r="U553" s="15" t="str">
        <f>IF(H553="lundi","2",IF(H553="mardi","3",IF(H553="mercredi","4",IF(H553="jeudi","5",IF(H553="vendredi","6",IF(H553="",""))))))</f>
        <v/>
      </c>
      <c r="V553" s="15" t="b">
        <f>IF(C553="hebdo","5",IF(C553="tous les 15 jours","10",IF(C553="toutes les 5 semaines","25")))</f>
        <v>0</v>
      </c>
    </row>
    <row r="554" spans="17:22" x14ac:dyDescent="0.35">
      <c r="Q554" s="14">
        <f ca="1">IF(AND($N$1+T554-WEEKDAY($N$1)+(WEEKDAY($N$1)&gt;=T554)&gt;=$N$1,H554=""),$N$1+T554-WEEKDAY($N$1)+(WEEKDAY($N$1)&gt;=T554),$N$1+T554-WEEKDAY($N$1)+(WEEKDAY($N$1)&gt;=T554)+7)</f>
        <v>43617</v>
      </c>
      <c r="R554" s="14" t="str">
        <f ca="1">IF(ISERROR(IF(AND($N$1+U554-WEEKDAY($N$1)+(WEEKDAY($N$1)&gt;=U554)&gt;=$N$1,H554&lt;&gt;""),$N$1+U554-WEEKDAY($N$1)+(WEEKDAY($N$1)&gt;=U554),$N$1+U554-WEEKDAY($N$1)+(WEEKDAY($N$1)&gt;=U554)+7)),"",(IF(AND($N$1+U554-WEEKDAY($N$1)+(WEEKDAY($N$1)&gt;=U554)&gt;=$N$1,H554&lt;&gt;""),$N$1+U554-WEEKDAY($N$1)+(WEEKDAY($N$1)&gt;=U554),$N$1+U554-WEEKDAY($N$1)+(WEEKDAY($N$1)&gt;=U554)+7)))</f>
        <v/>
      </c>
      <c r="S554" s="14"/>
      <c r="T554" s="15" t="b">
        <f>IF(D554="lundi","2",IF(D554="mardi","3",IF(D554="mercredi","4",IF(D554="jeudi","5",IF(D554="vendredi","6")))))</f>
        <v>0</v>
      </c>
      <c r="U554" s="15" t="str">
        <f>IF(H554="lundi","2",IF(H554="mardi","3",IF(H554="mercredi","4",IF(H554="jeudi","5",IF(H554="vendredi","6",IF(H554="",""))))))</f>
        <v/>
      </c>
      <c r="V554" s="15" t="b">
        <f>IF(C554="hebdo","5",IF(C554="tous les 15 jours","10",IF(C554="toutes les 5 semaines","25")))</f>
        <v>0</v>
      </c>
    </row>
    <row r="555" spans="17:22" x14ac:dyDescent="0.35">
      <c r="Q555" s="14">
        <f ca="1">IF(AND($N$1+T555-WEEKDAY($N$1)+(WEEKDAY($N$1)&gt;=T555)&gt;=$N$1,H555=""),$N$1+T555-WEEKDAY($N$1)+(WEEKDAY($N$1)&gt;=T555),$N$1+T555-WEEKDAY($N$1)+(WEEKDAY($N$1)&gt;=T555)+7)</f>
        <v>43617</v>
      </c>
      <c r="R555" s="14" t="str">
        <f ca="1">IF(ISERROR(IF(AND($N$1+U555-WEEKDAY($N$1)+(WEEKDAY($N$1)&gt;=U555)&gt;=$N$1,H555&lt;&gt;""),$N$1+U555-WEEKDAY($N$1)+(WEEKDAY($N$1)&gt;=U555),$N$1+U555-WEEKDAY($N$1)+(WEEKDAY($N$1)&gt;=U555)+7)),"",(IF(AND($N$1+U555-WEEKDAY($N$1)+(WEEKDAY($N$1)&gt;=U555)&gt;=$N$1,H555&lt;&gt;""),$N$1+U555-WEEKDAY($N$1)+(WEEKDAY($N$1)&gt;=U555),$N$1+U555-WEEKDAY($N$1)+(WEEKDAY($N$1)&gt;=U555)+7)))</f>
        <v/>
      </c>
      <c r="S555" s="14"/>
      <c r="T555" s="15" t="b">
        <f>IF(D555="lundi","2",IF(D555="mardi","3",IF(D555="mercredi","4",IF(D555="jeudi","5",IF(D555="vendredi","6")))))</f>
        <v>0</v>
      </c>
      <c r="U555" s="15" t="str">
        <f>IF(H555="lundi","2",IF(H555="mardi","3",IF(H555="mercredi","4",IF(H555="jeudi","5",IF(H555="vendredi","6",IF(H555="",""))))))</f>
        <v/>
      </c>
      <c r="V555" s="15" t="b">
        <f>IF(C555="hebdo","5",IF(C555="tous les 15 jours","10",IF(C555="toutes les 5 semaines","25")))</f>
        <v>0</v>
      </c>
    </row>
    <row r="556" spans="17:22" x14ac:dyDescent="0.35">
      <c r="Q556" s="14">
        <f ca="1">IF(AND($N$1+T556-WEEKDAY($N$1)+(WEEKDAY($N$1)&gt;=T556)&gt;=$N$1,H556=""),$N$1+T556-WEEKDAY($N$1)+(WEEKDAY($N$1)&gt;=T556),$N$1+T556-WEEKDAY($N$1)+(WEEKDAY($N$1)&gt;=T556)+7)</f>
        <v>43617</v>
      </c>
      <c r="R556" s="14" t="str">
        <f ca="1">IF(ISERROR(IF(AND($N$1+U556-WEEKDAY($N$1)+(WEEKDAY($N$1)&gt;=U556)&gt;=$N$1,H556&lt;&gt;""),$N$1+U556-WEEKDAY($N$1)+(WEEKDAY($N$1)&gt;=U556),$N$1+U556-WEEKDAY($N$1)+(WEEKDAY($N$1)&gt;=U556)+7)),"",(IF(AND($N$1+U556-WEEKDAY($N$1)+(WEEKDAY($N$1)&gt;=U556)&gt;=$N$1,H556&lt;&gt;""),$N$1+U556-WEEKDAY($N$1)+(WEEKDAY($N$1)&gt;=U556),$N$1+U556-WEEKDAY($N$1)+(WEEKDAY($N$1)&gt;=U556)+7)))</f>
        <v/>
      </c>
      <c r="S556" s="14"/>
      <c r="T556" s="15" t="b">
        <f>IF(D556="lundi","2",IF(D556="mardi","3",IF(D556="mercredi","4",IF(D556="jeudi","5",IF(D556="vendredi","6")))))</f>
        <v>0</v>
      </c>
      <c r="U556" s="15" t="str">
        <f>IF(H556="lundi","2",IF(H556="mardi","3",IF(H556="mercredi","4",IF(H556="jeudi","5",IF(H556="vendredi","6",IF(H556="",""))))))</f>
        <v/>
      </c>
      <c r="V556" s="15" t="b">
        <f>IF(C556="hebdo","5",IF(C556="tous les 15 jours","10",IF(C556="toutes les 5 semaines","25")))</f>
        <v>0</v>
      </c>
    </row>
    <row r="557" spans="17:22" x14ac:dyDescent="0.35">
      <c r="Q557" s="14">
        <f ca="1">IF(AND($N$1+T557-WEEKDAY($N$1)+(WEEKDAY($N$1)&gt;=T557)&gt;=$N$1,H557=""),$N$1+T557-WEEKDAY($N$1)+(WEEKDAY($N$1)&gt;=T557),$N$1+T557-WEEKDAY($N$1)+(WEEKDAY($N$1)&gt;=T557)+7)</f>
        <v>43617</v>
      </c>
      <c r="R557" s="14" t="str">
        <f ca="1">IF(ISERROR(IF(AND($N$1+U557-WEEKDAY($N$1)+(WEEKDAY($N$1)&gt;=U557)&gt;=$N$1,H557&lt;&gt;""),$N$1+U557-WEEKDAY($N$1)+(WEEKDAY($N$1)&gt;=U557),$N$1+U557-WEEKDAY($N$1)+(WEEKDAY($N$1)&gt;=U557)+7)),"",(IF(AND($N$1+U557-WEEKDAY($N$1)+(WEEKDAY($N$1)&gt;=U557)&gt;=$N$1,H557&lt;&gt;""),$N$1+U557-WEEKDAY($N$1)+(WEEKDAY($N$1)&gt;=U557),$N$1+U557-WEEKDAY($N$1)+(WEEKDAY($N$1)&gt;=U557)+7)))</f>
        <v/>
      </c>
      <c r="S557" s="14"/>
      <c r="T557" s="15" t="b">
        <f>IF(D557="lundi","2",IF(D557="mardi","3",IF(D557="mercredi","4",IF(D557="jeudi","5",IF(D557="vendredi","6")))))</f>
        <v>0</v>
      </c>
      <c r="U557" s="15" t="str">
        <f>IF(H557="lundi","2",IF(H557="mardi","3",IF(H557="mercredi","4",IF(H557="jeudi","5",IF(H557="vendredi","6",IF(H557="",""))))))</f>
        <v/>
      </c>
      <c r="V557" s="15" t="b">
        <f>IF(C557="hebdo","5",IF(C557="tous les 15 jours","10",IF(C557="toutes les 5 semaines","25")))</f>
        <v>0</v>
      </c>
    </row>
    <row r="558" spans="17:22" x14ac:dyDescent="0.35">
      <c r="Q558" s="14">
        <f ca="1">IF(AND($N$1+T558-WEEKDAY($N$1)+(WEEKDAY($N$1)&gt;=T558)&gt;=$N$1,H558=""),$N$1+T558-WEEKDAY($N$1)+(WEEKDAY($N$1)&gt;=T558),$N$1+T558-WEEKDAY($N$1)+(WEEKDAY($N$1)&gt;=T558)+7)</f>
        <v>43617</v>
      </c>
      <c r="R558" s="14" t="str">
        <f ca="1">IF(ISERROR(IF(AND($N$1+U558-WEEKDAY($N$1)+(WEEKDAY($N$1)&gt;=U558)&gt;=$N$1,H558&lt;&gt;""),$N$1+U558-WEEKDAY($N$1)+(WEEKDAY($N$1)&gt;=U558),$N$1+U558-WEEKDAY($N$1)+(WEEKDAY($N$1)&gt;=U558)+7)),"",(IF(AND($N$1+U558-WEEKDAY($N$1)+(WEEKDAY($N$1)&gt;=U558)&gt;=$N$1,H558&lt;&gt;""),$N$1+U558-WEEKDAY($N$1)+(WEEKDAY($N$1)&gt;=U558),$N$1+U558-WEEKDAY($N$1)+(WEEKDAY($N$1)&gt;=U558)+7)))</f>
        <v/>
      </c>
      <c r="S558" s="14"/>
      <c r="T558" s="15" t="b">
        <f>IF(D558="lundi","2",IF(D558="mardi","3",IF(D558="mercredi","4",IF(D558="jeudi","5",IF(D558="vendredi","6")))))</f>
        <v>0</v>
      </c>
      <c r="U558" s="15" t="str">
        <f>IF(H558="lundi","2",IF(H558="mardi","3",IF(H558="mercredi","4",IF(H558="jeudi","5",IF(H558="vendredi","6",IF(H558="",""))))))</f>
        <v/>
      </c>
      <c r="V558" s="15" t="b">
        <f>IF(C558="hebdo","5",IF(C558="tous les 15 jours","10",IF(C558="toutes les 5 semaines","25")))</f>
        <v>0</v>
      </c>
    </row>
    <row r="559" spans="17:22" x14ac:dyDescent="0.35">
      <c r="Q559" s="14">
        <f ca="1">IF(AND($N$1+T559-WEEKDAY($N$1)+(WEEKDAY($N$1)&gt;=T559)&gt;=$N$1,H559=""),$N$1+T559-WEEKDAY($N$1)+(WEEKDAY($N$1)&gt;=T559),$N$1+T559-WEEKDAY($N$1)+(WEEKDAY($N$1)&gt;=T559)+7)</f>
        <v>43617</v>
      </c>
      <c r="R559" s="14" t="str">
        <f ca="1">IF(ISERROR(IF(AND($N$1+U559-WEEKDAY($N$1)+(WEEKDAY($N$1)&gt;=U559)&gt;=$N$1,H559&lt;&gt;""),$N$1+U559-WEEKDAY($N$1)+(WEEKDAY($N$1)&gt;=U559),$N$1+U559-WEEKDAY($N$1)+(WEEKDAY($N$1)&gt;=U559)+7)),"",(IF(AND($N$1+U559-WEEKDAY($N$1)+(WEEKDAY($N$1)&gt;=U559)&gt;=$N$1,H559&lt;&gt;""),$N$1+U559-WEEKDAY($N$1)+(WEEKDAY($N$1)&gt;=U559),$N$1+U559-WEEKDAY($N$1)+(WEEKDAY($N$1)&gt;=U559)+7)))</f>
        <v/>
      </c>
      <c r="S559" s="14"/>
      <c r="T559" s="15" t="b">
        <f>IF(D559="lundi","2",IF(D559="mardi","3",IF(D559="mercredi","4",IF(D559="jeudi","5",IF(D559="vendredi","6")))))</f>
        <v>0</v>
      </c>
      <c r="U559" s="15" t="str">
        <f>IF(H559="lundi","2",IF(H559="mardi","3",IF(H559="mercredi","4",IF(H559="jeudi","5",IF(H559="vendredi","6",IF(H559="",""))))))</f>
        <v/>
      </c>
      <c r="V559" s="15" t="b">
        <f>IF(C559="hebdo","5",IF(C559="tous les 15 jours","10",IF(C559="toutes les 5 semaines","25")))</f>
        <v>0</v>
      </c>
    </row>
    <row r="560" spans="17:22" x14ac:dyDescent="0.35">
      <c r="Q560" s="14">
        <f ca="1">IF(AND($N$1+T560-WEEKDAY($N$1)+(WEEKDAY($N$1)&gt;=T560)&gt;=$N$1,H560=""),$N$1+T560-WEEKDAY($N$1)+(WEEKDAY($N$1)&gt;=T560),$N$1+T560-WEEKDAY($N$1)+(WEEKDAY($N$1)&gt;=T560)+7)</f>
        <v>43617</v>
      </c>
      <c r="R560" s="14" t="str">
        <f ca="1">IF(ISERROR(IF(AND($N$1+U560-WEEKDAY($N$1)+(WEEKDAY($N$1)&gt;=U560)&gt;=$N$1,H560&lt;&gt;""),$N$1+U560-WEEKDAY($N$1)+(WEEKDAY($N$1)&gt;=U560),$N$1+U560-WEEKDAY($N$1)+(WEEKDAY($N$1)&gt;=U560)+7)),"",(IF(AND($N$1+U560-WEEKDAY($N$1)+(WEEKDAY($N$1)&gt;=U560)&gt;=$N$1,H560&lt;&gt;""),$N$1+U560-WEEKDAY($N$1)+(WEEKDAY($N$1)&gt;=U560),$N$1+U560-WEEKDAY($N$1)+(WEEKDAY($N$1)&gt;=U560)+7)))</f>
        <v/>
      </c>
      <c r="S560" s="14"/>
      <c r="T560" s="15" t="b">
        <f>IF(D560="lundi","2",IF(D560="mardi","3",IF(D560="mercredi","4",IF(D560="jeudi","5",IF(D560="vendredi","6")))))</f>
        <v>0</v>
      </c>
      <c r="U560" s="15" t="str">
        <f>IF(H560="lundi","2",IF(H560="mardi","3",IF(H560="mercredi","4",IF(H560="jeudi","5",IF(H560="vendredi","6",IF(H560="",""))))))</f>
        <v/>
      </c>
      <c r="V560" s="15" t="b">
        <f>IF(C560="hebdo","5",IF(C560="tous les 15 jours","10",IF(C560="toutes les 5 semaines","25")))</f>
        <v>0</v>
      </c>
    </row>
    <row r="561" spans="17:22" x14ac:dyDescent="0.35">
      <c r="Q561" s="14">
        <f ca="1">IF(AND($N$1+T561-WEEKDAY($N$1)+(WEEKDAY($N$1)&gt;=T561)&gt;=$N$1,H561=""),$N$1+T561-WEEKDAY($N$1)+(WEEKDAY($N$1)&gt;=T561),$N$1+T561-WEEKDAY($N$1)+(WEEKDAY($N$1)&gt;=T561)+7)</f>
        <v>43617</v>
      </c>
      <c r="R561" s="14" t="str">
        <f ca="1">IF(ISERROR(IF(AND($N$1+U561-WEEKDAY($N$1)+(WEEKDAY($N$1)&gt;=U561)&gt;=$N$1,H561&lt;&gt;""),$N$1+U561-WEEKDAY($N$1)+(WEEKDAY($N$1)&gt;=U561),$N$1+U561-WEEKDAY($N$1)+(WEEKDAY($N$1)&gt;=U561)+7)),"",(IF(AND($N$1+U561-WEEKDAY($N$1)+(WEEKDAY($N$1)&gt;=U561)&gt;=$N$1,H561&lt;&gt;""),$N$1+U561-WEEKDAY($N$1)+(WEEKDAY($N$1)&gt;=U561),$N$1+U561-WEEKDAY($N$1)+(WEEKDAY($N$1)&gt;=U561)+7)))</f>
        <v/>
      </c>
      <c r="S561" s="14"/>
      <c r="T561" s="15" t="b">
        <f>IF(D561="lundi","2",IF(D561="mardi","3",IF(D561="mercredi","4",IF(D561="jeudi","5",IF(D561="vendredi","6")))))</f>
        <v>0</v>
      </c>
      <c r="U561" s="15" t="str">
        <f>IF(H561="lundi","2",IF(H561="mardi","3",IF(H561="mercredi","4",IF(H561="jeudi","5",IF(H561="vendredi","6",IF(H561="",""))))))</f>
        <v/>
      </c>
      <c r="V561" s="15" t="b">
        <f>IF(C561="hebdo","5",IF(C561="tous les 15 jours","10",IF(C561="toutes les 5 semaines","25")))</f>
        <v>0</v>
      </c>
    </row>
    <row r="562" spans="17:22" x14ac:dyDescent="0.35">
      <c r="Q562" s="14">
        <f ca="1">IF(AND($N$1+T562-WEEKDAY($N$1)+(WEEKDAY($N$1)&gt;=T562)&gt;=$N$1,H562=""),$N$1+T562-WEEKDAY($N$1)+(WEEKDAY($N$1)&gt;=T562),$N$1+T562-WEEKDAY($N$1)+(WEEKDAY($N$1)&gt;=T562)+7)</f>
        <v>43617</v>
      </c>
      <c r="R562" s="14" t="str">
        <f ca="1">IF(ISERROR(IF(AND($N$1+U562-WEEKDAY($N$1)+(WEEKDAY($N$1)&gt;=U562)&gt;=$N$1,H562&lt;&gt;""),$N$1+U562-WEEKDAY($N$1)+(WEEKDAY($N$1)&gt;=U562),$N$1+U562-WEEKDAY($N$1)+(WEEKDAY($N$1)&gt;=U562)+7)),"",(IF(AND($N$1+U562-WEEKDAY($N$1)+(WEEKDAY($N$1)&gt;=U562)&gt;=$N$1,H562&lt;&gt;""),$N$1+U562-WEEKDAY($N$1)+(WEEKDAY($N$1)&gt;=U562),$N$1+U562-WEEKDAY($N$1)+(WEEKDAY($N$1)&gt;=U562)+7)))</f>
        <v/>
      </c>
      <c r="S562" s="14"/>
      <c r="T562" s="15" t="b">
        <f>IF(D562="lundi","2",IF(D562="mardi","3",IF(D562="mercredi","4",IF(D562="jeudi","5",IF(D562="vendredi","6")))))</f>
        <v>0</v>
      </c>
      <c r="U562" s="15" t="str">
        <f>IF(H562="lundi","2",IF(H562="mardi","3",IF(H562="mercredi","4",IF(H562="jeudi","5",IF(H562="vendredi","6",IF(H562="",""))))))</f>
        <v/>
      </c>
      <c r="V562" s="15" t="b">
        <f>IF(C562="hebdo","5",IF(C562="tous les 15 jours","10",IF(C562="toutes les 5 semaines","25")))</f>
        <v>0</v>
      </c>
    </row>
    <row r="563" spans="17:22" x14ac:dyDescent="0.35">
      <c r="Q563" s="14">
        <f ca="1">IF(AND($N$1+T563-WEEKDAY($N$1)+(WEEKDAY($N$1)&gt;=T563)&gt;=$N$1,H563=""),$N$1+T563-WEEKDAY($N$1)+(WEEKDAY($N$1)&gt;=T563),$N$1+T563-WEEKDAY($N$1)+(WEEKDAY($N$1)&gt;=T563)+7)</f>
        <v>43617</v>
      </c>
      <c r="R563" s="14" t="str">
        <f ca="1">IF(ISERROR(IF(AND($N$1+U563-WEEKDAY($N$1)+(WEEKDAY($N$1)&gt;=U563)&gt;=$N$1,H563&lt;&gt;""),$N$1+U563-WEEKDAY($N$1)+(WEEKDAY($N$1)&gt;=U563),$N$1+U563-WEEKDAY($N$1)+(WEEKDAY($N$1)&gt;=U563)+7)),"",(IF(AND($N$1+U563-WEEKDAY($N$1)+(WEEKDAY($N$1)&gt;=U563)&gt;=$N$1,H563&lt;&gt;""),$N$1+U563-WEEKDAY($N$1)+(WEEKDAY($N$1)&gt;=U563),$N$1+U563-WEEKDAY($N$1)+(WEEKDAY($N$1)&gt;=U563)+7)))</f>
        <v/>
      </c>
      <c r="S563" s="14"/>
      <c r="T563" s="15" t="b">
        <f>IF(D563="lundi","2",IF(D563="mardi","3",IF(D563="mercredi","4",IF(D563="jeudi","5",IF(D563="vendredi","6")))))</f>
        <v>0</v>
      </c>
      <c r="U563" s="15" t="str">
        <f>IF(H563="lundi","2",IF(H563="mardi","3",IF(H563="mercredi","4",IF(H563="jeudi","5",IF(H563="vendredi","6",IF(H563="",""))))))</f>
        <v/>
      </c>
      <c r="V563" s="15" t="b">
        <f>IF(C563="hebdo","5",IF(C563="tous les 15 jours","10",IF(C563="toutes les 5 semaines","25")))</f>
        <v>0</v>
      </c>
    </row>
    <row r="564" spans="17:22" x14ac:dyDescent="0.35">
      <c r="Q564" s="14">
        <f ca="1">IF(AND($N$1+T564-WEEKDAY($N$1)+(WEEKDAY($N$1)&gt;=T564)&gt;=$N$1,H564=""),$N$1+T564-WEEKDAY($N$1)+(WEEKDAY($N$1)&gt;=T564),$N$1+T564-WEEKDAY($N$1)+(WEEKDAY($N$1)&gt;=T564)+7)</f>
        <v>43617</v>
      </c>
      <c r="R564" s="14" t="str">
        <f ca="1">IF(ISERROR(IF(AND($N$1+U564-WEEKDAY($N$1)+(WEEKDAY($N$1)&gt;=U564)&gt;=$N$1,H564&lt;&gt;""),$N$1+U564-WEEKDAY($N$1)+(WEEKDAY($N$1)&gt;=U564),$N$1+U564-WEEKDAY($N$1)+(WEEKDAY($N$1)&gt;=U564)+7)),"",(IF(AND($N$1+U564-WEEKDAY($N$1)+(WEEKDAY($N$1)&gt;=U564)&gt;=$N$1,H564&lt;&gt;""),$N$1+U564-WEEKDAY($N$1)+(WEEKDAY($N$1)&gt;=U564),$N$1+U564-WEEKDAY($N$1)+(WEEKDAY($N$1)&gt;=U564)+7)))</f>
        <v/>
      </c>
      <c r="S564" s="14"/>
      <c r="T564" s="15" t="b">
        <f>IF(D564="lundi","2",IF(D564="mardi","3",IF(D564="mercredi","4",IF(D564="jeudi","5",IF(D564="vendredi","6")))))</f>
        <v>0</v>
      </c>
      <c r="U564" s="15" t="str">
        <f>IF(H564="lundi","2",IF(H564="mardi","3",IF(H564="mercredi","4",IF(H564="jeudi","5",IF(H564="vendredi","6",IF(H564="",""))))))</f>
        <v/>
      </c>
      <c r="V564" s="15" t="b">
        <f>IF(C564="hebdo","5",IF(C564="tous les 15 jours","10",IF(C564="toutes les 5 semaines","25")))</f>
        <v>0</v>
      </c>
    </row>
    <row r="565" spans="17:22" x14ac:dyDescent="0.35">
      <c r="Q565" s="14">
        <f ca="1">IF(AND($N$1+T565-WEEKDAY($N$1)+(WEEKDAY($N$1)&gt;=T565)&gt;=$N$1,H565=""),$N$1+T565-WEEKDAY($N$1)+(WEEKDAY($N$1)&gt;=T565),$N$1+T565-WEEKDAY($N$1)+(WEEKDAY($N$1)&gt;=T565)+7)</f>
        <v>43617</v>
      </c>
      <c r="R565" s="14" t="str">
        <f ca="1">IF(ISERROR(IF(AND($N$1+U565-WEEKDAY($N$1)+(WEEKDAY($N$1)&gt;=U565)&gt;=$N$1,H565&lt;&gt;""),$N$1+U565-WEEKDAY($N$1)+(WEEKDAY($N$1)&gt;=U565),$N$1+U565-WEEKDAY($N$1)+(WEEKDAY($N$1)&gt;=U565)+7)),"",(IF(AND($N$1+U565-WEEKDAY($N$1)+(WEEKDAY($N$1)&gt;=U565)&gt;=$N$1,H565&lt;&gt;""),$N$1+U565-WEEKDAY($N$1)+(WEEKDAY($N$1)&gt;=U565),$N$1+U565-WEEKDAY($N$1)+(WEEKDAY($N$1)&gt;=U565)+7)))</f>
        <v/>
      </c>
      <c r="S565" s="14"/>
      <c r="T565" s="15" t="b">
        <f>IF(D565="lundi","2",IF(D565="mardi","3",IF(D565="mercredi","4",IF(D565="jeudi","5",IF(D565="vendredi","6")))))</f>
        <v>0</v>
      </c>
      <c r="U565" s="15" t="str">
        <f>IF(H565="lundi","2",IF(H565="mardi","3",IF(H565="mercredi","4",IF(H565="jeudi","5",IF(H565="vendredi","6",IF(H565="",""))))))</f>
        <v/>
      </c>
      <c r="V565" s="15" t="b">
        <f>IF(C565="hebdo","5",IF(C565="tous les 15 jours","10",IF(C565="toutes les 5 semaines","25")))</f>
        <v>0</v>
      </c>
    </row>
    <row r="566" spans="17:22" x14ac:dyDescent="0.35">
      <c r="Q566" s="14">
        <f ca="1">IF(AND($N$1+T566-WEEKDAY($N$1)+(WEEKDAY($N$1)&gt;=T566)&gt;=$N$1,H566=""),$N$1+T566-WEEKDAY($N$1)+(WEEKDAY($N$1)&gt;=T566),$N$1+T566-WEEKDAY($N$1)+(WEEKDAY($N$1)&gt;=T566)+7)</f>
        <v>43617</v>
      </c>
      <c r="R566" s="14" t="str">
        <f ca="1">IF(ISERROR(IF(AND($N$1+U566-WEEKDAY($N$1)+(WEEKDAY($N$1)&gt;=U566)&gt;=$N$1,H566&lt;&gt;""),$N$1+U566-WEEKDAY($N$1)+(WEEKDAY($N$1)&gt;=U566),$N$1+U566-WEEKDAY($N$1)+(WEEKDAY($N$1)&gt;=U566)+7)),"",(IF(AND($N$1+U566-WEEKDAY($N$1)+(WEEKDAY($N$1)&gt;=U566)&gt;=$N$1,H566&lt;&gt;""),$N$1+U566-WEEKDAY($N$1)+(WEEKDAY($N$1)&gt;=U566),$N$1+U566-WEEKDAY($N$1)+(WEEKDAY($N$1)&gt;=U566)+7)))</f>
        <v/>
      </c>
      <c r="S566" s="14"/>
      <c r="T566" s="15" t="b">
        <f>IF(D566="lundi","2",IF(D566="mardi","3",IF(D566="mercredi","4",IF(D566="jeudi","5",IF(D566="vendredi","6")))))</f>
        <v>0</v>
      </c>
      <c r="U566" s="15" t="str">
        <f>IF(H566="lundi","2",IF(H566="mardi","3",IF(H566="mercredi","4",IF(H566="jeudi","5",IF(H566="vendredi","6",IF(H566="",""))))))</f>
        <v/>
      </c>
      <c r="V566" s="15" t="b">
        <f>IF(C566="hebdo","5",IF(C566="tous les 15 jours","10",IF(C566="toutes les 5 semaines","25")))</f>
        <v>0</v>
      </c>
    </row>
    <row r="567" spans="17:22" x14ac:dyDescent="0.35">
      <c r="Q567" s="14">
        <f ca="1">IF(AND($N$1+T567-WEEKDAY($N$1)+(WEEKDAY($N$1)&gt;=T567)&gt;=$N$1,H567=""),$N$1+T567-WEEKDAY($N$1)+(WEEKDAY($N$1)&gt;=T567),$N$1+T567-WEEKDAY($N$1)+(WEEKDAY($N$1)&gt;=T567)+7)</f>
        <v>43617</v>
      </c>
      <c r="R567" s="14" t="str">
        <f ca="1">IF(ISERROR(IF(AND($N$1+U567-WEEKDAY($N$1)+(WEEKDAY($N$1)&gt;=U567)&gt;=$N$1,H567&lt;&gt;""),$N$1+U567-WEEKDAY($N$1)+(WEEKDAY($N$1)&gt;=U567),$N$1+U567-WEEKDAY($N$1)+(WEEKDAY($N$1)&gt;=U567)+7)),"",(IF(AND($N$1+U567-WEEKDAY($N$1)+(WEEKDAY($N$1)&gt;=U567)&gt;=$N$1,H567&lt;&gt;""),$N$1+U567-WEEKDAY($N$1)+(WEEKDAY($N$1)&gt;=U567),$N$1+U567-WEEKDAY($N$1)+(WEEKDAY($N$1)&gt;=U567)+7)))</f>
        <v/>
      </c>
      <c r="S567" s="14"/>
      <c r="T567" s="15" t="b">
        <f>IF(D567="lundi","2",IF(D567="mardi","3",IF(D567="mercredi","4",IF(D567="jeudi","5",IF(D567="vendredi","6")))))</f>
        <v>0</v>
      </c>
      <c r="U567" s="15" t="str">
        <f>IF(H567="lundi","2",IF(H567="mardi","3",IF(H567="mercredi","4",IF(H567="jeudi","5",IF(H567="vendredi","6",IF(H567="",""))))))</f>
        <v/>
      </c>
      <c r="V567" s="15" t="b">
        <f>IF(C567="hebdo","5",IF(C567="tous les 15 jours","10",IF(C567="toutes les 5 semaines","25")))</f>
        <v>0</v>
      </c>
    </row>
    <row r="568" spans="17:22" x14ac:dyDescent="0.35">
      <c r="Q568" s="14">
        <f ca="1">IF(AND($N$1+T568-WEEKDAY($N$1)+(WEEKDAY($N$1)&gt;=T568)&gt;=$N$1,H568=""),$N$1+T568-WEEKDAY($N$1)+(WEEKDAY($N$1)&gt;=T568),$N$1+T568-WEEKDAY($N$1)+(WEEKDAY($N$1)&gt;=T568)+7)</f>
        <v>43617</v>
      </c>
      <c r="R568" s="14" t="str">
        <f ca="1">IF(ISERROR(IF(AND($N$1+U568-WEEKDAY($N$1)+(WEEKDAY($N$1)&gt;=U568)&gt;=$N$1,H568&lt;&gt;""),$N$1+U568-WEEKDAY($N$1)+(WEEKDAY($N$1)&gt;=U568),$N$1+U568-WEEKDAY($N$1)+(WEEKDAY($N$1)&gt;=U568)+7)),"",(IF(AND($N$1+U568-WEEKDAY($N$1)+(WEEKDAY($N$1)&gt;=U568)&gt;=$N$1,H568&lt;&gt;""),$N$1+U568-WEEKDAY($N$1)+(WEEKDAY($N$1)&gt;=U568),$N$1+U568-WEEKDAY($N$1)+(WEEKDAY($N$1)&gt;=U568)+7)))</f>
        <v/>
      </c>
      <c r="S568" s="14"/>
      <c r="T568" s="15" t="b">
        <f>IF(D568="lundi","2",IF(D568="mardi","3",IF(D568="mercredi","4",IF(D568="jeudi","5",IF(D568="vendredi","6")))))</f>
        <v>0</v>
      </c>
      <c r="U568" s="15" t="str">
        <f>IF(H568="lundi","2",IF(H568="mardi","3",IF(H568="mercredi","4",IF(H568="jeudi","5",IF(H568="vendredi","6",IF(H568="",""))))))</f>
        <v/>
      </c>
      <c r="V568" s="15" t="b">
        <f>IF(C568="hebdo","5",IF(C568="tous les 15 jours","10",IF(C568="toutes les 5 semaines","25")))</f>
        <v>0</v>
      </c>
    </row>
    <row r="569" spans="17:22" x14ac:dyDescent="0.35">
      <c r="Q569" s="14">
        <f ca="1">IF(AND($N$1+T569-WEEKDAY($N$1)+(WEEKDAY($N$1)&gt;=T569)&gt;=$N$1,H569=""),$N$1+T569-WEEKDAY($N$1)+(WEEKDAY($N$1)&gt;=T569),$N$1+T569-WEEKDAY($N$1)+(WEEKDAY($N$1)&gt;=T569)+7)</f>
        <v>43617</v>
      </c>
      <c r="R569" s="14" t="str">
        <f ca="1">IF(ISERROR(IF(AND($N$1+U569-WEEKDAY($N$1)+(WEEKDAY($N$1)&gt;=U569)&gt;=$N$1,H569&lt;&gt;""),$N$1+U569-WEEKDAY($N$1)+(WEEKDAY($N$1)&gt;=U569),$N$1+U569-WEEKDAY($N$1)+(WEEKDAY($N$1)&gt;=U569)+7)),"",(IF(AND($N$1+U569-WEEKDAY($N$1)+(WEEKDAY($N$1)&gt;=U569)&gt;=$N$1,H569&lt;&gt;""),$N$1+U569-WEEKDAY($N$1)+(WEEKDAY($N$1)&gt;=U569),$N$1+U569-WEEKDAY($N$1)+(WEEKDAY($N$1)&gt;=U569)+7)))</f>
        <v/>
      </c>
      <c r="S569" s="14"/>
      <c r="T569" s="15" t="b">
        <f>IF(D569="lundi","2",IF(D569="mardi","3",IF(D569="mercredi","4",IF(D569="jeudi","5",IF(D569="vendredi","6")))))</f>
        <v>0</v>
      </c>
      <c r="U569" s="15" t="str">
        <f>IF(H569="lundi","2",IF(H569="mardi","3",IF(H569="mercredi","4",IF(H569="jeudi","5",IF(H569="vendredi","6",IF(H569="",""))))))</f>
        <v/>
      </c>
      <c r="V569" s="15" t="b">
        <f>IF(C569="hebdo","5",IF(C569="tous les 15 jours","10",IF(C569="toutes les 5 semaines","25")))</f>
        <v>0</v>
      </c>
    </row>
    <row r="570" spans="17:22" x14ac:dyDescent="0.35">
      <c r="Q570" s="14">
        <f ca="1">IF(AND($N$1+T570-WEEKDAY($N$1)+(WEEKDAY($N$1)&gt;=T570)&gt;=$N$1,H570=""),$N$1+T570-WEEKDAY($N$1)+(WEEKDAY($N$1)&gt;=T570),$N$1+T570-WEEKDAY($N$1)+(WEEKDAY($N$1)&gt;=T570)+7)</f>
        <v>43617</v>
      </c>
      <c r="R570" s="14" t="str">
        <f ca="1">IF(ISERROR(IF(AND($N$1+U570-WEEKDAY($N$1)+(WEEKDAY($N$1)&gt;=U570)&gt;=$N$1,H570&lt;&gt;""),$N$1+U570-WEEKDAY($N$1)+(WEEKDAY($N$1)&gt;=U570),$N$1+U570-WEEKDAY($N$1)+(WEEKDAY($N$1)&gt;=U570)+7)),"",(IF(AND($N$1+U570-WEEKDAY($N$1)+(WEEKDAY($N$1)&gt;=U570)&gt;=$N$1,H570&lt;&gt;""),$N$1+U570-WEEKDAY($N$1)+(WEEKDAY($N$1)&gt;=U570),$N$1+U570-WEEKDAY($N$1)+(WEEKDAY($N$1)&gt;=U570)+7)))</f>
        <v/>
      </c>
      <c r="S570" s="14"/>
      <c r="T570" s="15" t="b">
        <f>IF(D570="lundi","2",IF(D570="mardi","3",IF(D570="mercredi","4",IF(D570="jeudi","5",IF(D570="vendredi","6")))))</f>
        <v>0</v>
      </c>
      <c r="U570" s="15" t="str">
        <f>IF(H570="lundi","2",IF(H570="mardi","3",IF(H570="mercredi","4",IF(H570="jeudi","5",IF(H570="vendredi","6",IF(H570="",""))))))</f>
        <v/>
      </c>
      <c r="V570" s="15" t="b">
        <f>IF(C570="hebdo","5",IF(C570="tous les 15 jours","10",IF(C570="toutes les 5 semaines","25")))</f>
        <v>0</v>
      </c>
    </row>
    <row r="571" spans="17:22" x14ac:dyDescent="0.35">
      <c r="Q571" s="14">
        <f ca="1">IF(AND($N$1+T571-WEEKDAY($N$1)+(WEEKDAY($N$1)&gt;=T571)&gt;=$N$1,H571=""),$N$1+T571-WEEKDAY($N$1)+(WEEKDAY($N$1)&gt;=T571),$N$1+T571-WEEKDAY($N$1)+(WEEKDAY($N$1)&gt;=T571)+7)</f>
        <v>43617</v>
      </c>
      <c r="R571" s="14" t="str">
        <f ca="1">IF(ISERROR(IF(AND($N$1+U571-WEEKDAY($N$1)+(WEEKDAY($N$1)&gt;=U571)&gt;=$N$1,H571&lt;&gt;""),$N$1+U571-WEEKDAY($N$1)+(WEEKDAY($N$1)&gt;=U571),$N$1+U571-WEEKDAY($N$1)+(WEEKDAY($N$1)&gt;=U571)+7)),"",(IF(AND($N$1+U571-WEEKDAY($N$1)+(WEEKDAY($N$1)&gt;=U571)&gt;=$N$1,H571&lt;&gt;""),$N$1+U571-WEEKDAY($N$1)+(WEEKDAY($N$1)&gt;=U571),$N$1+U571-WEEKDAY($N$1)+(WEEKDAY($N$1)&gt;=U571)+7)))</f>
        <v/>
      </c>
      <c r="S571" s="14"/>
      <c r="T571" s="15" t="b">
        <f>IF(D571="lundi","2",IF(D571="mardi","3",IF(D571="mercredi","4",IF(D571="jeudi","5",IF(D571="vendredi","6")))))</f>
        <v>0</v>
      </c>
      <c r="U571" s="15" t="str">
        <f>IF(H571="lundi","2",IF(H571="mardi","3",IF(H571="mercredi","4",IF(H571="jeudi","5",IF(H571="vendredi","6",IF(H571="",""))))))</f>
        <v/>
      </c>
      <c r="V571" s="15" t="b">
        <f>IF(C571="hebdo","5",IF(C571="tous les 15 jours","10",IF(C571="toutes les 5 semaines","25")))</f>
        <v>0</v>
      </c>
    </row>
    <row r="572" spans="17:22" x14ac:dyDescent="0.35">
      <c r="Q572" s="14">
        <f ca="1">IF(AND($N$1+T572-WEEKDAY($N$1)+(WEEKDAY($N$1)&gt;=T572)&gt;=$N$1,H572=""),$N$1+T572-WEEKDAY($N$1)+(WEEKDAY($N$1)&gt;=T572),$N$1+T572-WEEKDAY($N$1)+(WEEKDAY($N$1)&gt;=T572)+7)</f>
        <v>43617</v>
      </c>
      <c r="R572" s="14" t="str">
        <f ca="1">IF(ISERROR(IF(AND($N$1+U572-WEEKDAY($N$1)+(WEEKDAY($N$1)&gt;=U572)&gt;=$N$1,H572&lt;&gt;""),$N$1+U572-WEEKDAY($N$1)+(WEEKDAY($N$1)&gt;=U572),$N$1+U572-WEEKDAY($N$1)+(WEEKDAY($N$1)&gt;=U572)+7)),"",(IF(AND($N$1+U572-WEEKDAY($N$1)+(WEEKDAY($N$1)&gt;=U572)&gt;=$N$1,H572&lt;&gt;""),$N$1+U572-WEEKDAY($N$1)+(WEEKDAY($N$1)&gt;=U572),$N$1+U572-WEEKDAY($N$1)+(WEEKDAY($N$1)&gt;=U572)+7)))</f>
        <v/>
      </c>
      <c r="S572" s="14"/>
      <c r="T572" s="15" t="b">
        <f>IF(D572="lundi","2",IF(D572="mardi","3",IF(D572="mercredi","4",IF(D572="jeudi","5",IF(D572="vendredi","6")))))</f>
        <v>0</v>
      </c>
      <c r="U572" s="15" t="str">
        <f>IF(H572="lundi","2",IF(H572="mardi","3",IF(H572="mercredi","4",IF(H572="jeudi","5",IF(H572="vendredi","6",IF(H572="",""))))))</f>
        <v/>
      </c>
      <c r="V572" s="15" t="b">
        <f>IF(C572="hebdo","5",IF(C572="tous les 15 jours","10",IF(C572="toutes les 5 semaines","25")))</f>
        <v>0</v>
      </c>
    </row>
    <row r="573" spans="17:22" x14ac:dyDescent="0.35">
      <c r="Q573" s="14">
        <f ca="1">IF(AND($N$1+T573-WEEKDAY($N$1)+(WEEKDAY($N$1)&gt;=T573)&gt;=$N$1,H573=""),$N$1+T573-WEEKDAY($N$1)+(WEEKDAY($N$1)&gt;=T573),$N$1+T573-WEEKDAY($N$1)+(WEEKDAY($N$1)&gt;=T573)+7)</f>
        <v>43617</v>
      </c>
      <c r="R573" s="14" t="str">
        <f ca="1">IF(ISERROR(IF(AND($N$1+U573-WEEKDAY($N$1)+(WEEKDAY($N$1)&gt;=U573)&gt;=$N$1,H573&lt;&gt;""),$N$1+U573-WEEKDAY($N$1)+(WEEKDAY($N$1)&gt;=U573),$N$1+U573-WEEKDAY($N$1)+(WEEKDAY($N$1)&gt;=U573)+7)),"",(IF(AND($N$1+U573-WEEKDAY($N$1)+(WEEKDAY($N$1)&gt;=U573)&gt;=$N$1,H573&lt;&gt;""),$N$1+U573-WEEKDAY($N$1)+(WEEKDAY($N$1)&gt;=U573),$N$1+U573-WEEKDAY($N$1)+(WEEKDAY($N$1)&gt;=U573)+7)))</f>
        <v/>
      </c>
      <c r="S573" s="14"/>
      <c r="T573" s="15" t="b">
        <f>IF(D573="lundi","2",IF(D573="mardi","3",IF(D573="mercredi","4",IF(D573="jeudi","5",IF(D573="vendredi","6")))))</f>
        <v>0</v>
      </c>
      <c r="U573" s="15" t="str">
        <f>IF(H573="lundi","2",IF(H573="mardi","3",IF(H573="mercredi","4",IF(H573="jeudi","5",IF(H573="vendredi","6",IF(H573="",""))))))</f>
        <v/>
      </c>
      <c r="V573" s="15" t="b">
        <f>IF(C573="hebdo","5",IF(C573="tous les 15 jours","10",IF(C573="toutes les 5 semaines","25")))</f>
        <v>0</v>
      </c>
    </row>
    <row r="574" spans="17:22" x14ac:dyDescent="0.35">
      <c r="Q574" s="14">
        <f ca="1">IF(AND($N$1+T574-WEEKDAY($N$1)+(WEEKDAY($N$1)&gt;=T574)&gt;=$N$1,H574=""),$N$1+T574-WEEKDAY($N$1)+(WEEKDAY($N$1)&gt;=T574),$N$1+T574-WEEKDAY($N$1)+(WEEKDAY($N$1)&gt;=T574)+7)</f>
        <v>43617</v>
      </c>
      <c r="R574" s="14" t="str">
        <f ca="1">IF(ISERROR(IF(AND($N$1+U574-WEEKDAY($N$1)+(WEEKDAY($N$1)&gt;=U574)&gt;=$N$1,H574&lt;&gt;""),$N$1+U574-WEEKDAY($N$1)+(WEEKDAY($N$1)&gt;=U574),$N$1+U574-WEEKDAY($N$1)+(WEEKDAY($N$1)&gt;=U574)+7)),"",(IF(AND($N$1+U574-WEEKDAY($N$1)+(WEEKDAY($N$1)&gt;=U574)&gt;=$N$1,H574&lt;&gt;""),$N$1+U574-WEEKDAY($N$1)+(WEEKDAY($N$1)&gt;=U574),$N$1+U574-WEEKDAY($N$1)+(WEEKDAY($N$1)&gt;=U574)+7)))</f>
        <v/>
      </c>
      <c r="S574" s="14"/>
      <c r="T574" s="15" t="b">
        <f>IF(D574="lundi","2",IF(D574="mardi","3",IF(D574="mercredi","4",IF(D574="jeudi","5",IF(D574="vendredi","6")))))</f>
        <v>0</v>
      </c>
      <c r="U574" s="15" t="str">
        <f>IF(H574="lundi","2",IF(H574="mardi","3",IF(H574="mercredi","4",IF(H574="jeudi","5",IF(H574="vendredi","6",IF(H574="",""))))))</f>
        <v/>
      </c>
      <c r="V574" s="15" t="b">
        <f>IF(C574="hebdo","5",IF(C574="tous les 15 jours","10",IF(C574="toutes les 5 semaines","25")))</f>
        <v>0</v>
      </c>
    </row>
    <row r="575" spans="17:22" x14ac:dyDescent="0.35">
      <c r="Q575" s="14">
        <f ca="1">IF(AND($N$1+T575-WEEKDAY($N$1)+(WEEKDAY($N$1)&gt;=T575)&gt;=$N$1,H575=""),$N$1+T575-WEEKDAY($N$1)+(WEEKDAY($N$1)&gt;=T575),$N$1+T575-WEEKDAY($N$1)+(WEEKDAY($N$1)&gt;=T575)+7)</f>
        <v>43617</v>
      </c>
      <c r="R575" s="14" t="str">
        <f ca="1">IF(ISERROR(IF(AND($N$1+U575-WEEKDAY($N$1)+(WEEKDAY($N$1)&gt;=U575)&gt;=$N$1,H575&lt;&gt;""),$N$1+U575-WEEKDAY($N$1)+(WEEKDAY($N$1)&gt;=U575),$N$1+U575-WEEKDAY($N$1)+(WEEKDAY($N$1)&gt;=U575)+7)),"",(IF(AND($N$1+U575-WEEKDAY($N$1)+(WEEKDAY($N$1)&gt;=U575)&gt;=$N$1,H575&lt;&gt;""),$N$1+U575-WEEKDAY($N$1)+(WEEKDAY($N$1)&gt;=U575),$N$1+U575-WEEKDAY($N$1)+(WEEKDAY($N$1)&gt;=U575)+7)))</f>
        <v/>
      </c>
      <c r="S575" s="14"/>
      <c r="T575" s="15" t="b">
        <f>IF(D575="lundi","2",IF(D575="mardi","3",IF(D575="mercredi","4",IF(D575="jeudi","5",IF(D575="vendredi","6")))))</f>
        <v>0</v>
      </c>
      <c r="U575" s="15" t="str">
        <f>IF(H575="lundi","2",IF(H575="mardi","3",IF(H575="mercredi","4",IF(H575="jeudi","5",IF(H575="vendredi","6",IF(H575="",""))))))</f>
        <v/>
      </c>
      <c r="V575" s="15" t="b">
        <f>IF(C575="hebdo","5",IF(C575="tous les 15 jours","10",IF(C575="toutes les 5 semaines","25")))</f>
        <v>0</v>
      </c>
    </row>
    <row r="576" spans="17:22" x14ac:dyDescent="0.35">
      <c r="Q576" s="14">
        <f ca="1">IF(AND($N$1+T576-WEEKDAY($N$1)+(WEEKDAY($N$1)&gt;=T576)&gt;=$N$1,H576=""),$N$1+T576-WEEKDAY($N$1)+(WEEKDAY($N$1)&gt;=T576),$N$1+T576-WEEKDAY($N$1)+(WEEKDAY($N$1)&gt;=T576)+7)</f>
        <v>43617</v>
      </c>
      <c r="R576" s="14" t="str">
        <f ca="1">IF(ISERROR(IF(AND($N$1+U576-WEEKDAY($N$1)+(WEEKDAY($N$1)&gt;=U576)&gt;=$N$1,H576&lt;&gt;""),$N$1+U576-WEEKDAY($N$1)+(WEEKDAY($N$1)&gt;=U576),$N$1+U576-WEEKDAY($N$1)+(WEEKDAY($N$1)&gt;=U576)+7)),"",(IF(AND($N$1+U576-WEEKDAY($N$1)+(WEEKDAY($N$1)&gt;=U576)&gt;=$N$1,H576&lt;&gt;""),$N$1+U576-WEEKDAY($N$1)+(WEEKDAY($N$1)&gt;=U576),$N$1+U576-WEEKDAY($N$1)+(WEEKDAY($N$1)&gt;=U576)+7)))</f>
        <v/>
      </c>
      <c r="S576" s="14"/>
      <c r="T576" s="15" t="b">
        <f>IF(D576="lundi","2",IF(D576="mardi","3",IF(D576="mercredi","4",IF(D576="jeudi","5",IF(D576="vendredi","6")))))</f>
        <v>0</v>
      </c>
      <c r="U576" s="15" t="str">
        <f>IF(H576="lundi","2",IF(H576="mardi","3",IF(H576="mercredi","4",IF(H576="jeudi","5",IF(H576="vendredi","6",IF(H576="",""))))))</f>
        <v/>
      </c>
      <c r="V576" s="15" t="b">
        <f>IF(C576="hebdo","5",IF(C576="tous les 15 jours","10",IF(C576="toutes les 5 semaines","25")))</f>
        <v>0</v>
      </c>
    </row>
    <row r="577" spans="17:22" x14ac:dyDescent="0.35">
      <c r="Q577" s="14">
        <f ca="1">IF(AND($N$1+T577-WEEKDAY($N$1)+(WEEKDAY($N$1)&gt;=T577)&gt;=$N$1,H577=""),$N$1+T577-WEEKDAY($N$1)+(WEEKDAY($N$1)&gt;=T577),$N$1+T577-WEEKDAY($N$1)+(WEEKDAY($N$1)&gt;=T577)+7)</f>
        <v>43617</v>
      </c>
      <c r="R577" s="14" t="str">
        <f ca="1">IF(ISERROR(IF(AND($N$1+U577-WEEKDAY($N$1)+(WEEKDAY($N$1)&gt;=U577)&gt;=$N$1,H577&lt;&gt;""),$N$1+U577-WEEKDAY($N$1)+(WEEKDAY($N$1)&gt;=U577),$N$1+U577-WEEKDAY($N$1)+(WEEKDAY($N$1)&gt;=U577)+7)),"",(IF(AND($N$1+U577-WEEKDAY($N$1)+(WEEKDAY($N$1)&gt;=U577)&gt;=$N$1,H577&lt;&gt;""),$N$1+U577-WEEKDAY($N$1)+(WEEKDAY($N$1)&gt;=U577),$N$1+U577-WEEKDAY($N$1)+(WEEKDAY($N$1)&gt;=U577)+7)))</f>
        <v/>
      </c>
      <c r="S577" s="14"/>
      <c r="T577" s="15" t="b">
        <f>IF(D577="lundi","2",IF(D577="mardi","3",IF(D577="mercredi","4",IF(D577="jeudi","5",IF(D577="vendredi","6")))))</f>
        <v>0</v>
      </c>
      <c r="U577" s="15" t="str">
        <f>IF(H577="lundi","2",IF(H577="mardi","3",IF(H577="mercredi","4",IF(H577="jeudi","5",IF(H577="vendredi","6",IF(H577="",""))))))</f>
        <v/>
      </c>
      <c r="V577" s="15" t="b">
        <f>IF(C577="hebdo","5",IF(C577="tous les 15 jours","10",IF(C577="toutes les 5 semaines","25")))</f>
        <v>0</v>
      </c>
    </row>
    <row r="578" spans="17:22" x14ac:dyDescent="0.35">
      <c r="Q578" s="14">
        <f ca="1">IF(AND($N$1+T578-WEEKDAY($N$1)+(WEEKDAY($N$1)&gt;=T578)&gt;=$N$1,H578=""),$N$1+T578-WEEKDAY($N$1)+(WEEKDAY($N$1)&gt;=T578),$N$1+T578-WEEKDAY($N$1)+(WEEKDAY($N$1)&gt;=T578)+7)</f>
        <v>43617</v>
      </c>
      <c r="R578" s="14" t="str">
        <f ca="1">IF(ISERROR(IF(AND($N$1+U578-WEEKDAY($N$1)+(WEEKDAY($N$1)&gt;=U578)&gt;=$N$1,H578&lt;&gt;""),$N$1+U578-WEEKDAY($N$1)+(WEEKDAY($N$1)&gt;=U578),$N$1+U578-WEEKDAY($N$1)+(WEEKDAY($N$1)&gt;=U578)+7)),"",(IF(AND($N$1+U578-WEEKDAY($N$1)+(WEEKDAY($N$1)&gt;=U578)&gt;=$N$1,H578&lt;&gt;""),$N$1+U578-WEEKDAY($N$1)+(WEEKDAY($N$1)&gt;=U578),$N$1+U578-WEEKDAY($N$1)+(WEEKDAY($N$1)&gt;=U578)+7)))</f>
        <v/>
      </c>
      <c r="S578" s="14"/>
      <c r="T578" s="15" t="b">
        <f>IF(D578="lundi","2",IF(D578="mardi","3",IF(D578="mercredi","4",IF(D578="jeudi","5",IF(D578="vendredi","6")))))</f>
        <v>0</v>
      </c>
      <c r="U578" s="15" t="str">
        <f>IF(H578="lundi","2",IF(H578="mardi","3",IF(H578="mercredi","4",IF(H578="jeudi","5",IF(H578="vendredi","6",IF(H578="",""))))))</f>
        <v/>
      </c>
      <c r="V578" s="15" t="b">
        <f>IF(C578="hebdo","5",IF(C578="tous les 15 jours","10",IF(C578="toutes les 5 semaines","25")))</f>
        <v>0</v>
      </c>
    </row>
    <row r="579" spans="17:22" x14ac:dyDescent="0.35">
      <c r="Q579" s="14">
        <f ca="1">IF(AND($N$1+T579-WEEKDAY($N$1)+(WEEKDAY($N$1)&gt;=T579)&gt;=$N$1,H579=""),$N$1+T579-WEEKDAY($N$1)+(WEEKDAY($N$1)&gt;=T579),$N$1+T579-WEEKDAY($N$1)+(WEEKDAY($N$1)&gt;=T579)+7)</f>
        <v>43617</v>
      </c>
      <c r="R579" s="14" t="str">
        <f ca="1">IF(ISERROR(IF(AND($N$1+U579-WEEKDAY($N$1)+(WEEKDAY($N$1)&gt;=U579)&gt;=$N$1,H579&lt;&gt;""),$N$1+U579-WEEKDAY($N$1)+(WEEKDAY($N$1)&gt;=U579),$N$1+U579-WEEKDAY($N$1)+(WEEKDAY($N$1)&gt;=U579)+7)),"",(IF(AND($N$1+U579-WEEKDAY($N$1)+(WEEKDAY($N$1)&gt;=U579)&gt;=$N$1,H579&lt;&gt;""),$N$1+U579-WEEKDAY($N$1)+(WEEKDAY($N$1)&gt;=U579),$N$1+U579-WEEKDAY($N$1)+(WEEKDAY($N$1)&gt;=U579)+7)))</f>
        <v/>
      </c>
      <c r="S579" s="14"/>
      <c r="T579" s="15" t="b">
        <f>IF(D579="lundi","2",IF(D579="mardi","3",IF(D579="mercredi","4",IF(D579="jeudi","5",IF(D579="vendredi","6")))))</f>
        <v>0</v>
      </c>
      <c r="U579" s="15" t="str">
        <f>IF(H579="lundi","2",IF(H579="mardi","3",IF(H579="mercredi","4",IF(H579="jeudi","5",IF(H579="vendredi","6",IF(H579="",""))))))</f>
        <v/>
      </c>
      <c r="V579" s="15" t="b">
        <f>IF(C579="hebdo","5",IF(C579="tous les 15 jours","10",IF(C579="toutes les 5 semaines","25")))</f>
        <v>0</v>
      </c>
    </row>
    <row r="580" spans="17:22" x14ac:dyDescent="0.35">
      <c r="Q580" s="14">
        <f ca="1">IF(AND($N$1+T580-WEEKDAY($N$1)+(WEEKDAY($N$1)&gt;=T580)&gt;=$N$1,H580=""),$N$1+T580-WEEKDAY($N$1)+(WEEKDAY($N$1)&gt;=T580),$N$1+T580-WEEKDAY($N$1)+(WEEKDAY($N$1)&gt;=T580)+7)</f>
        <v>43617</v>
      </c>
      <c r="R580" s="14" t="str">
        <f ca="1">IF(ISERROR(IF(AND($N$1+U580-WEEKDAY($N$1)+(WEEKDAY($N$1)&gt;=U580)&gt;=$N$1,H580&lt;&gt;""),$N$1+U580-WEEKDAY($N$1)+(WEEKDAY($N$1)&gt;=U580),$N$1+U580-WEEKDAY($N$1)+(WEEKDAY($N$1)&gt;=U580)+7)),"",(IF(AND($N$1+U580-WEEKDAY($N$1)+(WEEKDAY($N$1)&gt;=U580)&gt;=$N$1,H580&lt;&gt;""),$N$1+U580-WEEKDAY($N$1)+(WEEKDAY($N$1)&gt;=U580),$N$1+U580-WEEKDAY($N$1)+(WEEKDAY($N$1)&gt;=U580)+7)))</f>
        <v/>
      </c>
      <c r="S580" s="14"/>
      <c r="T580" s="15" t="b">
        <f>IF(D580="lundi","2",IF(D580="mardi","3",IF(D580="mercredi","4",IF(D580="jeudi","5",IF(D580="vendredi","6")))))</f>
        <v>0</v>
      </c>
      <c r="U580" s="15" t="str">
        <f>IF(H580="lundi","2",IF(H580="mardi","3",IF(H580="mercredi","4",IF(H580="jeudi","5",IF(H580="vendredi","6",IF(H580="",""))))))</f>
        <v/>
      </c>
      <c r="V580" s="15" t="b">
        <f>IF(C580="hebdo","5",IF(C580="tous les 15 jours","10",IF(C580="toutes les 5 semaines","25")))</f>
        <v>0</v>
      </c>
    </row>
    <row r="581" spans="17:22" x14ac:dyDescent="0.35">
      <c r="Q581" s="14">
        <f ca="1">IF(AND($N$1+T581-WEEKDAY($N$1)+(WEEKDAY($N$1)&gt;=T581)&gt;=$N$1,H581=""),$N$1+T581-WEEKDAY($N$1)+(WEEKDAY($N$1)&gt;=T581),$N$1+T581-WEEKDAY($N$1)+(WEEKDAY($N$1)&gt;=T581)+7)</f>
        <v>43617</v>
      </c>
      <c r="R581" s="14" t="str">
        <f ca="1">IF(ISERROR(IF(AND($N$1+U581-WEEKDAY($N$1)+(WEEKDAY($N$1)&gt;=U581)&gt;=$N$1,H581&lt;&gt;""),$N$1+U581-WEEKDAY($N$1)+(WEEKDAY($N$1)&gt;=U581),$N$1+U581-WEEKDAY($N$1)+(WEEKDAY($N$1)&gt;=U581)+7)),"",(IF(AND($N$1+U581-WEEKDAY($N$1)+(WEEKDAY($N$1)&gt;=U581)&gt;=$N$1,H581&lt;&gt;""),$N$1+U581-WEEKDAY($N$1)+(WEEKDAY($N$1)&gt;=U581),$N$1+U581-WEEKDAY($N$1)+(WEEKDAY($N$1)&gt;=U581)+7)))</f>
        <v/>
      </c>
      <c r="S581" s="14"/>
      <c r="T581" s="15" t="b">
        <f>IF(D581="lundi","2",IF(D581="mardi","3",IF(D581="mercredi","4",IF(D581="jeudi","5",IF(D581="vendredi","6")))))</f>
        <v>0</v>
      </c>
      <c r="U581" s="15" t="str">
        <f>IF(H581="lundi","2",IF(H581="mardi","3",IF(H581="mercredi","4",IF(H581="jeudi","5",IF(H581="vendredi","6",IF(H581="",""))))))</f>
        <v/>
      </c>
      <c r="V581" s="15" t="b">
        <f>IF(C581="hebdo","5",IF(C581="tous les 15 jours","10",IF(C581="toutes les 5 semaines","25")))</f>
        <v>0</v>
      </c>
    </row>
    <row r="582" spans="17:22" x14ac:dyDescent="0.35">
      <c r="Q582" s="14">
        <f ca="1">IF(AND($N$1+T582-WEEKDAY($N$1)+(WEEKDAY($N$1)&gt;=T582)&gt;=$N$1,H582=""),$N$1+T582-WEEKDAY($N$1)+(WEEKDAY($N$1)&gt;=T582),$N$1+T582-WEEKDAY($N$1)+(WEEKDAY($N$1)&gt;=T582)+7)</f>
        <v>43617</v>
      </c>
      <c r="R582" s="14" t="str">
        <f ca="1">IF(ISERROR(IF(AND($N$1+U582-WEEKDAY($N$1)+(WEEKDAY($N$1)&gt;=U582)&gt;=$N$1,H582&lt;&gt;""),$N$1+U582-WEEKDAY($N$1)+(WEEKDAY($N$1)&gt;=U582),$N$1+U582-WEEKDAY($N$1)+(WEEKDAY($N$1)&gt;=U582)+7)),"",(IF(AND($N$1+U582-WEEKDAY($N$1)+(WEEKDAY($N$1)&gt;=U582)&gt;=$N$1,H582&lt;&gt;""),$N$1+U582-WEEKDAY($N$1)+(WEEKDAY($N$1)&gt;=U582),$N$1+U582-WEEKDAY($N$1)+(WEEKDAY($N$1)&gt;=U582)+7)))</f>
        <v/>
      </c>
      <c r="S582" s="14"/>
      <c r="T582" s="15" t="b">
        <f>IF(D582="lundi","2",IF(D582="mardi","3",IF(D582="mercredi","4",IF(D582="jeudi","5",IF(D582="vendredi","6")))))</f>
        <v>0</v>
      </c>
      <c r="U582" s="15" t="str">
        <f>IF(H582="lundi","2",IF(H582="mardi","3",IF(H582="mercredi","4",IF(H582="jeudi","5",IF(H582="vendredi","6",IF(H582="",""))))))</f>
        <v/>
      </c>
      <c r="V582" s="15" t="b">
        <f>IF(C582="hebdo","5",IF(C582="tous les 15 jours","10",IF(C582="toutes les 5 semaines","25")))</f>
        <v>0</v>
      </c>
    </row>
    <row r="583" spans="17:22" x14ac:dyDescent="0.35">
      <c r="Q583" s="14">
        <f ca="1">IF(AND($N$1+T583-WEEKDAY($N$1)+(WEEKDAY($N$1)&gt;=T583)&gt;=$N$1,H583=""),$N$1+T583-WEEKDAY($N$1)+(WEEKDAY($N$1)&gt;=T583),$N$1+T583-WEEKDAY($N$1)+(WEEKDAY($N$1)&gt;=T583)+7)</f>
        <v>43617</v>
      </c>
      <c r="R583" s="14" t="str">
        <f ca="1">IF(ISERROR(IF(AND($N$1+U583-WEEKDAY($N$1)+(WEEKDAY($N$1)&gt;=U583)&gt;=$N$1,H583&lt;&gt;""),$N$1+U583-WEEKDAY($N$1)+(WEEKDAY($N$1)&gt;=U583),$N$1+U583-WEEKDAY($N$1)+(WEEKDAY($N$1)&gt;=U583)+7)),"",(IF(AND($N$1+U583-WEEKDAY($N$1)+(WEEKDAY($N$1)&gt;=U583)&gt;=$N$1,H583&lt;&gt;""),$N$1+U583-WEEKDAY($N$1)+(WEEKDAY($N$1)&gt;=U583),$N$1+U583-WEEKDAY($N$1)+(WEEKDAY($N$1)&gt;=U583)+7)))</f>
        <v/>
      </c>
      <c r="S583" s="14"/>
      <c r="T583" s="15" t="b">
        <f>IF(D583="lundi","2",IF(D583="mardi","3",IF(D583="mercredi","4",IF(D583="jeudi","5",IF(D583="vendredi","6")))))</f>
        <v>0</v>
      </c>
      <c r="U583" s="15" t="str">
        <f>IF(H583="lundi","2",IF(H583="mardi","3",IF(H583="mercredi","4",IF(H583="jeudi","5",IF(H583="vendredi","6",IF(H583="",""))))))</f>
        <v/>
      </c>
      <c r="V583" s="15" t="b">
        <f>IF(C583="hebdo","5",IF(C583="tous les 15 jours","10",IF(C583="toutes les 5 semaines","25")))</f>
        <v>0</v>
      </c>
    </row>
    <row r="584" spans="17:22" x14ac:dyDescent="0.35">
      <c r="Q584" s="14">
        <f ca="1">IF(AND($N$1+T584-WEEKDAY($N$1)+(WEEKDAY($N$1)&gt;=T584)&gt;=$N$1,H584=""),$N$1+T584-WEEKDAY($N$1)+(WEEKDAY($N$1)&gt;=T584),$N$1+T584-WEEKDAY($N$1)+(WEEKDAY($N$1)&gt;=T584)+7)</f>
        <v>43617</v>
      </c>
      <c r="R584" s="14" t="str">
        <f ca="1">IF(ISERROR(IF(AND($N$1+U584-WEEKDAY($N$1)+(WEEKDAY($N$1)&gt;=U584)&gt;=$N$1,H584&lt;&gt;""),$N$1+U584-WEEKDAY($N$1)+(WEEKDAY($N$1)&gt;=U584),$N$1+U584-WEEKDAY($N$1)+(WEEKDAY($N$1)&gt;=U584)+7)),"",(IF(AND($N$1+U584-WEEKDAY($N$1)+(WEEKDAY($N$1)&gt;=U584)&gt;=$N$1,H584&lt;&gt;""),$N$1+U584-WEEKDAY($N$1)+(WEEKDAY($N$1)&gt;=U584),$N$1+U584-WEEKDAY($N$1)+(WEEKDAY($N$1)&gt;=U584)+7)))</f>
        <v/>
      </c>
      <c r="S584" s="14"/>
      <c r="T584" s="15" t="b">
        <f>IF(D584="lundi","2",IF(D584="mardi","3",IF(D584="mercredi","4",IF(D584="jeudi","5",IF(D584="vendredi","6")))))</f>
        <v>0</v>
      </c>
      <c r="U584" s="15" t="str">
        <f>IF(H584="lundi","2",IF(H584="mardi","3",IF(H584="mercredi","4",IF(H584="jeudi","5",IF(H584="vendredi","6",IF(H584="",""))))))</f>
        <v/>
      </c>
      <c r="V584" s="15" t="b">
        <f>IF(C584="hebdo","5",IF(C584="tous les 15 jours","10",IF(C584="toutes les 5 semaines","25")))</f>
        <v>0</v>
      </c>
    </row>
    <row r="585" spans="17:22" x14ac:dyDescent="0.35">
      <c r="Q585" s="14">
        <f ca="1">IF(AND($N$1+T585-WEEKDAY($N$1)+(WEEKDAY($N$1)&gt;=T585)&gt;=$N$1,H585=""),$N$1+T585-WEEKDAY($N$1)+(WEEKDAY($N$1)&gt;=T585),$N$1+T585-WEEKDAY($N$1)+(WEEKDAY($N$1)&gt;=T585)+7)</f>
        <v>43617</v>
      </c>
      <c r="R585" s="14" t="str">
        <f ca="1">IF(ISERROR(IF(AND($N$1+U585-WEEKDAY($N$1)+(WEEKDAY($N$1)&gt;=U585)&gt;=$N$1,H585&lt;&gt;""),$N$1+U585-WEEKDAY($N$1)+(WEEKDAY($N$1)&gt;=U585),$N$1+U585-WEEKDAY($N$1)+(WEEKDAY($N$1)&gt;=U585)+7)),"",(IF(AND($N$1+U585-WEEKDAY($N$1)+(WEEKDAY($N$1)&gt;=U585)&gt;=$N$1,H585&lt;&gt;""),$N$1+U585-WEEKDAY($N$1)+(WEEKDAY($N$1)&gt;=U585),$N$1+U585-WEEKDAY($N$1)+(WEEKDAY($N$1)&gt;=U585)+7)))</f>
        <v/>
      </c>
      <c r="S585" s="14"/>
      <c r="T585" s="15" t="b">
        <f>IF(D585="lundi","2",IF(D585="mardi","3",IF(D585="mercredi","4",IF(D585="jeudi","5",IF(D585="vendredi","6")))))</f>
        <v>0</v>
      </c>
      <c r="U585" s="15" t="str">
        <f>IF(H585="lundi","2",IF(H585="mardi","3",IF(H585="mercredi","4",IF(H585="jeudi","5",IF(H585="vendredi","6",IF(H585="",""))))))</f>
        <v/>
      </c>
      <c r="V585" s="15" t="b">
        <f>IF(C585="hebdo","5",IF(C585="tous les 15 jours","10",IF(C585="toutes les 5 semaines","25")))</f>
        <v>0</v>
      </c>
    </row>
    <row r="586" spans="17:22" x14ac:dyDescent="0.35">
      <c r="Q586" s="14">
        <f ca="1">IF(AND($N$1+T586-WEEKDAY($N$1)+(WEEKDAY($N$1)&gt;=T586)&gt;=$N$1,H586=""),$N$1+T586-WEEKDAY($N$1)+(WEEKDAY($N$1)&gt;=T586),$N$1+T586-WEEKDAY($N$1)+(WEEKDAY($N$1)&gt;=T586)+7)</f>
        <v>43617</v>
      </c>
      <c r="R586" s="14" t="str">
        <f ca="1">IF(ISERROR(IF(AND($N$1+U586-WEEKDAY($N$1)+(WEEKDAY($N$1)&gt;=U586)&gt;=$N$1,H586&lt;&gt;""),$N$1+U586-WEEKDAY($N$1)+(WEEKDAY($N$1)&gt;=U586),$N$1+U586-WEEKDAY($N$1)+(WEEKDAY($N$1)&gt;=U586)+7)),"",(IF(AND($N$1+U586-WEEKDAY($N$1)+(WEEKDAY($N$1)&gt;=U586)&gt;=$N$1,H586&lt;&gt;""),$N$1+U586-WEEKDAY($N$1)+(WEEKDAY($N$1)&gt;=U586),$N$1+U586-WEEKDAY($N$1)+(WEEKDAY($N$1)&gt;=U586)+7)))</f>
        <v/>
      </c>
      <c r="S586" s="14"/>
      <c r="T586" s="15" t="b">
        <f>IF(D586="lundi","2",IF(D586="mardi","3",IF(D586="mercredi","4",IF(D586="jeudi","5",IF(D586="vendredi","6")))))</f>
        <v>0</v>
      </c>
      <c r="U586" s="15" t="str">
        <f>IF(H586="lundi","2",IF(H586="mardi","3",IF(H586="mercredi","4",IF(H586="jeudi","5",IF(H586="vendredi","6",IF(H586="",""))))))</f>
        <v/>
      </c>
      <c r="V586" s="15" t="b">
        <f>IF(C586="hebdo","5",IF(C586="tous les 15 jours","10",IF(C586="toutes les 5 semaines","25")))</f>
        <v>0</v>
      </c>
    </row>
    <row r="587" spans="17:22" x14ac:dyDescent="0.35">
      <c r="Q587" s="14">
        <f ca="1">IF(AND($N$1+T587-WEEKDAY($N$1)+(WEEKDAY($N$1)&gt;=T587)&gt;=$N$1,H587=""),$N$1+T587-WEEKDAY($N$1)+(WEEKDAY($N$1)&gt;=T587),$N$1+T587-WEEKDAY($N$1)+(WEEKDAY($N$1)&gt;=T587)+7)</f>
        <v>43617</v>
      </c>
      <c r="R587" s="14" t="str">
        <f ca="1">IF(ISERROR(IF(AND($N$1+U587-WEEKDAY($N$1)+(WEEKDAY($N$1)&gt;=U587)&gt;=$N$1,H587&lt;&gt;""),$N$1+U587-WEEKDAY($N$1)+(WEEKDAY($N$1)&gt;=U587),$N$1+U587-WEEKDAY($N$1)+(WEEKDAY($N$1)&gt;=U587)+7)),"",(IF(AND($N$1+U587-WEEKDAY($N$1)+(WEEKDAY($N$1)&gt;=U587)&gt;=$N$1,H587&lt;&gt;""),$N$1+U587-WEEKDAY($N$1)+(WEEKDAY($N$1)&gt;=U587),$N$1+U587-WEEKDAY($N$1)+(WEEKDAY($N$1)&gt;=U587)+7)))</f>
        <v/>
      </c>
      <c r="S587" s="14"/>
      <c r="T587" s="15" t="b">
        <f>IF(D587="lundi","2",IF(D587="mardi","3",IF(D587="mercredi","4",IF(D587="jeudi","5",IF(D587="vendredi","6")))))</f>
        <v>0</v>
      </c>
      <c r="U587" s="15" t="str">
        <f>IF(H587="lundi","2",IF(H587="mardi","3",IF(H587="mercredi","4",IF(H587="jeudi","5",IF(H587="vendredi","6",IF(H587="",""))))))</f>
        <v/>
      </c>
      <c r="V587" s="15" t="b">
        <f>IF(C587="hebdo","5",IF(C587="tous les 15 jours","10",IF(C587="toutes les 5 semaines","25")))</f>
        <v>0</v>
      </c>
    </row>
    <row r="588" spans="17:22" x14ac:dyDescent="0.35">
      <c r="Q588" s="14">
        <f ca="1">IF(AND($N$1+T588-WEEKDAY($N$1)+(WEEKDAY($N$1)&gt;=T588)&gt;=$N$1,H588=""),$N$1+T588-WEEKDAY($N$1)+(WEEKDAY($N$1)&gt;=T588),$N$1+T588-WEEKDAY($N$1)+(WEEKDAY($N$1)&gt;=T588)+7)</f>
        <v>43617</v>
      </c>
      <c r="R588" s="14" t="str">
        <f ca="1">IF(ISERROR(IF(AND($N$1+U588-WEEKDAY($N$1)+(WEEKDAY($N$1)&gt;=U588)&gt;=$N$1,H588&lt;&gt;""),$N$1+U588-WEEKDAY($N$1)+(WEEKDAY($N$1)&gt;=U588),$N$1+U588-WEEKDAY($N$1)+(WEEKDAY($N$1)&gt;=U588)+7)),"",(IF(AND($N$1+U588-WEEKDAY($N$1)+(WEEKDAY($N$1)&gt;=U588)&gt;=$N$1,H588&lt;&gt;""),$N$1+U588-WEEKDAY($N$1)+(WEEKDAY($N$1)&gt;=U588),$N$1+U588-WEEKDAY($N$1)+(WEEKDAY($N$1)&gt;=U588)+7)))</f>
        <v/>
      </c>
      <c r="S588" s="14"/>
      <c r="T588" s="15" t="b">
        <f>IF(D588="lundi","2",IF(D588="mardi","3",IF(D588="mercredi","4",IF(D588="jeudi","5",IF(D588="vendredi","6")))))</f>
        <v>0</v>
      </c>
      <c r="U588" s="15" t="str">
        <f>IF(H588="lundi","2",IF(H588="mardi","3",IF(H588="mercredi","4",IF(H588="jeudi","5",IF(H588="vendredi","6",IF(H588="",""))))))</f>
        <v/>
      </c>
      <c r="V588" s="15" t="b">
        <f>IF(C588="hebdo","5",IF(C588="tous les 15 jours","10",IF(C588="toutes les 5 semaines","25")))</f>
        <v>0</v>
      </c>
    </row>
    <row r="589" spans="17:22" x14ac:dyDescent="0.35">
      <c r="Q589" s="14">
        <f ca="1">IF(AND($N$1+T589-WEEKDAY($N$1)+(WEEKDAY($N$1)&gt;=T589)&gt;=$N$1,H589=""),$N$1+T589-WEEKDAY($N$1)+(WEEKDAY($N$1)&gt;=T589),$N$1+T589-WEEKDAY($N$1)+(WEEKDAY($N$1)&gt;=T589)+7)</f>
        <v>43617</v>
      </c>
      <c r="R589" s="14" t="str">
        <f ca="1">IF(ISERROR(IF(AND($N$1+U589-WEEKDAY($N$1)+(WEEKDAY($N$1)&gt;=U589)&gt;=$N$1,H589&lt;&gt;""),$N$1+U589-WEEKDAY($N$1)+(WEEKDAY($N$1)&gt;=U589),$N$1+U589-WEEKDAY($N$1)+(WEEKDAY($N$1)&gt;=U589)+7)),"",(IF(AND($N$1+U589-WEEKDAY($N$1)+(WEEKDAY($N$1)&gt;=U589)&gt;=$N$1,H589&lt;&gt;""),$N$1+U589-WEEKDAY($N$1)+(WEEKDAY($N$1)&gt;=U589),$N$1+U589-WEEKDAY($N$1)+(WEEKDAY($N$1)&gt;=U589)+7)))</f>
        <v/>
      </c>
      <c r="S589" s="14"/>
      <c r="T589" s="15" t="b">
        <f>IF(D589="lundi","2",IF(D589="mardi","3",IF(D589="mercredi","4",IF(D589="jeudi","5",IF(D589="vendredi","6")))))</f>
        <v>0</v>
      </c>
      <c r="U589" s="15" t="str">
        <f>IF(H589="lundi","2",IF(H589="mardi","3",IF(H589="mercredi","4",IF(H589="jeudi","5",IF(H589="vendredi","6",IF(H589="",""))))))</f>
        <v/>
      </c>
      <c r="V589" s="15" t="b">
        <f>IF(C589="hebdo","5",IF(C589="tous les 15 jours","10",IF(C589="toutes les 5 semaines","25")))</f>
        <v>0</v>
      </c>
    </row>
    <row r="590" spans="17:22" x14ac:dyDescent="0.35">
      <c r="Q590" s="14">
        <f ca="1">IF(AND($N$1+T590-WEEKDAY($N$1)+(WEEKDAY($N$1)&gt;=T590)&gt;=$N$1,H590=""),$N$1+T590-WEEKDAY($N$1)+(WEEKDAY($N$1)&gt;=T590),$N$1+T590-WEEKDAY($N$1)+(WEEKDAY($N$1)&gt;=T590)+7)</f>
        <v>43617</v>
      </c>
      <c r="R590" s="14" t="str">
        <f ca="1">IF(ISERROR(IF(AND($N$1+U590-WEEKDAY($N$1)+(WEEKDAY($N$1)&gt;=U590)&gt;=$N$1,H590&lt;&gt;""),$N$1+U590-WEEKDAY($N$1)+(WEEKDAY($N$1)&gt;=U590),$N$1+U590-WEEKDAY($N$1)+(WEEKDAY($N$1)&gt;=U590)+7)),"",(IF(AND($N$1+U590-WEEKDAY($N$1)+(WEEKDAY($N$1)&gt;=U590)&gt;=$N$1,H590&lt;&gt;""),$N$1+U590-WEEKDAY($N$1)+(WEEKDAY($N$1)&gt;=U590),$N$1+U590-WEEKDAY($N$1)+(WEEKDAY($N$1)&gt;=U590)+7)))</f>
        <v/>
      </c>
      <c r="S590" s="14"/>
      <c r="T590" s="15" t="b">
        <f>IF(D590="lundi","2",IF(D590="mardi","3",IF(D590="mercredi","4",IF(D590="jeudi","5",IF(D590="vendredi","6")))))</f>
        <v>0</v>
      </c>
      <c r="U590" s="15" t="str">
        <f>IF(H590="lundi","2",IF(H590="mardi","3",IF(H590="mercredi","4",IF(H590="jeudi","5",IF(H590="vendredi","6",IF(H590="",""))))))</f>
        <v/>
      </c>
      <c r="V590" s="15" t="b">
        <f>IF(C590="hebdo","5",IF(C590="tous les 15 jours","10",IF(C590="toutes les 5 semaines","25")))</f>
        <v>0</v>
      </c>
    </row>
    <row r="591" spans="17:22" x14ac:dyDescent="0.35">
      <c r="Q591" s="14">
        <f ca="1">IF(AND($N$1+T591-WEEKDAY($N$1)+(WEEKDAY($N$1)&gt;=T591)&gt;=$N$1,H591=""),$N$1+T591-WEEKDAY($N$1)+(WEEKDAY($N$1)&gt;=T591),$N$1+T591-WEEKDAY($N$1)+(WEEKDAY($N$1)&gt;=T591)+7)</f>
        <v>43617</v>
      </c>
      <c r="R591" s="14" t="str">
        <f ca="1">IF(ISERROR(IF(AND($N$1+U591-WEEKDAY($N$1)+(WEEKDAY($N$1)&gt;=U591)&gt;=$N$1,H591&lt;&gt;""),$N$1+U591-WEEKDAY($N$1)+(WEEKDAY($N$1)&gt;=U591),$N$1+U591-WEEKDAY($N$1)+(WEEKDAY($N$1)&gt;=U591)+7)),"",(IF(AND($N$1+U591-WEEKDAY($N$1)+(WEEKDAY($N$1)&gt;=U591)&gt;=$N$1,H591&lt;&gt;""),$N$1+U591-WEEKDAY($N$1)+(WEEKDAY($N$1)&gt;=U591),$N$1+U591-WEEKDAY($N$1)+(WEEKDAY($N$1)&gt;=U591)+7)))</f>
        <v/>
      </c>
      <c r="S591" s="14"/>
      <c r="T591" s="15" t="b">
        <f>IF(D591="lundi","2",IF(D591="mardi","3",IF(D591="mercredi","4",IF(D591="jeudi","5",IF(D591="vendredi","6")))))</f>
        <v>0</v>
      </c>
      <c r="U591" s="15" t="str">
        <f>IF(H591="lundi","2",IF(H591="mardi","3",IF(H591="mercredi","4",IF(H591="jeudi","5",IF(H591="vendredi","6",IF(H591="",""))))))</f>
        <v/>
      </c>
      <c r="V591" s="15" t="b">
        <f>IF(C591="hebdo","5",IF(C591="tous les 15 jours","10",IF(C591="toutes les 5 semaines","25")))</f>
        <v>0</v>
      </c>
    </row>
    <row r="592" spans="17:22" x14ac:dyDescent="0.35">
      <c r="Q592" s="14">
        <f ca="1">IF(AND($N$1+T592-WEEKDAY($N$1)+(WEEKDAY($N$1)&gt;=T592)&gt;=$N$1,H592=""),$N$1+T592-WEEKDAY($N$1)+(WEEKDAY($N$1)&gt;=T592),$N$1+T592-WEEKDAY($N$1)+(WEEKDAY($N$1)&gt;=T592)+7)</f>
        <v>43617</v>
      </c>
      <c r="R592" s="14" t="str">
        <f ca="1">IF(ISERROR(IF(AND($N$1+U592-WEEKDAY($N$1)+(WEEKDAY($N$1)&gt;=U592)&gt;=$N$1,H592&lt;&gt;""),$N$1+U592-WEEKDAY($N$1)+(WEEKDAY($N$1)&gt;=U592),$N$1+U592-WEEKDAY($N$1)+(WEEKDAY($N$1)&gt;=U592)+7)),"",(IF(AND($N$1+U592-WEEKDAY($N$1)+(WEEKDAY($N$1)&gt;=U592)&gt;=$N$1,H592&lt;&gt;""),$N$1+U592-WEEKDAY($N$1)+(WEEKDAY($N$1)&gt;=U592),$N$1+U592-WEEKDAY($N$1)+(WEEKDAY($N$1)&gt;=U592)+7)))</f>
        <v/>
      </c>
      <c r="S592" s="14"/>
      <c r="T592" s="15" t="b">
        <f>IF(D592="lundi","2",IF(D592="mardi","3",IF(D592="mercredi","4",IF(D592="jeudi","5",IF(D592="vendredi","6")))))</f>
        <v>0</v>
      </c>
      <c r="U592" s="15" t="str">
        <f>IF(H592="lundi","2",IF(H592="mardi","3",IF(H592="mercredi","4",IF(H592="jeudi","5",IF(H592="vendredi","6",IF(H592="",""))))))</f>
        <v/>
      </c>
      <c r="V592" s="15" t="b">
        <f>IF(C592="hebdo","5",IF(C592="tous les 15 jours","10",IF(C592="toutes les 5 semaines","25")))</f>
        <v>0</v>
      </c>
    </row>
    <row r="593" spans="17:22" x14ac:dyDescent="0.35">
      <c r="Q593" s="14">
        <f ca="1">IF(AND($N$1+T593-WEEKDAY($N$1)+(WEEKDAY($N$1)&gt;=T593)&gt;=$N$1,H593=""),$N$1+T593-WEEKDAY($N$1)+(WEEKDAY($N$1)&gt;=T593),$N$1+T593-WEEKDAY($N$1)+(WEEKDAY($N$1)&gt;=T593)+7)</f>
        <v>43617</v>
      </c>
      <c r="R593" s="14" t="str">
        <f ca="1">IF(ISERROR(IF(AND($N$1+U593-WEEKDAY($N$1)+(WEEKDAY($N$1)&gt;=U593)&gt;=$N$1,H593&lt;&gt;""),$N$1+U593-WEEKDAY($N$1)+(WEEKDAY($N$1)&gt;=U593),$N$1+U593-WEEKDAY($N$1)+(WEEKDAY($N$1)&gt;=U593)+7)),"",(IF(AND($N$1+U593-WEEKDAY($N$1)+(WEEKDAY($N$1)&gt;=U593)&gt;=$N$1,H593&lt;&gt;""),$N$1+U593-WEEKDAY($N$1)+(WEEKDAY($N$1)&gt;=U593),$N$1+U593-WEEKDAY($N$1)+(WEEKDAY($N$1)&gt;=U593)+7)))</f>
        <v/>
      </c>
      <c r="S593" s="14"/>
      <c r="T593" s="15" t="b">
        <f>IF(D593="lundi","2",IF(D593="mardi","3",IF(D593="mercredi","4",IF(D593="jeudi","5",IF(D593="vendredi","6")))))</f>
        <v>0</v>
      </c>
      <c r="U593" s="15" t="str">
        <f>IF(H593="lundi","2",IF(H593="mardi","3",IF(H593="mercredi","4",IF(H593="jeudi","5",IF(H593="vendredi","6",IF(H593="",""))))))</f>
        <v/>
      </c>
      <c r="V593" s="15" t="b">
        <f>IF(C593="hebdo","5",IF(C593="tous les 15 jours","10",IF(C593="toutes les 5 semaines","25")))</f>
        <v>0</v>
      </c>
    </row>
    <row r="594" spans="17:22" x14ac:dyDescent="0.35">
      <c r="Q594" s="14">
        <f ca="1">IF(AND($N$1+T594-WEEKDAY($N$1)+(WEEKDAY($N$1)&gt;=T594)&gt;=$N$1,H594=""),$N$1+T594-WEEKDAY($N$1)+(WEEKDAY($N$1)&gt;=T594),$N$1+T594-WEEKDAY($N$1)+(WEEKDAY($N$1)&gt;=T594)+7)</f>
        <v>43617</v>
      </c>
      <c r="R594" s="14" t="str">
        <f ca="1">IF(ISERROR(IF(AND($N$1+U594-WEEKDAY($N$1)+(WEEKDAY($N$1)&gt;=U594)&gt;=$N$1,H594&lt;&gt;""),$N$1+U594-WEEKDAY($N$1)+(WEEKDAY($N$1)&gt;=U594),$N$1+U594-WEEKDAY($N$1)+(WEEKDAY($N$1)&gt;=U594)+7)),"",(IF(AND($N$1+U594-WEEKDAY($N$1)+(WEEKDAY($N$1)&gt;=U594)&gt;=$N$1,H594&lt;&gt;""),$N$1+U594-WEEKDAY($N$1)+(WEEKDAY($N$1)&gt;=U594),$N$1+U594-WEEKDAY($N$1)+(WEEKDAY($N$1)&gt;=U594)+7)))</f>
        <v/>
      </c>
      <c r="S594" s="14"/>
      <c r="T594" s="15" t="b">
        <f>IF(D594="lundi","2",IF(D594="mardi","3",IF(D594="mercredi","4",IF(D594="jeudi","5",IF(D594="vendredi","6")))))</f>
        <v>0</v>
      </c>
      <c r="U594" s="15" t="str">
        <f>IF(H594="lundi","2",IF(H594="mardi","3",IF(H594="mercredi","4",IF(H594="jeudi","5",IF(H594="vendredi","6",IF(H594="",""))))))</f>
        <v/>
      </c>
      <c r="V594" s="15" t="b">
        <f>IF(C594="hebdo","5",IF(C594="tous les 15 jours","10",IF(C594="toutes les 5 semaines","25")))</f>
        <v>0</v>
      </c>
    </row>
    <row r="595" spans="17:22" x14ac:dyDescent="0.35">
      <c r="Q595" s="14">
        <f ca="1">IF(AND($N$1+T595-WEEKDAY($N$1)+(WEEKDAY($N$1)&gt;=T595)&gt;=$N$1,H595=""),$N$1+T595-WEEKDAY($N$1)+(WEEKDAY($N$1)&gt;=T595),$N$1+T595-WEEKDAY($N$1)+(WEEKDAY($N$1)&gt;=T595)+7)</f>
        <v>43617</v>
      </c>
      <c r="R595" s="14" t="str">
        <f ca="1">IF(ISERROR(IF(AND($N$1+U595-WEEKDAY($N$1)+(WEEKDAY($N$1)&gt;=U595)&gt;=$N$1,H595&lt;&gt;""),$N$1+U595-WEEKDAY($N$1)+(WEEKDAY($N$1)&gt;=U595),$N$1+U595-WEEKDAY($N$1)+(WEEKDAY($N$1)&gt;=U595)+7)),"",(IF(AND($N$1+U595-WEEKDAY($N$1)+(WEEKDAY($N$1)&gt;=U595)&gt;=$N$1,H595&lt;&gt;""),$N$1+U595-WEEKDAY($N$1)+(WEEKDAY($N$1)&gt;=U595),$N$1+U595-WEEKDAY($N$1)+(WEEKDAY($N$1)&gt;=U595)+7)))</f>
        <v/>
      </c>
      <c r="S595" s="14"/>
      <c r="T595" s="15" t="b">
        <f>IF(D595="lundi","2",IF(D595="mardi","3",IF(D595="mercredi","4",IF(D595="jeudi","5",IF(D595="vendredi","6")))))</f>
        <v>0</v>
      </c>
      <c r="U595" s="15" t="str">
        <f>IF(H595="lundi","2",IF(H595="mardi","3",IF(H595="mercredi","4",IF(H595="jeudi","5",IF(H595="vendredi","6",IF(H595="",""))))))</f>
        <v/>
      </c>
      <c r="V595" s="15" t="b">
        <f>IF(C595="hebdo","5",IF(C595="tous les 15 jours","10",IF(C595="toutes les 5 semaines","25")))</f>
        <v>0</v>
      </c>
    </row>
    <row r="596" spans="17:22" x14ac:dyDescent="0.35">
      <c r="Q596" s="14">
        <f ca="1">IF(AND($N$1+T596-WEEKDAY($N$1)+(WEEKDAY($N$1)&gt;=T596)&gt;=$N$1,H596=""),$N$1+T596-WEEKDAY($N$1)+(WEEKDAY($N$1)&gt;=T596),$N$1+T596-WEEKDAY($N$1)+(WEEKDAY($N$1)&gt;=T596)+7)</f>
        <v>43617</v>
      </c>
      <c r="R596" s="14" t="str">
        <f ca="1">IF(ISERROR(IF(AND($N$1+U596-WEEKDAY($N$1)+(WEEKDAY($N$1)&gt;=U596)&gt;=$N$1,H596&lt;&gt;""),$N$1+U596-WEEKDAY($N$1)+(WEEKDAY($N$1)&gt;=U596),$N$1+U596-WEEKDAY($N$1)+(WEEKDAY($N$1)&gt;=U596)+7)),"",(IF(AND($N$1+U596-WEEKDAY($N$1)+(WEEKDAY($N$1)&gt;=U596)&gt;=$N$1,H596&lt;&gt;""),$N$1+U596-WEEKDAY($N$1)+(WEEKDAY($N$1)&gt;=U596),$N$1+U596-WEEKDAY($N$1)+(WEEKDAY($N$1)&gt;=U596)+7)))</f>
        <v/>
      </c>
      <c r="S596" s="14"/>
      <c r="T596" s="15" t="b">
        <f>IF(D596="lundi","2",IF(D596="mardi","3",IF(D596="mercredi","4",IF(D596="jeudi","5",IF(D596="vendredi","6")))))</f>
        <v>0</v>
      </c>
      <c r="U596" s="15" t="str">
        <f>IF(H596="lundi","2",IF(H596="mardi","3",IF(H596="mercredi","4",IF(H596="jeudi","5",IF(H596="vendredi","6",IF(H596="",""))))))</f>
        <v/>
      </c>
      <c r="V596" s="15" t="b">
        <f>IF(C596="hebdo","5",IF(C596="tous les 15 jours","10",IF(C596="toutes les 5 semaines","25")))</f>
        <v>0</v>
      </c>
    </row>
    <row r="597" spans="17:22" x14ac:dyDescent="0.35">
      <c r="Q597" s="14">
        <f ca="1">IF(AND($N$1+T597-WEEKDAY($N$1)+(WEEKDAY($N$1)&gt;=T597)&gt;=$N$1,H597=""),$N$1+T597-WEEKDAY($N$1)+(WEEKDAY($N$1)&gt;=T597),$N$1+T597-WEEKDAY($N$1)+(WEEKDAY($N$1)&gt;=T597)+7)</f>
        <v>43617</v>
      </c>
      <c r="R597" s="14" t="str">
        <f ca="1">IF(ISERROR(IF(AND($N$1+U597-WEEKDAY($N$1)+(WEEKDAY($N$1)&gt;=U597)&gt;=$N$1,H597&lt;&gt;""),$N$1+U597-WEEKDAY($N$1)+(WEEKDAY($N$1)&gt;=U597),$N$1+U597-WEEKDAY($N$1)+(WEEKDAY($N$1)&gt;=U597)+7)),"",(IF(AND($N$1+U597-WEEKDAY($N$1)+(WEEKDAY($N$1)&gt;=U597)&gt;=$N$1,H597&lt;&gt;""),$N$1+U597-WEEKDAY($N$1)+(WEEKDAY($N$1)&gt;=U597),$N$1+U597-WEEKDAY($N$1)+(WEEKDAY($N$1)&gt;=U597)+7)))</f>
        <v/>
      </c>
      <c r="S597" s="14"/>
      <c r="T597" s="15" t="b">
        <f>IF(D597="lundi","2",IF(D597="mardi","3",IF(D597="mercredi","4",IF(D597="jeudi","5",IF(D597="vendredi","6")))))</f>
        <v>0</v>
      </c>
      <c r="U597" s="15" t="str">
        <f>IF(H597="lundi","2",IF(H597="mardi","3",IF(H597="mercredi","4",IF(H597="jeudi","5",IF(H597="vendredi","6",IF(H597="",""))))))</f>
        <v/>
      </c>
      <c r="V597" s="15" t="b">
        <f>IF(C597="hebdo","5",IF(C597="tous les 15 jours","10",IF(C597="toutes les 5 semaines","25")))</f>
        <v>0</v>
      </c>
    </row>
    <row r="598" spans="17:22" x14ac:dyDescent="0.35">
      <c r="Q598" s="14">
        <f ca="1">IF(AND($N$1+T598-WEEKDAY($N$1)+(WEEKDAY($N$1)&gt;=T598)&gt;=$N$1,H598=""),$N$1+T598-WEEKDAY($N$1)+(WEEKDAY($N$1)&gt;=T598),$N$1+T598-WEEKDAY($N$1)+(WEEKDAY($N$1)&gt;=T598)+7)</f>
        <v>43617</v>
      </c>
      <c r="R598" s="14" t="str">
        <f ca="1">IF(ISERROR(IF(AND($N$1+U598-WEEKDAY($N$1)+(WEEKDAY($N$1)&gt;=U598)&gt;=$N$1,H598&lt;&gt;""),$N$1+U598-WEEKDAY($N$1)+(WEEKDAY($N$1)&gt;=U598),$N$1+U598-WEEKDAY($N$1)+(WEEKDAY($N$1)&gt;=U598)+7)),"",(IF(AND($N$1+U598-WEEKDAY($N$1)+(WEEKDAY($N$1)&gt;=U598)&gt;=$N$1,H598&lt;&gt;""),$N$1+U598-WEEKDAY($N$1)+(WEEKDAY($N$1)&gt;=U598),$N$1+U598-WEEKDAY($N$1)+(WEEKDAY($N$1)&gt;=U598)+7)))</f>
        <v/>
      </c>
      <c r="S598" s="14"/>
      <c r="T598" s="15" t="b">
        <f>IF(D598="lundi","2",IF(D598="mardi","3",IF(D598="mercredi","4",IF(D598="jeudi","5",IF(D598="vendredi","6")))))</f>
        <v>0</v>
      </c>
      <c r="U598" s="15" t="str">
        <f>IF(H598="lundi","2",IF(H598="mardi","3",IF(H598="mercredi","4",IF(H598="jeudi","5",IF(H598="vendredi","6",IF(H598="",""))))))</f>
        <v/>
      </c>
      <c r="V598" s="15" t="b">
        <f>IF(C598="hebdo","5",IF(C598="tous les 15 jours","10",IF(C598="toutes les 5 semaines","25")))</f>
        <v>0</v>
      </c>
    </row>
    <row r="599" spans="17:22" x14ac:dyDescent="0.35">
      <c r="Q599" s="14">
        <f ca="1">IF(AND($N$1+T599-WEEKDAY($N$1)+(WEEKDAY($N$1)&gt;=T599)&gt;=$N$1,H599=""),$N$1+T599-WEEKDAY($N$1)+(WEEKDAY($N$1)&gt;=T599),$N$1+T599-WEEKDAY($N$1)+(WEEKDAY($N$1)&gt;=T599)+7)</f>
        <v>43617</v>
      </c>
      <c r="R599" s="14" t="str">
        <f ca="1">IF(ISERROR(IF(AND($N$1+U599-WEEKDAY($N$1)+(WEEKDAY($N$1)&gt;=U599)&gt;=$N$1,H599&lt;&gt;""),$N$1+U599-WEEKDAY($N$1)+(WEEKDAY($N$1)&gt;=U599),$N$1+U599-WEEKDAY($N$1)+(WEEKDAY($N$1)&gt;=U599)+7)),"",(IF(AND($N$1+U599-WEEKDAY($N$1)+(WEEKDAY($N$1)&gt;=U599)&gt;=$N$1,H599&lt;&gt;""),$N$1+U599-WEEKDAY($N$1)+(WEEKDAY($N$1)&gt;=U599),$N$1+U599-WEEKDAY($N$1)+(WEEKDAY($N$1)&gt;=U599)+7)))</f>
        <v/>
      </c>
      <c r="S599" s="14"/>
      <c r="T599" s="15" t="b">
        <f>IF(D599="lundi","2",IF(D599="mardi","3",IF(D599="mercredi","4",IF(D599="jeudi","5",IF(D599="vendredi","6")))))</f>
        <v>0</v>
      </c>
      <c r="U599" s="15" t="str">
        <f>IF(H599="lundi","2",IF(H599="mardi","3",IF(H599="mercredi","4",IF(H599="jeudi","5",IF(H599="vendredi","6",IF(H599="",""))))))</f>
        <v/>
      </c>
      <c r="V599" s="15" t="b">
        <f>IF(C599="hebdo","5",IF(C599="tous les 15 jours","10",IF(C599="toutes les 5 semaines","25")))</f>
        <v>0</v>
      </c>
    </row>
    <row r="600" spans="17:22" x14ac:dyDescent="0.35">
      <c r="Q600" s="14">
        <f ca="1">IF(AND($N$1+T600-WEEKDAY($N$1)+(WEEKDAY($N$1)&gt;=T600)&gt;=$N$1,H600=""),$N$1+T600-WEEKDAY($N$1)+(WEEKDAY($N$1)&gt;=T600),$N$1+T600-WEEKDAY($N$1)+(WEEKDAY($N$1)&gt;=T600)+7)</f>
        <v>43617</v>
      </c>
      <c r="R600" s="14" t="str">
        <f ca="1">IF(ISERROR(IF(AND($N$1+U600-WEEKDAY($N$1)+(WEEKDAY($N$1)&gt;=U600)&gt;=$N$1,H600&lt;&gt;""),$N$1+U600-WEEKDAY($N$1)+(WEEKDAY($N$1)&gt;=U600),$N$1+U600-WEEKDAY($N$1)+(WEEKDAY($N$1)&gt;=U600)+7)),"",(IF(AND($N$1+U600-WEEKDAY($N$1)+(WEEKDAY($N$1)&gt;=U600)&gt;=$N$1,H600&lt;&gt;""),$N$1+U600-WEEKDAY($N$1)+(WEEKDAY($N$1)&gt;=U600),$N$1+U600-WEEKDAY($N$1)+(WEEKDAY($N$1)&gt;=U600)+7)))</f>
        <v/>
      </c>
      <c r="S600" s="14"/>
      <c r="T600" s="15" t="b">
        <f>IF(D600="lundi","2",IF(D600="mardi","3",IF(D600="mercredi","4",IF(D600="jeudi","5",IF(D600="vendredi","6")))))</f>
        <v>0</v>
      </c>
      <c r="U600" s="15" t="str">
        <f>IF(H600="lundi","2",IF(H600="mardi","3",IF(H600="mercredi","4",IF(H600="jeudi","5",IF(H600="vendredi","6",IF(H600="",""))))))</f>
        <v/>
      </c>
      <c r="V600" s="15" t="b">
        <f>IF(C600="hebdo","5",IF(C600="tous les 15 jours","10",IF(C600="toutes les 5 semaines","25")))</f>
        <v>0</v>
      </c>
    </row>
    <row r="601" spans="17:22" x14ac:dyDescent="0.35">
      <c r="Q601" s="14">
        <f ca="1">IF(AND($N$1+T601-WEEKDAY($N$1)+(WEEKDAY($N$1)&gt;=T601)&gt;=$N$1,H601=""),$N$1+T601-WEEKDAY($N$1)+(WEEKDAY($N$1)&gt;=T601),$N$1+T601-WEEKDAY($N$1)+(WEEKDAY($N$1)&gt;=T601)+7)</f>
        <v>43617</v>
      </c>
      <c r="R601" s="14" t="str">
        <f ca="1">IF(ISERROR(IF(AND($N$1+U601-WEEKDAY($N$1)+(WEEKDAY($N$1)&gt;=U601)&gt;=$N$1,H601&lt;&gt;""),$N$1+U601-WEEKDAY($N$1)+(WEEKDAY($N$1)&gt;=U601),$N$1+U601-WEEKDAY($N$1)+(WEEKDAY($N$1)&gt;=U601)+7)),"",(IF(AND($N$1+U601-WEEKDAY($N$1)+(WEEKDAY($N$1)&gt;=U601)&gt;=$N$1,H601&lt;&gt;""),$N$1+U601-WEEKDAY($N$1)+(WEEKDAY($N$1)&gt;=U601),$N$1+U601-WEEKDAY($N$1)+(WEEKDAY($N$1)&gt;=U601)+7)))</f>
        <v/>
      </c>
      <c r="S601" s="14"/>
      <c r="T601" s="15" t="b">
        <f>IF(D601="lundi","2",IF(D601="mardi","3",IF(D601="mercredi","4",IF(D601="jeudi","5",IF(D601="vendredi","6")))))</f>
        <v>0</v>
      </c>
      <c r="U601" s="15" t="str">
        <f>IF(H601="lundi","2",IF(H601="mardi","3",IF(H601="mercredi","4",IF(H601="jeudi","5",IF(H601="vendredi","6",IF(H601="",""))))))</f>
        <v/>
      </c>
      <c r="V601" s="15" t="b">
        <f>IF(C601="hebdo","5",IF(C601="tous les 15 jours","10",IF(C601="toutes les 5 semaines","25")))</f>
        <v>0</v>
      </c>
    </row>
    <row r="602" spans="17:22" x14ac:dyDescent="0.35">
      <c r="Q602" s="14">
        <f ca="1">IF(AND($N$1+T602-WEEKDAY($N$1)+(WEEKDAY($N$1)&gt;=T602)&gt;=$N$1,H602=""),$N$1+T602-WEEKDAY($N$1)+(WEEKDAY($N$1)&gt;=T602),$N$1+T602-WEEKDAY($N$1)+(WEEKDAY($N$1)&gt;=T602)+7)</f>
        <v>43617</v>
      </c>
      <c r="R602" s="14" t="str">
        <f ca="1">IF(ISERROR(IF(AND($N$1+U602-WEEKDAY($N$1)+(WEEKDAY($N$1)&gt;=U602)&gt;=$N$1,H602&lt;&gt;""),$N$1+U602-WEEKDAY($N$1)+(WEEKDAY($N$1)&gt;=U602),$N$1+U602-WEEKDAY($N$1)+(WEEKDAY($N$1)&gt;=U602)+7)),"",(IF(AND($N$1+U602-WEEKDAY($N$1)+(WEEKDAY($N$1)&gt;=U602)&gt;=$N$1,H602&lt;&gt;""),$N$1+U602-WEEKDAY($N$1)+(WEEKDAY($N$1)&gt;=U602),$N$1+U602-WEEKDAY($N$1)+(WEEKDAY($N$1)&gt;=U602)+7)))</f>
        <v/>
      </c>
      <c r="S602" s="14"/>
      <c r="T602" s="15" t="b">
        <f>IF(D602="lundi","2",IF(D602="mardi","3",IF(D602="mercredi","4",IF(D602="jeudi","5",IF(D602="vendredi","6")))))</f>
        <v>0</v>
      </c>
      <c r="U602" s="15" t="str">
        <f>IF(H602="lundi","2",IF(H602="mardi","3",IF(H602="mercredi","4",IF(H602="jeudi","5",IF(H602="vendredi","6",IF(H602="",""))))))</f>
        <v/>
      </c>
      <c r="V602" s="15" t="b">
        <f>IF(C602="hebdo","5",IF(C602="tous les 15 jours","10",IF(C602="toutes les 5 semaines","25")))</f>
        <v>0</v>
      </c>
    </row>
    <row r="603" spans="17:22" x14ac:dyDescent="0.35">
      <c r="Q603" s="14">
        <f ca="1">IF(AND($N$1+T603-WEEKDAY($N$1)+(WEEKDAY($N$1)&gt;=T603)&gt;=$N$1,H603=""),$N$1+T603-WEEKDAY($N$1)+(WEEKDAY($N$1)&gt;=T603),$N$1+T603-WEEKDAY($N$1)+(WEEKDAY($N$1)&gt;=T603)+7)</f>
        <v>43617</v>
      </c>
      <c r="R603" s="14" t="str">
        <f ca="1">IF(ISERROR(IF(AND($N$1+U603-WEEKDAY($N$1)+(WEEKDAY($N$1)&gt;=U603)&gt;=$N$1,H603&lt;&gt;""),$N$1+U603-WEEKDAY($N$1)+(WEEKDAY($N$1)&gt;=U603),$N$1+U603-WEEKDAY($N$1)+(WEEKDAY($N$1)&gt;=U603)+7)),"",(IF(AND($N$1+U603-WEEKDAY($N$1)+(WEEKDAY($N$1)&gt;=U603)&gt;=$N$1,H603&lt;&gt;""),$N$1+U603-WEEKDAY($N$1)+(WEEKDAY($N$1)&gt;=U603),$N$1+U603-WEEKDAY($N$1)+(WEEKDAY($N$1)&gt;=U603)+7)))</f>
        <v/>
      </c>
      <c r="S603" s="14"/>
      <c r="T603" s="15" t="b">
        <f>IF(D603="lundi","2",IF(D603="mardi","3",IF(D603="mercredi","4",IF(D603="jeudi","5",IF(D603="vendredi","6")))))</f>
        <v>0</v>
      </c>
      <c r="U603" s="15" t="str">
        <f>IF(H603="lundi","2",IF(H603="mardi","3",IF(H603="mercredi","4",IF(H603="jeudi","5",IF(H603="vendredi","6",IF(H603="",""))))))</f>
        <v/>
      </c>
      <c r="V603" s="15" t="b">
        <f>IF(C603="hebdo","5",IF(C603="tous les 15 jours","10",IF(C603="toutes les 5 semaines","25")))</f>
        <v>0</v>
      </c>
    </row>
    <row r="604" spans="17:22" x14ac:dyDescent="0.35">
      <c r="Q604" s="14">
        <f ca="1">IF(AND($N$1+T604-WEEKDAY($N$1)+(WEEKDAY($N$1)&gt;=T604)&gt;=$N$1,H604=""),$N$1+T604-WEEKDAY($N$1)+(WEEKDAY($N$1)&gt;=T604),$N$1+T604-WEEKDAY($N$1)+(WEEKDAY($N$1)&gt;=T604)+7)</f>
        <v>43617</v>
      </c>
      <c r="R604" s="14" t="str">
        <f ca="1">IF(ISERROR(IF(AND($N$1+U604-WEEKDAY($N$1)+(WEEKDAY($N$1)&gt;=U604)&gt;=$N$1,H604&lt;&gt;""),$N$1+U604-WEEKDAY($N$1)+(WEEKDAY($N$1)&gt;=U604),$N$1+U604-WEEKDAY($N$1)+(WEEKDAY($N$1)&gt;=U604)+7)),"",(IF(AND($N$1+U604-WEEKDAY($N$1)+(WEEKDAY($N$1)&gt;=U604)&gt;=$N$1,H604&lt;&gt;""),$N$1+U604-WEEKDAY($N$1)+(WEEKDAY($N$1)&gt;=U604),$N$1+U604-WEEKDAY($N$1)+(WEEKDAY($N$1)&gt;=U604)+7)))</f>
        <v/>
      </c>
      <c r="S604" s="14"/>
      <c r="T604" s="15" t="b">
        <f>IF(D604="lundi","2",IF(D604="mardi","3",IF(D604="mercredi","4",IF(D604="jeudi","5",IF(D604="vendredi","6")))))</f>
        <v>0</v>
      </c>
      <c r="U604" s="15" t="str">
        <f>IF(H604="lundi","2",IF(H604="mardi","3",IF(H604="mercredi","4",IF(H604="jeudi","5",IF(H604="vendredi","6",IF(H604="",""))))))</f>
        <v/>
      </c>
      <c r="V604" s="15" t="b">
        <f>IF(C604="hebdo","5",IF(C604="tous les 15 jours","10",IF(C604="toutes les 5 semaines","25")))</f>
        <v>0</v>
      </c>
    </row>
    <row r="605" spans="17:22" x14ac:dyDescent="0.35">
      <c r="Q605" s="14">
        <f ca="1">IF(AND($N$1+T605-WEEKDAY($N$1)+(WEEKDAY($N$1)&gt;=T605)&gt;=$N$1,H605=""),$N$1+T605-WEEKDAY($N$1)+(WEEKDAY($N$1)&gt;=T605),$N$1+T605-WEEKDAY($N$1)+(WEEKDAY($N$1)&gt;=T605)+7)</f>
        <v>43617</v>
      </c>
      <c r="R605" s="14" t="str">
        <f ca="1">IF(ISERROR(IF(AND($N$1+U605-WEEKDAY($N$1)+(WEEKDAY($N$1)&gt;=U605)&gt;=$N$1,H605&lt;&gt;""),$N$1+U605-WEEKDAY($N$1)+(WEEKDAY($N$1)&gt;=U605),$N$1+U605-WEEKDAY($N$1)+(WEEKDAY($N$1)&gt;=U605)+7)),"",(IF(AND($N$1+U605-WEEKDAY($N$1)+(WEEKDAY($N$1)&gt;=U605)&gt;=$N$1,H605&lt;&gt;""),$N$1+U605-WEEKDAY($N$1)+(WEEKDAY($N$1)&gt;=U605),$N$1+U605-WEEKDAY($N$1)+(WEEKDAY($N$1)&gt;=U605)+7)))</f>
        <v/>
      </c>
      <c r="S605" s="14"/>
      <c r="T605" s="15" t="b">
        <f>IF(D605="lundi","2",IF(D605="mardi","3",IF(D605="mercredi","4",IF(D605="jeudi","5",IF(D605="vendredi","6")))))</f>
        <v>0</v>
      </c>
      <c r="U605" s="15" t="str">
        <f>IF(H605="lundi","2",IF(H605="mardi","3",IF(H605="mercredi","4",IF(H605="jeudi","5",IF(H605="vendredi","6",IF(H605="",""))))))</f>
        <v/>
      </c>
      <c r="V605" s="15" t="b">
        <f>IF(C605="hebdo","5",IF(C605="tous les 15 jours","10",IF(C605="toutes les 5 semaines","25")))</f>
        <v>0</v>
      </c>
    </row>
    <row r="606" spans="17:22" x14ac:dyDescent="0.35">
      <c r="Q606" s="14">
        <f ca="1">IF(AND($N$1+T606-WEEKDAY($N$1)+(WEEKDAY($N$1)&gt;=T606)&gt;=$N$1,H606=""),$N$1+T606-WEEKDAY($N$1)+(WEEKDAY($N$1)&gt;=T606),$N$1+T606-WEEKDAY($N$1)+(WEEKDAY($N$1)&gt;=T606)+7)</f>
        <v>43617</v>
      </c>
      <c r="R606" s="14" t="str">
        <f ca="1">IF(ISERROR(IF(AND($N$1+U606-WEEKDAY($N$1)+(WEEKDAY($N$1)&gt;=U606)&gt;=$N$1,H606&lt;&gt;""),$N$1+U606-WEEKDAY($N$1)+(WEEKDAY($N$1)&gt;=U606),$N$1+U606-WEEKDAY($N$1)+(WEEKDAY($N$1)&gt;=U606)+7)),"",(IF(AND($N$1+U606-WEEKDAY($N$1)+(WEEKDAY($N$1)&gt;=U606)&gt;=$N$1,H606&lt;&gt;""),$N$1+U606-WEEKDAY($N$1)+(WEEKDAY($N$1)&gt;=U606),$N$1+U606-WEEKDAY($N$1)+(WEEKDAY($N$1)&gt;=U606)+7)))</f>
        <v/>
      </c>
      <c r="S606" s="14"/>
      <c r="T606" s="15" t="b">
        <f>IF(D606="lundi","2",IF(D606="mardi","3",IF(D606="mercredi","4",IF(D606="jeudi","5",IF(D606="vendredi","6")))))</f>
        <v>0</v>
      </c>
      <c r="U606" s="15" t="str">
        <f>IF(H606="lundi","2",IF(H606="mardi","3",IF(H606="mercredi","4",IF(H606="jeudi","5",IF(H606="vendredi","6",IF(H606="",""))))))</f>
        <v/>
      </c>
      <c r="V606" s="15" t="b">
        <f>IF(C606="hebdo","5",IF(C606="tous les 15 jours","10",IF(C606="toutes les 5 semaines","25")))</f>
        <v>0</v>
      </c>
    </row>
    <row r="607" spans="17:22" x14ac:dyDescent="0.35">
      <c r="Q607" s="14">
        <f ca="1">IF(AND($N$1+T607-WEEKDAY($N$1)+(WEEKDAY($N$1)&gt;=T607)&gt;=$N$1,H607=""),$N$1+T607-WEEKDAY($N$1)+(WEEKDAY($N$1)&gt;=T607),$N$1+T607-WEEKDAY($N$1)+(WEEKDAY($N$1)&gt;=T607)+7)</f>
        <v>43617</v>
      </c>
      <c r="R607" s="14" t="str">
        <f ca="1">IF(ISERROR(IF(AND($N$1+U607-WEEKDAY($N$1)+(WEEKDAY($N$1)&gt;=U607)&gt;=$N$1,H607&lt;&gt;""),$N$1+U607-WEEKDAY($N$1)+(WEEKDAY($N$1)&gt;=U607),$N$1+U607-WEEKDAY($N$1)+(WEEKDAY($N$1)&gt;=U607)+7)),"",(IF(AND($N$1+U607-WEEKDAY($N$1)+(WEEKDAY($N$1)&gt;=U607)&gt;=$N$1,H607&lt;&gt;""),$N$1+U607-WEEKDAY($N$1)+(WEEKDAY($N$1)&gt;=U607),$N$1+U607-WEEKDAY($N$1)+(WEEKDAY($N$1)&gt;=U607)+7)))</f>
        <v/>
      </c>
      <c r="S607" s="14"/>
      <c r="T607" s="15" t="b">
        <f>IF(D607="lundi","2",IF(D607="mardi","3",IF(D607="mercredi","4",IF(D607="jeudi","5",IF(D607="vendredi","6")))))</f>
        <v>0</v>
      </c>
      <c r="U607" s="15" t="str">
        <f>IF(H607="lundi","2",IF(H607="mardi","3",IF(H607="mercredi","4",IF(H607="jeudi","5",IF(H607="vendredi","6",IF(H607="",""))))))</f>
        <v/>
      </c>
      <c r="V607" s="15" t="b">
        <f>IF(C607="hebdo","5",IF(C607="tous les 15 jours","10",IF(C607="toutes les 5 semaines","25")))</f>
        <v>0</v>
      </c>
    </row>
    <row r="608" spans="17:22" x14ac:dyDescent="0.35">
      <c r="Q608" s="14">
        <f ca="1">IF(AND($N$1+T608-WEEKDAY($N$1)+(WEEKDAY($N$1)&gt;=T608)&gt;=$N$1,H608=""),$N$1+T608-WEEKDAY($N$1)+(WEEKDAY($N$1)&gt;=T608),$N$1+T608-WEEKDAY($N$1)+(WEEKDAY($N$1)&gt;=T608)+7)</f>
        <v>43617</v>
      </c>
      <c r="R608" s="14" t="str">
        <f ca="1">IF(ISERROR(IF(AND($N$1+U608-WEEKDAY($N$1)+(WEEKDAY($N$1)&gt;=U608)&gt;=$N$1,H608&lt;&gt;""),$N$1+U608-WEEKDAY($N$1)+(WEEKDAY($N$1)&gt;=U608),$N$1+U608-WEEKDAY($N$1)+(WEEKDAY($N$1)&gt;=U608)+7)),"",(IF(AND($N$1+U608-WEEKDAY($N$1)+(WEEKDAY($N$1)&gt;=U608)&gt;=$N$1,H608&lt;&gt;""),$N$1+U608-WEEKDAY($N$1)+(WEEKDAY($N$1)&gt;=U608),$N$1+U608-WEEKDAY($N$1)+(WEEKDAY($N$1)&gt;=U608)+7)))</f>
        <v/>
      </c>
      <c r="S608" s="14"/>
      <c r="T608" s="15" t="b">
        <f>IF(D608="lundi","2",IF(D608="mardi","3",IF(D608="mercredi","4",IF(D608="jeudi","5",IF(D608="vendredi","6")))))</f>
        <v>0</v>
      </c>
      <c r="U608" s="15" t="str">
        <f>IF(H608="lundi","2",IF(H608="mardi","3",IF(H608="mercredi","4",IF(H608="jeudi","5",IF(H608="vendredi","6",IF(H608="",""))))))</f>
        <v/>
      </c>
      <c r="V608" s="15" t="b">
        <f>IF(C608="hebdo","5",IF(C608="tous les 15 jours","10",IF(C608="toutes les 5 semaines","25")))</f>
        <v>0</v>
      </c>
    </row>
    <row r="609" spans="17:22" x14ac:dyDescent="0.35">
      <c r="Q609" s="14">
        <f ca="1">IF(AND($N$1+T609-WEEKDAY($N$1)+(WEEKDAY($N$1)&gt;=T609)&gt;=$N$1,H609=""),$N$1+T609-WEEKDAY($N$1)+(WEEKDAY($N$1)&gt;=T609),$N$1+T609-WEEKDAY($N$1)+(WEEKDAY($N$1)&gt;=T609)+7)</f>
        <v>43617</v>
      </c>
      <c r="R609" s="14" t="str">
        <f ca="1">IF(ISERROR(IF(AND($N$1+U609-WEEKDAY($N$1)+(WEEKDAY($N$1)&gt;=U609)&gt;=$N$1,H609&lt;&gt;""),$N$1+U609-WEEKDAY($N$1)+(WEEKDAY($N$1)&gt;=U609),$N$1+U609-WEEKDAY($N$1)+(WEEKDAY($N$1)&gt;=U609)+7)),"",(IF(AND($N$1+U609-WEEKDAY($N$1)+(WEEKDAY($N$1)&gt;=U609)&gt;=$N$1,H609&lt;&gt;""),$N$1+U609-WEEKDAY($N$1)+(WEEKDAY($N$1)&gt;=U609),$N$1+U609-WEEKDAY($N$1)+(WEEKDAY($N$1)&gt;=U609)+7)))</f>
        <v/>
      </c>
      <c r="S609" s="14"/>
      <c r="T609" s="15" t="b">
        <f>IF(D609="lundi","2",IF(D609="mardi","3",IF(D609="mercredi","4",IF(D609="jeudi","5",IF(D609="vendredi","6")))))</f>
        <v>0</v>
      </c>
      <c r="U609" s="15" t="str">
        <f>IF(H609="lundi","2",IF(H609="mardi","3",IF(H609="mercredi","4",IF(H609="jeudi","5",IF(H609="vendredi","6",IF(H609="",""))))))</f>
        <v/>
      </c>
      <c r="V609" s="15" t="b">
        <f>IF(C609="hebdo","5",IF(C609="tous les 15 jours","10",IF(C609="toutes les 5 semaines","25")))</f>
        <v>0</v>
      </c>
    </row>
    <row r="610" spans="17:22" x14ac:dyDescent="0.35">
      <c r="Q610" s="14">
        <f ca="1">IF(AND($N$1+T610-WEEKDAY($N$1)+(WEEKDAY($N$1)&gt;=T610)&gt;=$N$1,H610=""),$N$1+T610-WEEKDAY($N$1)+(WEEKDAY($N$1)&gt;=T610),$N$1+T610-WEEKDAY($N$1)+(WEEKDAY($N$1)&gt;=T610)+7)</f>
        <v>43617</v>
      </c>
      <c r="R610" s="14" t="str">
        <f ca="1">IF(ISERROR(IF(AND($N$1+U610-WEEKDAY($N$1)+(WEEKDAY($N$1)&gt;=U610)&gt;=$N$1,H610&lt;&gt;""),$N$1+U610-WEEKDAY($N$1)+(WEEKDAY($N$1)&gt;=U610),$N$1+U610-WEEKDAY($N$1)+(WEEKDAY($N$1)&gt;=U610)+7)),"",(IF(AND($N$1+U610-WEEKDAY($N$1)+(WEEKDAY($N$1)&gt;=U610)&gt;=$N$1,H610&lt;&gt;""),$N$1+U610-WEEKDAY($N$1)+(WEEKDAY($N$1)&gt;=U610),$N$1+U610-WEEKDAY($N$1)+(WEEKDAY($N$1)&gt;=U610)+7)))</f>
        <v/>
      </c>
      <c r="S610" s="14"/>
      <c r="T610" s="15" t="b">
        <f>IF(D610="lundi","2",IF(D610="mardi","3",IF(D610="mercredi","4",IF(D610="jeudi","5",IF(D610="vendredi","6")))))</f>
        <v>0</v>
      </c>
      <c r="U610" s="15" t="str">
        <f>IF(H610="lundi","2",IF(H610="mardi","3",IF(H610="mercredi","4",IF(H610="jeudi","5",IF(H610="vendredi","6",IF(H610="",""))))))</f>
        <v/>
      </c>
      <c r="V610" s="15" t="b">
        <f>IF(C610="hebdo","5",IF(C610="tous les 15 jours","10",IF(C610="toutes les 5 semaines","25")))</f>
        <v>0</v>
      </c>
    </row>
    <row r="611" spans="17:22" x14ac:dyDescent="0.35">
      <c r="Q611" s="14">
        <f ca="1">IF(AND($N$1+T611-WEEKDAY($N$1)+(WEEKDAY($N$1)&gt;=T611)&gt;=$N$1,H611=""),$N$1+T611-WEEKDAY($N$1)+(WEEKDAY($N$1)&gt;=T611),$N$1+T611-WEEKDAY($N$1)+(WEEKDAY($N$1)&gt;=T611)+7)</f>
        <v>43617</v>
      </c>
      <c r="R611" s="14" t="str">
        <f ca="1">IF(ISERROR(IF(AND($N$1+U611-WEEKDAY($N$1)+(WEEKDAY($N$1)&gt;=U611)&gt;=$N$1,H611&lt;&gt;""),$N$1+U611-WEEKDAY($N$1)+(WEEKDAY($N$1)&gt;=U611),$N$1+U611-WEEKDAY($N$1)+(WEEKDAY($N$1)&gt;=U611)+7)),"",(IF(AND($N$1+U611-WEEKDAY($N$1)+(WEEKDAY($N$1)&gt;=U611)&gt;=$N$1,H611&lt;&gt;""),$N$1+U611-WEEKDAY($N$1)+(WEEKDAY($N$1)&gt;=U611),$N$1+U611-WEEKDAY($N$1)+(WEEKDAY($N$1)&gt;=U611)+7)))</f>
        <v/>
      </c>
      <c r="S611" s="14"/>
      <c r="T611" s="15" t="b">
        <f>IF(D611="lundi","2",IF(D611="mardi","3",IF(D611="mercredi","4",IF(D611="jeudi","5",IF(D611="vendredi","6")))))</f>
        <v>0</v>
      </c>
      <c r="U611" s="15" t="str">
        <f>IF(H611="lundi","2",IF(H611="mardi","3",IF(H611="mercredi","4",IF(H611="jeudi","5",IF(H611="vendredi","6",IF(H611="",""))))))</f>
        <v/>
      </c>
      <c r="V611" s="15" t="b">
        <f>IF(C611="hebdo","5",IF(C611="tous les 15 jours","10",IF(C611="toutes les 5 semaines","25")))</f>
        <v>0</v>
      </c>
    </row>
    <row r="612" spans="17:22" x14ac:dyDescent="0.35">
      <c r="Q612" s="14">
        <f ca="1">IF(AND($N$1+T612-WEEKDAY($N$1)+(WEEKDAY($N$1)&gt;=T612)&gt;=$N$1,H612=""),$N$1+T612-WEEKDAY($N$1)+(WEEKDAY($N$1)&gt;=T612),$N$1+T612-WEEKDAY($N$1)+(WEEKDAY($N$1)&gt;=T612)+7)</f>
        <v>43617</v>
      </c>
      <c r="R612" s="14" t="str">
        <f ca="1">IF(ISERROR(IF(AND($N$1+U612-WEEKDAY($N$1)+(WEEKDAY($N$1)&gt;=U612)&gt;=$N$1,H612&lt;&gt;""),$N$1+U612-WEEKDAY($N$1)+(WEEKDAY($N$1)&gt;=U612),$N$1+U612-WEEKDAY($N$1)+(WEEKDAY($N$1)&gt;=U612)+7)),"",(IF(AND($N$1+U612-WEEKDAY($N$1)+(WEEKDAY($N$1)&gt;=U612)&gt;=$N$1,H612&lt;&gt;""),$N$1+U612-WEEKDAY($N$1)+(WEEKDAY($N$1)&gt;=U612),$N$1+U612-WEEKDAY($N$1)+(WEEKDAY($N$1)&gt;=U612)+7)))</f>
        <v/>
      </c>
      <c r="S612" s="14"/>
      <c r="T612" s="15" t="b">
        <f>IF(D612="lundi","2",IF(D612="mardi","3",IF(D612="mercredi","4",IF(D612="jeudi","5",IF(D612="vendredi","6")))))</f>
        <v>0</v>
      </c>
      <c r="U612" s="15" t="str">
        <f>IF(H612="lundi","2",IF(H612="mardi","3",IF(H612="mercredi","4",IF(H612="jeudi","5",IF(H612="vendredi","6",IF(H612="",""))))))</f>
        <v/>
      </c>
      <c r="V612" s="15" t="b">
        <f>IF(C612="hebdo","5",IF(C612="tous les 15 jours","10",IF(C612="toutes les 5 semaines","25")))</f>
        <v>0</v>
      </c>
    </row>
    <row r="613" spans="17:22" x14ac:dyDescent="0.35">
      <c r="Q613" s="14">
        <f ca="1">IF(AND($N$1+T613-WEEKDAY($N$1)+(WEEKDAY($N$1)&gt;=T613)&gt;=$N$1,H613=""),$N$1+T613-WEEKDAY($N$1)+(WEEKDAY($N$1)&gt;=T613),$N$1+T613-WEEKDAY($N$1)+(WEEKDAY($N$1)&gt;=T613)+7)</f>
        <v>43617</v>
      </c>
      <c r="R613" s="14" t="str">
        <f ca="1">IF(ISERROR(IF(AND($N$1+U613-WEEKDAY($N$1)+(WEEKDAY($N$1)&gt;=U613)&gt;=$N$1,H613&lt;&gt;""),$N$1+U613-WEEKDAY($N$1)+(WEEKDAY($N$1)&gt;=U613),$N$1+U613-WEEKDAY($N$1)+(WEEKDAY($N$1)&gt;=U613)+7)),"",(IF(AND($N$1+U613-WEEKDAY($N$1)+(WEEKDAY($N$1)&gt;=U613)&gt;=$N$1,H613&lt;&gt;""),$N$1+U613-WEEKDAY($N$1)+(WEEKDAY($N$1)&gt;=U613),$N$1+U613-WEEKDAY($N$1)+(WEEKDAY($N$1)&gt;=U613)+7)))</f>
        <v/>
      </c>
      <c r="S613" s="14"/>
      <c r="T613" s="15" t="b">
        <f>IF(D613="lundi","2",IF(D613="mardi","3",IF(D613="mercredi","4",IF(D613="jeudi","5",IF(D613="vendredi","6")))))</f>
        <v>0</v>
      </c>
      <c r="U613" s="15" t="str">
        <f>IF(H613="lundi","2",IF(H613="mardi","3",IF(H613="mercredi","4",IF(H613="jeudi","5",IF(H613="vendredi","6",IF(H613="",""))))))</f>
        <v/>
      </c>
      <c r="V613" s="15" t="b">
        <f>IF(C613="hebdo","5",IF(C613="tous les 15 jours","10",IF(C613="toutes les 5 semaines","25")))</f>
        <v>0</v>
      </c>
    </row>
    <row r="614" spans="17:22" x14ac:dyDescent="0.35">
      <c r="Q614" s="14">
        <f ca="1">IF(AND($N$1+T614-WEEKDAY($N$1)+(WEEKDAY($N$1)&gt;=T614)&gt;=$N$1,H614=""),$N$1+T614-WEEKDAY($N$1)+(WEEKDAY($N$1)&gt;=T614),$N$1+T614-WEEKDAY($N$1)+(WEEKDAY($N$1)&gt;=T614)+7)</f>
        <v>43617</v>
      </c>
      <c r="R614" s="14" t="str">
        <f ca="1">IF(ISERROR(IF(AND($N$1+U614-WEEKDAY($N$1)+(WEEKDAY($N$1)&gt;=U614)&gt;=$N$1,H614&lt;&gt;""),$N$1+U614-WEEKDAY($N$1)+(WEEKDAY($N$1)&gt;=U614),$N$1+U614-WEEKDAY($N$1)+(WEEKDAY($N$1)&gt;=U614)+7)),"",(IF(AND($N$1+U614-WEEKDAY($N$1)+(WEEKDAY($N$1)&gt;=U614)&gt;=$N$1,H614&lt;&gt;""),$N$1+U614-WEEKDAY($N$1)+(WEEKDAY($N$1)&gt;=U614),$N$1+U614-WEEKDAY($N$1)+(WEEKDAY($N$1)&gt;=U614)+7)))</f>
        <v/>
      </c>
      <c r="S614" s="14"/>
      <c r="T614" s="15" t="b">
        <f>IF(D614="lundi","2",IF(D614="mardi","3",IF(D614="mercredi","4",IF(D614="jeudi","5",IF(D614="vendredi","6")))))</f>
        <v>0</v>
      </c>
      <c r="U614" s="15" t="str">
        <f>IF(H614="lundi","2",IF(H614="mardi","3",IF(H614="mercredi","4",IF(H614="jeudi","5",IF(H614="vendredi","6",IF(H614="",""))))))</f>
        <v/>
      </c>
      <c r="V614" s="15" t="b">
        <f>IF(C614="hebdo","5",IF(C614="tous les 15 jours","10",IF(C614="toutes les 5 semaines","25")))</f>
        <v>0</v>
      </c>
    </row>
    <row r="615" spans="17:22" x14ac:dyDescent="0.35">
      <c r="Q615" s="14">
        <f ca="1">IF(AND($N$1+T615-WEEKDAY($N$1)+(WEEKDAY($N$1)&gt;=T615)&gt;=$N$1,H615=""),$N$1+T615-WEEKDAY($N$1)+(WEEKDAY($N$1)&gt;=T615),$N$1+T615-WEEKDAY($N$1)+(WEEKDAY($N$1)&gt;=T615)+7)</f>
        <v>43617</v>
      </c>
      <c r="R615" s="14" t="str">
        <f ca="1">IF(ISERROR(IF(AND($N$1+U615-WEEKDAY($N$1)+(WEEKDAY($N$1)&gt;=U615)&gt;=$N$1,H615&lt;&gt;""),$N$1+U615-WEEKDAY($N$1)+(WEEKDAY($N$1)&gt;=U615),$N$1+U615-WEEKDAY($N$1)+(WEEKDAY($N$1)&gt;=U615)+7)),"",(IF(AND($N$1+U615-WEEKDAY($N$1)+(WEEKDAY($N$1)&gt;=U615)&gt;=$N$1,H615&lt;&gt;""),$N$1+U615-WEEKDAY($N$1)+(WEEKDAY($N$1)&gt;=U615),$N$1+U615-WEEKDAY($N$1)+(WEEKDAY($N$1)&gt;=U615)+7)))</f>
        <v/>
      </c>
      <c r="S615" s="14"/>
      <c r="T615" s="15" t="b">
        <f>IF(D615="lundi","2",IF(D615="mardi","3",IF(D615="mercredi","4",IF(D615="jeudi","5",IF(D615="vendredi","6")))))</f>
        <v>0</v>
      </c>
      <c r="U615" s="15" t="str">
        <f>IF(H615="lundi","2",IF(H615="mardi","3",IF(H615="mercredi","4",IF(H615="jeudi","5",IF(H615="vendredi","6",IF(H615="",""))))))</f>
        <v/>
      </c>
      <c r="V615" s="15" t="b">
        <f>IF(C615="hebdo","5",IF(C615="tous les 15 jours","10",IF(C615="toutes les 5 semaines","25")))</f>
        <v>0</v>
      </c>
    </row>
    <row r="616" spans="17:22" x14ac:dyDescent="0.35">
      <c r="Q616" s="14">
        <f ca="1">IF(AND($N$1+T616-WEEKDAY($N$1)+(WEEKDAY($N$1)&gt;=T616)&gt;=$N$1,H616=""),$N$1+T616-WEEKDAY($N$1)+(WEEKDAY($N$1)&gt;=T616),$N$1+T616-WEEKDAY($N$1)+(WEEKDAY($N$1)&gt;=T616)+7)</f>
        <v>43617</v>
      </c>
      <c r="R616" s="14" t="str">
        <f ca="1">IF(ISERROR(IF(AND($N$1+U616-WEEKDAY($N$1)+(WEEKDAY($N$1)&gt;=U616)&gt;=$N$1,H616&lt;&gt;""),$N$1+U616-WEEKDAY($N$1)+(WEEKDAY($N$1)&gt;=U616),$N$1+U616-WEEKDAY($N$1)+(WEEKDAY($N$1)&gt;=U616)+7)),"",(IF(AND($N$1+U616-WEEKDAY($N$1)+(WEEKDAY($N$1)&gt;=U616)&gt;=$N$1,H616&lt;&gt;""),$N$1+U616-WEEKDAY($N$1)+(WEEKDAY($N$1)&gt;=U616),$N$1+U616-WEEKDAY($N$1)+(WEEKDAY($N$1)&gt;=U616)+7)))</f>
        <v/>
      </c>
      <c r="S616" s="14"/>
      <c r="T616" s="15" t="b">
        <f>IF(D616="lundi","2",IF(D616="mardi","3",IF(D616="mercredi","4",IF(D616="jeudi","5",IF(D616="vendredi","6")))))</f>
        <v>0</v>
      </c>
      <c r="U616" s="15" t="str">
        <f>IF(H616="lundi","2",IF(H616="mardi","3",IF(H616="mercredi","4",IF(H616="jeudi","5",IF(H616="vendredi","6",IF(H616="",""))))))</f>
        <v/>
      </c>
      <c r="V616" s="15" t="b">
        <f>IF(C616="hebdo","5",IF(C616="tous les 15 jours","10",IF(C616="toutes les 5 semaines","25")))</f>
        <v>0</v>
      </c>
    </row>
    <row r="617" spans="17:22" x14ac:dyDescent="0.35">
      <c r="Q617" s="14">
        <f ca="1">IF(AND($N$1+T617-WEEKDAY($N$1)+(WEEKDAY($N$1)&gt;=T617)&gt;=$N$1,H617=""),$N$1+T617-WEEKDAY($N$1)+(WEEKDAY($N$1)&gt;=T617),$N$1+T617-WEEKDAY($N$1)+(WEEKDAY($N$1)&gt;=T617)+7)</f>
        <v>43617</v>
      </c>
      <c r="R617" s="14" t="str">
        <f ca="1">IF(ISERROR(IF(AND($N$1+U617-WEEKDAY($N$1)+(WEEKDAY($N$1)&gt;=U617)&gt;=$N$1,H617&lt;&gt;""),$N$1+U617-WEEKDAY($N$1)+(WEEKDAY($N$1)&gt;=U617),$N$1+U617-WEEKDAY($N$1)+(WEEKDAY($N$1)&gt;=U617)+7)),"",(IF(AND($N$1+U617-WEEKDAY($N$1)+(WEEKDAY($N$1)&gt;=U617)&gt;=$N$1,H617&lt;&gt;""),$N$1+U617-WEEKDAY($N$1)+(WEEKDAY($N$1)&gt;=U617),$N$1+U617-WEEKDAY($N$1)+(WEEKDAY($N$1)&gt;=U617)+7)))</f>
        <v/>
      </c>
      <c r="S617" s="14"/>
      <c r="T617" s="15" t="b">
        <f>IF(D617="lundi","2",IF(D617="mardi","3",IF(D617="mercredi","4",IF(D617="jeudi","5",IF(D617="vendredi","6")))))</f>
        <v>0</v>
      </c>
      <c r="U617" s="15" t="str">
        <f>IF(H617="lundi","2",IF(H617="mardi","3",IF(H617="mercredi","4",IF(H617="jeudi","5",IF(H617="vendredi","6",IF(H617="",""))))))</f>
        <v/>
      </c>
      <c r="V617" s="15" t="b">
        <f>IF(C617="hebdo","5",IF(C617="tous les 15 jours","10",IF(C617="toutes les 5 semaines","25")))</f>
        <v>0</v>
      </c>
    </row>
    <row r="618" spans="17:22" x14ac:dyDescent="0.35">
      <c r="Q618" s="14">
        <f ca="1">IF(AND($N$1+T618-WEEKDAY($N$1)+(WEEKDAY($N$1)&gt;=T618)&gt;=$N$1,H618=""),$N$1+T618-WEEKDAY($N$1)+(WEEKDAY($N$1)&gt;=T618),$N$1+T618-WEEKDAY($N$1)+(WEEKDAY($N$1)&gt;=T618)+7)</f>
        <v>43617</v>
      </c>
      <c r="R618" s="14" t="str">
        <f ca="1">IF(ISERROR(IF(AND($N$1+U618-WEEKDAY($N$1)+(WEEKDAY($N$1)&gt;=U618)&gt;=$N$1,H618&lt;&gt;""),$N$1+U618-WEEKDAY($N$1)+(WEEKDAY($N$1)&gt;=U618),$N$1+U618-WEEKDAY($N$1)+(WEEKDAY($N$1)&gt;=U618)+7)),"",(IF(AND($N$1+U618-WEEKDAY($N$1)+(WEEKDAY($N$1)&gt;=U618)&gt;=$N$1,H618&lt;&gt;""),$N$1+U618-WEEKDAY($N$1)+(WEEKDAY($N$1)&gt;=U618),$N$1+U618-WEEKDAY($N$1)+(WEEKDAY($N$1)&gt;=U618)+7)))</f>
        <v/>
      </c>
      <c r="S618" s="14"/>
      <c r="T618" s="15" t="b">
        <f>IF(D618="lundi","2",IF(D618="mardi","3",IF(D618="mercredi","4",IF(D618="jeudi","5",IF(D618="vendredi","6")))))</f>
        <v>0</v>
      </c>
      <c r="U618" s="15" t="str">
        <f>IF(H618="lundi","2",IF(H618="mardi","3",IF(H618="mercredi","4",IF(H618="jeudi","5",IF(H618="vendredi","6",IF(H618="",""))))))</f>
        <v/>
      </c>
      <c r="V618" s="15" t="b">
        <f>IF(C618="hebdo","5",IF(C618="tous les 15 jours","10",IF(C618="toutes les 5 semaines","25")))</f>
        <v>0</v>
      </c>
    </row>
    <row r="619" spans="17:22" x14ac:dyDescent="0.35">
      <c r="Q619" s="14">
        <f ca="1">IF(AND($N$1+T619-WEEKDAY($N$1)+(WEEKDAY($N$1)&gt;=T619)&gt;=$N$1,H619=""),$N$1+T619-WEEKDAY($N$1)+(WEEKDAY($N$1)&gt;=T619),$N$1+T619-WEEKDAY($N$1)+(WEEKDAY($N$1)&gt;=T619)+7)</f>
        <v>43617</v>
      </c>
      <c r="R619" s="14" t="str">
        <f ca="1">IF(ISERROR(IF(AND($N$1+U619-WEEKDAY($N$1)+(WEEKDAY($N$1)&gt;=U619)&gt;=$N$1,H619&lt;&gt;""),$N$1+U619-WEEKDAY($N$1)+(WEEKDAY($N$1)&gt;=U619),$N$1+U619-WEEKDAY($N$1)+(WEEKDAY($N$1)&gt;=U619)+7)),"",(IF(AND($N$1+U619-WEEKDAY($N$1)+(WEEKDAY($N$1)&gt;=U619)&gt;=$N$1,H619&lt;&gt;""),$N$1+U619-WEEKDAY($N$1)+(WEEKDAY($N$1)&gt;=U619),$N$1+U619-WEEKDAY($N$1)+(WEEKDAY($N$1)&gt;=U619)+7)))</f>
        <v/>
      </c>
      <c r="S619" s="14"/>
      <c r="T619" s="15" t="b">
        <f>IF(D619="lundi","2",IF(D619="mardi","3",IF(D619="mercredi","4",IF(D619="jeudi","5",IF(D619="vendredi","6")))))</f>
        <v>0</v>
      </c>
      <c r="U619" s="15" t="str">
        <f>IF(H619="lundi","2",IF(H619="mardi","3",IF(H619="mercredi","4",IF(H619="jeudi","5",IF(H619="vendredi","6",IF(H619="",""))))))</f>
        <v/>
      </c>
      <c r="V619" s="15" t="b">
        <f>IF(C619="hebdo","5",IF(C619="tous les 15 jours","10",IF(C619="toutes les 5 semaines","25")))</f>
        <v>0</v>
      </c>
    </row>
    <row r="620" spans="17:22" x14ac:dyDescent="0.35">
      <c r="Q620" s="14">
        <f ca="1">IF(AND($N$1+T620-WEEKDAY($N$1)+(WEEKDAY($N$1)&gt;=T620)&gt;=$N$1,H620=""),$N$1+T620-WEEKDAY($N$1)+(WEEKDAY($N$1)&gt;=T620),$N$1+T620-WEEKDAY($N$1)+(WEEKDAY($N$1)&gt;=T620)+7)</f>
        <v>43617</v>
      </c>
      <c r="R620" s="14" t="str">
        <f ca="1">IF(ISERROR(IF(AND($N$1+U620-WEEKDAY($N$1)+(WEEKDAY($N$1)&gt;=U620)&gt;=$N$1,H620&lt;&gt;""),$N$1+U620-WEEKDAY($N$1)+(WEEKDAY($N$1)&gt;=U620),$N$1+U620-WEEKDAY($N$1)+(WEEKDAY($N$1)&gt;=U620)+7)),"",(IF(AND($N$1+U620-WEEKDAY($N$1)+(WEEKDAY($N$1)&gt;=U620)&gt;=$N$1,H620&lt;&gt;""),$N$1+U620-WEEKDAY($N$1)+(WEEKDAY($N$1)&gt;=U620),$N$1+U620-WEEKDAY($N$1)+(WEEKDAY($N$1)&gt;=U620)+7)))</f>
        <v/>
      </c>
      <c r="S620" s="14"/>
      <c r="T620" s="15" t="b">
        <f>IF(D620="lundi","2",IF(D620="mardi","3",IF(D620="mercredi","4",IF(D620="jeudi","5",IF(D620="vendredi","6")))))</f>
        <v>0</v>
      </c>
      <c r="U620" s="15" t="str">
        <f>IF(H620="lundi","2",IF(H620="mardi","3",IF(H620="mercredi","4",IF(H620="jeudi","5",IF(H620="vendredi","6",IF(H620="",""))))))</f>
        <v/>
      </c>
      <c r="V620" s="15" t="b">
        <f>IF(C620="hebdo","5",IF(C620="tous les 15 jours","10",IF(C620="toutes les 5 semaines","25")))</f>
        <v>0</v>
      </c>
    </row>
    <row r="621" spans="17:22" x14ac:dyDescent="0.35">
      <c r="Q621" s="14">
        <f ca="1">IF(AND($N$1+T621-WEEKDAY($N$1)+(WEEKDAY($N$1)&gt;=T621)&gt;=$N$1,H621=""),$N$1+T621-WEEKDAY($N$1)+(WEEKDAY($N$1)&gt;=T621),$N$1+T621-WEEKDAY($N$1)+(WEEKDAY($N$1)&gt;=T621)+7)</f>
        <v>43617</v>
      </c>
      <c r="R621" s="14" t="str">
        <f ca="1">IF(ISERROR(IF(AND($N$1+U621-WEEKDAY($N$1)+(WEEKDAY($N$1)&gt;=U621)&gt;=$N$1,H621&lt;&gt;""),$N$1+U621-WEEKDAY($N$1)+(WEEKDAY($N$1)&gt;=U621),$N$1+U621-WEEKDAY($N$1)+(WEEKDAY($N$1)&gt;=U621)+7)),"",(IF(AND($N$1+U621-WEEKDAY($N$1)+(WEEKDAY($N$1)&gt;=U621)&gt;=$N$1,H621&lt;&gt;""),$N$1+U621-WEEKDAY($N$1)+(WEEKDAY($N$1)&gt;=U621),$N$1+U621-WEEKDAY($N$1)+(WEEKDAY($N$1)&gt;=U621)+7)))</f>
        <v/>
      </c>
      <c r="S621" s="14"/>
      <c r="T621" s="15" t="b">
        <f>IF(D621="lundi","2",IF(D621="mardi","3",IF(D621="mercredi","4",IF(D621="jeudi","5",IF(D621="vendredi","6")))))</f>
        <v>0</v>
      </c>
      <c r="U621" s="15" t="str">
        <f>IF(H621="lundi","2",IF(H621="mardi","3",IF(H621="mercredi","4",IF(H621="jeudi","5",IF(H621="vendredi","6",IF(H621="",""))))))</f>
        <v/>
      </c>
      <c r="V621" s="15" t="b">
        <f>IF(C621="hebdo","5",IF(C621="tous les 15 jours","10",IF(C621="toutes les 5 semaines","25")))</f>
        <v>0</v>
      </c>
    </row>
    <row r="622" spans="17:22" x14ac:dyDescent="0.35">
      <c r="Q622" s="14">
        <f ca="1">IF(AND($N$1+T622-WEEKDAY($N$1)+(WEEKDAY($N$1)&gt;=T622)&gt;=$N$1,H622=""),$N$1+T622-WEEKDAY($N$1)+(WEEKDAY($N$1)&gt;=T622),$N$1+T622-WEEKDAY($N$1)+(WEEKDAY($N$1)&gt;=T622)+7)</f>
        <v>43617</v>
      </c>
      <c r="R622" s="14" t="str">
        <f ca="1">IF(ISERROR(IF(AND($N$1+U622-WEEKDAY($N$1)+(WEEKDAY($N$1)&gt;=U622)&gt;=$N$1,H622&lt;&gt;""),$N$1+U622-WEEKDAY($N$1)+(WEEKDAY($N$1)&gt;=U622),$N$1+U622-WEEKDAY($N$1)+(WEEKDAY($N$1)&gt;=U622)+7)),"",(IF(AND($N$1+U622-WEEKDAY($N$1)+(WEEKDAY($N$1)&gt;=U622)&gt;=$N$1,H622&lt;&gt;""),$N$1+U622-WEEKDAY($N$1)+(WEEKDAY($N$1)&gt;=U622),$N$1+U622-WEEKDAY($N$1)+(WEEKDAY($N$1)&gt;=U622)+7)))</f>
        <v/>
      </c>
      <c r="S622" s="14"/>
      <c r="T622" s="15" t="b">
        <f>IF(D622="lundi","2",IF(D622="mardi","3",IF(D622="mercredi","4",IF(D622="jeudi","5",IF(D622="vendredi","6")))))</f>
        <v>0</v>
      </c>
      <c r="U622" s="15" t="str">
        <f>IF(H622="lundi","2",IF(H622="mardi","3",IF(H622="mercredi","4",IF(H622="jeudi","5",IF(H622="vendredi","6",IF(H622="",""))))))</f>
        <v/>
      </c>
      <c r="V622" s="15" t="b">
        <f>IF(C622="hebdo","5",IF(C622="tous les 15 jours","10",IF(C622="toutes les 5 semaines","25")))</f>
        <v>0</v>
      </c>
    </row>
    <row r="623" spans="17:22" x14ac:dyDescent="0.35">
      <c r="Q623" s="14">
        <f ca="1">IF(AND($N$1+T623-WEEKDAY($N$1)+(WEEKDAY($N$1)&gt;=T623)&gt;=$N$1,H623=""),$N$1+T623-WEEKDAY($N$1)+(WEEKDAY($N$1)&gt;=T623),$N$1+T623-WEEKDAY($N$1)+(WEEKDAY($N$1)&gt;=T623)+7)</f>
        <v>43617</v>
      </c>
      <c r="R623" s="14" t="str">
        <f ca="1">IF(ISERROR(IF(AND($N$1+U623-WEEKDAY($N$1)+(WEEKDAY($N$1)&gt;=U623)&gt;=$N$1,H623&lt;&gt;""),$N$1+U623-WEEKDAY($N$1)+(WEEKDAY($N$1)&gt;=U623),$N$1+U623-WEEKDAY($N$1)+(WEEKDAY($N$1)&gt;=U623)+7)),"",(IF(AND($N$1+U623-WEEKDAY($N$1)+(WEEKDAY($N$1)&gt;=U623)&gt;=$N$1,H623&lt;&gt;""),$N$1+U623-WEEKDAY($N$1)+(WEEKDAY($N$1)&gt;=U623),$N$1+U623-WEEKDAY($N$1)+(WEEKDAY($N$1)&gt;=U623)+7)))</f>
        <v/>
      </c>
      <c r="S623" s="14"/>
      <c r="T623" s="15" t="b">
        <f>IF(D623="lundi","2",IF(D623="mardi","3",IF(D623="mercredi","4",IF(D623="jeudi","5",IF(D623="vendredi","6")))))</f>
        <v>0</v>
      </c>
      <c r="U623" s="15" t="str">
        <f>IF(H623="lundi","2",IF(H623="mardi","3",IF(H623="mercredi","4",IF(H623="jeudi","5",IF(H623="vendredi","6",IF(H623="",""))))))</f>
        <v/>
      </c>
      <c r="V623" s="15" t="b">
        <f>IF(C623="hebdo","5",IF(C623="tous les 15 jours","10",IF(C623="toutes les 5 semaines","25")))</f>
        <v>0</v>
      </c>
    </row>
    <row r="624" spans="17:22" x14ac:dyDescent="0.35">
      <c r="Q624" s="14">
        <f ca="1">IF(AND($N$1+T624-WEEKDAY($N$1)+(WEEKDAY($N$1)&gt;=T624)&gt;=$N$1,H624=""),$N$1+T624-WEEKDAY($N$1)+(WEEKDAY($N$1)&gt;=T624),$N$1+T624-WEEKDAY($N$1)+(WEEKDAY($N$1)&gt;=T624)+7)</f>
        <v>43617</v>
      </c>
      <c r="R624" s="14" t="str">
        <f ca="1">IF(ISERROR(IF(AND($N$1+U624-WEEKDAY($N$1)+(WEEKDAY($N$1)&gt;=U624)&gt;=$N$1,H624&lt;&gt;""),$N$1+U624-WEEKDAY($N$1)+(WEEKDAY($N$1)&gt;=U624),$N$1+U624-WEEKDAY($N$1)+(WEEKDAY($N$1)&gt;=U624)+7)),"",(IF(AND($N$1+U624-WEEKDAY($N$1)+(WEEKDAY($N$1)&gt;=U624)&gt;=$N$1,H624&lt;&gt;""),$N$1+U624-WEEKDAY($N$1)+(WEEKDAY($N$1)&gt;=U624),$N$1+U624-WEEKDAY($N$1)+(WEEKDAY($N$1)&gt;=U624)+7)))</f>
        <v/>
      </c>
      <c r="S624" s="14"/>
      <c r="T624" s="15" t="b">
        <f>IF(D624="lundi","2",IF(D624="mardi","3",IF(D624="mercredi","4",IF(D624="jeudi","5",IF(D624="vendredi","6")))))</f>
        <v>0</v>
      </c>
      <c r="U624" s="15" t="str">
        <f>IF(H624="lundi","2",IF(H624="mardi","3",IF(H624="mercredi","4",IF(H624="jeudi","5",IF(H624="vendredi","6",IF(H624="",""))))))</f>
        <v/>
      </c>
      <c r="V624" s="15" t="b">
        <f>IF(C624="hebdo","5",IF(C624="tous les 15 jours","10",IF(C624="toutes les 5 semaines","25")))</f>
        <v>0</v>
      </c>
    </row>
    <row r="625" spans="17:22" x14ac:dyDescent="0.35">
      <c r="Q625" s="14">
        <f ca="1">IF(AND($N$1+T625-WEEKDAY($N$1)+(WEEKDAY($N$1)&gt;=T625)&gt;=$N$1,H625=""),$N$1+T625-WEEKDAY($N$1)+(WEEKDAY($N$1)&gt;=T625),$N$1+T625-WEEKDAY($N$1)+(WEEKDAY($N$1)&gt;=T625)+7)</f>
        <v>43617</v>
      </c>
      <c r="R625" s="14" t="str">
        <f ca="1">IF(ISERROR(IF(AND($N$1+U625-WEEKDAY($N$1)+(WEEKDAY($N$1)&gt;=U625)&gt;=$N$1,H625&lt;&gt;""),$N$1+U625-WEEKDAY($N$1)+(WEEKDAY($N$1)&gt;=U625),$N$1+U625-WEEKDAY($N$1)+(WEEKDAY($N$1)&gt;=U625)+7)),"",(IF(AND($N$1+U625-WEEKDAY($N$1)+(WEEKDAY($N$1)&gt;=U625)&gt;=$N$1,H625&lt;&gt;""),$N$1+U625-WEEKDAY($N$1)+(WEEKDAY($N$1)&gt;=U625),$N$1+U625-WEEKDAY($N$1)+(WEEKDAY($N$1)&gt;=U625)+7)))</f>
        <v/>
      </c>
      <c r="S625" s="14"/>
      <c r="T625" s="15" t="b">
        <f>IF(D625="lundi","2",IF(D625="mardi","3",IF(D625="mercredi","4",IF(D625="jeudi","5",IF(D625="vendredi","6")))))</f>
        <v>0</v>
      </c>
      <c r="U625" s="15" t="str">
        <f>IF(H625="lundi","2",IF(H625="mardi","3",IF(H625="mercredi","4",IF(H625="jeudi","5",IF(H625="vendredi","6",IF(H625="",""))))))</f>
        <v/>
      </c>
      <c r="V625" s="15" t="b">
        <f>IF(C625="hebdo","5",IF(C625="tous les 15 jours","10",IF(C625="toutes les 5 semaines","25")))</f>
        <v>0</v>
      </c>
    </row>
    <row r="626" spans="17:22" x14ac:dyDescent="0.35">
      <c r="Q626" s="14">
        <f ca="1">IF(AND($N$1+T626-WEEKDAY($N$1)+(WEEKDAY($N$1)&gt;=T626)&gt;=$N$1,H626=""),$N$1+T626-WEEKDAY($N$1)+(WEEKDAY($N$1)&gt;=T626),$N$1+T626-WEEKDAY($N$1)+(WEEKDAY($N$1)&gt;=T626)+7)</f>
        <v>43617</v>
      </c>
      <c r="R626" s="14" t="str">
        <f ca="1">IF(ISERROR(IF(AND($N$1+U626-WEEKDAY($N$1)+(WEEKDAY($N$1)&gt;=U626)&gt;=$N$1,H626&lt;&gt;""),$N$1+U626-WEEKDAY($N$1)+(WEEKDAY($N$1)&gt;=U626),$N$1+U626-WEEKDAY($N$1)+(WEEKDAY($N$1)&gt;=U626)+7)),"",(IF(AND($N$1+U626-WEEKDAY($N$1)+(WEEKDAY($N$1)&gt;=U626)&gt;=$N$1,H626&lt;&gt;""),$N$1+U626-WEEKDAY($N$1)+(WEEKDAY($N$1)&gt;=U626),$N$1+U626-WEEKDAY($N$1)+(WEEKDAY($N$1)&gt;=U626)+7)))</f>
        <v/>
      </c>
      <c r="S626" s="14"/>
      <c r="T626" s="15" t="b">
        <f>IF(D626="lundi","2",IF(D626="mardi","3",IF(D626="mercredi","4",IF(D626="jeudi","5",IF(D626="vendredi","6")))))</f>
        <v>0</v>
      </c>
      <c r="U626" s="15" t="str">
        <f>IF(H626="lundi","2",IF(H626="mardi","3",IF(H626="mercredi","4",IF(H626="jeudi","5",IF(H626="vendredi","6",IF(H626="",""))))))</f>
        <v/>
      </c>
      <c r="V626" s="15" t="b">
        <f>IF(C626="hebdo","5",IF(C626="tous les 15 jours","10",IF(C626="toutes les 5 semaines","25")))</f>
        <v>0</v>
      </c>
    </row>
    <row r="627" spans="17:22" x14ac:dyDescent="0.35">
      <c r="Q627" s="14">
        <f ca="1">IF(AND($N$1+T627-WEEKDAY($N$1)+(WEEKDAY($N$1)&gt;=T627)&gt;=$N$1,H627=""),$N$1+T627-WEEKDAY($N$1)+(WEEKDAY($N$1)&gt;=T627),$N$1+T627-WEEKDAY($N$1)+(WEEKDAY($N$1)&gt;=T627)+7)</f>
        <v>43617</v>
      </c>
      <c r="R627" s="14" t="str">
        <f ca="1">IF(ISERROR(IF(AND($N$1+U627-WEEKDAY($N$1)+(WEEKDAY($N$1)&gt;=U627)&gt;=$N$1,H627&lt;&gt;""),$N$1+U627-WEEKDAY($N$1)+(WEEKDAY($N$1)&gt;=U627),$N$1+U627-WEEKDAY($N$1)+(WEEKDAY($N$1)&gt;=U627)+7)),"",(IF(AND($N$1+U627-WEEKDAY($N$1)+(WEEKDAY($N$1)&gt;=U627)&gt;=$N$1,H627&lt;&gt;""),$N$1+U627-WEEKDAY($N$1)+(WEEKDAY($N$1)&gt;=U627),$N$1+U627-WEEKDAY($N$1)+(WEEKDAY($N$1)&gt;=U627)+7)))</f>
        <v/>
      </c>
      <c r="S627" s="14"/>
      <c r="T627" s="15" t="b">
        <f>IF(D627="lundi","2",IF(D627="mardi","3",IF(D627="mercredi","4",IF(D627="jeudi","5",IF(D627="vendredi","6")))))</f>
        <v>0</v>
      </c>
      <c r="U627" s="15" t="str">
        <f>IF(H627="lundi","2",IF(H627="mardi","3",IF(H627="mercredi","4",IF(H627="jeudi","5",IF(H627="vendredi","6",IF(H627="",""))))))</f>
        <v/>
      </c>
      <c r="V627" s="15" t="b">
        <f>IF(C627="hebdo","5",IF(C627="tous les 15 jours","10",IF(C627="toutes les 5 semaines","25")))</f>
        <v>0</v>
      </c>
    </row>
    <row r="628" spans="17:22" x14ac:dyDescent="0.35">
      <c r="Q628" s="14">
        <f ca="1">IF(AND($N$1+T628-WEEKDAY($N$1)+(WEEKDAY($N$1)&gt;=T628)&gt;=$N$1,H628=""),$N$1+T628-WEEKDAY($N$1)+(WEEKDAY($N$1)&gt;=T628),$N$1+T628-WEEKDAY($N$1)+(WEEKDAY($N$1)&gt;=T628)+7)</f>
        <v>43617</v>
      </c>
      <c r="R628" s="14" t="str">
        <f ca="1">IF(ISERROR(IF(AND($N$1+U628-WEEKDAY($N$1)+(WEEKDAY($N$1)&gt;=U628)&gt;=$N$1,H628&lt;&gt;""),$N$1+U628-WEEKDAY($N$1)+(WEEKDAY($N$1)&gt;=U628),$N$1+U628-WEEKDAY($N$1)+(WEEKDAY($N$1)&gt;=U628)+7)),"",(IF(AND($N$1+U628-WEEKDAY($N$1)+(WEEKDAY($N$1)&gt;=U628)&gt;=$N$1,H628&lt;&gt;""),$N$1+U628-WEEKDAY($N$1)+(WEEKDAY($N$1)&gt;=U628),$N$1+U628-WEEKDAY($N$1)+(WEEKDAY($N$1)&gt;=U628)+7)))</f>
        <v/>
      </c>
      <c r="S628" s="14"/>
      <c r="T628" s="15" t="b">
        <f>IF(D628="lundi","2",IF(D628="mardi","3",IF(D628="mercredi","4",IF(D628="jeudi","5",IF(D628="vendredi","6")))))</f>
        <v>0</v>
      </c>
      <c r="U628" s="15" t="str">
        <f>IF(H628="lundi","2",IF(H628="mardi","3",IF(H628="mercredi","4",IF(H628="jeudi","5",IF(H628="vendredi","6",IF(H628="",""))))))</f>
        <v/>
      </c>
      <c r="V628" s="15" t="b">
        <f>IF(C628="hebdo","5",IF(C628="tous les 15 jours","10",IF(C628="toutes les 5 semaines","25")))</f>
        <v>0</v>
      </c>
    </row>
    <row r="629" spans="17:22" x14ac:dyDescent="0.35">
      <c r="Q629" s="14">
        <f ca="1">IF(AND($N$1+T629-WEEKDAY($N$1)+(WEEKDAY($N$1)&gt;=T629)&gt;=$N$1,H629=""),$N$1+T629-WEEKDAY($N$1)+(WEEKDAY($N$1)&gt;=T629),$N$1+T629-WEEKDAY($N$1)+(WEEKDAY($N$1)&gt;=T629)+7)</f>
        <v>43617</v>
      </c>
      <c r="R629" s="14" t="str">
        <f ca="1">IF(ISERROR(IF(AND($N$1+U629-WEEKDAY($N$1)+(WEEKDAY($N$1)&gt;=U629)&gt;=$N$1,H629&lt;&gt;""),$N$1+U629-WEEKDAY($N$1)+(WEEKDAY($N$1)&gt;=U629),$N$1+U629-WEEKDAY($N$1)+(WEEKDAY($N$1)&gt;=U629)+7)),"",(IF(AND($N$1+U629-WEEKDAY($N$1)+(WEEKDAY($N$1)&gt;=U629)&gt;=$N$1,H629&lt;&gt;""),$N$1+U629-WEEKDAY($N$1)+(WEEKDAY($N$1)&gt;=U629),$N$1+U629-WEEKDAY($N$1)+(WEEKDAY($N$1)&gt;=U629)+7)))</f>
        <v/>
      </c>
      <c r="S629" s="14"/>
      <c r="T629" s="15" t="b">
        <f>IF(D629="lundi","2",IF(D629="mardi","3",IF(D629="mercredi","4",IF(D629="jeudi","5",IF(D629="vendredi","6")))))</f>
        <v>0</v>
      </c>
      <c r="U629" s="15" t="str">
        <f>IF(H629="lundi","2",IF(H629="mardi","3",IF(H629="mercredi","4",IF(H629="jeudi","5",IF(H629="vendredi","6",IF(H629="",""))))))</f>
        <v/>
      </c>
      <c r="V629" s="15" t="b">
        <f>IF(C629="hebdo","5",IF(C629="tous les 15 jours","10",IF(C629="toutes les 5 semaines","25")))</f>
        <v>0</v>
      </c>
    </row>
    <row r="630" spans="17:22" x14ac:dyDescent="0.35">
      <c r="Q630" s="14">
        <f ca="1">IF(AND($N$1+T630-WEEKDAY($N$1)+(WEEKDAY($N$1)&gt;=T630)&gt;=$N$1,H630=""),$N$1+T630-WEEKDAY($N$1)+(WEEKDAY($N$1)&gt;=T630),$N$1+T630-WEEKDAY($N$1)+(WEEKDAY($N$1)&gt;=T630)+7)</f>
        <v>43617</v>
      </c>
      <c r="R630" s="14" t="str">
        <f ca="1">IF(ISERROR(IF(AND($N$1+U630-WEEKDAY($N$1)+(WEEKDAY($N$1)&gt;=U630)&gt;=$N$1,H630&lt;&gt;""),$N$1+U630-WEEKDAY($N$1)+(WEEKDAY($N$1)&gt;=U630),$N$1+U630-WEEKDAY($N$1)+(WEEKDAY($N$1)&gt;=U630)+7)),"",(IF(AND($N$1+U630-WEEKDAY($N$1)+(WEEKDAY($N$1)&gt;=U630)&gt;=$N$1,H630&lt;&gt;""),$N$1+U630-WEEKDAY($N$1)+(WEEKDAY($N$1)&gt;=U630),$N$1+U630-WEEKDAY($N$1)+(WEEKDAY($N$1)&gt;=U630)+7)))</f>
        <v/>
      </c>
      <c r="S630" s="14"/>
      <c r="T630" s="15" t="b">
        <f>IF(D630="lundi","2",IF(D630="mardi","3",IF(D630="mercredi","4",IF(D630="jeudi","5",IF(D630="vendredi","6")))))</f>
        <v>0</v>
      </c>
      <c r="U630" s="15" t="str">
        <f>IF(H630="lundi","2",IF(H630="mardi","3",IF(H630="mercredi","4",IF(H630="jeudi","5",IF(H630="vendredi","6",IF(H630="",""))))))</f>
        <v/>
      </c>
      <c r="V630" s="15" t="b">
        <f>IF(C630="hebdo","5",IF(C630="tous les 15 jours","10",IF(C630="toutes les 5 semaines","25")))</f>
        <v>0</v>
      </c>
    </row>
    <row r="631" spans="17:22" x14ac:dyDescent="0.35">
      <c r="Q631" s="14">
        <f ca="1">IF(AND($N$1+T631-WEEKDAY($N$1)+(WEEKDAY($N$1)&gt;=T631)&gt;=$N$1,H631=""),$N$1+T631-WEEKDAY($N$1)+(WEEKDAY($N$1)&gt;=T631),$N$1+T631-WEEKDAY($N$1)+(WEEKDAY($N$1)&gt;=T631)+7)</f>
        <v>43617</v>
      </c>
      <c r="R631" s="14" t="str">
        <f ca="1">IF(ISERROR(IF(AND($N$1+U631-WEEKDAY($N$1)+(WEEKDAY($N$1)&gt;=U631)&gt;=$N$1,H631&lt;&gt;""),$N$1+U631-WEEKDAY($N$1)+(WEEKDAY($N$1)&gt;=U631),$N$1+U631-WEEKDAY($N$1)+(WEEKDAY($N$1)&gt;=U631)+7)),"",(IF(AND($N$1+U631-WEEKDAY($N$1)+(WEEKDAY($N$1)&gt;=U631)&gt;=$N$1,H631&lt;&gt;""),$N$1+U631-WEEKDAY($N$1)+(WEEKDAY($N$1)&gt;=U631),$N$1+U631-WEEKDAY($N$1)+(WEEKDAY($N$1)&gt;=U631)+7)))</f>
        <v/>
      </c>
      <c r="S631" s="14"/>
      <c r="T631" s="15" t="b">
        <f>IF(D631="lundi","2",IF(D631="mardi","3",IF(D631="mercredi","4",IF(D631="jeudi","5",IF(D631="vendredi","6")))))</f>
        <v>0</v>
      </c>
      <c r="U631" s="15" t="str">
        <f>IF(H631="lundi","2",IF(H631="mardi","3",IF(H631="mercredi","4",IF(H631="jeudi","5",IF(H631="vendredi","6",IF(H631="",""))))))</f>
        <v/>
      </c>
      <c r="V631" s="15" t="b">
        <f>IF(C631="hebdo","5",IF(C631="tous les 15 jours","10",IF(C631="toutes les 5 semaines","25")))</f>
        <v>0</v>
      </c>
    </row>
    <row r="632" spans="17:22" x14ac:dyDescent="0.35">
      <c r="Q632" s="14">
        <f ca="1">IF(AND($N$1+T632-WEEKDAY($N$1)+(WEEKDAY($N$1)&gt;=T632)&gt;=$N$1,H632=""),$N$1+T632-WEEKDAY($N$1)+(WEEKDAY($N$1)&gt;=T632),$N$1+T632-WEEKDAY($N$1)+(WEEKDAY($N$1)&gt;=T632)+7)</f>
        <v>43617</v>
      </c>
      <c r="R632" s="14" t="str">
        <f ca="1">IF(ISERROR(IF(AND($N$1+U632-WEEKDAY($N$1)+(WEEKDAY($N$1)&gt;=U632)&gt;=$N$1,H632&lt;&gt;""),$N$1+U632-WEEKDAY($N$1)+(WEEKDAY($N$1)&gt;=U632),$N$1+U632-WEEKDAY($N$1)+(WEEKDAY($N$1)&gt;=U632)+7)),"",(IF(AND($N$1+U632-WEEKDAY($N$1)+(WEEKDAY($N$1)&gt;=U632)&gt;=$N$1,H632&lt;&gt;""),$N$1+U632-WEEKDAY($N$1)+(WEEKDAY($N$1)&gt;=U632),$N$1+U632-WEEKDAY($N$1)+(WEEKDAY($N$1)&gt;=U632)+7)))</f>
        <v/>
      </c>
      <c r="S632" s="14"/>
      <c r="T632" s="15" t="b">
        <f>IF(D632="lundi","2",IF(D632="mardi","3",IF(D632="mercredi","4",IF(D632="jeudi","5",IF(D632="vendredi","6")))))</f>
        <v>0</v>
      </c>
      <c r="U632" s="15" t="str">
        <f>IF(H632="lundi","2",IF(H632="mardi","3",IF(H632="mercredi","4",IF(H632="jeudi","5",IF(H632="vendredi","6",IF(H632="",""))))))</f>
        <v/>
      </c>
      <c r="V632" s="15" t="b">
        <f>IF(C632="hebdo","5",IF(C632="tous les 15 jours","10",IF(C632="toutes les 5 semaines","25")))</f>
        <v>0</v>
      </c>
    </row>
    <row r="633" spans="17:22" x14ac:dyDescent="0.35">
      <c r="Q633" s="14">
        <f ca="1">IF(AND($N$1+T633-WEEKDAY($N$1)+(WEEKDAY($N$1)&gt;=T633)&gt;=$N$1,H633=""),$N$1+T633-WEEKDAY($N$1)+(WEEKDAY($N$1)&gt;=T633),$N$1+T633-WEEKDAY($N$1)+(WEEKDAY($N$1)&gt;=T633)+7)</f>
        <v>43617</v>
      </c>
      <c r="R633" s="14" t="str">
        <f ca="1">IF(ISERROR(IF(AND($N$1+U633-WEEKDAY($N$1)+(WEEKDAY($N$1)&gt;=U633)&gt;=$N$1,H633&lt;&gt;""),$N$1+U633-WEEKDAY($N$1)+(WEEKDAY($N$1)&gt;=U633),$N$1+U633-WEEKDAY($N$1)+(WEEKDAY($N$1)&gt;=U633)+7)),"",(IF(AND($N$1+U633-WEEKDAY($N$1)+(WEEKDAY($N$1)&gt;=U633)&gt;=$N$1,H633&lt;&gt;""),$N$1+U633-WEEKDAY($N$1)+(WEEKDAY($N$1)&gt;=U633),$N$1+U633-WEEKDAY($N$1)+(WEEKDAY($N$1)&gt;=U633)+7)))</f>
        <v/>
      </c>
      <c r="S633" s="14"/>
      <c r="T633" s="15" t="b">
        <f>IF(D633="lundi","2",IF(D633="mardi","3",IF(D633="mercredi","4",IF(D633="jeudi","5",IF(D633="vendredi","6")))))</f>
        <v>0</v>
      </c>
      <c r="U633" s="15" t="str">
        <f>IF(H633="lundi","2",IF(H633="mardi","3",IF(H633="mercredi","4",IF(H633="jeudi","5",IF(H633="vendredi","6",IF(H633="",""))))))</f>
        <v/>
      </c>
      <c r="V633" s="15" t="b">
        <f>IF(C633="hebdo","5",IF(C633="tous les 15 jours","10",IF(C633="toutes les 5 semaines","25")))</f>
        <v>0</v>
      </c>
    </row>
    <row r="634" spans="17:22" x14ac:dyDescent="0.35">
      <c r="Q634" s="14">
        <f ca="1">IF(AND($N$1+T634-WEEKDAY($N$1)+(WEEKDAY($N$1)&gt;=T634)&gt;=$N$1,H634=""),$N$1+T634-WEEKDAY($N$1)+(WEEKDAY($N$1)&gt;=T634),$N$1+T634-WEEKDAY($N$1)+(WEEKDAY($N$1)&gt;=T634)+7)</f>
        <v>43617</v>
      </c>
      <c r="R634" s="14" t="str">
        <f ca="1">IF(ISERROR(IF(AND($N$1+U634-WEEKDAY($N$1)+(WEEKDAY($N$1)&gt;=U634)&gt;=$N$1,H634&lt;&gt;""),$N$1+U634-WEEKDAY($N$1)+(WEEKDAY($N$1)&gt;=U634),$N$1+U634-WEEKDAY($N$1)+(WEEKDAY($N$1)&gt;=U634)+7)),"",(IF(AND($N$1+U634-WEEKDAY($N$1)+(WEEKDAY($N$1)&gt;=U634)&gt;=$N$1,H634&lt;&gt;""),$N$1+U634-WEEKDAY($N$1)+(WEEKDAY($N$1)&gt;=U634),$N$1+U634-WEEKDAY($N$1)+(WEEKDAY($N$1)&gt;=U634)+7)))</f>
        <v/>
      </c>
      <c r="S634" s="14"/>
      <c r="T634" s="15" t="b">
        <f>IF(D634="lundi","2",IF(D634="mardi","3",IF(D634="mercredi","4",IF(D634="jeudi","5",IF(D634="vendredi","6")))))</f>
        <v>0</v>
      </c>
      <c r="U634" s="15" t="str">
        <f>IF(H634="lundi","2",IF(H634="mardi","3",IF(H634="mercredi","4",IF(H634="jeudi","5",IF(H634="vendredi","6",IF(H634="",""))))))</f>
        <v/>
      </c>
      <c r="V634" s="15" t="b">
        <f>IF(C634="hebdo","5",IF(C634="tous les 15 jours","10",IF(C634="toutes les 5 semaines","25")))</f>
        <v>0</v>
      </c>
    </row>
    <row r="635" spans="17:22" x14ac:dyDescent="0.35">
      <c r="Q635" s="14">
        <f ca="1">IF(AND($N$1+T635-WEEKDAY($N$1)+(WEEKDAY($N$1)&gt;=T635)&gt;=$N$1,H635=""),$N$1+T635-WEEKDAY($N$1)+(WEEKDAY($N$1)&gt;=T635),$N$1+T635-WEEKDAY($N$1)+(WEEKDAY($N$1)&gt;=T635)+7)</f>
        <v>43617</v>
      </c>
      <c r="R635" s="14" t="str">
        <f ca="1">IF(ISERROR(IF(AND($N$1+U635-WEEKDAY($N$1)+(WEEKDAY($N$1)&gt;=U635)&gt;=$N$1,H635&lt;&gt;""),$N$1+U635-WEEKDAY($N$1)+(WEEKDAY($N$1)&gt;=U635),$N$1+U635-WEEKDAY($N$1)+(WEEKDAY($N$1)&gt;=U635)+7)),"",(IF(AND($N$1+U635-WEEKDAY($N$1)+(WEEKDAY($N$1)&gt;=U635)&gt;=$N$1,H635&lt;&gt;""),$N$1+U635-WEEKDAY($N$1)+(WEEKDAY($N$1)&gt;=U635),$N$1+U635-WEEKDAY($N$1)+(WEEKDAY($N$1)&gt;=U635)+7)))</f>
        <v/>
      </c>
      <c r="S635" s="14"/>
      <c r="T635" s="15" t="b">
        <f>IF(D635="lundi","2",IF(D635="mardi","3",IF(D635="mercredi","4",IF(D635="jeudi","5",IF(D635="vendredi","6")))))</f>
        <v>0</v>
      </c>
      <c r="U635" s="15" t="str">
        <f>IF(H635="lundi","2",IF(H635="mardi","3",IF(H635="mercredi","4",IF(H635="jeudi","5",IF(H635="vendredi","6",IF(H635="",""))))))</f>
        <v/>
      </c>
      <c r="V635" s="15" t="b">
        <f>IF(C635="hebdo","5",IF(C635="tous les 15 jours","10",IF(C635="toutes les 5 semaines","25")))</f>
        <v>0</v>
      </c>
    </row>
    <row r="636" spans="17:22" x14ac:dyDescent="0.35">
      <c r="Q636" s="14">
        <f ca="1">IF(AND($N$1+T636-WEEKDAY($N$1)+(WEEKDAY($N$1)&gt;=T636)&gt;=$N$1,H636=""),$N$1+T636-WEEKDAY($N$1)+(WEEKDAY($N$1)&gt;=T636),$N$1+T636-WEEKDAY($N$1)+(WEEKDAY($N$1)&gt;=T636)+7)</f>
        <v>43617</v>
      </c>
      <c r="R636" s="14" t="str">
        <f ca="1">IF(ISERROR(IF(AND($N$1+U636-WEEKDAY($N$1)+(WEEKDAY($N$1)&gt;=U636)&gt;=$N$1,H636&lt;&gt;""),$N$1+U636-WEEKDAY($N$1)+(WEEKDAY($N$1)&gt;=U636),$N$1+U636-WEEKDAY($N$1)+(WEEKDAY($N$1)&gt;=U636)+7)),"",(IF(AND($N$1+U636-WEEKDAY($N$1)+(WEEKDAY($N$1)&gt;=U636)&gt;=$N$1,H636&lt;&gt;""),$N$1+U636-WEEKDAY($N$1)+(WEEKDAY($N$1)&gt;=U636),$N$1+U636-WEEKDAY($N$1)+(WEEKDAY($N$1)&gt;=U636)+7)))</f>
        <v/>
      </c>
      <c r="S636" s="14"/>
      <c r="T636" s="15" t="b">
        <f>IF(D636="lundi","2",IF(D636="mardi","3",IF(D636="mercredi","4",IF(D636="jeudi","5",IF(D636="vendredi","6")))))</f>
        <v>0</v>
      </c>
      <c r="U636" s="15" t="str">
        <f>IF(H636="lundi","2",IF(H636="mardi","3",IF(H636="mercredi","4",IF(H636="jeudi","5",IF(H636="vendredi","6",IF(H636="",""))))))</f>
        <v/>
      </c>
      <c r="V636" s="15" t="b">
        <f>IF(C636="hebdo","5",IF(C636="tous les 15 jours","10",IF(C636="toutes les 5 semaines","25")))</f>
        <v>0</v>
      </c>
    </row>
    <row r="637" spans="17:22" x14ac:dyDescent="0.35">
      <c r="Q637" s="14">
        <f ca="1">IF(AND($N$1+T637-WEEKDAY($N$1)+(WEEKDAY($N$1)&gt;=T637)&gt;=$N$1,H637=""),$N$1+T637-WEEKDAY($N$1)+(WEEKDAY($N$1)&gt;=T637),$N$1+T637-WEEKDAY($N$1)+(WEEKDAY($N$1)&gt;=T637)+7)</f>
        <v>43617</v>
      </c>
      <c r="R637" s="14" t="str">
        <f ca="1">IF(ISERROR(IF(AND($N$1+U637-WEEKDAY($N$1)+(WEEKDAY($N$1)&gt;=U637)&gt;=$N$1,H637&lt;&gt;""),$N$1+U637-WEEKDAY($N$1)+(WEEKDAY($N$1)&gt;=U637),$N$1+U637-WEEKDAY($N$1)+(WEEKDAY($N$1)&gt;=U637)+7)),"",(IF(AND($N$1+U637-WEEKDAY($N$1)+(WEEKDAY($N$1)&gt;=U637)&gt;=$N$1,H637&lt;&gt;""),$N$1+U637-WEEKDAY($N$1)+(WEEKDAY($N$1)&gt;=U637),$N$1+U637-WEEKDAY($N$1)+(WEEKDAY($N$1)&gt;=U637)+7)))</f>
        <v/>
      </c>
      <c r="S637" s="14"/>
      <c r="T637" s="15" t="b">
        <f>IF(D637="lundi","2",IF(D637="mardi","3",IF(D637="mercredi","4",IF(D637="jeudi","5",IF(D637="vendredi","6")))))</f>
        <v>0</v>
      </c>
      <c r="U637" s="15" t="str">
        <f>IF(H637="lundi","2",IF(H637="mardi","3",IF(H637="mercredi","4",IF(H637="jeudi","5",IF(H637="vendredi","6",IF(H637="",""))))))</f>
        <v/>
      </c>
      <c r="V637" s="15" t="b">
        <f>IF(C637="hebdo","5",IF(C637="tous les 15 jours","10",IF(C637="toutes les 5 semaines","25")))</f>
        <v>0</v>
      </c>
    </row>
    <row r="638" spans="17:22" x14ac:dyDescent="0.35">
      <c r="Q638" s="14">
        <f ca="1">IF(AND($N$1+T638-WEEKDAY($N$1)+(WEEKDAY($N$1)&gt;=T638)&gt;=$N$1,H638=""),$N$1+T638-WEEKDAY($N$1)+(WEEKDAY($N$1)&gt;=T638),$N$1+T638-WEEKDAY($N$1)+(WEEKDAY($N$1)&gt;=T638)+7)</f>
        <v>43617</v>
      </c>
      <c r="R638" s="14" t="str">
        <f ca="1">IF(ISERROR(IF(AND($N$1+U638-WEEKDAY($N$1)+(WEEKDAY($N$1)&gt;=U638)&gt;=$N$1,H638&lt;&gt;""),$N$1+U638-WEEKDAY($N$1)+(WEEKDAY($N$1)&gt;=U638),$N$1+U638-WEEKDAY($N$1)+(WEEKDAY($N$1)&gt;=U638)+7)),"",(IF(AND($N$1+U638-WEEKDAY($N$1)+(WEEKDAY($N$1)&gt;=U638)&gt;=$N$1,H638&lt;&gt;""),$N$1+U638-WEEKDAY($N$1)+(WEEKDAY($N$1)&gt;=U638),$N$1+U638-WEEKDAY($N$1)+(WEEKDAY($N$1)&gt;=U638)+7)))</f>
        <v/>
      </c>
      <c r="S638" s="14"/>
      <c r="T638" s="15" t="b">
        <f>IF(D638="lundi","2",IF(D638="mardi","3",IF(D638="mercredi","4",IF(D638="jeudi","5",IF(D638="vendredi","6")))))</f>
        <v>0</v>
      </c>
      <c r="U638" s="15" t="str">
        <f>IF(H638="lundi","2",IF(H638="mardi","3",IF(H638="mercredi","4",IF(H638="jeudi","5",IF(H638="vendredi","6",IF(H638="",""))))))</f>
        <v/>
      </c>
      <c r="V638" s="15" t="b">
        <f>IF(C638="hebdo","5",IF(C638="tous les 15 jours","10",IF(C638="toutes les 5 semaines","25")))</f>
        <v>0</v>
      </c>
    </row>
    <row r="639" spans="17:22" x14ac:dyDescent="0.35">
      <c r="Q639" s="14">
        <f ca="1">IF(AND($N$1+T639-WEEKDAY($N$1)+(WEEKDAY($N$1)&gt;=T639)&gt;=$N$1,H639=""),$N$1+T639-WEEKDAY($N$1)+(WEEKDAY($N$1)&gt;=T639),$N$1+T639-WEEKDAY($N$1)+(WEEKDAY($N$1)&gt;=T639)+7)</f>
        <v>43617</v>
      </c>
      <c r="R639" s="14" t="str">
        <f ca="1">IF(ISERROR(IF(AND($N$1+U639-WEEKDAY($N$1)+(WEEKDAY($N$1)&gt;=U639)&gt;=$N$1,H639&lt;&gt;""),$N$1+U639-WEEKDAY($N$1)+(WEEKDAY($N$1)&gt;=U639),$N$1+U639-WEEKDAY($N$1)+(WEEKDAY($N$1)&gt;=U639)+7)),"",(IF(AND($N$1+U639-WEEKDAY($N$1)+(WEEKDAY($N$1)&gt;=U639)&gt;=$N$1,H639&lt;&gt;""),$N$1+U639-WEEKDAY($N$1)+(WEEKDAY($N$1)&gt;=U639),$N$1+U639-WEEKDAY($N$1)+(WEEKDAY($N$1)&gt;=U639)+7)))</f>
        <v/>
      </c>
      <c r="S639" s="14"/>
      <c r="T639" s="15" t="b">
        <f>IF(D639="lundi","2",IF(D639="mardi","3",IF(D639="mercredi","4",IF(D639="jeudi","5",IF(D639="vendredi","6")))))</f>
        <v>0</v>
      </c>
      <c r="U639" s="15" t="str">
        <f>IF(H639="lundi","2",IF(H639="mardi","3",IF(H639="mercredi","4",IF(H639="jeudi","5",IF(H639="vendredi","6",IF(H639="",""))))))</f>
        <v/>
      </c>
      <c r="V639" s="15" t="b">
        <f>IF(C639="hebdo","5",IF(C639="tous les 15 jours","10",IF(C639="toutes les 5 semaines","25")))</f>
        <v>0</v>
      </c>
    </row>
    <row r="640" spans="17:22" x14ac:dyDescent="0.35">
      <c r="Q640" s="14">
        <f ca="1">IF(AND($N$1+T640-WEEKDAY($N$1)+(WEEKDAY($N$1)&gt;=T640)&gt;=$N$1,H640=""),$N$1+T640-WEEKDAY($N$1)+(WEEKDAY($N$1)&gt;=T640),$N$1+T640-WEEKDAY($N$1)+(WEEKDAY($N$1)&gt;=T640)+7)</f>
        <v>43617</v>
      </c>
      <c r="R640" s="14" t="str">
        <f ca="1">IF(ISERROR(IF(AND($N$1+U640-WEEKDAY($N$1)+(WEEKDAY($N$1)&gt;=U640)&gt;=$N$1,H640&lt;&gt;""),$N$1+U640-WEEKDAY($N$1)+(WEEKDAY($N$1)&gt;=U640),$N$1+U640-WEEKDAY($N$1)+(WEEKDAY($N$1)&gt;=U640)+7)),"",(IF(AND($N$1+U640-WEEKDAY($N$1)+(WEEKDAY($N$1)&gt;=U640)&gt;=$N$1,H640&lt;&gt;""),$N$1+U640-WEEKDAY($N$1)+(WEEKDAY($N$1)&gt;=U640),$N$1+U640-WEEKDAY($N$1)+(WEEKDAY($N$1)&gt;=U640)+7)))</f>
        <v/>
      </c>
      <c r="S640" s="14"/>
      <c r="T640" s="15" t="b">
        <f>IF(D640="lundi","2",IF(D640="mardi","3",IF(D640="mercredi","4",IF(D640="jeudi","5",IF(D640="vendredi","6")))))</f>
        <v>0</v>
      </c>
      <c r="U640" s="15" t="str">
        <f>IF(H640="lundi","2",IF(H640="mardi","3",IF(H640="mercredi","4",IF(H640="jeudi","5",IF(H640="vendredi","6",IF(H640="",""))))))</f>
        <v/>
      </c>
      <c r="V640" s="15" t="b">
        <f>IF(C640="hebdo","5",IF(C640="tous les 15 jours","10",IF(C640="toutes les 5 semaines","25")))</f>
        <v>0</v>
      </c>
    </row>
    <row r="641" spans="17:22" x14ac:dyDescent="0.35">
      <c r="Q641" s="14">
        <f ca="1">IF(AND($N$1+T641-WEEKDAY($N$1)+(WEEKDAY($N$1)&gt;=T641)&gt;=$N$1,H641=""),$N$1+T641-WEEKDAY($N$1)+(WEEKDAY($N$1)&gt;=T641),$N$1+T641-WEEKDAY($N$1)+(WEEKDAY($N$1)&gt;=T641)+7)</f>
        <v>43617</v>
      </c>
      <c r="R641" s="14" t="str">
        <f ca="1">IF(ISERROR(IF(AND($N$1+U641-WEEKDAY($N$1)+(WEEKDAY($N$1)&gt;=U641)&gt;=$N$1,H641&lt;&gt;""),$N$1+U641-WEEKDAY($N$1)+(WEEKDAY($N$1)&gt;=U641),$N$1+U641-WEEKDAY($N$1)+(WEEKDAY($N$1)&gt;=U641)+7)),"",(IF(AND($N$1+U641-WEEKDAY($N$1)+(WEEKDAY($N$1)&gt;=U641)&gt;=$N$1,H641&lt;&gt;""),$N$1+U641-WEEKDAY($N$1)+(WEEKDAY($N$1)&gt;=U641),$N$1+U641-WEEKDAY($N$1)+(WEEKDAY($N$1)&gt;=U641)+7)))</f>
        <v/>
      </c>
      <c r="S641" s="14"/>
      <c r="T641" s="15" t="b">
        <f>IF(D641="lundi","2",IF(D641="mardi","3",IF(D641="mercredi","4",IF(D641="jeudi","5",IF(D641="vendredi","6")))))</f>
        <v>0</v>
      </c>
      <c r="U641" s="15" t="str">
        <f>IF(H641="lundi","2",IF(H641="mardi","3",IF(H641="mercredi","4",IF(H641="jeudi","5",IF(H641="vendredi","6",IF(H641="",""))))))</f>
        <v/>
      </c>
      <c r="V641" s="15" t="b">
        <f>IF(C641="hebdo","5",IF(C641="tous les 15 jours","10",IF(C641="toutes les 5 semaines","25")))</f>
        <v>0</v>
      </c>
    </row>
    <row r="642" spans="17:22" x14ac:dyDescent="0.35">
      <c r="Q642" s="14">
        <f ca="1">IF(AND($N$1+T642-WEEKDAY($N$1)+(WEEKDAY($N$1)&gt;=T642)&gt;=$N$1,H642=""),$N$1+T642-WEEKDAY($N$1)+(WEEKDAY($N$1)&gt;=T642),$N$1+T642-WEEKDAY($N$1)+(WEEKDAY($N$1)&gt;=T642)+7)</f>
        <v>43617</v>
      </c>
      <c r="R642" s="14" t="str">
        <f ca="1">IF(ISERROR(IF(AND($N$1+U642-WEEKDAY($N$1)+(WEEKDAY($N$1)&gt;=U642)&gt;=$N$1,H642&lt;&gt;""),$N$1+U642-WEEKDAY($N$1)+(WEEKDAY($N$1)&gt;=U642),$N$1+U642-WEEKDAY($N$1)+(WEEKDAY($N$1)&gt;=U642)+7)),"",(IF(AND($N$1+U642-WEEKDAY($N$1)+(WEEKDAY($N$1)&gt;=U642)&gt;=$N$1,H642&lt;&gt;""),$N$1+U642-WEEKDAY($N$1)+(WEEKDAY($N$1)&gt;=U642),$N$1+U642-WEEKDAY($N$1)+(WEEKDAY($N$1)&gt;=U642)+7)))</f>
        <v/>
      </c>
      <c r="S642" s="14"/>
      <c r="T642" s="15" t="b">
        <f>IF(D642="lundi","2",IF(D642="mardi","3",IF(D642="mercredi","4",IF(D642="jeudi","5",IF(D642="vendredi","6")))))</f>
        <v>0</v>
      </c>
      <c r="U642" s="15" t="str">
        <f>IF(H642="lundi","2",IF(H642="mardi","3",IF(H642="mercredi","4",IF(H642="jeudi","5",IF(H642="vendredi","6",IF(H642="",""))))))</f>
        <v/>
      </c>
      <c r="V642" s="15" t="b">
        <f>IF(C642="hebdo","5",IF(C642="tous les 15 jours","10",IF(C642="toutes les 5 semaines","25")))</f>
        <v>0</v>
      </c>
    </row>
    <row r="643" spans="17:22" x14ac:dyDescent="0.35">
      <c r="Q643" s="14">
        <f ca="1">IF(AND($N$1+T643-WEEKDAY($N$1)+(WEEKDAY($N$1)&gt;=T643)&gt;=$N$1,H643=""),$N$1+T643-WEEKDAY($N$1)+(WEEKDAY($N$1)&gt;=T643),$N$1+T643-WEEKDAY($N$1)+(WEEKDAY($N$1)&gt;=T643)+7)</f>
        <v>43617</v>
      </c>
      <c r="R643" s="14" t="str">
        <f ca="1">IF(ISERROR(IF(AND($N$1+U643-WEEKDAY($N$1)+(WEEKDAY($N$1)&gt;=U643)&gt;=$N$1,H643&lt;&gt;""),$N$1+U643-WEEKDAY($N$1)+(WEEKDAY($N$1)&gt;=U643),$N$1+U643-WEEKDAY($N$1)+(WEEKDAY($N$1)&gt;=U643)+7)),"",(IF(AND($N$1+U643-WEEKDAY($N$1)+(WEEKDAY($N$1)&gt;=U643)&gt;=$N$1,H643&lt;&gt;""),$N$1+U643-WEEKDAY($N$1)+(WEEKDAY($N$1)&gt;=U643),$N$1+U643-WEEKDAY($N$1)+(WEEKDAY($N$1)&gt;=U643)+7)))</f>
        <v/>
      </c>
      <c r="S643" s="14"/>
      <c r="T643" s="15" t="b">
        <f>IF(D643="lundi","2",IF(D643="mardi","3",IF(D643="mercredi","4",IF(D643="jeudi","5",IF(D643="vendredi","6")))))</f>
        <v>0</v>
      </c>
      <c r="U643" s="15" t="str">
        <f>IF(H643="lundi","2",IF(H643="mardi","3",IF(H643="mercredi","4",IF(H643="jeudi","5",IF(H643="vendredi","6",IF(H643="",""))))))</f>
        <v/>
      </c>
      <c r="V643" s="15" t="b">
        <f>IF(C643="hebdo","5",IF(C643="tous les 15 jours","10",IF(C643="toutes les 5 semaines","25")))</f>
        <v>0</v>
      </c>
    </row>
    <row r="644" spans="17:22" x14ac:dyDescent="0.35">
      <c r="Q644" s="14">
        <f ca="1">IF(AND($N$1+T644-WEEKDAY($N$1)+(WEEKDAY($N$1)&gt;=T644)&gt;=$N$1,H644=""),$N$1+T644-WEEKDAY($N$1)+(WEEKDAY($N$1)&gt;=T644),$N$1+T644-WEEKDAY($N$1)+(WEEKDAY($N$1)&gt;=T644)+7)</f>
        <v>43617</v>
      </c>
      <c r="R644" s="14" t="str">
        <f ca="1">IF(ISERROR(IF(AND($N$1+U644-WEEKDAY($N$1)+(WEEKDAY($N$1)&gt;=U644)&gt;=$N$1,H644&lt;&gt;""),$N$1+U644-WEEKDAY($N$1)+(WEEKDAY($N$1)&gt;=U644),$N$1+U644-WEEKDAY($N$1)+(WEEKDAY($N$1)&gt;=U644)+7)),"",(IF(AND($N$1+U644-WEEKDAY($N$1)+(WEEKDAY($N$1)&gt;=U644)&gt;=$N$1,H644&lt;&gt;""),$N$1+U644-WEEKDAY($N$1)+(WEEKDAY($N$1)&gt;=U644),$N$1+U644-WEEKDAY($N$1)+(WEEKDAY($N$1)&gt;=U644)+7)))</f>
        <v/>
      </c>
      <c r="S644" s="14"/>
      <c r="T644" s="15" t="b">
        <f>IF(D644="lundi","2",IF(D644="mardi","3",IF(D644="mercredi","4",IF(D644="jeudi","5",IF(D644="vendredi","6")))))</f>
        <v>0</v>
      </c>
      <c r="U644" s="15" t="str">
        <f>IF(H644="lundi","2",IF(H644="mardi","3",IF(H644="mercredi","4",IF(H644="jeudi","5",IF(H644="vendredi","6",IF(H644="",""))))))</f>
        <v/>
      </c>
      <c r="V644" s="15" t="b">
        <f>IF(C644="hebdo","5",IF(C644="tous les 15 jours","10",IF(C644="toutes les 5 semaines","25")))</f>
        <v>0</v>
      </c>
    </row>
    <row r="645" spans="17:22" x14ac:dyDescent="0.35">
      <c r="Q645" s="14">
        <f ca="1">IF(AND($N$1+T645-WEEKDAY($N$1)+(WEEKDAY($N$1)&gt;=T645)&gt;=$N$1,H645=""),$N$1+T645-WEEKDAY($N$1)+(WEEKDAY($N$1)&gt;=T645),$N$1+T645-WEEKDAY($N$1)+(WEEKDAY($N$1)&gt;=T645)+7)</f>
        <v>43617</v>
      </c>
      <c r="R645" s="14" t="str">
        <f ca="1">IF(ISERROR(IF(AND($N$1+U645-WEEKDAY($N$1)+(WEEKDAY($N$1)&gt;=U645)&gt;=$N$1,H645&lt;&gt;""),$N$1+U645-WEEKDAY($N$1)+(WEEKDAY($N$1)&gt;=U645),$N$1+U645-WEEKDAY($N$1)+(WEEKDAY($N$1)&gt;=U645)+7)),"",(IF(AND($N$1+U645-WEEKDAY($N$1)+(WEEKDAY($N$1)&gt;=U645)&gt;=$N$1,H645&lt;&gt;""),$N$1+U645-WEEKDAY($N$1)+(WEEKDAY($N$1)&gt;=U645),$N$1+U645-WEEKDAY($N$1)+(WEEKDAY($N$1)&gt;=U645)+7)))</f>
        <v/>
      </c>
      <c r="S645" s="14"/>
      <c r="T645" s="15" t="b">
        <f>IF(D645="lundi","2",IF(D645="mardi","3",IF(D645="mercredi","4",IF(D645="jeudi","5",IF(D645="vendredi","6")))))</f>
        <v>0</v>
      </c>
      <c r="U645" s="15" t="str">
        <f>IF(H645="lundi","2",IF(H645="mardi","3",IF(H645="mercredi","4",IF(H645="jeudi","5",IF(H645="vendredi","6",IF(H645="",""))))))</f>
        <v/>
      </c>
      <c r="V645" s="15" t="b">
        <f>IF(C645="hebdo","5",IF(C645="tous les 15 jours","10",IF(C645="toutes les 5 semaines","25")))</f>
        <v>0</v>
      </c>
    </row>
    <row r="646" spans="17:22" x14ac:dyDescent="0.35">
      <c r="Q646" s="14">
        <f ca="1">IF(AND($N$1+T646-WEEKDAY($N$1)+(WEEKDAY($N$1)&gt;=T646)&gt;=$N$1,H646=""),$N$1+T646-WEEKDAY($N$1)+(WEEKDAY($N$1)&gt;=T646),$N$1+T646-WEEKDAY($N$1)+(WEEKDAY($N$1)&gt;=T646)+7)</f>
        <v>43617</v>
      </c>
      <c r="R646" s="14" t="str">
        <f ca="1">IF(ISERROR(IF(AND($N$1+U646-WEEKDAY($N$1)+(WEEKDAY($N$1)&gt;=U646)&gt;=$N$1,H646&lt;&gt;""),$N$1+U646-WEEKDAY($N$1)+(WEEKDAY($N$1)&gt;=U646),$N$1+U646-WEEKDAY($N$1)+(WEEKDAY($N$1)&gt;=U646)+7)),"",(IF(AND($N$1+U646-WEEKDAY($N$1)+(WEEKDAY($N$1)&gt;=U646)&gt;=$N$1,H646&lt;&gt;""),$N$1+U646-WEEKDAY($N$1)+(WEEKDAY($N$1)&gt;=U646),$N$1+U646-WEEKDAY($N$1)+(WEEKDAY($N$1)&gt;=U646)+7)))</f>
        <v/>
      </c>
      <c r="S646" s="14"/>
      <c r="T646" s="15" t="b">
        <f>IF(D646="lundi","2",IF(D646="mardi","3",IF(D646="mercredi","4",IF(D646="jeudi","5",IF(D646="vendredi","6")))))</f>
        <v>0</v>
      </c>
      <c r="U646" s="15" t="str">
        <f>IF(H646="lundi","2",IF(H646="mardi","3",IF(H646="mercredi","4",IF(H646="jeudi","5",IF(H646="vendredi","6",IF(H646="",""))))))</f>
        <v/>
      </c>
      <c r="V646" s="15" t="b">
        <f>IF(C646="hebdo","5",IF(C646="tous les 15 jours","10",IF(C646="toutes les 5 semaines","25")))</f>
        <v>0</v>
      </c>
    </row>
    <row r="647" spans="17:22" x14ac:dyDescent="0.35">
      <c r="Q647" s="14">
        <f ca="1">IF(AND($N$1+T647-WEEKDAY($N$1)+(WEEKDAY($N$1)&gt;=T647)&gt;=$N$1,H647=""),$N$1+T647-WEEKDAY($N$1)+(WEEKDAY($N$1)&gt;=T647),$N$1+T647-WEEKDAY($N$1)+(WEEKDAY($N$1)&gt;=T647)+7)</f>
        <v>43617</v>
      </c>
      <c r="R647" s="14" t="str">
        <f ca="1">IF(ISERROR(IF(AND($N$1+U647-WEEKDAY($N$1)+(WEEKDAY($N$1)&gt;=U647)&gt;=$N$1,H647&lt;&gt;""),$N$1+U647-WEEKDAY($N$1)+(WEEKDAY($N$1)&gt;=U647),$N$1+U647-WEEKDAY($N$1)+(WEEKDAY($N$1)&gt;=U647)+7)),"",(IF(AND($N$1+U647-WEEKDAY($N$1)+(WEEKDAY($N$1)&gt;=U647)&gt;=$N$1,H647&lt;&gt;""),$N$1+U647-WEEKDAY($N$1)+(WEEKDAY($N$1)&gt;=U647),$N$1+U647-WEEKDAY($N$1)+(WEEKDAY($N$1)&gt;=U647)+7)))</f>
        <v/>
      </c>
      <c r="S647" s="14"/>
      <c r="T647" s="15" t="b">
        <f>IF(D647="lundi","2",IF(D647="mardi","3",IF(D647="mercredi","4",IF(D647="jeudi","5",IF(D647="vendredi","6")))))</f>
        <v>0</v>
      </c>
      <c r="U647" s="15" t="str">
        <f>IF(H647="lundi","2",IF(H647="mardi","3",IF(H647="mercredi","4",IF(H647="jeudi","5",IF(H647="vendredi","6",IF(H647="",""))))))</f>
        <v/>
      </c>
      <c r="V647" s="15" t="b">
        <f>IF(C647="hebdo","5",IF(C647="tous les 15 jours","10",IF(C647="toutes les 5 semaines","25")))</f>
        <v>0</v>
      </c>
    </row>
    <row r="648" spans="17:22" x14ac:dyDescent="0.35">
      <c r="Q648" s="14">
        <f ca="1">IF(AND($N$1+T648-WEEKDAY($N$1)+(WEEKDAY($N$1)&gt;=T648)&gt;=$N$1,H648=""),$N$1+T648-WEEKDAY($N$1)+(WEEKDAY($N$1)&gt;=T648),$N$1+T648-WEEKDAY($N$1)+(WEEKDAY($N$1)&gt;=T648)+7)</f>
        <v>43617</v>
      </c>
      <c r="R648" s="14" t="str">
        <f ca="1">IF(ISERROR(IF(AND($N$1+U648-WEEKDAY($N$1)+(WEEKDAY($N$1)&gt;=U648)&gt;=$N$1,H648&lt;&gt;""),$N$1+U648-WEEKDAY($N$1)+(WEEKDAY($N$1)&gt;=U648),$N$1+U648-WEEKDAY($N$1)+(WEEKDAY($N$1)&gt;=U648)+7)),"",(IF(AND($N$1+U648-WEEKDAY($N$1)+(WEEKDAY($N$1)&gt;=U648)&gt;=$N$1,H648&lt;&gt;""),$N$1+U648-WEEKDAY($N$1)+(WEEKDAY($N$1)&gt;=U648),$N$1+U648-WEEKDAY($N$1)+(WEEKDAY($N$1)&gt;=U648)+7)))</f>
        <v/>
      </c>
      <c r="S648" s="14"/>
      <c r="T648" s="15" t="b">
        <f>IF(D648="lundi","2",IF(D648="mardi","3",IF(D648="mercredi","4",IF(D648="jeudi","5",IF(D648="vendredi","6")))))</f>
        <v>0</v>
      </c>
      <c r="U648" s="15" t="str">
        <f>IF(H648="lundi","2",IF(H648="mardi","3",IF(H648="mercredi","4",IF(H648="jeudi","5",IF(H648="vendredi","6",IF(H648="",""))))))</f>
        <v/>
      </c>
      <c r="V648" s="15" t="b">
        <f>IF(C648="hebdo","5",IF(C648="tous les 15 jours","10",IF(C648="toutes les 5 semaines","25")))</f>
        <v>0</v>
      </c>
    </row>
    <row r="649" spans="17:22" x14ac:dyDescent="0.35">
      <c r="Q649" s="14">
        <f ca="1">IF(AND($N$1+T649-WEEKDAY($N$1)+(WEEKDAY($N$1)&gt;=T649)&gt;=$N$1,H649=""),$N$1+T649-WEEKDAY($N$1)+(WEEKDAY($N$1)&gt;=T649),$N$1+T649-WEEKDAY($N$1)+(WEEKDAY($N$1)&gt;=T649)+7)</f>
        <v>43617</v>
      </c>
      <c r="R649" s="14" t="str">
        <f ca="1">IF(ISERROR(IF(AND($N$1+U649-WEEKDAY($N$1)+(WEEKDAY($N$1)&gt;=U649)&gt;=$N$1,H649&lt;&gt;""),$N$1+U649-WEEKDAY($N$1)+(WEEKDAY($N$1)&gt;=U649),$N$1+U649-WEEKDAY($N$1)+(WEEKDAY($N$1)&gt;=U649)+7)),"",(IF(AND($N$1+U649-WEEKDAY($N$1)+(WEEKDAY($N$1)&gt;=U649)&gt;=$N$1,H649&lt;&gt;""),$N$1+U649-WEEKDAY($N$1)+(WEEKDAY($N$1)&gt;=U649),$N$1+U649-WEEKDAY($N$1)+(WEEKDAY($N$1)&gt;=U649)+7)))</f>
        <v/>
      </c>
      <c r="S649" s="14"/>
      <c r="T649" s="15" t="b">
        <f>IF(D649="lundi","2",IF(D649="mardi","3",IF(D649="mercredi","4",IF(D649="jeudi","5",IF(D649="vendredi","6")))))</f>
        <v>0</v>
      </c>
      <c r="U649" s="15" t="str">
        <f>IF(H649="lundi","2",IF(H649="mardi","3",IF(H649="mercredi","4",IF(H649="jeudi","5",IF(H649="vendredi","6",IF(H649="",""))))))</f>
        <v/>
      </c>
      <c r="V649" s="15" t="b">
        <f>IF(C649="hebdo","5",IF(C649="tous les 15 jours","10",IF(C649="toutes les 5 semaines","25")))</f>
        <v>0</v>
      </c>
    </row>
    <row r="650" spans="17:22" x14ac:dyDescent="0.35">
      <c r="Q650" s="14">
        <f ca="1">IF(AND($N$1+T650-WEEKDAY($N$1)+(WEEKDAY($N$1)&gt;=T650)&gt;=$N$1,H650=""),$N$1+T650-WEEKDAY($N$1)+(WEEKDAY($N$1)&gt;=T650),$N$1+T650-WEEKDAY($N$1)+(WEEKDAY($N$1)&gt;=T650)+7)</f>
        <v>43617</v>
      </c>
      <c r="R650" s="14" t="str">
        <f ca="1">IF(ISERROR(IF(AND($N$1+U650-WEEKDAY($N$1)+(WEEKDAY($N$1)&gt;=U650)&gt;=$N$1,H650&lt;&gt;""),$N$1+U650-WEEKDAY($N$1)+(WEEKDAY($N$1)&gt;=U650),$N$1+U650-WEEKDAY($N$1)+(WEEKDAY($N$1)&gt;=U650)+7)),"",(IF(AND($N$1+U650-WEEKDAY($N$1)+(WEEKDAY($N$1)&gt;=U650)&gt;=$N$1,H650&lt;&gt;""),$N$1+U650-WEEKDAY($N$1)+(WEEKDAY($N$1)&gt;=U650),$N$1+U650-WEEKDAY($N$1)+(WEEKDAY($N$1)&gt;=U650)+7)))</f>
        <v/>
      </c>
      <c r="S650" s="14"/>
      <c r="T650" s="15" t="b">
        <f>IF(D650="lundi","2",IF(D650="mardi","3",IF(D650="mercredi","4",IF(D650="jeudi","5",IF(D650="vendredi","6")))))</f>
        <v>0</v>
      </c>
      <c r="U650" s="15" t="str">
        <f>IF(H650="lundi","2",IF(H650="mardi","3",IF(H650="mercredi","4",IF(H650="jeudi","5",IF(H650="vendredi","6",IF(H650="",""))))))</f>
        <v/>
      </c>
      <c r="V650" s="15" t="b">
        <f>IF(C650="hebdo","5",IF(C650="tous les 15 jours","10",IF(C650="toutes les 5 semaines","25")))</f>
        <v>0</v>
      </c>
    </row>
    <row r="651" spans="17:22" x14ac:dyDescent="0.35">
      <c r="Q651" s="14">
        <f ca="1">IF(AND($N$1+T651-WEEKDAY($N$1)+(WEEKDAY($N$1)&gt;=T651)&gt;=$N$1,H651=""),$N$1+T651-WEEKDAY($N$1)+(WEEKDAY($N$1)&gt;=T651),$N$1+T651-WEEKDAY($N$1)+(WEEKDAY($N$1)&gt;=T651)+7)</f>
        <v>43617</v>
      </c>
      <c r="R651" s="14" t="str">
        <f ca="1">IF(ISERROR(IF(AND($N$1+U651-WEEKDAY($N$1)+(WEEKDAY($N$1)&gt;=U651)&gt;=$N$1,H651&lt;&gt;""),$N$1+U651-WEEKDAY($N$1)+(WEEKDAY($N$1)&gt;=U651),$N$1+U651-WEEKDAY($N$1)+(WEEKDAY($N$1)&gt;=U651)+7)),"",(IF(AND($N$1+U651-WEEKDAY($N$1)+(WEEKDAY($N$1)&gt;=U651)&gt;=$N$1,H651&lt;&gt;""),$N$1+U651-WEEKDAY($N$1)+(WEEKDAY($N$1)&gt;=U651),$N$1+U651-WEEKDAY($N$1)+(WEEKDAY($N$1)&gt;=U651)+7)))</f>
        <v/>
      </c>
      <c r="S651" s="14"/>
      <c r="T651" s="15" t="b">
        <f>IF(D651="lundi","2",IF(D651="mardi","3",IF(D651="mercredi","4",IF(D651="jeudi","5",IF(D651="vendredi","6")))))</f>
        <v>0</v>
      </c>
      <c r="U651" s="15" t="str">
        <f>IF(H651="lundi","2",IF(H651="mardi","3",IF(H651="mercredi","4",IF(H651="jeudi","5",IF(H651="vendredi","6",IF(H651="",""))))))</f>
        <v/>
      </c>
      <c r="V651" s="15" t="b">
        <f>IF(C651="hebdo","5",IF(C651="tous les 15 jours","10",IF(C651="toutes les 5 semaines","25")))</f>
        <v>0</v>
      </c>
    </row>
    <row r="652" spans="17:22" x14ac:dyDescent="0.35">
      <c r="Q652" s="14">
        <f ca="1">IF(AND($N$1+T652-WEEKDAY($N$1)+(WEEKDAY($N$1)&gt;=T652)&gt;=$N$1,H652=""),$N$1+T652-WEEKDAY($N$1)+(WEEKDAY($N$1)&gt;=T652),$N$1+T652-WEEKDAY($N$1)+(WEEKDAY($N$1)&gt;=T652)+7)</f>
        <v>43617</v>
      </c>
      <c r="R652" s="14" t="str">
        <f ca="1">IF(ISERROR(IF(AND($N$1+U652-WEEKDAY($N$1)+(WEEKDAY($N$1)&gt;=U652)&gt;=$N$1,H652&lt;&gt;""),$N$1+U652-WEEKDAY($N$1)+(WEEKDAY($N$1)&gt;=U652),$N$1+U652-WEEKDAY($N$1)+(WEEKDAY($N$1)&gt;=U652)+7)),"",(IF(AND($N$1+U652-WEEKDAY($N$1)+(WEEKDAY($N$1)&gt;=U652)&gt;=$N$1,H652&lt;&gt;""),$N$1+U652-WEEKDAY($N$1)+(WEEKDAY($N$1)&gt;=U652),$N$1+U652-WEEKDAY($N$1)+(WEEKDAY($N$1)&gt;=U652)+7)))</f>
        <v/>
      </c>
      <c r="S652" s="14"/>
      <c r="T652" s="15" t="b">
        <f>IF(D652="lundi","2",IF(D652="mardi","3",IF(D652="mercredi","4",IF(D652="jeudi","5",IF(D652="vendredi","6")))))</f>
        <v>0</v>
      </c>
      <c r="U652" s="15" t="str">
        <f>IF(H652="lundi","2",IF(H652="mardi","3",IF(H652="mercredi","4",IF(H652="jeudi","5",IF(H652="vendredi","6",IF(H652="",""))))))</f>
        <v/>
      </c>
      <c r="V652" s="15" t="b">
        <f>IF(C652="hebdo","5",IF(C652="tous les 15 jours","10",IF(C652="toutes les 5 semaines","25")))</f>
        <v>0</v>
      </c>
    </row>
    <row r="653" spans="17:22" x14ac:dyDescent="0.35">
      <c r="Q653" s="14">
        <f ca="1">IF(AND($N$1+T653-WEEKDAY($N$1)+(WEEKDAY($N$1)&gt;=T653)&gt;=$N$1,H653=""),$N$1+T653-WEEKDAY($N$1)+(WEEKDAY($N$1)&gt;=T653),$N$1+T653-WEEKDAY($N$1)+(WEEKDAY($N$1)&gt;=T653)+7)</f>
        <v>43617</v>
      </c>
      <c r="R653" s="14" t="str">
        <f ca="1">IF(ISERROR(IF(AND($N$1+U653-WEEKDAY($N$1)+(WEEKDAY($N$1)&gt;=U653)&gt;=$N$1,H653&lt;&gt;""),$N$1+U653-WEEKDAY($N$1)+(WEEKDAY($N$1)&gt;=U653),$N$1+U653-WEEKDAY($N$1)+(WEEKDAY($N$1)&gt;=U653)+7)),"",(IF(AND($N$1+U653-WEEKDAY($N$1)+(WEEKDAY($N$1)&gt;=U653)&gt;=$N$1,H653&lt;&gt;""),$N$1+U653-WEEKDAY($N$1)+(WEEKDAY($N$1)&gt;=U653),$N$1+U653-WEEKDAY($N$1)+(WEEKDAY($N$1)&gt;=U653)+7)))</f>
        <v/>
      </c>
      <c r="S653" s="14"/>
      <c r="T653" s="15" t="b">
        <f>IF(D653="lundi","2",IF(D653="mardi","3",IF(D653="mercredi","4",IF(D653="jeudi","5",IF(D653="vendredi","6")))))</f>
        <v>0</v>
      </c>
      <c r="U653" s="15" t="str">
        <f>IF(H653="lundi","2",IF(H653="mardi","3",IF(H653="mercredi","4",IF(H653="jeudi","5",IF(H653="vendredi","6",IF(H653="",""))))))</f>
        <v/>
      </c>
      <c r="V653" s="15" t="b">
        <f>IF(C653="hebdo","5",IF(C653="tous les 15 jours","10",IF(C653="toutes les 5 semaines","25")))</f>
        <v>0</v>
      </c>
    </row>
    <row r="654" spans="17:22" x14ac:dyDescent="0.35">
      <c r="Q654" s="14">
        <f ca="1">IF(AND($N$1+T654-WEEKDAY($N$1)+(WEEKDAY($N$1)&gt;=T654)&gt;=$N$1,H654=""),$N$1+T654-WEEKDAY($N$1)+(WEEKDAY($N$1)&gt;=T654),$N$1+T654-WEEKDAY($N$1)+(WEEKDAY($N$1)&gt;=T654)+7)</f>
        <v>43617</v>
      </c>
      <c r="R654" s="14" t="str">
        <f ca="1">IF(ISERROR(IF(AND($N$1+U654-WEEKDAY($N$1)+(WEEKDAY($N$1)&gt;=U654)&gt;=$N$1,H654&lt;&gt;""),$N$1+U654-WEEKDAY($N$1)+(WEEKDAY($N$1)&gt;=U654),$N$1+U654-WEEKDAY($N$1)+(WEEKDAY($N$1)&gt;=U654)+7)),"",(IF(AND($N$1+U654-WEEKDAY($N$1)+(WEEKDAY($N$1)&gt;=U654)&gt;=$N$1,H654&lt;&gt;""),$N$1+U654-WEEKDAY($N$1)+(WEEKDAY($N$1)&gt;=U654),$N$1+U654-WEEKDAY($N$1)+(WEEKDAY($N$1)&gt;=U654)+7)))</f>
        <v/>
      </c>
      <c r="S654" s="14"/>
      <c r="T654" s="15" t="b">
        <f>IF(D654="lundi","2",IF(D654="mardi","3",IF(D654="mercredi","4",IF(D654="jeudi","5",IF(D654="vendredi","6")))))</f>
        <v>0</v>
      </c>
      <c r="U654" s="15" t="str">
        <f>IF(H654="lundi","2",IF(H654="mardi","3",IF(H654="mercredi","4",IF(H654="jeudi","5",IF(H654="vendredi","6",IF(H654="",""))))))</f>
        <v/>
      </c>
      <c r="V654" s="15" t="b">
        <f>IF(C654="hebdo","5",IF(C654="tous les 15 jours","10",IF(C654="toutes les 5 semaines","25")))</f>
        <v>0</v>
      </c>
    </row>
    <row r="655" spans="17:22" x14ac:dyDescent="0.35">
      <c r="Q655" s="14">
        <f ca="1">IF(AND($N$1+T655-WEEKDAY($N$1)+(WEEKDAY($N$1)&gt;=T655)&gt;=$N$1,H655=""),$N$1+T655-WEEKDAY($N$1)+(WEEKDAY($N$1)&gt;=T655),$N$1+T655-WEEKDAY($N$1)+(WEEKDAY($N$1)&gt;=T655)+7)</f>
        <v>43617</v>
      </c>
      <c r="R655" s="14" t="str">
        <f ca="1">IF(ISERROR(IF(AND($N$1+U655-WEEKDAY($N$1)+(WEEKDAY($N$1)&gt;=U655)&gt;=$N$1,H655&lt;&gt;""),$N$1+U655-WEEKDAY($N$1)+(WEEKDAY($N$1)&gt;=U655),$N$1+U655-WEEKDAY($N$1)+(WEEKDAY($N$1)&gt;=U655)+7)),"",(IF(AND($N$1+U655-WEEKDAY($N$1)+(WEEKDAY($N$1)&gt;=U655)&gt;=$N$1,H655&lt;&gt;""),$N$1+U655-WEEKDAY($N$1)+(WEEKDAY($N$1)&gt;=U655),$N$1+U655-WEEKDAY($N$1)+(WEEKDAY($N$1)&gt;=U655)+7)))</f>
        <v/>
      </c>
      <c r="S655" s="14"/>
      <c r="T655" s="15" t="b">
        <f>IF(D655="lundi","2",IF(D655="mardi","3",IF(D655="mercredi","4",IF(D655="jeudi","5",IF(D655="vendredi","6")))))</f>
        <v>0</v>
      </c>
      <c r="U655" s="15" t="str">
        <f>IF(H655="lundi","2",IF(H655="mardi","3",IF(H655="mercredi","4",IF(H655="jeudi","5",IF(H655="vendredi","6",IF(H655="",""))))))</f>
        <v/>
      </c>
      <c r="V655" s="15" t="b">
        <f>IF(C655="hebdo","5",IF(C655="tous les 15 jours","10",IF(C655="toutes les 5 semaines","25")))</f>
        <v>0</v>
      </c>
    </row>
    <row r="656" spans="17:22" x14ac:dyDescent="0.35">
      <c r="Q656" s="14">
        <f ca="1">IF(AND($N$1+T656-WEEKDAY($N$1)+(WEEKDAY($N$1)&gt;=T656)&gt;=$N$1,H656=""),$N$1+T656-WEEKDAY($N$1)+(WEEKDAY($N$1)&gt;=T656),$N$1+T656-WEEKDAY($N$1)+(WEEKDAY($N$1)&gt;=T656)+7)</f>
        <v>43617</v>
      </c>
      <c r="R656" s="14" t="str">
        <f ca="1">IF(ISERROR(IF(AND($N$1+U656-WEEKDAY($N$1)+(WEEKDAY($N$1)&gt;=U656)&gt;=$N$1,H656&lt;&gt;""),$N$1+U656-WEEKDAY($N$1)+(WEEKDAY($N$1)&gt;=U656),$N$1+U656-WEEKDAY($N$1)+(WEEKDAY($N$1)&gt;=U656)+7)),"",(IF(AND($N$1+U656-WEEKDAY($N$1)+(WEEKDAY($N$1)&gt;=U656)&gt;=$N$1,H656&lt;&gt;""),$N$1+U656-WEEKDAY($N$1)+(WEEKDAY($N$1)&gt;=U656),$N$1+U656-WEEKDAY($N$1)+(WEEKDAY($N$1)&gt;=U656)+7)))</f>
        <v/>
      </c>
      <c r="S656" s="14"/>
      <c r="T656" s="15" t="b">
        <f>IF(D656="lundi","2",IF(D656="mardi","3",IF(D656="mercredi","4",IF(D656="jeudi","5",IF(D656="vendredi","6")))))</f>
        <v>0</v>
      </c>
      <c r="U656" s="15" t="str">
        <f>IF(H656="lundi","2",IF(H656="mardi","3",IF(H656="mercredi","4",IF(H656="jeudi","5",IF(H656="vendredi","6",IF(H656="",""))))))</f>
        <v/>
      </c>
      <c r="V656" s="15" t="b">
        <f>IF(C656="hebdo","5",IF(C656="tous les 15 jours","10",IF(C656="toutes les 5 semaines","25")))</f>
        <v>0</v>
      </c>
    </row>
    <row r="657" spans="17:22" x14ac:dyDescent="0.35">
      <c r="Q657" s="14">
        <f ca="1">IF(AND($N$1+T657-WEEKDAY($N$1)+(WEEKDAY($N$1)&gt;=T657)&gt;=$N$1,H657=""),$N$1+T657-WEEKDAY($N$1)+(WEEKDAY($N$1)&gt;=T657),$N$1+T657-WEEKDAY($N$1)+(WEEKDAY($N$1)&gt;=T657)+7)</f>
        <v>43617</v>
      </c>
      <c r="R657" s="14" t="str">
        <f ca="1">IF(ISERROR(IF(AND($N$1+U657-WEEKDAY($N$1)+(WEEKDAY($N$1)&gt;=U657)&gt;=$N$1,H657&lt;&gt;""),$N$1+U657-WEEKDAY($N$1)+(WEEKDAY($N$1)&gt;=U657),$N$1+U657-WEEKDAY($N$1)+(WEEKDAY($N$1)&gt;=U657)+7)),"",(IF(AND($N$1+U657-WEEKDAY($N$1)+(WEEKDAY($N$1)&gt;=U657)&gt;=$N$1,H657&lt;&gt;""),$N$1+U657-WEEKDAY($N$1)+(WEEKDAY($N$1)&gt;=U657),$N$1+U657-WEEKDAY($N$1)+(WEEKDAY($N$1)&gt;=U657)+7)))</f>
        <v/>
      </c>
      <c r="S657" s="14"/>
      <c r="T657" s="15" t="b">
        <f>IF(D657="lundi","2",IF(D657="mardi","3",IF(D657="mercredi","4",IF(D657="jeudi","5",IF(D657="vendredi","6")))))</f>
        <v>0</v>
      </c>
      <c r="U657" s="15" t="str">
        <f>IF(H657="lundi","2",IF(H657="mardi","3",IF(H657="mercredi","4",IF(H657="jeudi","5",IF(H657="vendredi","6",IF(H657="",""))))))</f>
        <v/>
      </c>
      <c r="V657" s="15" t="b">
        <f>IF(C657="hebdo","5",IF(C657="tous les 15 jours","10",IF(C657="toutes les 5 semaines","25")))</f>
        <v>0</v>
      </c>
    </row>
    <row r="658" spans="17:22" x14ac:dyDescent="0.35">
      <c r="Q658" s="14">
        <f ca="1">IF(AND($N$1+T658-WEEKDAY($N$1)+(WEEKDAY($N$1)&gt;=T658)&gt;=$N$1,H658=""),$N$1+T658-WEEKDAY($N$1)+(WEEKDAY($N$1)&gt;=T658),$N$1+T658-WEEKDAY($N$1)+(WEEKDAY($N$1)&gt;=T658)+7)</f>
        <v>43617</v>
      </c>
      <c r="R658" s="14" t="str">
        <f ca="1">IF(ISERROR(IF(AND($N$1+U658-WEEKDAY($N$1)+(WEEKDAY($N$1)&gt;=U658)&gt;=$N$1,H658&lt;&gt;""),$N$1+U658-WEEKDAY($N$1)+(WEEKDAY($N$1)&gt;=U658),$N$1+U658-WEEKDAY($N$1)+(WEEKDAY($N$1)&gt;=U658)+7)),"",(IF(AND($N$1+U658-WEEKDAY($N$1)+(WEEKDAY($N$1)&gt;=U658)&gt;=$N$1,H658&lt;&gt;""),$N$1+U658-WEEKDAY($N$1)+(WEEKDAY($N$1)&gt;=U658),$N$1+U658-WEEKDAY($N$1)+(WEEKDAY($N$1)&gt;=U658)+7)))</f>
        <v/>
      </c>
      <c r="S658" s="14"/>
      <c r="T658" s="15" t="b">
        <f>IF(D658="lundi","2",IF(D658="mardi","3",IF(D658="mercredi","4",IF(D658="jeudi","5",IF(D658="vendredi","6")))))</f>
        <v>0</v>
      </c>
      <c r="U658" s="15" t="str">
        <f>IF(H658="lundi","2",IF(H658="mardi","3",IF(H658="mercredi","4",IF(H658="jeudi","5",IF(H658="vendredi","6",IF(H658="",""))))))</f>
        <v/>
      </c>
      <c r="V658" s="15" t="b">
        <f>IF(C658="hebdo","5",IF(C658="tous les 15 jours","10",IF(C658="toutes les 5 semaines","25")))</f>
        <v>0</v>
      </c>
    </row>
    <row r="659" spans="17:22" x14ac:dyDescent="0.35">
      <c r="Q659" s="14">
        <f ca="1">IF(AND($N$1+T659-WEEKDAY($N$1)+(WEEKDAY($N$1)&gt;=T659)&gt;=$N$1,H659=""),$N$1+T659-WEEKDAY($N$1)+(WEEKDAY($N$1)&gt;=T659),$N$1+T659-WEEKDAY($N$1)+(WEEKDAY($N$1)&gt;=T659)+7)</f>
        <v>43617</v>
      </c>
      <c r="R659" s="14" t="str">
        <f ca="1">IF(ISERROR(IF(AND($N$1+U659-WEEKDAY($N$1)+(WEEKDAY($N$1)&gt;=U659)&gt;=$N$1,H659&lt;&gt;""),$N$1+U659-WEEKDAY($N$1)+(WEEKDAY($N$1)&gt;=U659),$N$1+U659-WEEKDAY($N$1)+(WEEKDAY($N$1)&gt;=U659)+7)),"",(IF(AND($N$1+U659-WEEKDAY($N$1)+(WEEKDAY($N$1)&gt;=U659)&gt;=$N$1,H659&lt;&gt;""),$N$1+U659-WEEKDAY($N$1)+(WEEKDAY($N$1)&gt;=U659),$N$1+U659-WEEKDAY($N$1)+(WEEKDAY($N$1)&gt;=U659)+7)))</f>
        <v/>
      </c>
      <c r="S659" s="14"/>
      <c r="T659" s="15" t="b">
        <f>IF(D659="lundi","2",IF(D659="mardi","3",IF(D659="mercredi","4",IF(D659="jeudi","5",IF(D659="vendredi","6")))))</f>
        <v>0</v>
      </c>
      <c r="U659" s="15" t="str">
        <f>IF(H659="lundi","2",IF(H659="mardi","3",IF(H659="mercredi","4",IF(H659="jeudi","5",IF(H659="vendredi","6",IF(H659="",""))))))</f>
        <v/>
      </c>
      <c r="V659" s="15" t="b">
        <f>IF(C659="hebdo","5",IF(C659="tous les 15 jours","10",IF(C659="toutes les 5 semaines","25")))</f>
        <v>0</v>
      </c>
    </row>
    <row r="660" spans="17:22" x14ac:dyDescent="0.35">
      <c r="Q660" s="14">
        <f ca="1">IF(AND($N$1+T660-WEEKDAY($N$1)+(WEEKDAY($N$1)&gt;=T660)&gt;=$N$1,H660=""),$N$1+T660-WEEKDAY($N$1)+(WEEKDAY($N$1)&gt;=T660),$N$1+T660-WEEKDAY($N$1)+(WEEKDAY($N$1)&gt;=T660)+7)</f>
        <v>43617</v>
      </c>
      <c r="R660" s="14" t="str">
        <f ca="1">IF(ISERROR(IF(AND($N$1+U660-WEEKDAY($N$1)+(WEEKDAY($N$1)&gt;=U660)&gt;=$N$1,H660&lt;&gt;""),$N$1+U660-WEEKDAY($N$1)+(WEEKDAY($N$1)&gt;=U660),$N$1+U660-WEEKDAY($N$1)+(WEEKDAY($N$1)&gt;=U660)+7)),"",(IF(AND($N$1+U660-WEEKDAY($N$1)+(WEEKDAY($N$1)&gt;=U660)&gt;=$N$1,H660&lt;&gt;""),$N$1+U660-WEEKDAY($N$1)+(WEEKDAY($N$1)&gt;=U660),$N$1+U660-WEEKDAY($N$1)+(WEEKDAY($N$1)&gt;=U660)+7)))</f>
        <v/>
      </c>
      <c r="S660" s="14"/>
      <c r="T660" s="15" t="b">
        <f>IF(D660="lundi","2",IF(D660="mardi","3",IF(D660="mercredi","4",IF(D660="jeudi","5",IF(D660="vendredi","6")))))</f>
        <v>0</v>
      </c>
      <c r="U660" s="15" t="str">
        <f>IF(H660="lundi","2",IF(H660="mardi","3",IF(H660="mercredi","4",IF(H660="jeudi","5",IF(H660="vendredi","6",IF(H660="",""))))))</f>
        <v/>
      </c>
      <c r="V660" s="15" t="b">
        <f>IF(C660="hebdo","5",IF(C660="tous les 15 jours","10",IF(C660="toutes les 5 semaines","25")))</f>
        <v>0</v>
      </c>
    </row>
    <row r="661" spans="17:22" x14ac:dyDescent="0.35">
      <c r="Q661" s="14">
        <f ca="1">IF(AND($N$1+T661-WEEKDAY($N$1)+(WEEKDAY($N$1)&gt;=T661)&gt;=$N$1,H661=""),$N$1+T661-WEEKDAY($N$1)+(WEEKDAY($N$1)&gt;=T661),$N$1+T661-WEEKDAY($N$1)+(WEEKDAY($N$1)&gt;=T661)+7)</f>
        <v>43617</v>
      </c>
      <c r="R661" s="14" t="str">
        <f ca="1">IF(ISERROR(IF(AND($N$1+U661-WEEKDAY($N$1)+(WEEKDAY($N$1)&gt;=U661)&gt;=$N$1,H661&lt;&gt;""),$N$1+U661-WEEKDAY($N$1)+(WEEKDAY($N$1)&gt;=U661),$N$1+U661-WEEKDAY($N$1)+(WEEKDAY($N$1)&gt;=U661)+7)),"",(IF(AND($N$1+U661-WEEKDAY($N$1)+(WEEKDAY($N$1)&gt;=U661)&gt;=$N$1,H661&lt;&gt;""),$N$1+U661-WEEKDAY($N$1)+(WEEKDAY($N$1)&gt;=U661),$N$1+U661-WEEKDAY($N$1)+(WEEKDAY($N$1)&gt;=U661)+7)))</f>
        <v/>
      </c>
      <c r="S661" s="14"/>
      <c r="T661" s="15" t="b">
        <f>IF(D661="lundi","2",IF(D661="mardi","3",IF(D661="mercredi","4",IF(D661="jeudi","5",IF(D661="vendredi","6")))))</f>
        <v>0</v>
      </c>
      <c r="U661" s="15" t="str">
        <f>IF(H661="lundi","2",IF(H661="mardi","3",IF(H661="mercredi","4",IF(H661="jeudi","5",IF(H661="vendredi","6",IF(H661="",""))))))</f>
        <v/>
      </c>
      <c r="V661" s="15" t="b">
        <f>IF(C661="hebdo","5",IF(C661="tous les 15 jours","10",IF(C661="toutes les 5 semaines","25")))</f>
        <v>0</v>
      </c>
    </row>
    <row r="662" spans="17:22" x14ac:dyDescent="0.35">
      <c r="Q662" s="14">
        <f ca="1">IF(AND($N$1+T662-WEEKDAY($N$1)+(WEEKDAY($N$1)&gt;=T662)&gt;=$N$1,H662=""),$N$1+T662-WEEKDAY($N$1)+(WEEKDAY($N$1)&gt;=T662),$N$1+T662-WEEKDAY($N$1)+(WEEKDAY($N$1)&gt;=T662)+7)</f>
        <v>43617</v>
      </c>
      <c r="R662" s="14" t="str">
        <f ca="1">IF(ISERROR(IF(AND($N$1+U662-WEEKDAY($N$1)+(WEEKDAY($N$1)&gt;=U662)&gt;=$N$1,H662&lt;&gt;""),$N$1+U662-WEEKDAY($N$1)+(WEEKDAY($N$1)&gt;=U662),$N$1+U662-WEEKDAY($N$1)+(WEEKDAY($N$1)&gt;=U662)+7)),"",(IF(AND($N$1+U662-WEEKDAY($N$1)+(WEEKDAY($N$1)&gt;=U662)&gt;=$N$1,H662&lt;&gt;""),$N$1+U662-WEEKDAY($N$1)+(WEEKDAY($N$1)&gt;=U662),$N$1+U662-WEEKDAY($N$1)+(WEEKDAY($N$1)&gt;=U662)+7)))</f>
        <v/>
      </c>
      <c r="S662" s="14"/>
      <c r="T662" s="15" t="b">
        <f>IF(D662="lundi","2",IF(D662="mardi","3",IF(D662="mercredi","4",IF(D662="jeudi","5",IF(D662="vendredi","6")))))</f>
        <v>0</v>
      </c>
      <c r="U662" s="15" t="str">
        <f>IF(H662="lundi","2",IF(H662="mardi","3",IF(H662="mercredi","4",IF(H662="jeudi","5",IF(H662="vendredi","6",IF(H662="",""))))))</f>
        <v/>
      </c>
      <c r="V662" s="15" t="b">
        <f>IF(C662="hebdo","5",IF(C662="tous les 15 jours","10",IF(C662="toutes les 5 semaines","25")))</f>
        <v>0</v>
      </c>
    </row>
    <row r="663" spans="17:22" x14ac:dyDescent="0.35">
      <c r="Q663" s="14">
        <f ca="1">IF(AND($N$1+T663-WEEKDAY($N$1)+(WEEKDAY($N$1)&gt;=T663)&gt;=$N$1,H663=""),$N$1+T663-WEEKDAY($N$1)+(WEEKDAY($N$1)&gt;=T663),$N$1+T663-WEEKDAY($N$1)+(WEEKDAY($N$1)&gt;=T663)+7)</f>
        <v>43617</v>
      </c>
      <c r="R663" s="14" t="str">
        <f ca="1">IF(ISERROR(IF(AND($N$1+U663-WEEKDAY($N$1)+(WEEKDAY($N$1)&gt;=U663)&gt;=$N$1,H663&lt;&gt;""),$N$1+U663-WEEKDAY($N$1)+(WEEKDAY($N$1)&gt;=U663),$N$1+U663-WEEKDAY($N$1)+(WEEKDAY($N$1)&gt;=U663)+7)),"",(IF(AND($N$1+U663-WEEKDAY($N$1)+(WEEKDAY($N$1)&gt;=U663)&gt;=$N$1,H663&lt;&gt;""),$N$1+U663-WEEKDAY($N$1)+(WEEKDAY($N$1)&gt;=U663),$N$1+U663-WEEKDAY($N$1)+(WEEKDAY($N$1)&gt;=U663)+7)))</f>
        <v/>
      </c>
      <c r="S663" s="14"/>
      <c r="T663" s="15" t="b">
        <f>IF(D663="lundi","2",IF(D663="mardi","3",IF(D663="mercredi","4",IF(D663="jeudi","5",IF(D663="vendredi","6")))))</f>
        <v>0</v>
      </c>
      <c r="U663" s="15" t="str">
        <f>IF(H663="lundi","2",IF(H663="mardi","3",IF(H663="mercredi","4",IF(H663="jeudi","5",IF(H663="vendredi","6",IF(H663="",""))))))</f>
        <v/>
      </c>
      <c r="V663" s="15" t="b">
        <f>IF(C663="hebdo","5",IF(C663="tous les 15 jours","10",IF(C663="toutes les 5 semaines","25")))</f>
        <v>0</v>
      </c>
    </row>
    <row r="664" spans="17:22" x14ac:dyDescent="0.35">
      <c r="Q664" s="14">
        <f ca="1">IF(AND($N$1+T664-WEEKDAY($N$1)+(WEEKDAY($N$1)&gt;=T664)&gt;=$N$1,H664=""),$N$1+T664-WEEKDAY($N$1)+(WEEKDAY($N$1)&gt;=T664),$N$1+T664-WEEKDAY($N$1)+(WEEKDAY($N$1)&gt;=T664)+7)</f>
        <v>43617</v>
      </c>
      <c r="R664" s="14" t="str">
        <f ca="1">IF(ISERROR(IF(AND($N$1+U664-WEEKDAY($N$1)+(WEEKDAY($N$1)&gt;=U664)&gt;=$N$1,H664&lt;&gt;""),$N$1+U664-WEEKDAY($N$1)+(WEEKDAY($N$1)&gt;=U664),$N$1+U664-WEEKDAY($N$1)+(WEEKDAY($N$1)&gt;=U664)+7)),"",(IF(AND($N$1+U664-WEEKDAY($N$1)+(WEEKDAY($N$1)&gt;=U664)&gt;=$N$1,H664&lt;&gt;""),$N$1+U664-WEEKDAY($N$1)+(WEEKDAY($N$1)&gt;=U664),$N$1+U664-WEEKDAY($N$1)+(WEEKDAY($N$1)&gt;=U664)+7)))</f>
        <v/>
      </c>
      <c r="S664" s="14"/>
      <c r="T664" s="15" t="b">
        <f>IF(D664="lundi","2",IF(D664="mardi","3",IF(D664="mercredi","4",IF(D664="jeudi","5",IF(D664="vendredi","6")))))</f>
        <v>0</v>
      </c>
      <c r="U664" s="15" t="str">
        <f>IF(H664="lundi","2",IF(H664="mardi","3",IF(H664="mercredi","4",IF(H664="jeudi","5",IF(H664="vendredi","6",IF(H664="",""))))))</f>
        <v/>
      </c>
      <c r="V664" s="15" t="b">
        <f>IF(C664="hebdo","5",IF(C664="tous les 15 jours","10",IF(C664="toutes les 5 semaines","25")))</f>
        <v>0</v>
      </c>
    </row>
    <row r="665" spans="17:22" x14ac:dyDescent="0.35">
      <c r="Q665" s="14">
        <f ca="1">IF(AND($N$1+T665-WEEKDAY($N$1)+(WEEKDAY($N$1)&gt;=T665)&gt;=$N$1,H665=""),$N$1+T665-WEEKDAY($N$1)+(WEEKDAY($N$1)&gt;=T665),$N$1+T665-WEEKDAY($N$1)+(WEEKDAY($N$1)&gt;=T665)+7)</f>
        <v>43617</v>
      </c>
      <c r="R665" s="14" t="str">
        <f ca="1">IF(ISERROR(IF(AND($N$1+U665-WEEKDAY($N$1)+(WEEKDAY($N$1)&gt;=U665)&gt;=$N$1,H665&lt;&gt;""),$N$1+U665-WEEKDAY($N$1)+(WEEKDAY($N$1)&gt;=U665),$N$1+U665-WEEKDAY($N$1)+(WEEKDAY($N$1)&gt;=U665)+7)),"",(IF(AND($N$1+U665-WEEKDAY($N$1)+(WEEKDAY($N$1)&gt;=U665)&gt;=$N$1,H665&lt;&gt;""),$N$1+U665-WEEKDAY($N$1)+(WEEKDAY($N$1)&gt;=U665),$N$1+U665-WEEKDAY($N$1)+(WEEKDAY($N$1)&gt;=U665)+7)))</f>
        <v/>
      </c>
      <c r="S665" s="14"/>
      <c r="T665" s="15" t="b">
        <f>IF(D665="lundi","2",IF(D665="mardi","3",IF(D665="mercredi","4",IF(D665="jeudi","5",IF(D665="vendredi","6")))))</f>
        <v>0</v>
      </c>
      <c r="U665" s="15" t="str">
        <f>IF(H665="lundi","2",IF(H665="mardi","3",IF(H665="mercredi","4",IF(H665="jeudi","5",IF(H665="vendredi","6",IF(H665="",""))))))</f>
        <v/>
      </c>
      <c r="V665" s="15" t="b">
        <f>IF(C665="hebdo","5",IF(C665="tous les 15 jours","10",IF(C665="toutes les 5 semaines","25")))</f>
        <v>0</v>
      </c>
    </row>
    <row r="666" spans="17:22" x14ac:dyDescent="0.35">
      <c r="Q666" s="14">
        <f ca="1">IF(AND($N$1+T666-WEEKDAY($N$1)+(WEEKDAY($N$1)&gt;=T666)&gt;=$N$1,H666=""),$N$1+T666-WEEKDAY($N$1)+(WEEKDAY($N$1)&gt;=T666),$N$1+T666-WEEKDAY($N$1)+(WEEKDAY($N$1)&gt;=T666)+7)</f>
        <v>43617</v>
      </c>
      <c r="R666" s="14" t="str">
        <f ca="1">IF(ISERROR(IF(AND($N$1+U666-WEEKDAY($N$1)+(WEEKDAY($N$1)&gt;=U666)&gt;=$N$1,H666&lt;&gt;""),$N$1+U666-WEEKDAY($N$1)+(WEEKDAY($N$1)&gt;=U666),$N$1+U666-WEEKDAY($N$1)+(WEEKDAY($N$1)&gt;=U666)+7)),"",(IF(AND($N$1+U666-WEEKDAY($N$1)+(WEEKDAY($N$1)&gt;=U666)&gt;=$N$1,H666&lt;&gt;""),$N$1+U666-WEEKDAY($N$1)+(WEEKDAY($N$1)&gt;=U666),$N$1+U666-WEEKDAY($N$1)+(WEEKDAY($N$1)&gt;=U666)+7)))</f>
        <v/>
      </c>
      <c r="S666" s="14"/>
      <c r="T666" s="15" t="b">
        <f>IF(D666="lundi","2",IF(D666="mardi","3",IF(D666="mercredi","4",IF(D666="jeudi","5",IF(D666="vendredi","6")))))</f>
        <v>0</v>
      </c>
      <c r="U666" s="15" t="str">
        <f>IF(H666="lundi","2",IF(H666="mardi","3",IF(H666="mercredi","4",IF(H666="jeudi","5",IF(H666="vendredi","6",IF(H666="",""))))))</f>
        <v/>
      </c>
      <c r="V666" s="15" t="b">
        <f>IF(C666="hebdo","5",IF(C666="tous les 15 jours","10",IF(C666="toutes les 5 semaines","25")))</f>
        <v>0</v>
      </c>
    </row>
    <row r="667" spans="17:22" x14ac:dyDescent="0.35">
      <c r="Q667" s="14">
        <f ca="1">IF(AND($N$1+T667-WEEKDAY($N$1)+(WEEKDAY($N$1)&gt;=T667)&gt;=$N$1,H667=""),$N$1+T667-WEEKDAY($N$1)+(WEEKDAY($N$1)&gt;=T667),$N$1+T667-WEEKDAY($N$1)+(WEEKDAY($N$1)&gt;=T667)+7)</f>
        <v>43617</v>
      </c>
      <c r="R667" s="14" t="str">
        <f ca="1">IF(ISERROR(IF(AND($N$1+U667-WEEKDAY($N$1)+(WEEKDAY($N$1)&gt;=U667)&gt;=$N$1,H667&lt;&gt;""),$N$1+U667-WEEKDAY($N$1)+(WEEKDAY($N$1)&gt;=U667),$N$1+U667-WEEKDAY($N$1)+(WEEKDAY($N$1)&gt;=U667)+7)),"",(IF(AND($N$1+U667-WEEKDAY($N$1)+(WEEKDAY($N$1)&gt;=U667)&gt;=$N$1,H667&lt;&gt;""),$N$1+U667-WEEKDAY($N$1)+(WEEKDAY($N$1)&gt;=U667),$N$1+U667-WEEKDAY($N$1)+(WEEKDAY($N$1)&gt;=U667)+7)))</f>
        <v/>
      </c>
      <c r="S667" s="14"/>
      <c r="T667" s="15" t="b">
        <f>IF(D667="lundi","2",IF(D667="mardi","3",IF(D667="mercredi","4",IF(D667="jeudi","5",IF(D667="vendredi","6")))))</f>
        <v>0</v>
      </c>
      <c r="U667" s="15" t="str">
        <f>IF(H667="lundi","2",IF(H667="mardi","3",IF(H667="mercredi","4",IF(H667="jeudi","5",IF(H667="vendredi","6",IF(H667="",""))))))</f>
        <v/>
      </c>
      <c r="V667" s="15" t="b">
        <f>IF(C667="hebdo","5",IF(C667="tous les 15 jours","10",IF(C667="toutes les 5 semaines","25")))</f>
        <v>0</v>
      </c>
    </row>
    <row r="668" spans="17:22" x14ac:dyDescent="0.35">
      <c r="Q668" s="14">
        <f ca="1">IF(AND($N$1+T668-WEEKDAY($N$1)+(WEEKDAY($N$1)&gt;=T668)&gt;=$N$1,H668=""),$N$1+T668-WEEKDAY($N$1)+(WEEKDAY($N$1)&gt;=T668),$N$1+T668-WEEKDAY($N$1)+(WEEKDAY($N$1)&gt;=T668)+7)</f>
        <v>43617</v>
      </c>
      <c r="R668" s="14" t="str">
        <f ca="1">IF(ISERROR(IF(AND($N$1+U668-WEEKDAY($N$1)+(WEEKDAY($N$1)&gt;=U668)&gt;=$N$1,H668&lt;&gt;""),$N$1+U668-WEEKDAY($N$1)+(WEEKDAY($N$1)&gt;=U668),$N$1+U668-WEEKDAY($N$1)+(WEEKDAY($N$1)&gt;=U668)+7)),"",(IF(AND($N$1+U668-WEEKDAY($N$1)+(WEEKDAY($N$1)&gt;=U668)&gt;=$N$1,H668&lt;&gt;""),$N$1+U668-WEEKDAY($N$1)+(WEEKDAY($N$1)&gt;=U668),$N$1+U668-WEEKDAY($N$1)+(WEEKDAY($N$1)&gt;=U668)+7)))</f>
        <v/>
      </c>
      <c r="S668" s="14"/>
      <c r="T668" s="15" t="b">
        <f>IF(D668="lundi","2",IF(D668="mardi","3",IF(D668="mercredi","4",IF(D668="jeudi","5",IF(D668="vendredi","6")))))</f>
        <v>0</v>
      </c>
      <c r="U668" s="15" t="str">
        <f>IF(H668="lundi","2",IF(H668="mardi","3",IF(H668="mercredi","4",IF(H668="jeudi","5",IF(H668="vendredi","6",IF(H668="",""))))))</f>
        <v/>
      </c>
      <c r="V668" s="15" t="b">
        <f>IF(C668="hebdo","5",IF(C668="tous les 15 jours","10",IF(C668="toutes les 5 semaines","25")))</f>
        <v>0</v>
      </c>
    </row>
    <row r="669" spans="17:22" x14ac:dyDescent="0.35">
      <c r="Q669" s="14">
        <f ca="1">IF(AND($N$1+T669-WEEKDAY($N$1)+(WEEKDAY($N$1)&gt;=T669)&gt;=$N$1,H669=""),$N$1+T669-WEEKDAY($N$1)+(WEEKDAY($N$1)&gt;=T669),$N$1+T669-WEEKDAY($N$1)+(WEEKDAY($N$1)&gt;=T669)+7)</f>
        <v>43617</v>
      </c>
      <c r="R669" s="14" t="str">
        <f ca="1">IF(ISERROR(IF(AND($N$1+U669-WEEKDAY($N$1)+(WEEKDAY($N$1)&gt;=U669)&gt;=$N$1,H669&lt;&gt;""),$N$1+U669-WEEKDAY($N$1)+(WEEKDAY($N$1)&gt;=U669),$N$1+U669-WEEKDAY($N$1)+(WEEKDAY($N$1)&gt;=U669)+7)),"",(IF(AND($N$1+U669-WEEKDAY($N$1)+(WEEKDAY($N$1)&gt;=U669)&gt;=$N$1,H669&lt;&gt;""),$N$1+U669-WEEKDAY($N$1)+(WEEKDAY($N$1)&gt;=U669),$N$1+U669-WEEKDAY($N$1)+(WEEKDAY($N$1)&gt;=U669)+7)))</f>
        <v/>
      </c>
      <c r="S669" s="14"/>
      <c r="T669" s="15" t="b">
        <f>IF(D669="lundi","2",IF(D669="mardi","3",IF(D669="mercredi","4",IF(D669="jeudi","5",IF(D669="vendredi","6")))))</f>
        <v>0</v>
      </c>
      <c r="U669" s="15" t="str">
        <f>IF(H669="lundi","2",IF(H669="mardi","3",IF(H669="mercredi","4",IF(H669="jeudi","5",IF(H669="vendredi","6",IF(H669="",""))))))</f>
        <v/>
      </c>
      <c r="V669" s="15" t="b">
        <f>IF(C669="hebdo","5",IF(C669="tous les 15 jours","10",IF(C669="toutes les 5 semaines","25")))</f>
        <v>0</v>
      </c>
    </row>
    <row r="670" spans="17:22" x14ac:dyDescent="0.35">
      <c r="Q670" s="14">
        <f ca="1">IF(AND($N$1+T670-WEEKDAY($N$1)+(WEEKDAY($N$1)&gt;=T670)&gt;=$N$1,H670=""),$N$1+T670-WEEKDAY($N$1)+(WEEKDAY($N$1)&gt;=T670),$N$1+T670-WEEKDAY($N$1)+(WEEKDAY($N$1)&gt;=T670)+7)</f>
        <v>43617</v>
      </c>
      <c r="R670" s="14" t="str">
        <f ca="1">IF(ISERROR(IF(AND($N$1+U670-WEEKDAY($N$1)+(WEEKDAY($N$1)&gt;=U670)&gt;=$N$1,H670&lt;&gt;""),$N$1+U670-WEEKDAY($N$1)+(WEEKDAY($N$1)&gt;=U670),$N$1+U670-WEEKDAY($N$1)+(WEEKDAY($N$1)&gt;=U670)+7)),"",(IF(AND($N$1+U670-WEEKDAY($N$1)+(WEEKDAY($N$1)&gt;=U670)&gt;=$N$1,H670&lt;&gt;""),$N$1+U670-WEEKDAY($N$1)+(WEEKDAY($N$1)&gt;=U670),$N$1+U670-WEEKDAY($N$1)+(WEEKDAY($N$1)&gt;=U670)+7)))</f>
        <v/>
      </c>
      <c r="S670" s="14"/>
      <c r="T670" s="15" t="b">
        <f>IF(D670="lundi","2",IF(D670="mardi","3",IF(D670="mercredi","4",IF(D670="jeudi","5",IF(D670="vendredi","6")))))</f>
        <v>0</v>
      </c>
      <c r="U670" s="15" t="str">
        <f>IF(H670="lundi","2",IF(H670="mardi","3",IF(H670="mercredi","4",IF(H670="jeudi","5",IF(H670="vendredi","6",IF(H670="",""))))))</f>
        <v/>
      </c>
      <c r="V670" s="15" t="b">
        <f>IF(C670="hebdo","5",IF(C670="tous les 15 jours","10",IF(C670="toutes les 5 semaines","25")))</f>
        <v>0</v>
      </c>
    </row>
    <row r="671" spans="17:22" x14ac:dyDescent="0.35">
      <c r="Q671" s="14">
        <f ca="1">IF(AND($N$1+T671-WEEKDAY($N$1)+(WEEKDAY($N$1)&gt;=T671)&gt;=$N$1,H671=""),$N$1+T671-WEEKDAY($N$1)+(WEEKDAY($N$1)&gt;=T671),$N$1+T671-WEEKDAY($N$1)+(WEEKDAY($N$1)&gt;=T671)+7)</f>
        <v>43617</v>
      </c>
      <c r="R671" s="14" t="str">
        <f ca="1">IF(ISERROR(IF(AND($N$1+U671-WEEKDAY($N$1)+(WEEKDAY($N$1)&gt;=U671)&gt;=$N$1,H671&lt;&gt;""),$N$1+U671-WEEKDAY($N$1)+(WEEKDAY($N$1)&gt;=U671),$N$1+U671-WEEKDAY($N$1)+(WEEKDAY($N$1)&gt;=U671)+7)),"",(IF(AND($N$1+U671-WEEKDAY($N$1)+(WEEKDAY($N$1)&gt;=U671)&gt;=$N$1,H671&lt;&gt;""),$N$1+U671-WEEKDAY($N$1)+(WEEKDAY($N$1)&gt;=U671),$N$1+U671-WEEKDAY($N$1)+(WEEKDAY($N$1)&gt;=U671)+7)))</f>
        <v/>
      </c>
      <c r="S671" s="14"/>
      <c r="T671" s="15" t="b">
        <f>IF(D671="lundi","2",IF(D671="mardi","3",IF(D671="mercredi","4",IF(D671="jeudi","5",IF(D671="vendredi","6")))))</f>
        <v>0</v>
      </c>
      <c r="U671" s="15" t="str">
        <f>IF(H671="lundi","2",IF(H671="mardi","3",IF(H671="mercredi","4",IF(H671="jeudi","5",IF(H671="vendredi","6",IF(H671="",""))))))</f>
        <v/>
      </c>
      <c r="V671" s="15" t="b">
        <f>IF(C671="hebdo","5",IF(C671="tous les 15 jours","10",IF(C671="toutes les 5 semaines","25")))</f>
        <v>0</v>
      </c>
    </row>
    <row r="672" spans="17:22" x14ac:dyDescent="0.35">
      <c r="Q672" s="14">
        <f ca="1">IF(AND($N$1+T672-WEEKDAY($N$1)+(WEEKDAY($N$1)&gt;=T672)&gt;=$N$1,H672=""),$N$1+T672-WEEKDAY($N$1)+(WEEKDAY($N$1)&gt;=T672),$N$1+T672-WEEKDAY($N$1)+(WEEKDAY($N$1)&gt;=T672)+7)</f>
        <v>43617</v>
      </c>
      <c r="R672" s="14" t="str">
        <f ca="1">IF(ISERROR(IF(AND($N$1+U672-WEEKDAY($N$1)+(WEEKDAY($N$1)&gt;=U672)&gt;=$N$1,H672&lt;&gt;""),$N$1+U672-WEEKDAY($N$1)+(WEEKDAY($N$1)&gt;=U672),$N$1+U672-WEEKDAY($N$1)+(WEEKDAY($N$1)&gt;=U672)+7)),"",(IF(AND($N$1+U672-WEEKDAY($N$1)+(WEEKDAY($N$1)&gt;=U672)&gt;=$N$1,H672&lt;&gt;""),$N$1+U672-WEEKDAY($N$1)+(WEEKDAY($N$1)&gt;=U672),$N$1+U672-WEEKDAY($N$1)+(WEEKDAY($N$1)&gt;=U672)+7)))</f>
        <v/>
      </c>
      <c r="S672" s="14"/>
      <c r="T672" s="15" t="b">
        <f>IF(D672="lundi","2",IF(D672="mardi","3",IF(D672="mercredi","4",IF(D672="jeudi","5",IF(D672="vendredi","6")))))</f>
        <v>0</v>
      </c>
      <c r="U672" s="15" t="str">
        <f>IF(H672="lundi","2",IF(H672="mardi","3",IF(H672="mercredi","4",IF(H672="jeudi","5",IF(H672="vendredi","6",IF(H672="",""))))))</f>
        <v/>
      </c>
      <c r="V672" s="15" t="b">
        <f>IF(C672="hebdo","5",IF(C672="tous les 15 jours","10",IF(C672="toutes les 5 semaines","25")))</f>
        <v>0</v>
      </c>
    </row>
    <row r="673" spans="17:22" x14ac:dyDescent="0.35">
      <c r="Q673" s="14">
        <f ca="1">IF(AND($N$1+T673-WEEKDAY($N$1)+(WEEKDAY($N$1)&gt;=T673)&gt;=$N$1,H673=""),$N$1+T673-WEEKDAY($N$1)+(WEEKDAY($N$1)&gt;=T673),$N$1+T673-WEEKDAY($N$1)+(WEEKDAY($N$1)&gt;=T673)+7)</f>
        <v>43617</v>
      </c>
      <c r="R673" s="14" t="str">
        <f ca="1">IF(ISERROR(IF(AND($N$1+U673-WEEKDAY($N$1)+(WEEKDAY($N$1)&gt;=U673)&gt;=$N$1,H673&lt;&gt;""),$N$1+U673-WEEKDAY($N$1)+(WEEKDAY($N$1)&gt;=U673),$N$1+U673-WEEKDAY($N$1)+(WEEKDAY($N$1)&gt;=U673)+7)),"",(IF(AND($N$1+U673-WEEKDAY($N$1)+(WEEKDAY($N$1)&gt;=U673)&gt;=$N$1,H673&lt;&gt;""),$N$1+U673-WEEKDAY($N$1)+(WEEKDAY($N$1)&gt;=U673),$N$1+U673-WEEKDAY($N$1)+(WEEKDAY($N$1)&gt;=U673)+7)))</f>
        <v/>
      </c>
      <c r="S673" s="14"/>
      <c r="T673" s="15" t="b">
        <f>IF(D673="lundi","2",IF(D673="mardi","3",IF(D673="mercredi","4",IF(D673="jeudi","5",IF(D673="vendredi","6")))))</f>
        <v>0</v>
      </c>
      <c r="U673" s="15" t="str">
        <f>IF(H673="lundi","2",IF(H673="mardi","3",IF(H673="mercredi","4",IF(H673="jeudi","5",IF(H673="vendredi","6",IF(H673="",""))))))</f>
        <v/>
      </c>
      <c r="V673" s="15" t="b">
        <f>IF(C673="hebdo","5",IF(C673="tous les 15 jours","10",IF(C673="toutes les 5 semaines","25")))</f>
        <v>0</v>
      </c>
    </row>
    <row r="674" spans="17:22" x14ac:dyDescent="0.35">
      <c r="Q674" s="14">
        <f ca="1">IF(AND($N$1+T674-WEEKDAY($N$1)+(WEEKDAY($N$1)&gt;=T674)&gt;=$N$1,H674=""),$N$1+T674-WEEKDAY($N$1)+(WEEKDAY($N$1)&gt;=T674),$N$1+T674-WEEKDAY($N$1)+(WEEKDAY($N$1)&gt;=T674)+7)</f>
        <v>43617</v>
      </c>
      <c r="R674" s="14" t="str">
        <f ca="1">IF(ISERROR(IF(AND($N$1+U674-WEEKDAY($N$1)+(WEEKDAY($N$1)&gt;=U674)&gt;=$N$1,H674&lt;&gt;""),$N$1+U674-WEEKDAY($N$1)+(WEEKDAY($N$1)&gt;=U674),$N$1+U674-WEEKDAY($N$1)+(WEEKDAY($N$1)&gt;=U674)+7)),"",(IF(AND($N$1+U674-WEEKDAY($N$1)+(WEEKDAY($N$1)&gt;=U674)&gt;=$N$1,H674&lt;&gt;""),$N$1+U674-WEEKDAY($N$1)+(WEEKDAY($N$1)&gt;=U674),$N$1+U674-WEEKDAY($N$1)+(WEEKDAY($N$1)&gt;=U674)+7)))</f>
        <v/>
      </c>
      <c r="S674" s="14"/>
      <c r="T674" s="15" t="b">
        <f>IF(D674="lundi","2",IF(D674="mardi","3",IF(D674="mercredi","4",IF(D674="jeudi","5",IF(D674="vendredi","6")))))</f>
        <v>0</v>
      </c>
      <c r="U674" s="15" t="str">
        <f>IF(H674="lundi","2",IF(H674="mardi","3",IF(H674="mercredi","4",IF(H674="jeudi","5",IF(H674="vendredi","6",IF(H674="",""))))))</f>
        <v/>
      </c>
      <c r="V674" s="15" t="b">
        <f>IF(C674="hebdo","5",IF(C674="tous les 15 jours","10",IF(C674="toutes les 5 semaines","25")))</f>
        <v>0</v>
      </c>
    </row>
    <row r="675" spans="17:22" x14ac:dyDescent="0.35">
      <c r="Q675" s="14">
        <f ca="1">IF(AND($N$1+T675-WEEKDAY($N$1)+(WEEKDAY($N$1)&gt;=T675)&gt;=$N$1,H675=""),$N$1+T675-WEEKDAY($N$1)+(WEEKDAY($N$1)&gt;=T675),$N$1+T675-WEEKDAY($N$1)+(WEEKDAY($N$1)&gt;=T675)+7)</f>
        <v>43617</v>
      </c>
      <c r="R675" s="14" t="str">
        <f ca="1">IF(ISERROR(IF(AND($N$1+U675-WEEKDAY($N$1)+(WEEKDAY($N$1)&gt;=U675)&gt;=$N$1,H675&lt;&gt;""),$N$1+U675-WEEKDAY($N$1)+(WEEKDAY($N$1)&gt;=U675),$N$1+U675-WEEKDAY($N$1)+(WEEKDAY($N$1)&gt;=U675)+7)),"",(IF(AND($N$1+U675-WEEKDAY($N$1)+(WEEKDAY($N$1)&gt;=U675)&gt;=$N$1,H675&lt;&gt;""),$N$1+U675-WEEKDAY($N$1)+(WEEKDAY($N$1)&gt;=U675),$N$1+U675-WEEKDAY($N$1)+(WEEKDAY($N$1)&gt;=U675)+7)))</f>
        <v/>
      </c>
      <c r="S675" s="14"/>
      <c r="T675" s="15" t="b">
        <f>IF(D675="lundi","2",IF(D675="mardi","3",IF(D675="mercredi","4",IF(D675="jeudi","5",IF(D675="vendredi","6")))))</f>
        <v>0</v>
      </c>
      <c r="U675" s="15" t="str">
        <f>IF(H675="lundi","2",IF(H675="mardi","3",IF(H675="mercredi","4",IF(H675="jeudi","5",IF(H675="vendredi","6",IF(H675="",""))))))</f>
        <v/>
      </c>
      <c r="V675" s="15" t="b">
        <f>IF(C675="hebdo","5",IF(C675="tous les 15 jours","10",IF(C675="toutes les 5 semaines","25")))</f>
        <v>0</v>
      </c>
    </row>
    <row r="676" spans="17:22" x14ac:dyDescent="0.35">
      <c r="Q676" s="14">
        <f ca="1">IF(AND($N$1+T676-WEEKDAY($N$1)+(WEEKDAY($N$1)&gt;=T676)&gt;=$N$1,H676=""),$N$1+T676-WEEKDAY($N$1)+(WEEKDAY($N$1)&gt;=T676),$N$1+T676-WEEKDAY($N$1)+(WEEKDAY($N$1)&gt;=T676)+7)</f>
        <v>43617</v>
      </c>
      <c r="R676" s="14" t="str">
        <f ca="1">IF(ISERROR(IF(AND($N$1+U676-WEEKDAY($N$1)+(WEEKDAY($N$1)&gt;=U676)&gt;=$N$1,H676&lt;&gt;""),$N$1+U676-WEEKDAY($N$1)+(WEEKDAY($N$1)&gt;=U676),$N$1+U676-WEEKDAY($N$1)+(WEEKDAY($N$1)&gt;=U676)+7)),"",(IF(AND($N$1+U676-WEEKDAY($N$1)+(WEEKDAY($N$1)&gt;=U676)&gt;=$N$1,H676&lt;&gt;""),$N$1+U676-WEEKDAY($N$1)+(WEEKDAY($N$1)&gt;=U676),$N$1+U676-WEEKDAY($N$1)+(WEEKDAY($N$1)&gt;=U676)+7)))</f>
        <v/>
      </c>
      <c r="S676" s="14"/>
      <c r="T676" s="15" t="b">
        <f>IF(D676="lundi","2",IF(D676="mardi","3",IF(D676="mercredi","4",IF(D676="jeudi","5",IF(D676="vendredi","6")))))</f>
        <v>0</v>
      </c>
      <c r="U676" s="15" t="str">
        <f>IF(H676="lundi","2",IF(H676="mardi","3",IF(H676="mercredi","4",IF(H676="jeudi","5",IF(H676="vendredi","6",IF(H676="",""))))))</f>
        <v/>
      </c>
      <c r="V676" s="15" t="b">
        <f>IF(C676="hebdo","5",IF(C676="tous les 15 jours","10",IF(C676="toutes les 5 semaines","25")))</f>
        <v>0</v>
      </c>
    </row>
    <row r="677" spans="17:22" x14ac:dyDescent="0.35">
      <c r="Q677" s="14">
        <f ca="1">IF(AND($N$1+T677-WEEKDAY($N$1)+(WEEKDAY($N$1)&gt;=T677)&gt;=$N$1,H677=""),$N$1+T677-WEEKDAY($N$1)+(WEEKDAY($N$1)&gt;=T677),$N$1+T677-WEEKDAY($N$1)+(WEEKDAY($N$1)&gt;=T677)+7)</f>
        <v>43617</v>
      </c>
      <c r="R677" s="14" t="str">
        <f ca="1">IF(ISERROR(IF(AND($N$1+U677-WEEKDAY($N$1)+(WEEKDAY($N$1)&gt;=U677)&gt;=$N$1,H677&lt;&gt;""),$N$1+U677-WEEKDAY($N$1)+(WEEKDAY($N$1)&gt;=U677),$N$1+U677-WEEKDAY($N$1)+(WEEKDAY($N$1)&gt;=U677)+7)),"",(IF(AND($N$1+U677-WEEKDAY($N$1)+(WEEKDAY($N$1)&gt;=U677)&gt;=$N$1,H677&lt;&gt;""),$N$1+U677-WEEKDAY($N$1)+(WEEKDAY($N$1)&gt;=U677),$N$1+U677-WEEKDAY($N$1)+(WEEKDAY($N$1)&gt;=U677)+7)))</f>
        <v/>
      </c>
      <c r="S677" s="14"/>
      <c r="T677" s="15" t="b">
        <f>IF(D677="lundi","2",IF(D677="mardi","3",IF(D677="mercredi","4",IF(D677="jeudi","5",IF(D677="vendredi","6")))))</f>
        <v>0</v>
      </c>
      <c r="U677" s="15" t="str">
        <f>IF(H677="lundi","2",IF(H677="mardi","3",IF(H677="mercredi","4",IF(H677="jeudi","5",IF(H677="vendredi","6",IF(H677="",""))))))</f>
        <v/>
      </c>
      <c r="V677" s="15" t="b">
        <f>IF(C677="hebdo","5",IF(C677="tous les 15 jours","10",IF(C677="toutes les 5 semaines","25")))</f>
        <v>0</v>
      </c>
    </row>
    <row r="678" spans="17:22" x14ac:dyDescent="0.35">
      <c r="Q678" s="14">
        <f ca="1">IF(AND($N$1+T678-WEEKDAY($N$1)+(WEEKDAY($N$1)&gt;=T678)&gt;=$N$1,H678=""),$N$1+T678-WEEKDAY($N$1)+(WEEKDAY($N$1)&gt;=T678),$N$1+T678-WEEKDAY($N$1)+(WEEKDAY($N$1)&gt;=T678)+7)</f>
        <v>43617</v>
      </c>
      <c r="R678" s="14" t="str">
        <f ca="1">IF(ISERROR(IF(AND($N$1+U678-WEEKDAY($N$1)+(WEEKDAY($N$1)&gt;=U678)&gt;=$N$1,H678&lt;&gt;""),$N$1+U678-WEEKDAY($N$1)+(WEEKDAY($N$1)&gt;=U678),$N$1+U678-WEEKDAY($N$1)+(WEEKDAY($N$1)&gt;=U678)+7)),"",(IF(AND($N$1+U678-WEEKDAY($N$1)+(WEEKDAY($N$1)&gt;=U678)&gt;=$N$1,H678&lt;&gt;""),$N$1+U678-WEEKDAY($N$1)+(WEEKDAY($N$1)&gt;=U678),$N$1+U678-WEEKDAY($N$1)+(WEEKDAY($N$1)&gt;=U678)+7)))</f>
        <v/>
      </c>
      <c r="S678" s="14"/>
      <c r="T678" s="15" t="b">
        <f>IF(D678="lundi","2",IF(D678="mardi","3",IF(D678="mercredi","4",IF(D678="jeudi","5",IF(D678="vendredi","6")))))</f>
        <v>0</v>
      </c>
      <c r="U678" s="15" t="str">
        <f>IF(H678="lundi","2",IF(H678="mardi","3",IF(H678="mercredi","4",IF(H678="jeudi","5",IF(H678="vendredi","6",IF(H678="",""))))))</f>
        <v/>
      </c>
      <c r="V678" s="15" t="b">
        <f>IF(C678="hebdo","5",IF(C678="tous les 15 jours","10",IF(C678="toutes les 5 semaines","25")))</f>
        <v>0</v>
      </c>
    </row>
    <row r="679" spans="17:22" x14ac:dyDescent="0.35">
      <c r="Q679" s="14">
        <f ca="1">IF(AND($N$1+T679-WEEKDAY($N$1)+(WEEKDAY($N$1)&gt;=T679)&gt;=$N$1,H679=""),$N$1+T679-WEEKDAY($N$1)+(WEEKDAY($N$1)&gt;=T679),$N$1+T679-WEEKDAY($N$1)+(WEEKDAY($N$1)&gt;=T679)+7)</f>
        <v>43617</v>
      </c>
      <c r="R679" s="14" t="str">
        <f ca="1">IF(ISERROR(IF(AND($N$1+U679-WEEKDAY($N$1)+(WEEKDAY($N$1)&gt;=U679)&gt;=$N$1,H679&lt;&gt;""),$N$1+U679-WEEKDAY($N$1)+(WEEKDAY($N$1)&gt;=U679),$N$1+U679-WEEKDAY($N$1)+(WEEKDAY($N$1)&gt;=U679)+7)),"",(IF(AND($N$1+U679-WEEKDAY($N$1)+(WEEKDAY($N$1)&gt;=U679)&gt;=$N$1,H679&lt;&gt;""),$N$1+U679-WEEKDAY($N$1)+(WEEKDAY($N$1)&gt;=U679),$N$1+U679-WEEKDAY($N$1)+(WEEKDAY($N$1)&gt;=U679)+7)))</f>
        <v/>
      </c>
      <c r="S679" s="14"/>
      <c r="T679" s="15" t="b">
        <f>IF(D679="lundi","2",IF(D679="mardi","3",IF(D679="mercredi","4",IF(D679="jeudi","5",IF(D679="vendredi","6")))))</f>
        <v>0</v>
      </c>
      <c r="U679" s="15" t="str">
        <f>IF(H679="lundi","2",IF(H679="mardi","3",IF(H679="mercredi","4",IF(H679="jeudi","5",IF(H679="vendredi","6",IF(H679="",""))))))</f>
        <v/>
      </c>
      <c r="V679" s="15" t="b">
        <f>IF(C679="hebdo","5",IF(C679="tous les 15 jours","10",IF(C679="toutes les 5 semaines","25")))</f>
        <v>0</v>
      </c>
    </row>
    <row r="680" spans="17:22" x14ac:dyDescent="0.35">
      <c r="Q680" s="14">
        <f ca="1">IF(AND($N$1+T680-WEEKDAY($N$1)+(WEEKDAY($N$1)&gt;=T680)&gt;=$N$1,H680=""),$N$1+T680-WEEKDAY($N$1)+(WEEKDAY($N$1)&gt;=T680),$N$1+T680-WEEKDAY($N$1)+(WEEKDAY($N$1)&gt;=T680)+7)</f>
        <v>43617</v>
      </c>
      <c r="R680" s="14" t="str">
        <f ca="1">IF(ISERROR(IF(AND($N$1+U680-WEEKDAY($N$1)+(WEEKDAY($N$1)&gt;=U680)&gt;=$N$1,H680&lt;&gt;""),$N$1+U680-WEEKDAY($N$1)+(WEEKDAY($N$1)&gt;=U680),$N$1+U680-WEEKDAY($N$1)+(WEEKDAY($N$1)&gt;=U680)+7)),"",(IF(AND($N$1+U680-WEEKDAY($N$1)+(WEEKDAY($N$1)&gt;=U680)&gt;=$N$1,H680&lt;&gt;""),$N$1+U680-WEEKDAY($N$1)+(WEEKDAY($N$1)&gt;=U680),$N$1+U680-WEEKDAY($N$1)+(WEEKDAY($N$1)&gt;=U680)+7)))</f>
        <v/>
      </c>
      <c r="S680" s="14"/>
      <c r="T680" s="15" t="b">
        <f>IF(D680="lundi","2",IF(D680="mardi","3",IF(D680="mercredi","4",IF(D680="jeudi","5",IF(D680="vendredi","6")))))</f>
        <v>0</v>
      </c>
      <c r="U680" s="15" t="str">
        <f>IF(H680="lundi","2",IF(H680="mardi","3",IF(H680="mercredi","4",IF(H680="jeudi","5",IF(H680="vendredi","6",IF(H680="",""))))))</f>
        <v/>
      </c>
      <c r="V680" s="15" t="b">
        <f>IF(C680="hebdo","5",IF(C680="tous les 15 jours","10",IF(C680="toutes les 5 semaines","25")))</f>
        <v>0</v>
      </c>
    </row>
    <row r="681" spans="17:22" x14ac:dyDescent="0.35">
      <c r="Q681" s="14">
        <f ca="1">IF(AND($N$1+T681-WEEKDAY($N$1)+(WEEKDAY($N$1)&gt;=T681)&gt;=$N$1,H681=""),$N$1+T681-WEEKDAY($N$1)+(WEEKDAY($N$1)&gt;=T681),$N$1+T681-WEEKDAY($N$1)+(WEEKDAY($N$1)&gt;=T681)+7)</f>
        <v>43617</v>
      </c>
      <c r="R681" s="14" t="str">
        <f ca="1">IF(ISERROR(IF(AND($N$1+U681-WEEKDAY($N$1)+(WEEKDAY($N$1)&gt;=U681)&gt;=$N$1,H681&lt;&gt;""),$N$1+U681-WEEKDAY($N$1)+(WEEKDAY($N$1)&gt;=U681),$N$1+U681-WEEKDAY($N$1)+(WEEKDAY($N$1)&gt;=U681)+7)),"",(IF(AND($N$1+U681-WEEKDAY($N$1)+(WEEKDAY($N$1)&gt;=U681)&gt;=$N$1,H681&lt;&gt;""),$N$1+U681-WEEKDAY($N$1)+(WEEKDAY($N$1)&gt;=U681),$N$1+U681-WEEKDAY($N$1)+(WEEKDAY($N$1)&gt;=U681)+7)))</f>
        <v/>
      </c>
      <c r="S681" s="14"/>
      <c r="T681" s="15" t="b">
        <f>IF(D681="lundi","2",IF(D681="mardi","3",IF(D681="mercredi","4",IF(D681="jeudi","5",IF(D681="vendredi","6")))))</f>
        <v>0</v>
      </c>
      <c r="U681" s="15" t="str">
        <f>IF(H681="lundi","2",IF(H681="mardi","3",IF(H681="mercredi","4",IF(H681="jeudi","5",IF(H681="vendredi","6",IF(H681="",""))))))</f>
        <v/>
      </c>
      <c r="V681" s="15" t="b">
        <f>IF(C681="hebdo","5",IF(C681="tous les 15 jours","10",IF(C681="toutes les 5 semaines","25")))</f>
        <v>0</v>
      </c>
    </row>
    <row r="682" spans="17:22" x14ac:dyDescent="0.35">
      <c r="Q682" s="14">
        <f ca="1">IF(AND($N$1+T682-WEEKDAY($N$1)+(WEEKDAY($N$1)&gt;=T682)&gt;=$N$1,H682=""),$N$1+T682-WEEKDAY($N$1)+(WEEKDAY($N$1)&gt;=T682),$N$1+T682-WEEKDAY($N$1)+(WEEKDAY($N$1)&gt;=T682)+7)</f>
        <v>43617</v>
      </c>
      <c r="R682" s="14" t="str">
        <f ca="1">IF(ISERROR(IF(AND($N$1+U682-WEEKDAY($N$1)+(WEEKDAY($N$1)&gt;=U682)&gt;=$N$1,H682&lt;&gt;""),$N$1+U682-WEEKDAY($N$1)+(WEEKDAY($N$1)&gt;=U682),$N$1+U682-WEEKDAY($N$1)+(WEEKDAY($N$1)&gt;=U682)+7)),"",(IF(AND($N$1+U682-WEEKDAY($N$1)+(WEEKDAY($N$1)&gt;=U682)&gt;=$N$1,H682&lt;&gt;""),$N$1+U682-WEEKDAY($N$1)+(WEEKDAY($N$1)&gt;=U682),$N$1+U682-WEEKDAY($N$1)+(WEEKDAY($N$1)&gt;=U682)+7)))</f>
        <v/>
      </c>
      <c r="S682" s="14"/>
      <c r="T682" s="15" t="b">
        <f>IF(D682="lundi","2",IF(D682="mardi","3",IF(D682="mercredi","4",IF(D682="jeudi","5",IF(D682="vendredi","6")))))</f>
        <v>0</v>
      </c>
      <c r="U682" s="15" t="str">
        <f>IF(H682="lundi","2",IF(H682="mardi","3",IF(H682="mercredi","4",IF(H682="jeudi","5",IF(H682="vendredi","6",IF(H682="",""))))))</f>
        <v/>
      </c>
      <c r="V682" s="15" t="b">
        <f>IF(C682="hebdo","5",IF(C682="tous les 15 jours","10",IF(C682="toutes les 5 semaines","25")))</f>
        <v>0</v>
      </c>
    </row>
    <row r="683" spans="17:22" x14ac:dyDescent="0.35">
      <c r="Q683" s="14">
        <f ca="1">IF(AND($N$1+T683-WEEKDAY($N$1)+(WEEKDAY($N$1)&gt;=T683)&gt;=$N$1,H683=""),$N$1+T683-WEEKDAY($N$1)+(WEEKDAY($N$1)&gt;=T683),$N$1+T683-WEEKDAY($N$1)+(WEEKDAY($N$1)&gt;=T683)+7)</f>
        <v>43617</v>
      </c>
      <c r="R683" s="14" t="str">
        <f ca="1">IF(ISERROR(IF(AND($N$1+U683-WEEKDAY($N$1)+(WEEKDAY($N$1)&gt;=U683)&gt;=$N$1,H683&lt;&gt;""),$N$1+U683-WEEKDAY($N$1)+(WEEKDAY($N$1)&gt;=U683),$N$1+U683-WEEKDAY($N$1)+(WEEKDAY($N$1)&gt;=U683)+7)),"",(IF(AND($N$1+U683-WEEKDAY($N$1)+(WEEKDAY($N$1)&gt;=U683)&gt;=$N$1,H683&lt;&gt;""),$N$1+U683-WEEKDAY($N$1)+(WEEKDAY($N$1)&gt;=U683),$N$1+U683-WEEKDAY($N$1)+(WEEKDAY($N$1)&gt;=U683)+7)))</f>
        <v/>
      </c>
      <c r="S683" s="14"/>
      <c r="T683" s="15" t="b">
        <f>IF(D683="lundi","2",IF(D683="mardi","3",IF(D683="mercredi","4",IF(D683="jeudi","5",IF(D683="vendredi","6")))))</f>
        <v>0</v>
      </c>
      <c r="U683" s="15" t="str">
        <f>IF(H683="lundi","2",IF(H683="mardi","3",IF(H683="mercredi","4",IF(H683="jeudi","5",IF(H683="vendredi","6",IF(H683="",""))))))</f>
        <v/>
      </c>
      <c r="V683" s="15" t="b">
        <f>IF(C683="hebdo","5",IF(C683="tous les 15 jours","10",IF(C683="toutes les 5 semaines","25")))</f>
        <v>0</v>
      </c>
    </row>
    <row r="684" spans="17:22" x14ac:dyDescent="0.35">
      <c r="Q684" s="14">
        <f ca="1">IF(AND($N$1+T684-WEEKDAY($N$1)+(WEEKDAY($N$1)&gt;=T684)&gt;=$N$1,H684=""),$N$1+T684-WEEKDAY($N$1)+(WEEKDAY($N$1)&gt;=T684),$N$1+T684-WEEKDAY($N$1)+(WEEKDAY($N$1)&gt;=T684)+7)</f>
        <v>43617</v>
      </c>
      <c r="R684" s="14" t="str">
        <f ca="1">IF(ISERROR(IF(AND($N$1+U684-WEEKDAY($N$1)+(WEEKDAY($N$1)&gt;=U684)&gt;=$N$1,H684&lt;&gt;""),$N$1+U684-WEEKDAY($N$1)+(WEEKDAY($N$1)&gt;=U684),$N$1+U684-WEEKDAY($N$1)+(WEEKDAY($N$1)&gt;=U684)+7)),"",(IF(AND($N$1+U684-WEEKDAY($N$1)+(WEEKDAY($N$1)&gt;=U684)&gt;=$N$1,H684&lt;&gt;""),$N$1+U684-WEEKDAY($N$1)+(WEEKDAY($N$1)&gt;=U684),$N$1+U684-WEEKDAY($N$1)+(WEEKDAY($N$1)&gt;=U684)+7)))</f>
        <v/>
      </c>
      <c r="S684" s="14"/>
      <c r="T684" s="15" t="b">
        <f>IF(D684="lundi","2",IF(D684="mardi","3",IF(D684="mercredi","4",IF(D684="jeudi","5",IF(D684="vendredi","6")))))</f>
        <v>0</v>
      </c>
      <c r="U684" s="15" t="str">
        <f>IF(H684="lundi","2",IF(H684="mardi","3",IF(H684="mercredi","4",IF(H684="jeudi","5",IF(H684="vendredi","6",IF(H684="",""))))))</f>
        <v/>
      </c>
      <c r="V684" s="15" t="b">
        <f>IF(C684="hebdo","5",IF(C684="tous les 15 jours","10",IF(C684="toutes les 5 semaines","25")))</f>
        <v>0</v>
      </c>
    </row>
    <row r="685" spans="17:22" x14ac:dyDescent="0.35">
      <c r="Q685" s="14">
        <f ca="1">IF(AND($N$1+T685-WEEKDAY($N$1)+(WEEKDAY($N$1)&gt;=T685)&gt;=$N$1,H685=""),$N$1+T685-WEEKDAY($N$1)+(WEEKDAY($N$1)&gt;=T685),$N$1+T685-WEEKDAY($N$1)+(WEEKDAY($N$1)&gt;=T685)+7)</f>
        <v>43617</v>
      </c>
      <c r="R685" s="14" t="str">
        <f ca="1">IF(ISERROR(IF(AND($N$1+U685-WEEKDAY($N$1)+(WEEKDAY($N$1)&gt;=U685)&gt;=$N$1,H685&lt;&gt;""),$N$1+U685-WEEKDAY($N$1)+(WEEKDAY($N$1)&gt;=U685),$N$1+U685-WEEKDAY($N$1)+(WEEKDAY($N$1)&gt;=U685)+7)),"",(IF(AND($N$1+U685-WEEKDAY($N$1)+(WEEKDAY($N$1)&gt;=U685)&gt;=$N$1,H685&lt;&gt;""),$N$1+U685-WEEKDAY($N$1)+(WEEKDAY($N$1)&gt;=U685),$N$1+U685-WEEKDAY($N$1)+(WEEKDAY($N$1)&gt;=U685)+7)))</f>
        <v/>
      </c>
      <c r="S685" s="14"/>
      <c r="T685" s="15" t="b">
        <f>IF(D685="lundi","2",IF(D685="mardi","3",IF(D685="mercredi","4",IF(D685="jeudi","5",IF(D685="vendredi","6")))))</f>
        <v>0</v>
      </c>
      <c r="U685" s="15" t="str">
        <f>IF(H685="lundi","2",IF(H685="mardi","3",IF(H685="mercredi","4",IF(H685="jeudi","5",IF(H685="vendredi","6",IF(H685="",""))))))</f>
        <v/>
      </c>
      <c r="V685" s="15" t="b">
        <f>IF(C685="hebdo","5",IF(C685="tous les 15 jours","10",IF(C685="toutes les 5 semaines","25")))</f>
        <v>0</v>
      </c>
    </row>
    <row r="686" spans="17:22" x14ac:dyDescent="0.35">
      <c r="Q686" s="14">
        <f ca="1">IF(AND($N$1+T686-WEEKDAY($N$1)+(WEEKDAY($N$1)&gt;=T686)&gt;=$N$1,H686=""),$N$1+T686-WEEKDAY($N$1)+(WEEKDAY($N$1)&gt;=T686),$N$1+T686-WEEKDAY($N$1)+(WEEKDAY($N$1)&gt;=T686)+7)</f>
        <v>43617</v>
      </c>
      <c r="R686" s="14" t="str">
        <f ca="1">IF(ISERROR(IF(AND($N$1+U686-WEEKDAY($N$1)+(WEEKDAY($N$1)&gt;=U686)&gt;=$N$1,H686&lt;&gt;""),$N$1+U686-WEEKDAY($N$1)+(WEEKDAY($N$1)&gt;=U686),$N$1+U686-WEEKDAY($N$1)+(WEEKDAY($N$1)&gt;=U686)+7)),"",(IF(AND($N$1+U686-WEEKDAY($N$1)+(WEEKDAY($N$1)&gt;=U686)&gt;=$N$1,H686&lt;&gt;""),$N$1+U686-WEEKDAY($N$1)+(WEEKDAY($N$1)&gt;=U686),$N$1+U686-WEEKDAY($N$1)+(WEEKDAY($N$1)&gt;=U686)+7)))</f>
        <v/>
      </c>
      <c r="S686" s="14"/>
      <c r="T686" s="15" t="b">
        <f>IF(D686="lundi","2",IF(D686="mardi","3",IF(D686="mercredi","4",IF(D686="jeudi","5",IF(D686="vendredi","6")))))</f>
        <v>0</v>
      </c>
      <c r="U686" s="15" t="str">
        <f>IF(H686="lundi","2",IF(H686="mardi","3",IF(H686="mercredi","4",IF(H686="jeudi","5",IF(H686="vendredi","6",IF(H686="",""))))))</f>
        <v/>
      </c>
      <c r="V686" s="15" t="b">
        <f>IF(C686="hebdo","5",IF(C686="tous les 15 jours","10",IF(C686="toutes les 5 semaines","25")))</f>
        <v>0</v>
      </c>
    </row>
    <row r="687" spans="17:22" x14ac:dyDescent="0.35">
      <c r="Q687" s="14">
        <f ca="1">IF(AND($N$1+T687-WEEKDAY($N$1)+(WEEKDAY($N$1)&gt;=T687)&gt;=$N$1,H687=""),$N$1+T687-WEEKDAY($N$1)+(WEEKDAY($N$1)&gt;=T687),$N$1+T687-WEEKDAY($N$1)+(WEEKDAY($N$1)&gt;=T687)+7)</f>
        <v>43617</v>
      </c>
      <c r="R687" s="14" t="str">
        <f ca="1">IF(ISERROR(IF(AND($N$1+U687-WEEKDAY($N$1)+(WEEKDAY($N$1)&gt;=U687)&gt;=$N$1,H687&lt;&gt;""),$N$1+U687-WEEKDAY($N$1)+(WEEKDAY($N$1)&gt;=U687),$N$1+U687-WEEKDAY($N$1)+(WEEKDAY($N$1)&gt;=U687)+7)),"",(IF(AND($N$1+U687-WEEKDAY($N$1)+(WEEKDAY($N$1)&gt;=U687)&gt;=$N$1,H687&lt;&gt;""),$N$1+U687-WEEKDAY($N$1)+(WEEKDAY($N$1)&gt;=U687),$N$1+U687-WEEKDAY($N$1)+(WEEKDAY($N$1)&gt;=U687)+7)))</f>
        <v/>
      </c>
      <c r="S687" s="14"/>
      <c r="T687" s="15" t="b">
        <f>IF(D687="lundi","2",IF(D687="mardi","3",IF(D687="mercredi","4",IF(D687="jeudi","5",IF(D687="vendredi","6")))))</f>
        <v>0</v>
      </c>
      <c r="U687" s="15" t="str">
        <f>IF(H687="lundi","2",IF(H687="mardi","3",IF(H687="mercredi","4",IF(H687="jeudi","5",IF(H687="vendredi","6",IF(H687="",""))))))</f>
        <v/>
      </c>
      <c r="V687" s="15" t="b">
        <f>IF(C687="hebdo","5",IF(C687="tous les 15 jours","10",IF(C687="toutes les 5 semaines","25")))</f>
        <v>0</v>
      </c>
    </row>
    <row r="688" spans="17:22" x14ac:dyDescent="0.35">
      <c r="Q688" s="14">
        <f ca="1">IF(AND($N$1+T688-WEEKDAY($N$1)+(WEEKDAY($N$1)&gt;=T688)&gt;=$N$1,H688=""),$N$1+T688-WEEKDAY($N$1)+(WEEKDAY($N$1)&gt;=T688),$N$1+T688-WEEKDAY($N$1)+(WEEKDAY($N$1)&gt;=T688)+7)</f>
        <v>43617</v>
      </c>
      <c r="R688" s="14" t="str">
        <f ca="1">IF(ISERROR(IF(AND($N$1+U688-WEEKDAY($N$1)+(WEEKDAY($N$1)&gt;=U688)&gt;=$N$1,H688&lt;&gt;""),$N$1+U688-WEEKDAY($N$1)+(WEEKDAY($N$1)&gt;=U688),$N$1+U688-WEEKDAY($N$1)+(WEEKDAY($N$1)&gt;=U688)+7)),"",(IF(AND($N$1+U688-WEEKDAY($N$1)+(WEEKDAY($N$1)&gt;=U688)&gt;=$N$1,H688&lt;&gt;""),$N$1+U688-WEEKDAY($N$1)+(WEEKDAY($N$1)&gt;=U688),$N$1+U688-WEEKDAY($N$1)+(WEEKDAY($N$1)&gt;=U688)+7)))</f>
        <v/>
      </c>
      <c r="S688" s="14"/>
      <c r="T688" s="15" t="b">
        <f>IF(D688="lundi","2",IF(D688="mardi","3",IF(D688="mercredi","4",IF(D688="jeudi","5",IF(D688="vendredi","6")))))</f>
        <v>0</v>
      </c>
      <c r="U688" s="15" t="str">
        <f>IF(H688="lundi","2",IF(H688="mardi","3",IF(H688="mercredi","4",IF(H688="jeudi","5",IF(H688="vendredi","6",IF(H688="",""))))))</f>
        <v/>
      </c>
      <c r="V688" s="15" t="b">
        <f>IF(C688="hebdo","5",IF(C688="tous les 15 jours","10",IF(C688="toutes les 5 semaines","25")))</f>
        <v>0</v>
      </c>
    </row>
    <row r="689" spans="17:22" x14ac:dyDescent="0.35">
      <c r="Q689" s="14">
        <f ca="1">IF(AND($N$1+T689-WEEKDAY($N$1)+(WEEKDAY($N$1)&gt;=T689)&gt;=$N$1,H689=""),$N$1+T689-WEEKDAY($N$1)+(WEEKDAY($N$1)&gt;=T689),$N$1+T689-WEEKDAY($N$1)+(WEEKDAY($N$1)&gt;=T689)+7)</f>
        <v>43617</v>
      </c>
      <c r="R689" s="14" t="str">
        <f ca="1">IF(ISERROR(IF(AND($N$1+U689-WEEKDAY($N$1)+(WEEKDAY($N$1)&gt;=U689)&gt;=$N$1,H689&lt;&gt;""),$N$1+U689-WEEKDAY($N$1)+(WEEKDAY($N$1)&gt;=U689),$N$1+U689-WEEKDAY($N$1)+(WEEKDAY($N$1)&gt;=U689)+7)),"",(IF(AND($N$1+U689-WEEKDAY($N$1)+(WEEKDAY($N$1)&gt;=U689)&gt;=$N$1,H689&lt;&gt;""),$N$1+U689-WEEKDAY($N$1)+(WEEKDAY($N$1)&gt;=U689),$N$1+U689-WEEKDAY($N$1)+(WEEKDAY($N$1)&gt;=U689)+7)))</f>
        <v/>
      </c>
      <c r="S689" s="14"/>
      <c r="T689" s="15" t="b">
        <f>IF(D689="lundi","2",IF(D689="mardi","3",IF(D689="mercredi","4",IF(D689="jeudi","5",IF(D689="vendredi","6")))))</f>
        <v>0</v>
      </c>
      <c r="U689" s="15" t="str">
        <f>IF(H689="lundi","2",IF(H689="mardi","3",IF(H689="mercredi","4",IF(H689="jeudi","5",IF(H689="vendredi","6",IF(H689="",""))))))</f>
        <v/>
      </c>
      <c r="V689" s="15" t="b">
        <f>IF(C689="hebdo","5",IF(C689="tous les 15 jours","10",IF(C689="toutes les 5 semaines","25")))</f>
        <v>0</v>
      </c>
    </row>
    <row r="690" spans="17:22" x14ac:dyDescent="0.35">
      <c r="Q690" s="14">
        <f ca="1">IF(AND($N$1+T690-WEEKDAY($N$1)+(WEEKDAY($N$1)&gt;=T690)&gt;=$N$1,H690=""),$N$1+T690-WEEKDAY($N$1)+(WEEKDAY($N$1)&gt;=T690),$N$1+T690-WEEKDAY($N$1)+(WEEKDAY($N$1)&gt;=T690)+7)</f>
        <v>43617</v>
      </c>
      <c r="R690" s="14" t="str">
        <f ca="1">IF(ISERROR(IF(AND($N$1+U690-WEEKDAY($N$1)+(WEEKDAY($N$1)&gt;=U690)&gt;=$N$1,H690&lt;&gt;""),$N$1+U690-WEEKDAY($N$1)+(WEEKDAY($N$1)&gt;=U690),$N$1+U690-WEEKDAY($N$1)+(WEEKDAY($N$1)&gt;=U690)+7)),"",(IF(AND($N$1+U690-WEEKDAY($N$1)+(WEEKDAY($N$1)&gt;=U690)&gt;=$N$1,H690&lt;&gt;""),$N$1+U690-WEEKDAY($N$1)+(WEEKDAY($N$1)&gt;=U690),$N$1+U690-WEEKDAY($N$1)+(WEEKDAY($N$1)&gt;=U690)+7)))</f>
        <v/>
      </c>
      <c r="S690" s="14"/>
      <c r="T690" s="15" t="b">
        <f>IF(D690="lundi","2",IF(D690="mardi","3",IF(D690="mercredi","4",IF(D690="jeudi","5",IF(D690="vendredi","6")))))</f>
        <v>0</v>
      </c>
      <c r="U690" s="15" t="str">
        <f>IF(H690="lundi","2",IF(H690="mardi","3",IF(H690="mercredi","4",IF(H690="jeudi","5",IF(H690="vendredi","6",IF(H690="",""))))))</f>
        <v/>
      </c>
      <c r="V690" s="15" t="b">
        <f>IF(C690="hebdo","5",IF(C690="tous les 15 jours","10",IF(C690="toutes les 5 semaines","25")))</f>
        <v>0</v>
      </c>
    </row>
    <row r="691" spans="17:22" x14ac:dyDescent="0.35">
      <c r="Q691" s="14">
        <f ca="1">IF(AND($N$1+T691-WEEKDAY($N$1)+(WEEKDAY($N$1)&gt;=T691)&gt;=$N$1,H691=""),$N$1+T691-WEEKDAY($N$1)+(WEEKDAY($N$1)&gt;=T691),$N$1+T691-WEEKDAY($N$1)+(WEEKDAY($N$1)&gt;=T691)+7)</f>
        <v>43617</v>
      </c>
      <c r="R691" s="14" t="str">
        <f ca="1">IF(ISERROR(IF(AND($N$1+U691-WEEKDAY($N$1)+(WEEKDAY($N$1)&gt;=U691)&gt;=$N$1,H691&lt;&gt;""),$N$1+U691-WEEKDAY($N$1)+(WEEKDAY($N$1)&gt;=U691),$N$1+U691-WEEKDAY($N$1)+(WEEKDAY($N$1)&gt;=U691)+7)),"",(IF(AND($N$1+U691-WEEKDAY($N$1)+(WEEKDAY($N$1)&gt;=U691)&gt;=$N$1,H691&lt;&gt;""),$N$1+U691-WEEKDAY($N$1)+(WEEKDAY($N$1)&gt;=U691),$N$1+U691-WEEKDAY($N$1)+(WEEKDAY($N$1)&gt;=U691)+7)))</f>
        <v/>
      </c>
      <c r="S691" s="14"/>
      <c r="T691" s="15" t="b">
        <f>IF(D691="lundi","2",IF(D691="mardi","3",IF(D691="mercredi","4",IF(D691="jeudi","5",IF(D691="vendredi","6")))))</f>
        <v>0</v>
      </c>
      <c r="U691" s="15" t="str">
        <f>IF(H691="lundi","2",IF(H691="mardi","3",IF(H691="mercredi","4",IF(H691="jeudi","5",IF(H691="vendredi","6",IF(H691="",""))))))</f>
        <v/>
      </c>
      <c r="V691" s="15" t="b">
        <f>IF(C691="hebdo","5",IF(C691="tous les 15 jours","10",IF(C691="toutes les 5 semaines","25")))</f>
        <v>0</v>
      </c>
    </row>
    <row r="692" spans="17:22" x14ac:dyDescent="0.35">
      <c r="Q692" s="14">
        <f ca="1">IF(AND($N$1+T692-WEEKDAY($N$1)+(WEEKDAY($N$1)&gt;=T692)&gt;=$N$1,H692=""),$N$1+T692-WEEKDAY($N$1)+(WEEKDAY($N$1)&gt;=T692),$N$1+T692-WEEKDAY($N$1)+(WEEKDAY($N$1)&gt;=T692)+7)</f>
        <v>43617</v>
      </c>
      <c r="R692" s="14" t="str">
        <f ca="1">IF(ISERROR(IF(AND($N$1+U692-WEEKDAY($N$1)+(WEEKDAY($N$1)&gt;=U692)&gt;=$N$1,H692&lt;&gt;""),$N$1+U692-WEEKDAY($N$1)+(WEEKDAY($N$1)&gt;=U692),$N$1+U692-WEEKDAY($N$1)+(WEEKDAY($N$1)&gt;=U692)+7)),"",(IF(AND($N$1+U692-WEEKDAY($N$1)+(WEEKDAY($N$1)&gt;=U692)&gt;=$N$1,H692&lt;&gt;""),$N$1+U692-WEEKDAY($N$1)+(WEEKDAY($N$1)&gt;=U692),$N$1+U692-WEEKDAY($N$1)+(WEEKDAY($N$1)&gt;=U692)+7)))</f>
        <v/>
      </c>
      <c r="S692" s="14"/>
      <c r="T692" s="15" t="b">
        <f>IF(D692="lundi","2",IF(D692="mardi","3",IF(D692="mercredi","4",IF(D692="jeudi","5",IF(D692="vendredi","6")))))</f>
        <v>0</v>
      </c>
      <c r="U692" s="15" t="str">
        <f>IF(H692="lundi","2",IF(H692="mardi","3",IF(H692="mercredi","4",IF(H692="jeudi","5",IF(H692="vendredi","6",IF(H692="",""))))))</f>
        <v/>
      </c>
      <c r="V692" s="15" t="b">
        <f>IF(C692="hebdo","5",IF(C692="tous les 15 jours","10",IF(C692="toutes les 5 semaines","25")))</f>
        <v>0</v>
      </c>
    </row>
    <row r="693" spans="17:22" x14ac:dyDescent="0.35">
      <c r="Q693" s="14">
        <f ca="1">IF(AND($N$1+T693-WEEKDAY($N$1)+(WEEKDAY($N$1)&gt;=T693)&gt;=$N$1,H693=""),$N$1+T693-WEEKDAY($N$1)+(WEEKDAY($N$1)&gt;=T693),$N$1+T693-WEEKDAY($N$1)+(WEEKDAY($N$1)&gt;=T693)+7)</f>
        <v>43617</v>
      </c>
      <c r="R693" s="14" t="str">
        <f ca="1">IF(ISERROR(IF(AND($N$1+U693-WEEKDAY($N$1)+(WEEKDAY($N$1)&gt;=U693)&gt;=$N$1,H693&lt;&gt;""),$N$1+U693-WEEKDAY($N$1)+(WEEKDAY($N$1)&gt;=U693),$N$1+U693-WEEKDAY($N$1)+(WEEKDAY($N$1)&gt;=U693)+7)),"",(IF(AND($N$1+U693-WEEKDAY($N$1)+(WEEKDAY($N$1)&gt;=U693)&gt;=$N$1,H693&lt;&gt;""),$N$1+U693-WEEKDAY($N$1)+(WEEKDAY($N$1)&gt;=U693),$N$1+U693-WEEKDAY($N$1)+(WEEKDAY($N$1)&gt;=U693)+7)))</f>
        <v/>
      </c>
      <c r="S693" s="14"/>
      <c r="T693" s="15" t="b">
        <f>IF(D693="lundi","2",IF(D693="mardi","3",IF(D693="mercredi","4",IF(D693="jeudi","5",IF(D693="vendredi","6")))))</f>
        <v>0</v>
      </c>
      <c r="U693" s="15" t="str">
        <f>IF(H693="lundi","2",IF(H693="mardi","3",IF(H693="mercredi","4",IF(H693="jeudi","5",IF(H693="vendredi","6",IF(H693="",""))))))</f>
        <v/>
      </c>
      <c r="V693" s="15" t="b">
        <f>IF(C693="hebdo","5",IF(C693="tous les 15 jours","10",IF(C693="toutes les 5 semaines","25")))</f>
        <v>0</v>
      </c>
    </row>
    <row r="694" spans="17:22" x14ac:dyDescent="0.35">
      <c r="Q694" s="14">
        <f ca="1">IF(AND($N$1+T694-WEEKDAY($N$1)+(WEEKDAY($N$1)&gt;=T694)&gt;=$N$1,H694=""),$N$1+T694-WEEKDAY($N$1)+(WEEKDAY($N$1)&gt;=T694),$N$1+T694-WEEKDAY($N$1)+(WEEKDAY($N$1)&gt;=T694)+7)</f>
        <v>43617</v>
      </c>
      <c r="R694" s="14" t="str">
        <f ca="1">IF(ISERROR(IF(AND($N$1+U694-WEEKDAY($N$1)+(WEEKDAY($N$1)&gt;=U694)&gt;=$N$1,H694&lt;&gt;""),$N$1+U694-WEEKDAY($N$1)+(WEEKDAY($N$1)&gt;=U694),$N$1+U694-WEEKDAY($N$1)+(WEEKDAY($N$1)&gt;=U694)+7)),"",(IF(AND($N$1+U694-WEEKDAY($N$1)+(WEEKDAY($N$1)&gt;=U694)&gt;=$N$1,H694&lt;&gt;""),$N$1+U694-WEEKDAY($N$1)+(WEEKDAY($N$1)&gt;=U694),$N$1+U694-WEEKDAY($N$1)+(WEEKDAY($N$1)&gt;=U694)+7)))</f>
        <v/>
      </c>
      <c r="S694" s="14"/>
      <c r="T694" s="15" t="b">
        <f>IF(D694="lundi","2",IF(D694="mardi","3",IF(D694="mercredi","4",IF(D694="jeudi","5",IF(D694="vendredi","6")))))</f>
        <v>0</v>
      </c>
      <c r="U694" s="15" t="str">
        <f>IF(H694="lundi","2",IF(H694="mardi","3",IF(H694="mercredi","4",IF(H694="jeudi","5",IF(H694="vendredi","6",IF(H694="",""))))))</f>
        <v/>
      </c>
      <c r="V694" s="15" t="b">
        <f>IF(C694="hebdo","5",IF(C694="tous les 15 jours","10",IF(C694="toutes les 5 semaines","25")))</f>
        <v>0</v>
      </c>
    </row>
    <row r="695" spans="17:22" x14ac:dyDescent="0.35">
      <c r="Q695" s="14">
        <f ca="1">IF(AND($N$1+T695-WEEKDAY($N$1)+(WEEKDAY($N$1)&gt;=T695)&gt;=$N$1,H695=""),$N$1+T695-WEEKDAY($N$1)+(WEEKDAY($N$1)&gt;=T695),$N$1+T695-WEEKDAY($N$1)+(WEEKDAY($N$1)&gt;=T695)+7)</f>
        <v>43617</v>
      </c>
      <c r="R695" s="14" t="str">
        <f ca="1">IF(ISERROR(IF(AND($N$1+U695-WEEKDAY($N$1)+(WEEKDAY($N$1)&gt;=U695)&gt;=$N$1,H695&lt;&gt;""),$N$1+U695-WEEKDAY($N$1)+(WEEKDAY($N$1)&gt;=U695),$N$1+U695-WEEKDAY($N$1)+(WEEKDAY($N$1)&gt;=U695)+7)),"",(IF(AND($N$1+U695-WEEKDAY($N$1)+(WEEKDAY($N$1)&gt;=U695)&gt;=$N$1,H695&lt;&gt;""),$N$1+U695-WEEKDAY($N$1)+(WEEKDAY($N$1)&gt;=U695),$N$1+U695-WEEKDAY($N$1)+(WEEKDAY($N$1)&gt;=U695)+7)))</f>
        <v/>
      </c>
      <c r="S695" s="14"/>
      <c r="T695" s="15" t="b">
        <f>IF(D695="lundi","2",IF(D695="mardi","3",IF(D695="mercredi","4",IF(D695="jeudi","5",IF(D695="vendredi","6")))))</f>
        <v>0</v>
      </c>
      <c r="U695" s="15" t="str">
        <f>IF(H695="lundi","2",IF(H695="mardi","3",IF(H695="mercredi","4",IF(H695="jeudi","5",IF(H695="vendredi","6",IF(H695="",""))))))</f>
        <v/>
      </c>
      <c r="V695" s="15" t="b">
        <f>IF(C695="hebdo","5",IF(C695="tous les 15 jours","10",IF(C695="toutes les 5 semaines","25")))</f>
        <v>0</v>
      </c>
    </row>
    <row r="696" spans="17:22" x14ac:dyDescent="0.35">
      <c r="Q696" s="14">
        <f ca="1">IF(AND($N$1+T696-WEEKDAY($N$1)+(WEEKDAY($N$1)&gt;=T696)&gt;=$N$1,H696=""),$N$1+T696-WEEKDAY($N$1)+(WEEKDAY($N$1)&gt;=T696),$N$1+T696-WEEKDAY($N$1)+(WEEKDAY($N$1)&gt;=T696)+7)</f>
        <v>43617</v>
      </c>
      <c r="R696" s="14" t="str">
        <f ca="1">IF(ISERROR(IF(AND($N$1+U696-WEEKDAY($N$1)+(WEEKDAY($N$1)&gt;=U696)&gt;=$N$1,H696&lt;&gt;""),$N$1+U696-WEEKDAY($N$1)+(WEEKDAY($N$1)&gt;=U696),$N$1+U696-WEEKDAY($N$1)+(WEEKDAY($N$1)&gt;=U696)+7)),"",(IF(AND($N$1+U696-WEEKDAY($N$1)+(WEEKDAY($N$1)&gt;=U696)&gt;=$N$1,H696&lt;&gt;""),$N$1+U696-WEEKDAY($N$1)+(WEEKDAY($N$1)&gt;=U696),$N$1+U696-WEEKDAY($N$1)+(WEEKDAY($N$1)&gt;=U696)+7)))</f>
        <v/>
      </c>
      <c r="S696" s="14"/>
      <c r="T696" s="15" t="b">
        <f>IF(D696="lundi","2",IF(D696="mardi","3",IF(D696="mercredi","4",IF(D696="jeudi","5",IF(D696="vendredi","6")))))</f>
        <v>0</v>
      </c>
      <c r="U696" s="15" t="str">
        <f>IF(H696="lundi","2",IF(H696="mardi","3",IF(H696="mercredi","4",IF(H696="jeudi","5",IF(H696="vendredi","6",IF(H696="",""))))))</f>
        <v/>
      </c>
      <c r="V696" s="15" t="b">
        <f>IF(C696="hebdo","5",IF(C696="tous les 15 jours","10",IF(C696="toutes les 5 semaines","25")))</f>
        <v>0</v>
      </c>
    </row>
    <row r="697" spans="17:22" x14ac:dyDescent="0.35">
      <c r="Q697" s="14">
        <f ca="1">IF(AND($N$1+T697-WEEKDAY($N$1)+(WEEKDAY($N$1)&gt;=T697)&gt;=$N$1,H697=""),$N$1+T697-WEEKDAY($N$1)+(WEEKDAY($N$1)&gt;=T697),$N$1+T697-WEEKDAY($N$1)+(WEEKDAY($N$1)&gt;=T697)+7)</f>
        <v>43617</v>
      </c>
      <c r="R697" s="14" t="str">
        <f ca="1">IF(ISERROR(IF(AND($N$1+U697-WEEKDAY($N$1)+(WEEKDAY($N$1)&gt;=U697)&gt;=$N$1,H697&lt;&gt;""),$N$1+U697-WEEKDAY($N$1)+(WEEKDAY($N$1)&gt;=U697),$N$1+U697-WEEKDAY($N$1)+(WEEKDAY($N$1)&gt;=U697)+7)),"",(IF(AND($N$1+U697-WEEKDAY($N$1)+(WEEKDAY($N$1)&gt;=U697)&gt;=$N$1,H697&lt;&gt;""),$N$1+U697-WEEKDAY($N$1)+(WEEKDAY($N$1)&gt;=U697),$N$1+U697-WEEKDAY($N$1)+(WEEKDAY($N$1)&gt;=U697)+7)))</f>
        <v/>
      </c>
      <c r="S697" s="14"/>
      <c r="T697" s="15" t="b">
        <f>IF(D697="lundi","2",IF(D697="mardi","3",IF(D697="mercredi","4",IF(D697="jeudi","5",IF(D697="vendredi","6")))))</f>
        <v>0</v>
      </c>
      <c r="U697" s="15" t="str">
        <f>IF(H697="lundi","2",IF(H697="mardi","3",IF(H697="mercredi","4",IF(H697="jeudi","5",IF(H697="vendredi","6",IF(H697="",""))))))</f>
        <v/>
      </c>
      <c r="V697" s="15" t="b">
        <f>IF(C697="hebdo","5",IF(C697="tous les 15 jours","10",IF(C697="toutes les 5 semaines","25")))</f>
        <v>0</v>
      </c>
    </row>
    <row r="698" spans="17:22" x14ac:dyDescent="0.35">
      <c r="Q698" s="14">
        <f ca="1">IF(AND($N$1+T698-WEEKDAY($N$1)+(WEEKDAY($N$1)&gt;=T698)&gt;=$N$1,H698=""),$N$1+T698-WEEKDAY($N$1)+(WEEKDAY($N$1)&gt;=T698),$N$1+T698-WEEKDAY($N$1)+(WEEKDAY($N$1)&gt;=T698)+7)</f>
        <v>43617</v>
      </c>
      <c r="R698" s="14" t="str">
        <f ca="1">IF(ISERROR(IF(AND($N$1+U698-WEEKDAY($N$1)+(WEEKDAY($N$1)&gt;=U698)&gt;=$N$1,H698&lt;&gt;""),$N$1+U698-WEEKDAY($N$1)+(WEEKDAY($N$1)&gt;=U698),$N$1+U698-WEEKDAY($N$1)+(WEEKDAY($N$1)&gt;=U698)+7)),"",(IF(AND($N$1+U698-WEEKDAY($N$1)+(WEEKDAY($N$1)&gt;=U698)&gt;=$N$1,H698&lt;&gt;""),$N$1+U698-WEEKDAY($N$1)+(WEEKDAY($N$1)&gt;=U698),$N$1+U698-WEEKDAY($N$1)+(WEEKDAY($N$1)&gt;=U698)+7)))</f>
        <v/>
      </c>
      <c r="S698" s="14"/>
      <c r="T698" s="15" t="b">
        <f>IF(D698="lundi","2",IF(D698="mardi","3",IF(D698="mercredi","4",IF(D698="jeudi","5",IF(D698="vendredi","6")))))</f>
        <v>0</v>
      </c>
      <c r="U698" s="15" t="str">
        <f>IF(H698="lundi","2",IF(H698="mardi","3",IF(H698="mercredi","4",IF(H698="jeudi","5",IF(H698="vendredi","6",IF(H698="",""))))))</f>
        <v/>
      </c>
      <c r="V698" s="15" t="b">
        <f>IF(C698="hebdo","5",IF(C698="tous les 15 jours","10",IF(C698="toutes les 5 semaines","25")))</f>
        <v>0</v>
      </c>
    </row>
    <row r="699" spans="17:22" x14ac:dyDescent="0.35">
      <c r="Q699" s="14">
        <f ca="1">IF(AND($N$1+T699-WEEKDAY($N$1)+(WEEKDAY($N$1)&gt;=T699)&gt;=$N$1,H699=""),$N$1+T699-WEEKDAY($N$1)+(WEEKDAY($N$1)&gt;=T699),$N$1+T699-WEEKDAY($N$1)+(WEEKDAY($N$1)&gt;=T699)+7)</f>
        <v>43617</v>
      </c>
      <c r="R699" s="14" t="str">
        <f ca="1">IF(ISERROR(IF(AND($N$1+U699-WEEKDAY($N$1)+(WEEKDAY($N$1)&gt;=U699)&gt;=$N$1,H699&lt;&gt;""),$N$1+U699-WEEKDAY($N$1)+(WEEKDAY($N$1)&gt;=U699),$N$1+U699-WEEKDAY($N$1)+(WEEKDAY($N$1)&gt;=U699)+7)),"",(IF(AND($N$1+U699-WEEKDAY($N$1)+(WEEKDAY($N$1)&gt;=U699)&gt;=$N$1,H699&lt;&gt;""),$N$1+U699-WEEKDAY($N$1)+(WEEKDAY($N$1)&gt;=U699),$N$1+U699-WEEKDAY($N$1)+(WEEKDAY($N$1)&gt;=U699)+7)))</f>
        <v/>
      </c>
      <c r="S699" s="14"/>
      <c r="T699" s="15" t="b">
        <f>IF(D699="lundi","2",IF(D699="mardi","3",IF(D699="mercredi","4",IF(D699="jeudi","5",IF(D699="vendredi","6")))))</f>
        <v>0</v>
      </c>
      <c r="U699" s="15" t="str">
        <f>IF(H699="lundi","2",IF(H699="mardi","3",IF(H699="mercredi","4",IF(H699="jeudi","5",IF(H699="vendredi","6",IF(H699="",""))))))</f>
        <v/>
      </c>
      <c r="V699" s="15" t="b">
        <f>IF(C699="hebdo","5",IF(C699="tous les 15 jours","10",IF(C699="toutes les 5 semaines","25")))</f>
        <v>0</v>
      </c>
    </row>
    <row r="700" spans="17:22" x14ac:dyDescent="0.35">
      <c r="Q700" s="14">
        <f ca="1">IF(AND($N$1+T700-WEEKDAY($N$1)+(WEEKDAY($N$1)&gt;=T700)&gt;=$N$1,H700=""),$N$1+T700-WEEKDAY($N$1)+(WEEKDAY($N$1)&gt;=T700),$N$1+T700-WEEKDAY($N$1)+(WEEKDAY($N$1)&gt;=T700)+7)</f>
        <v>43617</v>
      </c>
      <c r="R700" s="14" t="str">
        <f ca="1">IF(ISERROR(IF(AND($N$1+U700-WEEKDAY($N$1)+(WEEKDAY($N$1)&gt;=U700)&gt;=$N$1,H700&lt;&gt;""),$N$1+U700-WEEKDAY($N$1)+(WEEKDAY($N$1)&gt;=U700),$N$1+U700-WEEKDAY($N$1)+(WEEKDAY($N$1)&gt;=U700)+7)),"",(IF(AND($N$1+U700-WEEKDAY($N$1)+(WEEKDAY($N$1)&gt;=U700)&gt;=$N$1,H700&lt;&gt;""),$N$1+U700-WEEKDAY($N$1)+(WEEKDAY($N$1)&gt;=U700),$N$1+U700-WEEKDAY($N$1)+(WEEKDAY($N$1)&gt;=U700)+7)))</f>
        <v/>
      </c>
      <c r="S700" s="14"/>
      <c r="T700" s="15" t="b">
        <f>IF(D700="lundi","2",IF(D700="mardi","3",IF(D700="mercredi","4",IF(D700="jeudi","5",IF(D700="vendredi","6")))))</f>
        <v>0</v>
      </c>
      <c r="U700" s="15" t="str">
        <f>IF(H700="lundi","2",IF(H700="mardi","3",IF(H700="mercredi","4",IF(H700="jeudi","5",IF(H700="vendredi","6",IF(H700="",""))))))</f>
        <v/>
      </c>
      <c r="V700" s="15" t="b">
        <f>IF(C700="hebdo","5",IF(C700="tous les 15 jours","10",IF(C700="toutes les 5 semaines","25")))</f>
        <v>0</v>
      </c>
    </row>
    <row r="701" spans="17:22" x14ac:dyDescent="0.35">
      <c r="Q701" s="14">
        <f ca="1">IF(AND($N$1+T701-WEEKDAY($N$1)+(WEEKDAY($N$1)&gt;=T701)&gt;=$N$1,H701=""),$N$1+T701-WEEKDAY($N$1)+(WEEKDAY($N$1)&gt;=T701),$N$1+T701-WEEKDAY($N$1)+(WEEKDAY($N$1)&gt;=T701)+7)</f>
        <v>43617</v>
      </c>
      <c r="R701" s="14" t="str">
        <f ca="1">IF(ISERROR(IF(AND($N$1+U701-WEEKDAY($N$1)+(WEEKDAY($N$1)&gt;=U701)&gt;=$N$1,H701&lt;&gt;""),$N$1+U701-WEEKDAY($N$1)+(WEEKDAY($N$1)&gt;=U701),$N$1+U701-WEEKDAY($N$1)+(WEEKDAY($N$1)&gt;=U701)+7)),"",(IF(AND($N$1+U701-WEEKDAY($N$1)+(WEEKDAY($N$1)&gt;=U701)&gt;=$N$1,H701&lt;&gt;""),$N$1+U701-WEEKDAY($N$1)+(WEEKDAY($N$1)&gt;=U701),$N$1+U701-WEEKDAY($N$1)+(WEEKDAY($N$1)&gt;=U701)+7)))</f>
        <v/>
      </c>
      <c r="S701" s="14"/>
      <c r="T701" s="15" t="b">
        <f>IF(D701="lundi","2",IF(D701="mardi","3",IF(D701="mercredi","4",IF(D701="jeudi","5",IF(D701="vendredi","6")))))</f>
        <v>0</v>
      </c>
      <c r="U701" s="15" t="str">
        <f>IF(H701="lundi","2",IF(H701="mardi","3",IF(H701="mercredi","4",IF(H701="jeudi","5",IF(H701="vendredi","6",IF(H701="",""))))))</f>
        <v/>
      </c>
      <c r="V701" s="15" t="b">
        <f>IF(C701="hebdo","5",IF(C701="tous les 15 jours","10",IF(C701="toutes les 5 semaines","25")))</f>
        <v>0</v>
      </c>
    </row>
    <row r="702" spans="17:22" x14ac:dyDescent="0.35">
      <c r="Q702" s="14">
        <f ca="1">IF(AND($N$1+T702-WEEKDAY($N$1)+(WEEKDAY($N$1)&gt;=T702)&gt;=$N$1,H702=""),$N$1+T702-WEEKDAY($N$1)+(WEEKDAY($N$1)&gt;=T702),$N$1+T702-WEEKDAY($N$1)+(WEEKDAY($N$1)&gt;=T702)+7)</f>
        <v>43617</v>
      </c>
      <c r="R702" s="14" t="str">
        <f ca="1">IF(ISERROR(IF(AND($N$1+U702-WEEKDAY($N$1)+(WEEKDAY($N$1)&gt;=U702)&gt;=$N$1,H702&lt;&gt;""),$N$1+U702-WEEKDAY($N$1)+(WEEKDAY($N$1)&gt;=U702),$N$1+U702-WEEKDAY($N$1)+(WEEKDAY($N$1)&gt;=U702)+7)),"",(IF(AND($N$1+U702-WEEKDAY($N$1)+(WEEKDAY($N$1)&gt;=U702)&gt;=$N$1,H702&lt;&gt;""),$N$1+U702-WEEKDAY($N$1)+(WEEKDAY($N$1)&gt;=U702),$N$1+U702-WEEKDAY($N$1)+(WEEKDAY($N$1)&gt;=U702)+7)))</f>
        <v/>
      </c>
      <c r="S702" s="14"/>
      <c r="T702" s="15" t="b">
        <f>IF(D702="lundi","2",IF(D702="mardi","3",IF(D702="mercredi","4",IF(D702="jeudi","5",IF(D702="vendredi","6")))))</f>
        <v>0</v>
      </c>
      <c r="U702" s="15" t="str">
        <f>IF(H702="lundi","2",IF(H702="mardi","3",IF(H702="mercredi","4",IF(H702="jeudi","5",IF(H702="vendredi","6",IF(H702="",""))))))</f>
        <v/>
      </c>
      <c r="V702" s="15" t="b">
        <f>IF(C702="hebdo","5",IF(C702="tous les 15 jours","10",IF(C702="toutes les 5 semaines","25")))</f>
        <v>0</v>
      </c>
    </row>
    <row r="703" spans="17:22" x14ac:dyDescent="0.35">
      <c r="Q703" s="14">
        <f ca="1">IF(AND($N$1+T703-WEEKDAY($N$1)+(WEEKDAY($N$1)&gt;=T703)&gt;=$N$1,H703=""),$N$1+T703-WEEKDAY($N$1)+(WEEKDAY($N$1)&gt;=T703),$N$1+T703-WEEKDAY($N$1)+(WEEKDAY($N$1)&gt;=T703)+7)</f>
        <v>43617</v>
      </c>
      <c r="R703" s="14" t="str">
        <f ca="1">IF(ISERROR(IF(AND($N$1+U703-WEEKDAY($N$1)+(WEEKDAY($N$1)&gt;=U703)&gt;=$N$1,H703&lt;&gt;""),$N$1+U703-WEEKDAY($N$1)+(WEEKDAY($N$1)&gt;=U703),$N$1+U703-WEEKDAY($N$1)+(WEEKDAY($N$1)&gt;=U703)+7)),"",(IF(AND($N$1+U703-WEEKDAY($N$1)+(WEEKDAY($N$1)&gt;=U703)&gt;=$N$1,H703&lt;&gt;""),$N$1+U703-WEEKDAY($N$1)+(WEEKDAY($N$1)&gt;=U703),$N$1+U703-WEEKDAY($N$1)+(WEEKDAY($N$1)&gt;=U703)+7)))</f>
        <v/>
      </c>
      <c r="S703" s="14"/>
      <c r="T703" s="15" t="b">
        <f>IF(D703="lundi","2",IF(D703="mardi","3",IF(D703="mercredi","4",IF(D703="jeudi","5",IF(D703="vendredi","6")))))</f>
        <v>0</v>
      </c>
      <c r="U703" s="15" t="str">
        <f>IF(H703="lundi","2",IF(H703="mardi","3",IF(H703="mercredi","4",IF(H703="jeudi","5",IF(H703="vendredi","6",IF(H703="",""))))))</f>
        <v/>
      </c>
      <c r="V703" s="15" t="b">
        <f>IF(C703="hebdo","5",IF(C703="tous les 15 jours","10",IF(C703="toutes les 5 semaines","25")))</f>
        <v>0</v>
      </c>
    </row>
    <row r="704" spans="17:22" x14ac:dyDescent="0.35">
      <c r="Q704" s="14">
        <f ca="1">IF(AND($N$1+T704-WEEKDAY($N$1)+(WEEKDAY($N$1)&gt;=T704)&gt;=$N$1,H704=""),$N$1+T704-WEEKDAY($N$1)+(WEEKDAY($N$1)&gt;=T704),$N$1+T704-WEEKDAY($N$1)+(WEEKDAY($N$1)&gt;=T704)+7)</f>
        <v>43617</v>
      </c>
      <c r="R704" s="14" t="str">
        <f ca="1">IF(ISERROR(IF(AND($N$1+U704-WEEKDAY($N$1)+(WEEKDAY($N$1)&gt;=U704)&gt;=$N$1,H704&lt;&gt;""),$N$1+U704-WEEKDAY($N$1)+(WEEKDAY($N$1)&gt;=U704),$N$1+U704-WEEKDAY($N$1)+(WEEKDAY($N$1)&gt;=U704)+7)),"",(IF(AND($N$1+U704-WEEKDAY($N$1)+(WEEKDAY($N$1)&gt;=U704)&gt;=$N$1,H704&lt;&gt;""),$N$1+U704-WEEKDAY($N$1)+(WEEKDAY($N$1)&gt;=U704),$N$1+U704-WEEKDAY($N$1)+(WEEKDAY($N$1)&gt;=U704)+7)))</f>
        <v/>
      </c>
      <c r="S704" s="14"/>
      <c r="T704" s="15" t="b">
        <f>IF(D704="lundi","2",IF(D704="mardi","3",IF(D704="mercredi","4",IF(D704="jeudi","5",IF(D704="vendredi","6")))))</f>
        <v>0</v>
      </c>
      <c r="U704" s="15" t="str">
        <f>IF(H704="lundi","2",IF(H704="mardi","3",IF(H704="mercredi","4",IF(H704="jeudi","5",IF(H704="vendredi","6",IF(H704="",""))))))</f>
        <v/>
      </c>
      <c r="V704" s="15" t="b">
        <f>IF(C704="hebdo","5",IF(C704="tous les 15 jours","10",IF(C704="toutes les 5 semaines","25")))</f>
        <v>0</v>
      </c>
    </row>
    <row r="705" spans="17:22" x14ac:dyDescent="0.35">
      <c r="Q705" s="14">
        <f ca="1">IF(AND($N$1+T705-WEEKDAY($N$1)+(WEEKDAY($N$1)&gt;=T705)&gt;=$N$1,H705=""),$N$1+T705-WEEKDAY($N$1)+(WEEKDAY($N$1)&gt;=T705),$N$1+T705-WEEKDAY($N$1)+(WEEKDAY($N$1)&gt;=T705)+7)</f>
        <v>43617</v>
      </c>
      <c r="R705" s="14" t="str">
        <f ca="1">IF(ISERROR(IF(AND($N$1+U705-WEEKDAY($N$1)+(WEEKDAY($N$1)&gt;=U705)&gt;=$N$1,H705&lt;&gt;""),$N$1+U705-WEEKDAY($N$1)+(WEEKDAY($N$1)&gt;=U705),$N$1+U705-WEEKDAY($N$1)+(WEEKDAY($N$1)&gt;=U705)+7)),"",(IF(AND($N$1+U705-WEEKDAY($N$1)+(WEEKDAY($N$1)&gt;=U705)&gt;=$N$1,H705&lt;&gt;""),$N$1+U705-WEEKDAY($N$1)+(WEEKDAY($N$1)&gt;=U705),$N$1+U705-WEEKDAY($N$1)+(WEEKDAY($N$1)&gt;=U705)+7)))</f>
        <v/>
      </c>
      <c r="S705" s="14"/>
      <c r="T705" s="15" t="b">
        <f>IF(D705="lundi","2",IF(D705="mardi","3",IF(D705="mercredi","4",IF(D705="jeudi","5",IF(D705="vendredi","6")))))</f>
        <v>0</v>
      </c>
      <c r="U705" s="15" t="str">
        <f>IF(H705="lundi","2",IF(H705="mardi","3",IF(H705="mercredi","4",IF(H705="jeudi","5",IF(H705="vendredi","6",IF(H705="",""))))))</f>
        <v/>
      </c>
      <c r="V705" s="15" t="b">
        <f>IF(C705="hebdo","5",IF(C705="tous les 15 jours","10",IF(C705="toutes les 5 semaines","25")))</f>
        <v>0</v>
      </c>
    </row>
    <row r="706" spans="17:22" x14ac:dyDescent="0.35">
      <c r="Q706" s="14">
        <f ca="1">IF(AND($N$1+T706-WEEKDAY($N$1)+(WEEKDAY($N$1)&gt;=T706)&gt;=$N$1,H706=""),$N$1+T706-WEEKDAY($N$1)+(WEEKDAY($N$1)&gt;=T706),$N$1+T706-WEEKDAY($N$1)+(WEEKDAY($N$1)&gt;=T706)+7)</f>
        <v>43617</v>
      </c>
      <c r="R706" s="14" t="str">
        <f ca="1">IF(ISERROR(IF(AND($N$1+U706-WEEKDAY($N$1)+(WEEKDAY($N$1)&gt;=U706)&gt;=$N$1,H706&lt;&gt;""),$N$1+U706-WEEKDAY($N$1)+(WEEKDAY($N$1)&gt;=U706),$N$1+U706-WEEKDAY($N$1)+(WEEKDAY($N$1)&gt;=U706)+7)),"",(IF(AND($N$1+U706-WEEKDAY($N$1)+(WEEKDAY($N$1)&gt;=U706)&gt;=$N$1,H706&lt;&gt;""),$N$1+U706-WEEKDAY($N$1)+(WEEKDAY($N$1)&gt;=U706),$N$1+U706-WEEKDAY($N$1)+(WEEKDAY($N$1)&gt;=U706)+7)))</f>
        <v/>
      </c>
      <c r="S706" s="14"/>
      <c r="T706" s="15" t="b">
        <f>IF(D706="lundi","2",IF(D706="mardi","3",IF(D706="mercredi","4",IF(D706="jeudi","5",IF(D706="vendredi","6")))))</f>
        <v>0</v>
      </c>
      <c r="U706" s="15" t="str">
        <f>IF(H706="lundi","2",IF(H706="mardi","3",IF(H706="mercredi","4",IF(H706="jeudi","5",IF(H706="vendredi","6",IF(H706="",""))))))</f>
        <v/>
      </c>
      <c r="V706" s="15" t="b">
        <f>IF(C706="hebdo","5",IF(C706="tous les 15 jours","10",IF(C706="toutes les 5 semaines","25")))</f>
        <v>0</v>
      </c>
    </row>
    <row r="707" spans="17:22" x14ac:dyDescent="0.35">
      <c r="Q707" s="14">
        <f ca="1">IF(AND($N$1+T707-WEEKDAY($N$1)+(WEEKDAY($N$1)&gt;=T707)&gt;=$N$1,H707=""),$N$1+T707-WEEKDAY($N$1)+(WEEKDAY($N$1)&gt;=T707),$N$1+T707-WEEKDAY($N$1)+(WEEKDAY($N$1)&gt;=T707)+7)</f>
        <v>43617</v>
      </c>
      <c r="R707" s="14" t="str">
        <f ca="1">IF(ISERROR(IF(AND($N$1+U707-WEEKDAY($N$1)+(WEEKDAY($N$1)&gt;=U707)&gt;=$N$1,H707&lt;&gt;""),$N$1+U707-WEEKDAY($N$1)+(WEEKDAY($N$1)&gt;=U707),$N$1+U707-WEEKDAY($N$1)+(WEEKDAY($N$1)&gt;=U707)+7)),"",(IF(AND($N$1+U707-WEEKDAY($N$1)+(WEEKDAY($N$1)&gt;=U707)&gt;=$N$1,H707&lt;&gt;""),$N$1+U707-WEEKDAY($N$1)+(WEEKDAY($N$1)&gt;=U707),$N$1+U707-WEEKDAY($N$1)+(WEEKDAY($N$1)&gt;=U707)+7)))</f>
        <v/>
      </c>
      <c r="S707" s="14"/>
      <c r="T707" s="15" t="b">
        <f>IF(D707="lundi","2",IF(D707="mardi","3",IF(D707="mercredi","4",IF(D707="jeudi","5",IF(D707="vendredi","6")))))</f>
        <v>0</v>
      </c>
      <c r="U707" s="15" t="str">
        <f>IF(H707="lundi","2",IF(H707="mardi","3",IF(H707="mercredi","4",IF(H707="jeudi","5",IF(H707="vendredi","6",IF(H707="",""))))))</f>
        <v/>
      </c>
      <c r="V707" s="15" t="b">
        <f>IF(C707="hebdo","5",IF(C707="tous les 15 jours","10",IF(C707="toutes les 5 semaines","25")))</f>
        <v>0</v>
      </c>
    </row>
    <row r="708" spans="17:22" x14ac:dyDescent="0.35">
      <c r="Q708" s="14">
        <f ca="1">IF(AND($N$1+T708-WEEKDAY($N$1)+(WEEKDAY($N$1)&gt;=T708)&gt;=$N$1,H708=""),$N$1+T708-WEEKDAY($N$1)+(WEEKDAY($N$1)&gt;=T708),$N$1+T708-WEEKDAY($N$1)+(WEEKDAY($N$1)&gt;=T708)+7)</f>
        <v>43617</v>
      </c>
      <c r="R708" s="14" t="str">
        <f ca="1">IF(ISERROR(IF(AND($N$1+U708-WEEKDAY($N$1)+(WEEKDAY($N$1)&gt;=U708)&gt;=$N$1,H708&lt;&gt;""),$N$1+U708-WEEKDAY($N$1)+(WEEKDAY($N$1)&gt;=U708),$N$1+U708-WEEKDAY($N$1)+(WEEKDAY($N$1)&gt;=U708)+7)),"",(IF(AND($N$1+U708-WEEKDAY($N$1)+(WEEKDAY($N$1)&gt;=U708)&gt;=$N$1,H708&lt;&gt;""),$N$1+U708-WEEKDAY($N$1)+(WEEKDAY($N$1)&gt;=U708),$N$1+U708-WEEKDAY($N$1)+(WEEKDAY($N$1)&gt;=U708)+7)))</f>
        <v/>
      </c>
      <c r="S708" s="14"/>
      <c r="T708" s="15" t="b">
        <f>IF(D708="lundi","2",IF(D708="mardi","3",IF(D708="mercredi","4",IF(D708="jeudi","5",IF(D708="vendredi","6")))))</f>
        <v>0</v>
      </c>
      <c r="U708" s="15" t="str">
        <f>IF(H708="lundi","2",IF(H708="mardi","3",IF(H708="mercredi","4",IF(H708="jeudi","5",IF(H708="vendredi","6",IF(H708="",""))))))</f>
        <v/>
      </c>
      <c r="V708" s="15" t="b">
        <f>IF(C708="hebdo","5",IF(C708="tous les 15 jours","10",IF(C708="toutes les 5 semaines","25")))</f>
        <v>0</v>
      </c>
    </row>
    <row r="709" spans="17:22" x14ac:dyDescent="0.35">
      <c r="Q709" s="14">
        <f ca="1">IF(AND($N$1+T709-WEEKDAY($N$1)+(WEEKDAY($N$1)&gt;=T709)&gt;=$N$1,H709=""),$N$1+T709-WEEKDAY($N$1)+(WEEKDAY($N$1)&gt;=T709),$N$1+T709-WEEKDAY($N$1)+(WEEKDAY($N$1)&gt;=T709)+7)</f>
        <v>43617</v>
      </c>
      <c r="R709" s="14" t="str">
        <f ca="1">IF(ISERROR(IF(AND($N$1+U709-WEEKDAY($N$1)+(WEEKDAY($N$1)&gt;=U709)&gt;=$N$1,H709&lt;&gt;""),$N$1+U709-WEEKDAY($N$1)+(WEEKDAY($N$1)&gt;=U709),$N$1+U709-WEEKDAY($N$1)+(WEEKDAY($N$1)&gt;=U709)+7)),"",(IF(AND($N$1+U709-WEEKDAY($N$1)+(WEEKDAY($N$1)&gt;=U709)&gt;=$N$1,H709&lt;&gt;""),$N$1+U709-WEEKDAY($N$1)+(WEEKDAY($N$1)&gt;=U709),$N$1+U709-WEEKDAY($N$1)+(WEEKDAY($N$1)&gt;=U709)+7)))</f>
        <v/>
      </c>
      <c r="S709" s="14"/>
      <c r="T709" s="15" t="b">
        <f>IF(D709="lundi","2",IF(D709="mardi","3",IF(D709="mercredi","4",IF(D709="jeudi","5",IF(D709="vendredi","6")))))</f>
        <v>0</v>
      </c>
      <c r="U709" s="15" t="str">
        <f>IF(H709="lundi","2",IF(H709="mardi","3",IF(H709="mercredi","4",IF(H709="jeudi","5",IF(H709="vendredi","6",IF(H709="",""))))))</f>
        <v/>
      </c>
      <c r="V709" s="15" t="b">
        <f>IF(C709="hebdo","5",IF(C709="tous les 15 jours","10",IF(C709="toutes les 5 semaines","25")))</f>
        <v>0</v>
      </c>
    </row>
    <row r="710" spans="17:22" x14ac:dyDescent="0.35">
      <c r="Q710" s="14">
        <f ca="1">IF(AND($N$1+T710-WEEKDAY($N$1)+(WEEKDAY($N$1)&gt;=T710)&gt;=$N$1,H710=""),$N$1+T710-WEEKDAY($N$1)+(WEEKDAY($N$1)&gt;=T710),$N$1+T710-WEEKDAY($N$1)+(WEEKDAY($N$1)&gt;=T710)+7)</f>
        <v>43617</v>
      </c>
      <c r="R710" s="14" t="str">
        <f ca="1">IF(ISERROR(IF(AND($N$1+U710-WEEKDAY($N$1)+(WEEKDAY($N$1)&gt;=U710)&gt;=$N$1,H710&lt;&gt;""),$N$1+U710-WEEKDAY($N$1)+(WEEKDAY($N$1)&gt;=U710),$N$1+U710-WEEKDAY($N$1)+(WEEKDAY($N$1)&gt;=U710)+7)),"",(IF(AND($N$1+U710-WEEKDAY($N$1)+(WEEKDAY($N$1)&gt;=U710)&gt;=$N$1,H710&lt;&gt;""),$N$1+U710-WEEKDAY($N$1)+(WEEKDAY($N$1)&gt;=U710),$N$1+U710-WEEKDAY($N$1)+(WEEKDAY($N$1)&gt;=U710)+7)))</f>
        <v/>
      </c>
      <c r="S710" s="14"/>
      <c r="T710" s="15" t="b">
        <f>IF(D710="lundi","2",IF(D710="mardi","3",IF(D710="mercredi","4",IF(D710="jeudi","5",IF(D710="vendredi","6")))))</f>
        <v>0</v>
      </c>
      <c r="U710" s="15" t="str">
        <f>IF(H710="lundi","2",IF(H710="mardi","3",IF(H710="mercredi","4",IF(H710="jeudi","5",IF(H710="vendredi","6",IF(H710="",""))))))</f>
        <v/>
      </c>
      <c r="V710" s="15" t="b">
        <f>IF(C710="hebdo","5",IF(C710="tous les 15 jours","10",IF(C710="toutes les 5 semaines","25")))</f>
        <v>0</v>
      </c>
    </row>
    <row r="711" spans="17:22" x14ac:dyDescent="0.35">
      <c r="Q711" s="14">
        <f ca="1">IF(AND($N$1+T711-WEEKDAY($N$1)+(WEEKDAY($N$1)&gt;=T711)&gt;=$N$1,H711=""),$N$1+T711-WEEKDAY($N$1)+(WEEKDAY($N$1)&gt;=T711),$N$1+T711-WEEKDAY($N$1)+(WEEKDAY($N$1)&gt;=T711)+7)</f>
        <v>43617</v>
      </c>
      <c r="R711" s="14" t="str">
        <f ca="1">IF(ISERROR(IF(AND($N$1+U711-WEEKDAY($N$1)+(WEEKDAY($N$1)&gt;=U711)&gt;=$N$1,H711&lt;&gt;""),$N$1+U711-WEEKDAY($N$1)+(WEEKDAY($N$1)&gt;=U711),$N$1+U711-WEEKDAY($N$1)+(WEEKDAY($N$1)&gt;=U711)+7)),"",(IF(AND($N$1+U711-WEEKDAY($N$1)+(WEEKDAY($N$1)&gt;=U711)&gt;=$N$1,H711&lt;&gt;""),$N$1+U711-WEEKDAY($N$1)+(WEEKDAY($N$1)&gt;=U711),$N$1+U711-WEEKDAY($N$1)+(WEEKDAY($N$1)&gt;=U711)+7)))</f>
        <v/>
      </c>
      <c r="S711" s="14"/>
      <c r="T711" s="15" t="b">
        <f>IF(D711="lundi","2",IF(D711="mardi","3",IF(D711="mercredi","4",IF(D711="jeudi","5",IF(D711="vendredi","6")))))</f>
        <v>0</v>
      </c>
      <c r="U711" s="15" t="str">
        <f>IF(H711="lundi","2",IF(H711="mardi","3",IF(H711="mercredi","4",IF(H711="jeudi","5",IF(H711="vendredi","6",IF(H711="",""))))))</f>
        <v/>
      </c>
      <c r="V711" s="15" t="b">
        <f>IF(C711="hebdo","5",IF(C711="tous les 15 jours","10",IF(C711="toutes les 5 semaines","25")))</f>
        <v>0</v>
      </c>
    </row>
    <row r="712" spans="17:22" x14ac:dyDescent="0.35">
      <c r="Q712" s="14">
        <f ca="1">IF(AND($N$1+T712-WEEKDAY($N$1)+(WEEKDAY($N$1)&gt;=T712)&gt;=$N$1,H712=""),$N$1+T712-WEEKDAY($N$1)+(WEEKDAY($N$1)&gt;=T712),$N$1+T712-WEEKDAY($N$1)+(WEEKDAY($N$1)&gt;=T712)+7)</f>
        <v>43617</v>
      </c>
      <c r="R712" s="14" t="str">
        <f ca="1">IF(ISERROR(IF(AND($N$1+U712-WEEKDAY($N$1)+(WEEKDAY($N$1)&gt;=U712)&gt;=$N$1,H712&lt;&gt;""),$N$1+U712-WEEKDAY($N$1)+(WEEKDAY($N$1)&gt;=U712),$N$1+U712-WEEKDAY($N$1)+(WEEKDAY($N$1)&gt;=U712)+7)),"",(IF(AND($N$1+U712-WEEKDAY($N$1)+(WEEKDAY($N$1)&gt;=U712)&gt;=$N$1,H712&lt;&gt;""),$N$1+U712-WEEKDAY($N$1)+(WEEKDAY($N$1)&gt;=U712),$N$1+U712-WEEKDAY($N$1)+(WEEKDAY($N$1)&gt;=U712)+7)))</f>
        <v/>
      </c>
      <c r="S712" s="14"/>
      <c r="T712" s="15" t="b">
        <f>IF(D712="lundi","2",IF(D712="mardi","3",IF(D712="mercredi","4",IF(D712="jeudi","5",IF(D712="vendredi","6")))))</f>
        <v>0</v>
      </c>
      <c r="U712" s="15" t="str">
        <f>IF(H712="lundi","2",IF(H712="mardi","3",IF(H712="mercredi","4",IF(H712="jeudi","5",IF(H712="vendredi","6",IF(H712="",""))))))</f>
        <v/>
      </c>
      <c r="V712" s="15" t="b">
        <f>IF(C712="hebdo","5",IF(C712="tous les 15 jours","10",IF(C712="toutes les 5 semaines","25")))</f>
        <v>0</v>
      </c>
    </row>
    <row r="713" spans="17:22" x14ac:dyDescent="0.35">
      <c r="Q713" s="14">
        <f ca="1">IF(AND($N$1+T713-WEEKDAY($N$1)+(WEEKDAY($N$1)&gt;=T713)&gt;=$N$1,H713=""),$N$1+T713-WEEKDAY($N$1)+(WEEKDAY($N$1)&gt;=T713),$N$1+T713-WEEKDAY($N$1)+(WEEKDAY($N$1)&gt;=T713)+7)</f>
        <v>43617</v>
      </c>
      <c r="R713" s="14" t="str">
        <f ca="1">IF(ISERROR(IF(AND($N$1+U713-WEEKDAY($N$1)+(WEEKDAY($N$1)&gt;=U713)&gt;=$N$1,H713&lt;&gt;""),$N$1+U713-WEEKDAY($N$1)+(WEEKDAY($N$1)&gt;=U713),$N$1+U713-WEEKDAY($N$1)+(WEEKDAY($N$1)&gt;=U713)+7)),"",(IF(AND($N$1+U713-WEEKDAY($N$1)+(WEEKDAY($N$1)&gt;=U713)&gt;=$N$1,H713&lt;&gt;""),$N$1+U713-WEEKDAY($N$1)+(WEEKDAY($N$1)&gt;=U713),$N$1+U713-WEEKDAY($N$1)+(WEEKDAY($N$1)&gt;=U713)+7)))</f>
        <v/>
      </c>
      <c r="S713" s="14"/>
      <c r="T713" s="15" t="b">
        <f>IF(D713="lundi","2",IF(D713="mardi","3",IF(D713="mercredi","4",IF(D713="jeudi","5",IF(D713="vendredi","6")))))</f>
        <v>0</v>
      </c>
      <c r="U713" s="15" t="str">
        <f>IF(H713="lundi","2",IF(H713="mardi","3",IF(H713="mercredi","4",IF(H713="jeudi","5",IF(H713="vendredi","6",IF(H713="",""))))))</f>
        <v/>
      </c>
      <c r="V713" s="15" t="b">
        <f>IF(C713="hebdo","5",IF(C713="tous les 15 jours","10",IF(C713="toutes les 5 semaines","25")))</f>
        <v>0</v>
      </c>
    </row>
    <row r="714" spans="17:22" x14ac:dyDescent="0.35">
      <c r="Q714" s="14">
        <f ca="1">IF(AND($N$1+T714-WEEKDAY($N$1)+(WEEKDAY($N$1)&gt;=T714)&gt;=$N$1,H714=""),$N$1+T714-WEEKDAY($N$1)+(WEEKDAY($N$1)&gt;=T714),$N$1+T714-WEEKDAY($N$1)+(WEEKDAY($N$1)&gt;=T714)+7)</f>
        <v>43617</v>
      </c>
      <c r="R714" s="14" t="str">
        <f ca="1">IF(ISERROR(IF(AND($N$1+U714-WEEKDAY($N$1)+(WEEKDAY($N$1)&gt;=U714)&gt;=$N$1,H714&lt;&gt;""),$N$1+U714-WEEKDAY($N$1)+(WEEKDAY($N$1)&gt;=U714),$N$1+U714-WEEKDAY($N$1)+(WEEKDAY($N$1)&gt;=U714)+7)),"",(IF(AND($N$1+U714-WEEKDAY($N$1)+(WEEKDAY($N$1)&gt;=U714)&gt;=$N$1,H714&lt;&gt;""),$N$1+U714-WEEKDAY($N$1)+(WEEKDAY($N$1)&gt;=U714),$N$1+U714-WEEKDAY($N$1)+(WEEKDAY($N$1)&gt;=U714)+7)))</f>
        <v/>
      </c>
      <c r="S714" s="14"/>
      <c r="T714" s="15" t="b">
        <f>IF(D714="lundi","2",IF(D714="mardi","3",IF(D714="mercredi","4",IF(D714="jeudi","5",IF(D714="vendredi","6")))))</f>
        <v>0</v>
      </c>
      <c r="U714" s="15" t="str">
        <f>IF(H714="lundi","2",IF(H714="mardi","3",IF(H714="mercredi","4",IF(H714="jeudi","5",IF(H714="vendredi","6",IF(H714="",""))))))</f>
        <v/>
      </c>
      <c r="V714" s="15" t="b">
        <f>IF(C714="hebdo","5",IF(C714="tous les 15 jours","10",IF(C714="toutes les 5 semaines","25")))</f>
        <v>0</v>
      </c>
    </row>
    <row r="715" spans="17:22" x14ac:dyDescent="0.35">
      <c r="Q715" s="14">
        <f ca="1">IF(AND($N$1+T715-WEEKDAY($N$1)+(WEEKDAY($N$1)&gt;=T715)&gt;=$N$1,H715=""),$N$1+T715-WEEKDAY($N$1)+(WEEKDAY($N$1)&gt;=T715),$N$1+T715-WEEKDAY($N$1)+(WEEKDAY($N$1)&gt;=T715)+7)</f>
        <v>43617</v>
      </c>
      <c r="R715" s="14" t="str">
        <f ca="1">IF(ISERROR(IF(AND($N$1+U715-WEEKDAY($N$1)+(WEEKDAY($N$1)&gt;=U715)&gt;=$N$1,H715&lt;&gt;""),$N$1+U715-WEEKDAY($N$1)+(WEEKDAY($N$1)&gt;=U715),$N$1+U715-WEEKDAY($N$1)+(WEEKDAY($N$1)&gt;=U715)+7)),"",(IF(AND($N$1+U715-WEEKDAY($N$1)+(WEEKDAY($N$1)&gt;=U715)&gt;=$N$1,H715&lt;&gt;""),$N$1+U715-WEEKDAY($N$1)+(WEEKDAY($N$1)&gt;=U715),$N$1+U715-WEEKDAY($N$1)+(WEEKDAY($N$1)&gt;=U715)+7)))</f>
        <v/>
      </c>
      <c r="S715" s="14"/>
      <c r="T715" s="15" t="b">
        <f>IF(D715="lundi","2",IF(D715="mardi","3",IF(D715="mercredi","4",IF(D715="jeudi","5",IF(D715="vendredi","6")))))</f>
        <v>0</v>
      </c>
      <c r="U715" s="15" t="str">
        <f>IF(H715="lundi","2",IF(H715="mardi","3",IF(H715="mercredi","4",IF(H715="jeudi","5",IF(H715="vendredi","6",IF(H715="",""))))))</f>
        <v/>
      </c>
      <c r="V715" s="15" t="b">
        <f>IF(C715="hebdo","5",IF(C715="tous les 15 jours","10",IF(C715="toutes les 5 semaines","25")))</f>
        <v>0</v>
      </c>
    </row>
    <row r="716" spans="17:22" x14ac:dyDescent="0.35">
      <c r="Q716" s="14">
        <f ca="1">IF(AND($N$1+T716-WEEKDAY($N$1)+(WEEKDAY($N$1)&gt;=T716)&gt;=$N$1,H716=""),$N$1+T716-WEEKDAY($N$1)+(WEEKDAY($N$1)&gt;=T716),$N$1+T716-WEEKDAY($N$1)+(WEEKDAY($N$1)&gt;=T716)+7)</f>
        <v>43617</v>
      </c>
      <c r="R716" s="14" t="str">
        <f ca="1">IF(ISERROR(IF(AND($N$1+U716-WEEKDAY($N$1)+(WEEKDAY($N$1)&gt;=U716)&gt;=$N$1,H716&lt;&gt;""),$N$1+U716-WEEKDAY($N$1)+(WEEKDAY($N$1)&gt;=U716),$N$1+U716-WEEKDAY($N$1)+(WEEKDAY($N$1)&gt;=U716)+7)),"",(IF(AND($N$1+U716-WEEKDAY($N$1)+(WEEKDAY($N$1)&gt;=U716)&gt;=$N$1,H716&lt;&gt;""),$N$1+U716-WEEKDAY($N$1)+(WEEKDAY($N$1)&gt;=U716),$N$1+U716-WEEKDAY($N$1)+(WEEKDAY($N$1)&gt;=U716)+7)))</f>
        <v/>
      </c>
      <c r="S716" s="14"/>
      <c r="T716" s="15" t="b">
        <f>IF(D716="lundi","2",IF(D716="mardi","3",IF(D716="mercredi","4",IF(D716="jeudi","5",IF(D716="vendredi","6")))))</f>
        <v>0</v>
      </c>
      <c r="U716" s="15" t="str">
        <f>IF(H716="lundi","2",IF(H716="mardi","3",IF(H716="mercredi","4",IF(H716="jeudi","5",IF(H716="vendredi","6",IF(H716="",""))))))</f>
        <v/>
      </c>
      <c r="V716" s="15" t="b">
        <f>IF(C716="hebdo","5",IF(C716="tous les 15 jours","10",IF(C716="toutes les 5 semaines","25")))</f>
        <v>0</v>
      </c>
    </row>
    <row r="717" spans="17:22" x14ac:dyDescent="0.35">
      <c r="Q717" s="14">
        <f ca="1">IF(AND($N$1+T717-WEEKDAY($N$1)+(WEEKDAY($N$1)&gt;=T717)&gt;=$N$1,H717=""),$N$1+T717-WEEKDAY($N$1)+(WEEKDAY($N$1)&gt;=T717),$N$1+T717-WEEKDAY($N$1)+(WEEKDAY($N$1)&gt;=T717)+7)</f>
        <v>43617</v>
      </c>
      <c r="R717" s="14" t="str">
        <f ca="1">IF(ISERROR(IF(AND($N$1+U717-WEEKDAY($N$1)+(WEEKDAY($N$1)&gt;=U717)&gt;=$N$1,H717&lt;&gt;""),$N$1+U717-WEEKDAY($N$1)+(WEEKDAY($N$1)&gt;=U717),$N$1+U717-WEEKDAY($N$1)+(WEEKDAY($N$1)&gt;=U717)+7)),"",(IF(AND($N$1+U717-WEEKDAY($N$1)+(WEEKDAY($N$1)&gt;=U717)&gt;=$N$1,H717&lt;&gt;""),$N$1+U717-WEEKDAY($N$1)+(WEEKDAY($N$1)&gt;=U717),$N$1+U717-WEEKDAY($N$1)+(WEEKDAY($N$1)&gt;=U717)+7)))</f>
        <v/>
      </c>
      <c r="S717" s="14"/>
      <c r="T717" s="15" t="b">
        <f>IF(D717="lundi","2",IF(D717="mardi","3",IF(D717="mercredi","4",IF(D717="jeudi","5",IF(D717="vendredi","6")))))</f>
        <v>0</v>
      </c>
      <c r="U717" s="15" t="str">
        <f>IF(H717="lundi","2",IF(H717="mardi","3",IF(H717="mercredi","4",IF(H717="jeudi","5",IF(H717="vendredi","6",IF(H717="",""))))))</f>
        <v/>
      </c>
      <c r="V717" s="15" t="b">
        <f>IF(C717="hebdo","5",IF(C717="tous les 15 jours","10",IF(C717="toutes les 5 semaines","25")))</f>
        <v>0</v>
      </c>
    </row>
    <row r="718" spans="17:22" x14ac:dyDescent="0.35">
      <c r="Q718" s="14">
        <f ca="1">IF(AND($N$1+T718-WEEKDAY($N$1)+(WEEKDAY($N$1)&gt;=T718)&gt;=$N$1,H718=""),$N$1+T718-WEEKDAY($N$1)+(WEEKDAY($N$1)&gt;=T718),$N$1+T718-WEEKDAY($N$1)+(WEEKDAY($N$1)&gt;=T718)+7)</f>
        <v>43617</v>
      </c>
      <c r="R718" s="14" t="str">
        <f ca="1">IF(ISERROR(IF(AND($N$1+U718-WEEKDAY($N$1)+(WEEKDAY($N$1)&gt;=U718)&gt;=$N$1,H718&lt;&gt;""),$N$1+U718-WEEKDAY($N$1)+(WEEKDAY($N$1)&gt;=U718),$N$1+U718-WEEKDAY($N$1)+(WEEKDAY($N$1)&gt;=U718)+7)),"",(IF(AND($N$1+U718-WEEKDAY($N$1)+(WEEKDAY($N$1)&gt;=U718)&gt;=$N$1,H718&lt;&gt;""),$N$1+U718-WEEKDAY($N$1)+(WEEKDAY($N$1)&gt;=U718),$N$1+U718-WEEKDAY($N$1)+(WEEKDAY($N$1)&gt;=U718)+7)))</f>
        <v/>
      </c>
      <c r="S718" s="14"/>
      <c r="T718" s="15" t="b">
        <f>IF(D718="lundi","2",IF(D718="mardi","3",IF(D718="mercredi","4",IF(D718="jeudi","5",IF(D718="vendredi","6")))))</f>
        <v>0</v>
      </c>
      <c r="U718" s="15" t="str">
        <f>IF(H718="lundi","2",IF(H718="mardi","3",IF(H718="mercredi","4",IF(H718="jeudi","5",IF(H718="vendredi","6",IF(H718="",""))))))</f>
        <v/>
      </c>
      <c r="V718" s="15" t="b">
        <f>IF(C718="hebdo","5",IF(C718="tous les 15 jours","10",IF(C718="toutes les 5 semaines","25")))</f>
        <v>0</v>
      </c>
    </row>
    <row r="719" spans="17:22" x14ac:dyDescent="0.35">
      <c r="Q719" s="14">
        <f ca="1">IF(AND($N$1+T719-WEEKDAY($N$1)+(WEEKDAY($N$1)&gt;=T719)&gt;=$N$1,H719=""),$N$1+T719-WEEKDAY($N$1)+(WEEKDAY($N$1)&gt;=T719),$N$1+T719-WEEKDAY($N$1)+(WEEKDAY($N$1)&gt;=T719)+7)</f>
        <v>43617</v>
      </c>
      <c r="R719" s="14" t="str">
        <f ca="1">IF(ISERROR(IF(AND($N$1+U719-WEEKDAY($N$1)+(WEEKDAY($N$1)&gt;=U719)&gt;=$N$1,H719&lt;&gt;""),$N$1+U719-WEEKDAY($N$1)+(WEEKDAY($N$1)&gt;=U719),$N$1+U719-WEEKDAY($N$1)+(WEEKDAY($N$1)&gt;=U719)+7)),"",(IF(AND($N$1+U719-WEEKDAY($N$1)+(WEEKDAY($N$1)&gt;=U719)&gt;=$N$1,H719&lt;&gt;""),$N$1+U719-WEEKDAY($N$1)+(WEEKDAY($N$1)&gt;=U719),$N$1+U719-WEEKDAY($N$1)+(WEEKDAY($N$1)&gt;=U719)+7)))</f>
        <v/>
      </c>
      <c r="S719" s="14"/>
      <c r="T719" s="15" t="b">
        <f>IF(D719="lundi","2",IF(D719="mardi","3",IF(D719="mercredi","4",IF(D719="jeudi","5",IF(D719="vendredi","6")))))</f>
        <v>0</v>
      </c>
      <c r="U719" s="15" t="str">
        <f>IF(H719="lundi","2",IF(H719="mardi","3",IF(H719="mercredi","4",IF(H719="jeudi","5",IF(H719="vendredi","6",IF(H719="",""))))))</f>
        <v/>
      </c>
      <c r="V719" s="15" t="b">
        <f>IF(C719="hebdo","5",IF(C719="tous les 15 jours","10",IF(C719="toutes les 5 semaines","25")))</f>
        <v>0</v>
      </c>
    </row>
    <row r="720" spans="17:22" x14ac:dyDescent="0.35">
      <c r="Q720" s="14">
        <f ca="1">IF(AND($N$1+T720-WEEKDAY($N$1)+(WEEKDAY($N$1)&gt;=T720)&gt;=$N$1,H720=""),$N$1+T720-WEEKDAY($N$1)+(WEEKDAY($N$1)&gt;=T720),$N$1+T720-WEEKDAY($N$1)+(WEEKDAY($N$1)&gt;=T720)+7)</f>
        <v>43617</v>
      </c>
      <c r="R720" s="14" t="str">
        <f ca="1">IF(ISERROR(IF(AND($N$1+U720-WEEKDAY($N$1)+(WEEKDAY($N$1)&gt;=U720)&gt;=$N$1,H720&lt;&gt;""),$N$1+U720-WEEKDAY($N$1)+(WEEKDAY($N$1)&gt;=U720),$N$1+U720-WEEKDAY($N$1)+(WEEKDAY($N$1)&gt;=U720)+7)),"",(IF(AND($N$1+U720-WEEKDAY($N$1)+(WEEKDAY($N$1)&gt;=U720)&gt;=$N$1,H720&lt;&gt;""),$N$1+U720-WEEKDAY($N$1)+(WEEKDAY($N$1)&gt;=U720),$N$1+U720-WEEKDAY($N$1)+(WEEKDAY($N$1)&gt;=U720)+7)))</f>
        <v/>
      </c>
      <c r="S720" s="14"/>
      <c r="T720" s="15" t="b">
        <f>IF(D720="lundi","2",IF(D720="mardi","3",IF(D720="mercredi","4",IF(D720="jeudi","5",IF(D720="vendredi","6")))))</f>
        <v>0</v>
      </c>
      <c r="U720" s="15" t="str">
        <f>IF(H720="lundi","2",IF(H720="mardi","3",IF(H720="mercredi","4",IF(H720="jeudi","5",IF(H720="vendredi","6",IF(H720="",""))))))</f>
        <v/>
      </c>
      <c r="V720" s="15" t="b">
        <f>IF(C720="hebdo","5",IF(C720="tous les 15 jours","10",IF(C720="toutes les 5 semaines","25")))</f>
        <v>0</v>
      </c>
    </row>
    <row r="721" spans="17:22" x14ac:dyDescent="0.35">
      <c r="Q721" s="14">
        <f ca="1">IF(AND($N$1+T721-WEEKDAY($N$1)+(WEEKDAY($N$1)&gt;=T721)&gt;=$N$1,H721=""),$N$1+T721-WEEKDAY($N$1)+(WEEKDAY($N$1)&gt;=T721),$N$1+T721-WEEKDAY($N$1)+(WEEKDAY($N$1)&gt;=T721)+7)</f>
        <v>43617</v>
      </c>
      <c r="R721" s="14" t="str">
        <f ca="1">IF(ISERROR(IF(AND($N$1+U721-WEEKDAY($N$1)+(WEEKDAY($N$1)&gt;=U721)&gt;=$N$1,H721&lt;&gt;""),$N$1+U721-WEEKDAY($N$1)+(WEEKDAY($N$1)&gt;=U721),$N$1+U721-WEEKDAY($N$1)+(WEEKDAY($N$1)&gt;=U721)+7)),"",(IF(AND($N$1+U721-WEEKDAY($N$1)+(WEEKDAY($N$1)&gt;=U721)&gt;=$N$1,H721&lt;&gt;""),$N$1+U721-WEEKDAY($N$1)+(WEEKDAY($N$1)&gt;=U721),$N$1+U721-WEEKDAY($N$1)+(WEEKDAY($N$1)&gt;=U721)+7)))</f>
        <v/>
      </c>
      <c r="S721" s="14"/>
      <c r="T721" s="15" t="b">
        <f>IF(D721="lundi","2",IF(D721="mardi","3",IF(D721="mercredi","4",IF(D721="jeudi","5",IF(D721="vendredi","6")))))</f>
        <v>0</v>
      </c>
      <c r="U721" s="15" t="str">
        <f>IF(H721="lundi","2",IF(H721="mardi","3",IF(H721="mercredi","4",IF(H721="jeudi","5",IF(H721="vendredi","6",IF(H721="",""))))))</f>
        <v/>
      </c>
      <c r="V721" s="15" t="b">
        <f>IF(C721="hebdo","5",IF(C721="tous les 15 jours","10",IF(C721="toutes les 5 semaines","25")))</f>
        <v>0</v>
      </c>
    </row>
    <row r="722" spans="17:22" x14ac:dyDescent="0.35">
      <c r="Q722" s="14">
        <f ca="1">IF(AND($N$1+T722-WEEKDAY($N$1)+(WEEKDAY($N$1)&gt;=T722)&gt;=$N$1,H722=""),$N$1+T722-WEEKDAY($N$1)+(WEEKDAY($N$1)&gt;=T722),$N$1+T722-WEEKDAY($N$1)+(WEEKDAY($N$1)&gt;=T722)+7)</f>
        <v>43617</v>
      </c>
      <c r="R722" s="14" t="str">
        <f ca="1">IF(ISERROR(IF(AND($N$1+U722-WEEKDAY($N$1)+(WEEKDAY($N$1)&gt;=U722)&gt;=$N$1,H722&lt;&gt;""),$N$1+U722-WEEKDAY($N$1)+(WEEKDAY($N$1)&gt;=U722),$N$1+U722-WEEKDAY($N$1)+(WEEKDAY($N$1)&gt;=U722)+7)),"",(IF(AND($N$1+U722-WEEKDAY($N$1)+(WEEKDAY($N$1)&gt;=U722)&gt;=$N$1,H722&lt;&gt;""),$N$1+U722-WEEKDAY($N$1)+(WEEKDAY($N$1)&gt;=U722),$N$1+U722-WEEKDAY($N$1)+(WEEKDAY($N$1)&gt;=U722)+7)))</f>
        <v/>
      </c>
      <c r="S722" s="14"/>
      <c r="T722" s="15" t="b">
        <f>IF(D722="lundi","2",IF(D722="mardi","3",IF(D722="mercredi","4",IF(D722="jeudi","5",IF(D722="vendredi","6")))))</f>
        <v>0</v>
      </c>
      <c r="U722" s="15" t="str">
        <f>IF(H722="lundi","2",IF(H722="mardi","3",IF(H722="mercredi","4",IF(H722="jeudi","5",IF(H722="vendredi","6",IF(H722="",""))))))</f>
        <v/>
      </c>
      <c r="V722" s="15" t="b">
        <f>IF(C722="hebdo","5",IF(C722="tous les 15 jours","10",IF(C722="toutes les 5 semaines","25")))</f>
        <v>0</v>
      </c>
    </row>
    <row r="723" spans="17:22" x14ac:dyDescent="0.35">
      <c r="Q723" s="14">
        <f ca="1">IF(AND($N$1+T723-WEEKDAY($N$1)+(WEEKDAY($N$1)&gt;=T723)&gt;=$N$1,H723=""),$N$1+T723-WEEKDAY($N$1)+(WEEKDAY($N$1)&gt;=T723),$N$1+T723-WEEKDAY($N$1)+(WEEKDAY($N$1)&gt;=T723)+7)</f>
        <v>43617</v>
      </c>
      <c r="R723" s="14" t="str">
        <f ca="1">IF(ISERROR(IF(AND($N$1+U723-WEEKDAY($N$1)+(WEEKDAY($N$1)&gt;=U723)&gt;=$N$1,H723&lt;&gt;""),$N$1+U723-WEEKDAY($N$1)+(WEEKDAY($N$1)&gt;=U723),$N$1+U723-WEEKDAY($N$1)+(WEEKDAY($N$1)&gt;=U723)+7)),"",(IF(AND($N$1+U723-WEEKDAY($N$1)+(WEEKDAY($N$1)&gt;=U723)&gt;=$N$1,H723&lt;&gt;""),$N$1+U723-WEEKDAY($N$1)+(WEEKDAY($N$1)&gt;=U723),$N$1+U723-WEEKDAY($N$1)+(WEEKDAY($N$1)&gt;=U723)+7)))</f>
        <v/>
      </c>
      <c r="S723" s="14"/>
      <c r="T723" s="15" t="b">
        <f>IF(D723="lundi","2",IF(D723="mardi","3",IF(D723="mercredi","4",IF(D723="jeudi","5",IF(D723="vendredi","6")))))</f>
        <v>0</v>
      </c>
      <c r="U723" s="15" t="str">
        <f>IF(H723="lundi","2",IF(H723="mardi","3",IF(H723="mercredi","4",IF(H723="jeudi","5",IF(H723="vendredi","6",IF(H723="",""))))))</f>
        <v/>
      </c>
      <c r="V723" s="15" t="b">
        <f>IF(C723="hebdo","5",IF(C723="tous les 15 jours","10",IF(C723="toutes les 5 semaines","25")))</f>
        <v>0</v>
      </c>
    </row>
    <row r="724" spans="17:22" x14ac:dyDescent="0.35">
      <c r="Q724" s="14">
        <f ca="1">IF(AND($N$1+T724-WEEKDAY($N$1)+(WEEKDAY($N$1)&gt;=T724)&gt;=$N$1,H724=""),$N$1+T724-WEEKDAY($N$1)+(WEEKDAY($N$1)&gt;=T724),$N$1+T724-WEEKDAY($N$1)+(WEEKDAY($N$1)&gt;=T724)+7)</f>
        <v>43617</v>
      </c>
      <c r="R724" s="14" t="str">
        <f ca="1">IF(ISERROR(IF(AND($N$1+U724-WEEKDAY($N$1)+(WEEKDAY($N$1)&gt;=U724)&gt;=$N$1,H724&lt;&gt;""),$N$1+U724-WEEKDAY($N$1)+(WEEKDAY($N$1)&gt;=U724),$N$1+U724-WEEKDAY($N$1)+(WEEKDAY($N$1)&gt;=U724)+7)),"",(IF(AND($N$1+U724-WEEKDAY($N$1)+(WEEKDAY($N$1)&gt;=U724)&gt;=$N$1,H724&lt;&gt;""),$N$1+U724-WEEKDAY($N$1)+(WEEKDAY($N$1)&gt;=U724),$N$1+U724-WEEKDAY($N$1)+(WEEKDAY($N$1)&gt;=U724)+7)))</f>
        <v/>
      </c>
      <c r="S724" s="14"/>
      <c r="T724" s="15" t="b">
        <f>IF(D724="lundi","2",IF(D724="mardi","3",IF(D724="mercredi","4",IF(D724="jeudi","5",IF(D724="vendredi","6")))))</f>
        <v>0</v>
      </c>
      <c r="U724" s="15" t="str">
        <f>IF(H724="lundi","2",IF(H724="mardi","3",IF(H724="mercredi","4",IF(H724="jeudi","5",IF(H724="vendredi","6",IF(H724="",""))))))</f>
        <v/>
      </c>
      <c r="V724" s="15" t="b">
        <f>IF(C724="hebdo","5",IF(C724="tous les 15 jours","10",IF(C724="toutes les 5 semaines","25")))</f>
        <v>0</v>
      </c>
    </row>
    <row r="725" spans="17:22" x14ac:dyDescent="0.35">
      <c r="Q725" s="14">
        <f ca="1">IF(AND($N$1+T725-WEEKDAY($N$1)+(WEEKDAY($N$1)&gt;=T725)&gt;=$N$1,H725=""),$N$1+T725-WEEKDAY($N$1)+(WEEKDAY($N$1)&gt;=T725),$N$1+T725-WEEKDAY($N$1)+(WEEKDAY($N$1)&gt;=T725)+7)</f>
        <v>43617</v>
      </c>
      <c r="R725" s="14" t="str">
        <f ca="1">IF(ISERROR(IF(AND($N$1+U725-WEEKDAY($N$1)+(WEEKDAY($N$1)&gt;=U725)&gt;=$N$1,H725&lt;&gt;""),$N$1+U725-WEEKDAY($N$1)+(WEEKDAY($N$1)&gt;=U725),$N$1+U725-WEEKDAY($N$1)+(WEEKDAY($N$1)&gt;=U725)+7)),"",(IF(AND($N$1+U725-WEEKDAY($N$1)+(WEEKDAY($N$1)&gt;=U725)&gt;=$N$1,H725&lt;&gt;""),$N$1+U725-WEEKDAY($N$1)+(WEEKDAY($N$1)&gt;=U725),$N$1+U725-WEEKDAY($N$1)+(WEEKDAY($N$1)&gt;=U725)+7)))</f>
        <v/>
      </c>
      <c r="S725" s="14"/>
      <c r="T725" s="15" t="b">
        <f>IF(D725="lundi","2",IF(D725="mardi","3",IF(D725="mercredi","4",IF(D725="jeudi","5",IF(D725="vendredi","6")))))</f>
        <v>0</v>
      </c>
      <c r="U725" s="15" t="str">
        <f>IF(H725="lundi","2",IF(H725="mardi","3",IF(H725="mercredi","4",IF(H725="jeudi","5",IF(H725="vendredi","6",IF(H725="",""))))))</f>
        <v/>
      </c>
      <c r="V725" s="15" t="b">
        <f>IF(C725="hebdo","5",IF(C725="tous les 15 jours","10",IF(C725="toutes les 5 semaines","25")))</f>
        <v>0</v>
      </c>
    </row>
    <row r="726" spans="17:22" x14ac:dyDescent="0.35">
      <c r="Q726" s="14">
        <f ca="1">IF(AND($N$1+T726-WEEKDAY($N$1)+(WEEKDAY($N$1)&gt;=T726)&gt;=$N$1,H726=""),$N$1+T726-WEEKDAY($N$1)+(WEEKDAY($N$1)&gt;=T726),$N$1+T726-WEEKDAY($N$1)+(WEEKDAY($N$1)&gt;=T726)+7)</f>
        <v>43617</v>
      </c>
      <c r="R726" s="14" t="str">
        <f ca="1">IF(ISERROR(IF(AND($N$1+U726-WEEKDAY($N$1)+(WEEKDAY($N$1)&gt;=U726)&gt;=$N$1,H726&lt;&gt;""),$N$1+U726-WEEKDAY($N$1)+(WEEKDAY($N$1)&gt;=U726),$N$1+U726-WEEKDAY($N$1)+(WEEKDAY($N$1)&gt;=U726)+7)),"",(IF(AND($N$1+U726-WEEKDAY($N$1)+(WEEKDAY($N$1)&gt;=U726)&gt;=$N$1,H726&lt;&gt;""),$N$1+U726-WEEKDAY($N$1)+(WEEKDAY($N$1)&gt;=U726),$N$1+U726-WEEKDAY($N$1)+(WEEKDAY($N$1)&gt;=U726)+7)))</f>
        <v/>
      </c>
      <c r="S726" s="14"/>
      <c r="T726" s="15" t="b">
        <f>IF(D726="lundi","2",IF(D726="mardi","3",IF(D726="mercredi","4",IF(D726="jeudi","5",IF(D726="vendredi","6")))))</f>
        <v>0</v>
      </c>
      <c r="U726" s="15" t="str">
        <f>IF(H726="lundi","2",IF(H726="mardi","3",IF(H726="mercredi","4",IF(H726="jeudi","5",IF(H726="vendredi","6",IF(H726="",""))))))</f>
        <v/>
      </c>
      <c r="V726" s="15" t="b">
        <f>IF(C726="hebdo","5",IF(C726="tous les 15 jours","10",IF(C726="toutes les 5 semaines","25")))</f>
        <v>0</v>
      </c>
    </row>
    <row r="727" spans="17:22" x14ac:dyDescent="0.35">
      <c r="Q727" s="14">
        <f ca="1">IF(AND($N$1+T727-WEEKDAY($N$1)+(WEEKDAY($N$1)&gt;=T727)&gt;=$N$1,H727=""),$N$1+T727-WEEKDAY($N$1)+(WEEKDAY($N$1)&gt;=T727),$N$1+T727-WEEKDAY($N$1)+(WEEKDAY($N$1)&gt;=T727)+7)</f>
        <v>43617</v>
      </c>
      <c r="R727" s="14" t="str">
        <f ca="1">IF(ISERROR(IF(AND($N$1+U727-WEEKDAY($N$1)+(WEEKDAY($N$1)&gt;=U727)&gt;=$N$1,H727&lt;&gt;""),$N$1+U727-WEEKDAY($N$1)+(WEEKDAY($N$1)&gt;=U727),$N$1+U727-WEEKDAY($N$1)+(WEEKDAY($N$1)&gt;=U727)+7)),"",(IF(AND($N$1+U727-WEEKDAY($N$1)+(WEEKDAY($N$1)&gt;=U727)&gt;=$N$1,H727&lt;&gt;""),$N$1+U727-WEEKDAY($N$1)+(WEEKDAY($N$1)&gt;=U727),$N$1+U727-WEEKDAY($N$1)+(WEEKDAY($N$1)&gt;=U727)+7)))</f>
        <v/>
      </c>
      <c r="S727" s="14"/>
      <c r="T727" s="15" t="b">
        <f>IF(D727="lundi","2",IF(D727="mardi","3",IF(D727="mercredi","4",IF(D727="jeudi","5",IF(D727="vendredi","6")))))</f>
        <v>0</v>
      </c>
      <c r="U727" s="15" t="str">
        <f>IF(H727="lundi","2",IF(H727="mardi","3",IF(H727="mercredi","4",IF(H727="jeudi","5",IF(H727="vendredi","6",IF(H727="",""))))))</f>
        <v/>
      </c>
      <c r="V727" s="15" t="b">
        <f>IF(C727="hebdo","5",IF(C727="tous les 15 jours","10",IF(C727="toutes les 5 semaines","25")))</f>
        <v>0</v>
      </c>
    </row>
    <row r="728" spans="17:22" x14ac:dyDescent="0.35">
      <c r="Q728" s="14">
        <f ca="1">IF(AND($N$1+T728-WEEKDAY($N$1)+(WEEKDAY($N$1)&gt;=T728)&gt;=$N$1,H728=""),$N$1+T728-WEEKDAY($N$1)+(WEEKDAY($N$1)&gt;=T728),$N$1+T728-WEEKDAY($N$1)+(WEEKDAY($N$1)&gt;=T728)+7)</f>
        <v>43617</v>
      </c>
      <c r="R728" s="14" t="str">
        <f ca="1">IF(ISERROR(IF(AND($N$1+U728-WEEKDAY($N$1)+(WEEKDAY($N$1)&gt;=U728)&gt;=$N$1,H728&lt;&gt;""),$N$1+U728-WEEKDAY($N$1)+(WEEKDAY($N$1)&gt;=U728),$N$1+U728-WEEKDAY($N$1)+(WEEKDAY($N$1)&gt;=U728)+7)),"",(IF(AND($N$1+U728-WEEKDAY($N$1)+(WEEKDAY($N$1)&gt;=U728)&gt;=$N$1,H728&lt;&gt;""),$N$1+U728-WEEKDAY($N$1)+(WEEKDAY($N$1)&gt;=U728),$N$1+U728-WEEKDAY($N$1)+(WEEKDAY($N$1)&gt;=U728)+7)))</f>
        <v/>
      </c>
      <c r="S728" s="14"/>
      <c r="T728" s="15" t="b">
        <f>IF(D728="lundi","2",IF(D728="mardi","3",IF(D728="mercredi","4",IF(D728="jeudi","5",IF(D728="vendredi","6")))))</f>
        <v>0</v>
      </c>
      <c r="U728" s="15" t="str">
        <f>IF(H728="lundi","2",IF(H728="mardi","3",IF(H728="mercredi","4",IF(H728="jeudi","5",IF(H728="vendredi","6",IF(H728="",""))))))</f>
        <v/>
      </c>
      <c r="V728" s="15" t="b">
        <f>IF(C728="hebdo","5",IF(C728="tous les 15 jours","10",IF(C728="toutes les 5 semaines","25")))</f>
        <v>0</v>
      </c>
    </row>
    <row r="729" spans="17:22" x14ac:dyDescent="0.35">
      <c r="Q729" s="14">
        <f ca="1">IF(AND($N$1+T729-WEEKDAY($N$1)+(WEEKDAY($N$1)&gt;=T729)&gt;=$N$1,H729=""),$N$1+T729-WEEKDAY($N$1)+(WEEKDAY($N$1)&gt;=T729),$N$1+T729-WEEKDAY($N$1)+(WEEKDAY($N$1)&gt;=T729)+7)</f>
        <v>43617</v>
      </c>
      <c r="R729" s="14" t="str">
        <f ca="1">IF(ISERROR(IF(AND($N$1+U729-WEEKDAY($N$1)+(WEEKDAY($N$1)&gt;=U729)&gt;=$N$1,H729&lt;&gt;""),$N$1+U729-WEEKDAY($N$1)+(WEEKDAY($N$1)&gt;=U729),$N$1+U729-WEEKDAY($N$1)+(WEEKDAY($N$1)&gt;=U729)+7)),"",(IF(AND($N$1+U729-WEEKDAY($N$1)+(WEEKDAY($N$1)&gt;=U729)&gt;=$N$1,H729&lt;&gt;""),$N$1+U729-WEEKDAY($N$1)+(WEEKDAY($N$1)&gt;=U729),$N$1+U729-WEEKDAY($N$1)+(WEEKDAY($N$1)&gt;=U729)+7)))</f>
        <v/>
      </c>
      <c r="S729" s="14"/>
      <c r="T729" s="15" t="b">
        <f>IF(D729="lundi","2",IF(D729="mardi","3",IF(D729="mercredi","4",IF(D729="jeudi","5",IF(D729="vendredi","6")))))</f>
        <v>0</v>
      </c>
      <c r="U729" s="15" t="str">
        <f>IF(H729="lundi","2",IF(H729="mardi","3",IF(H729="mercredi","4",IF(H729="jeudi","5",IF(H729="vendredi","6",IF(H729="",""))))))</f>
        <v/>
      </c>
      <c r="V729" s="15" t="b">
        <f>IF(C729="hebdo","5",IF(C729="tous les 15 jours","10",IF(C729="toutes les 5 semaines","25")))</f>
        <v>0</v>
      </c>
    </row>
    <row r="730" spans="17:22" x14ac:dyDescent="0.35">
      <c r="Q730" s="14">
        <f ca="1">IF(AND($N$1+T730-WEEKDAY($N$1)+(WEEKDAY($N$1)&gt;=T730)&gt;=$N$1,H730=""),$N$1+T730-WEEKDAY($N$1)+(WEEKDAY($N$1)&gt;=T730),$N$1+T730-WEEKDAY($N$1)+(WEEKDAY($N$1)&gt;=T730)+7)</f>
        <v>43617</v>
      </c>
      <c r="R730" s="14" t="str">
        <f ca="1">IF(ISERROR(IF(AND($N$1+U730-WEEKDAY($N$1)+(WEEKDAY($N$1)&gt;=U730)&gt;=$N$1,H730&lt;&gt;""),$N$1+U730-WEEKDAY($N$1)+(WEEKDAY($N$1)&gt;=U730),$N$1+U730-WEEKDAY($N$1)+(WEEKDAY($N$1)&gt;=U730)+7)),"",(IF(AND($N$1+U730-WEEKDAY($N$1)+(WEEKDAY($N$1)&gt;=U730)&gt;=$N$1,H730&lt;&gt;""),$N$1+U730-WEEKDAY($N$1)+(WEEKDAY($N$1)&gt;=U730),$N$1+U730-WEEKDAY($N$1)+(WEEKDAY($N$1)&gt;=U730)+7)))</f>
        <v/>
      </c>
      <c r="S730" s="14"/>
      <c r="T730" s="15" t="b">
        <f>IF(D730="lundi","2",IF(D730="mardi","3",IF(D730="mercredi","4",IF(D730="jeudi","5",IF(D730="vendredi","6")))))</f>
        <v>0</v>
      </c>
      <c r="U730" s="15" t="str">
        <f>IF(H730="lundi","2",IF(H730="mardi","3",IF(H730="mercredi","4",IF(H730="jeudi","5",IF(H730="vendredi","6",IF(H730="",""))))))</f>
        <v/>
      </c>
      <c r="V730" s="15" t="b">
        <f>IF(C730="hebdo","5",IF(C730="tous les 15 jours","10",IF(C730="toutes les 5 semaines","25")))</f>
        <v>0</v>
      </c>
    </row>
    <row r="731" spans="17:22" x14ac:dyDescent="0.35">
      <c r="Q731" s="14">
        <f ca="1">IF(AND($N$1+T731-WEEKDAY($N$1)+(WEEKDAY($N$1)&gt;=T731)&gt;=$N$1,H731=""),$N$1+T731-WEEKDAY($N$1)+(WEEKDAY($N$1)&gt;=T731),$N$1+T731-WEEKDAY($N$1)+(WEEKDAY($N$1)&gt;=T731)+7)</f>
        <v>43617</v>
      </c>
      <c r="R731" s="14" t="str">
        <f ca="1">IF(ISERROR(IF(AND($N$1+U731-WEEKDAY($N$1)+(WEEKDAY($N$1)&gt;=U731)&gt;=$N$1,H731&lt;&gt;""),$N$1+U731-WEEKDAY($N$1)+(WEEKDAY($N$1)&gt;=U731),$N$1+U731-WEEKDAY($N$1)+(WEEKDAY($N$1)&gt;=U731)+7)),"",(IF(AND($N$1+U731-WEEKDAY($N$1)+(WEEKDAY($N$1)&gt;=U731)&gt;=$N$1,H731&lt;&gt;""),$N$1+U731-WEEKDAY($N$1)+(WEEKDAY($N$1)&gt;=U731),$N$1+U731-WEEKDAY($N$1)+(WEEKDAY($N$1)&gt;=U731)+7)))</f>
        <v/>
      </c>
      <c r="S731" s="14"/>
      <c r="T731" s="15" t="b">
        <f>IF(D731="lundi","2",IF(D731="mardi","3",IF(D731="mercredi","4",IF(D731="jeudi","5",IF(D731="vendredi","6")))))</f>
        <v>0</v>
      </c>
      <c r="U731" s="15" t="str">
        <f>IF(H731="lundi","2",IF(H731="mardi","3",IF(H731="mercredi","4",IF(H731="jeudi","5",IF(H731="vendredi","6",IF(H731="",""))))))</f>
        <v/>
      </c>
      <c r="V731" s="15" t="b">
        <f>IF(C731="hebdo","5",IF(C731="tous les 15 jours","10",IF(C731="toutes les 5 semaines","25")))</f>
        <v>0</v>
      </c>
    </row>
    <row r="732" spans="17:22" x14ac:dyDescent="0.35">
      <c r="Q732" s="14">
        <f ca="1">IF(AND($N$1+T732-WEEKDAY($N$1)+(WEEKDAY($N$1)&gt;=T732)&gt;=$N$1,H732=""),$N$1+T732-WEEKDAY($N$1)+(WEEKDAY($N$1)&gt;=T732),$N$1+T732-WEEKDAY($N$1)+(WEEKDAY($N$1)&gt;=T732)+7)</f>
        <v>43617</v>
      </c>
      <c r="R732" s="14" t="str">
        <f ca="1">IF(ISERROR(IF(AND($N$1+U732-WEEKDAY($N$1)+(WEEKDAY($N$1)&gt;=U732)&gt;=$N$1,H732&lt;&gt;""),$N$1+U732-WEEKDAY($N$1)+(WEEKDAY($N$1)&gt;=U732),$N$1+U732-WEEKDAY($N$1)+(WEEKDAY($N$1)&gt;=U732)+7)),"",(IF(AND($N$1+U732-WEEKDAY($N$1)+(WEEKDAY($N$1)&gt;=U732)&gt;=$N$1,H732&lt;&gt;""),$N$1+U732-WEEKDAY($N$1)+(WEEKDAY($N$1)&gt;=U732),$N$1+U732-WEEKDAY($N$1)+(WEEKDAY($N$1)&gt;=U732)+7)))</f>
        <v/>
      </c>
      <c r="S732" s="14"/>
      <c r="T732" s="15" t="b">
        <f>IF(D732="lundi","2",IF(D732="mardi","3",IF(D732="mercredi","4",IF(D732="jeudi","5",IF(D732="vendredi","6")))))</f>
        <v>0</v>
      </c>
      <c r="U732" s="15" t="str">
        <f>IF(H732="lundi","2",IF(H732="mardi","3",IF(H732="mercredi","4",IF(H732="jeudi","5",IF(H732="vendredi","6",IF(H732="",""))))))</f>
        <v/>
      </c>
      <c r="V732" s="15" t="b">
        <f>IF(C732="hebdo","5",IF(C732="tous les 15 jours","10",IF(C732="toutes les 5 semaines","25")))</f>
        <v>0</v>
      </c>
    </row>
    <row r="733" spans="17:22" x14ac:dyDescent="0.35">
      <c r="Q733" s="14">
        <f ca="1">IF(AND($N$1+T733-WEEKDAY($N$1)+(WEEKDAY($N$1)&gt;=T733)&gt;=$N$1,H733=""),$N$1+T733-WEEKDAY($N$1)+(WEEKDAY($N$1)&gt;=T733),$N$1+T733-WEEKDAY($N$1)+(WEEKDAY($N$1)&gt;=T733)+7)</f>
        <v>43617</v>
      </c>
      <c r="R733" s="14" t="str">
        <f ca="1">IF(ISERROR(IF(AND($N$1+U733-WEEKDAY($N$1)+(WEEKDAY($N$1)&gt;=U733)&gt;=$N$1,H733&lt;&gt;""),$N$1+U733-WEEKDAY($N$1)+(WEEKDAY($N$1)&gt;=U733),$N$1+U733-WEEKDAY($N$1)+(WEEKDAY($N$1)&gt;=U733)+7)),"",(IF(AND($N$1+U733-WEEKDAY($N$1)+(WEEKDAY($N$1)&gt;=U733)&gt;=$N$1,H733&lt;&gt;""),$N$1+U733-WEEKDAY($N$1)+(WEEKDAY($N$1)&gt;=U733),$N$1+U733-WEEKDAY($N$1)+(WEEKDAY($N$1)&gt;=U733)+7)))</f>
        <v/>
      </c>
      <c r="S733" s="14"/>
      <c r="T733" s="15" t="b">
        <f>IF(D733="lundi","2",IF(D733="mardi","3",IF(D733="mercredi","4",IF(D733="jeudi","5",IF(D733="vendredi","6")))))</f>
        <v>0</v>
      </c>
      <c r="U733" s="15" t="str">
        <f>IF(H733="lundi","2",IF(H733="mardi","3",IF(H733="mercredi","4",IF(H733="jeudi","5",IF(H733="vendredi","6",IF(H733="",""))))))</f>
        <v/>
      </c>
      <c r="V733" s="15" t="b">
        <f>IF(C733="hebdo","5",IF(C733="tous les 15 jours","10",IF(C733="toutes les 5 semaines","25")))</f>
        <v>0</v>
      </c>
    </row>
    <row r="734" spans="17:22" x14ac:dyDescent="0.35">
      <c r="Q734" s="14">
        <f ca="1">IF(AND($N$1+T734-WEEKDAY($N$1)+(WEEKDAY($N$1)&gt;=T734)&gt;=$N$1,H734=""),$N$1+T734-WEEKDAY($N$1)+(WEEKDAY($N$1)&gt;=T734),$N$1+T734-WEEKDAY($N$1)+(WEEKDAY($N$1)&gt;=T734)+7)</f>
        <v>43617</v>
      </c>
      <c r="R734" s="14" t="str">
        <f ca="1">IF(ISERROR(IF(AND($N$1+U734-WEEKDAY($N$1)+(WEEKDAY($N$1)&gt;=U734)&gt;=$N$1,H734&lt;&gt;""),$N$1+U734-WEEKDAY($N$1)+(WEEKDAY($N$1)&gt;=U734),$N$1+U734-WEEKDAY($N$1)+(WEEKDAY($N$1)&gt;=U734)+7)),"",(IF(AND($N$1+U734-WEEKDAY($N$1)+(WEEKDAY($N$1)&gt;=U734)&gt;=$N$1,H734&lt;&gt;""),$N$1+U734-WEEKDAY($N$1)+(WEEKDAY($N$1)&gt;=U734),$N$1+U734-WEEKDAY($N$1)+(WEEKDAY($N$1)&gt;=U734)+7)))</f>
        <v/>
      </c>
      <c r="S734" s="14"/>
      <c r="T734" s="15" t="b">
        <f>IF(D734="lundi","2",IF(D734="mardi","3",IF(D734="mercredi","4",IF(D734="jeudi","5",IF(D734="vendredi","6")))))</f>
        <v>0</v>
      </c>
      <c r="U734" s="15" t="str">
        <f>IF(H734="lundi","2",IF(H734="mardi","3",IF(H734="mercredi","4",IF(H734="jeudi","5",IF(H734="vendredi","6",IF(H734="",""))))))</f>
        <v/>
      </c>
      <c r="V734" s="15" t="b">
        <f>IF(C734="hebdo","5",IF(C734="tous les 15 jours","10",IF(C734="toutes les 5 semaines","25")))</f>
        <v>0</v>
      </c>
    </row>
    <row r="735" spans="17:22" x14ac:dyDescent="0.35">
      <c r="Q735" s="14">
        <f ca="1">IF(AND($N$1+T735-WEEKDAY($N$1)+(WEEKDAY($N$1)&gt;=T735)&gt;=$N$1,H735=""),$N$1+T735-WEEKDAY($N$1)+(WEEKDAY($N$1)&gt;=T735),$N$1+T735-WEEKDAY($N$1)+(WEEKDAY($N$1)&gt;=T735)+7)</f>
        <v>43617</v>
      </c>
      <c r="R735" s="14" t="str">
        <f ca="1">IF(ISERROR(IF(AND($N$1+U735-WEEKDAY($N$1)+(WEEKDAY($N$1)&gt;=U735)&gt;=$N$1,H735&lt;&gt;""),$N$1+U735-WEEKDAY($N$1)+(WEEKDAY($N$1)&gt;=U735),$N$1+U735-WEEKDAY($N$1)+(WEEKDAY($N$1)&gt;=U735)+7)),"",(IF(AND($N$1+U735-WEEKDAY($N$1)+(WEEKDAY($N$1)&gt;=U735)&gt;=$N$1,H735&lt;&gt;""),$N$1+U735-WEEKDAY($N$1)+(WEEKDAY($N$1)&gt;=U735),$N$1+U735-WEEKDAY($N$1)+(WEEKDAY($N$1)&gt;=U735)+7)))</f>
        <v/>
      </c>
      <c r="S735" s="14"/>
      <c r="T735" s="15" t="b">
        <f>IF(D735="lundi","2",IF(D735="mardi","3",IF(D735="mercredi","4",IF(D735="jeudi","5",IF(D735="vendredi","6")))))</f>
        <v>0</v>
      </c>
      <c r="U735" s="15" t="str">
        <f>IF(H735="lundi","2",IF(H735="mardi","3",IF(H735="mercredi","4",IF(H735="jeudi","5",IF(H735="vendredi","6",IF(H735="",""))))))</f>
        <v/>
      </c>
      <c r="V735" s="15" t="b">
        <f>IF(C735="hebdo","5",IF(C735="tous les 15 jours","10",IF(C735="toutes les 5 semaines","25")))</f>
        <v>0</v>
      </c>
    </row>
    <row r="736" spans="17:22" x14ac:dyDescent="0.35">
      <c r="Q736" s="14">
        <f ca="1">IF(AND($N$1+T736-WEEKDAY($N$1)+(WEEKDAY($N$1)&gt;=T736)&gt;=$N$1,H736=""),$N$1+T736-WEEKDAY($N$1)+(WEEKDAY($N$1)&gt;=T736),$N$1+T736-WEEKDAY($N$1)+(WEEKDAY($N$1)&gt;=T736)+7)</f>
        <v>43617</v>
      </c>
      <c r="R736" s="14" t="str">
        <f ca="1">IF(ISERROR(IF(AND($N$1+U736-WEEKDAY($N$1)+(WEEKDAY($N$1)&gt;=U736)&gt;=$N$1,H736&lt;&gt;""),$N$1+U736-WEEKDAY($N$1)+(WEEKDAY($N$1)&gt;=U736),$N$1+U736-WEEKDAY($N$1)+(WEEKDAY($N$1)&gt;=U736)+7)),"",(IF(AND($N$1+U736-WEEKDAY($N$1)+(WEEKDAY($N$1)&gt;=U736)&gt;=$N$1,H736&lt;&gt;""),$N$1+U736-WEEKDAY($N$1)+(WEEKDAY($N$1)&gt;=U736),$N$1+U736-WEEKDAY($N$1)+(WEEKDAY($N$1)&gt;=U736)+7)))</f>
        <v/>
      </c>
      <c r="S736" s="14"/>
      <c r="T736" s="15" t="b">
        <f>IF(D736="lundi","2",IF(D736="mardi","3",IF(D736="mercredi","4",IF(D736="jeudi","5",IF(D736="vendredi","6")))))</f>
        <v>0</v>
      </c>
      <c r="U736" s="15" t="str">
        <f>IF(H736="lundi","2",IF(H736="mardi","3",IF(H736="mercredi","4",IF(H736="jeudi","5",IF(H736="vendredi","6",IF(H736="",""))))))</f>
        <v/>
      </c>
      <c r="V736" s="15" t="b">
        <f>IF(C736="hebdo","5",IF(C736="tous les 15 jours","10",IF(C736="toutes les 5 semaines","25")))</f>
        <v>0</v>
      </c>
    </row>
    <row r="737" spans="17:22" x14ac:dyDescent="0.35">
      <c r="Q737" s="14">
        <f ca="1">IF(AND($N$1+T737-WEEKDAY($N$1)+(WEEKDAY($N$1)&gt;=T737)&gt;=$N$1,H737=""),$N$1+T737-WEEKDAY($N$1)+(WEEKDAY($N$1)&gt;=T737),$N$1+T737-WEEKDAY($N$1)+(WEEKDAY($N$1)&gt;=T737)+7)</f>
        <v>43617</v>
      </c>
      <c r="R737" s="14" t="str">
        <f ca="1">IF(ISERROR(IF(AND($N$1+U737-WEEKDAY($N$1)+(WEEKDAY($N$1)&gt;=U737)&gt;=$N$1,H737&lt;&gt;""),$N$1+U737-WEEKDAY($N$1)+(WEEKDAY($N$1)&gt;=U737),$N$1+U737-WEEKDAY($N$1)+(WEEKDAY($N$1)&gt;=U737)+7)),"",(IF(AND($N$1+U737-WEEKDAY($N$1)+(WEEKDAY($N$1)&gt;=U737)&gt;=$N$1,H737&lt;&gt;""),$N$1+U737-WEEKDAY($N$1)+(WEEKDAY($N$1)&gt;=U737),$N$1+U737-WEEKDAY($N$1)+(WEEKDAY($N$1)&gt;=U737)+7)))</f>
        <v/>
      </c>
      <c r="S737" s="14"/>
      <c r="T737" s="15" t="b">
        <f>IF(D737="lundi","2",IF(D737="mardi","3",IF(D737="mercredi","4",IF(D737="jeudi","5",IF(D737="vendredi","6")))))</f>
        <v>0</v>
      </c>
      <c r="U737" s="15" t="str">
        <f>IF(H737="lundi","2",IF(H737="mardi","3",IF(H737="mercredi","4",IF(H737="jeudi","5",IF(H737="vendredi","6",IF(H737="",""))))))</f>
        <v/>
      </c>
      <c r="V737" s="15" t="b">
        <f>IF(C737="hebdo","5",IF(C737="tous les 15 jours","10",IF(C737="toutes les 5 semaines","25")))</f>
        <v>0</v>
      </c>
    </row>
    <row r="738" spans="17:22" x14ac:dyDescent="0.35">
      <c r="Q738" s="14">
        <f ca="1">IF(AND($N$1+T738-WEEKDAY($N$1)+(WEEKDAY($N$1)&gt;=T738)&gt;=$N$1,H738=""),$N$1+T738-WEEKDAY($N$1)+(WEEKDAY($N$1)&gt;=T738),$N$1+T738-WEEKDAY($N$1)+(WEEKDAY($N$1)&gt;=T738)+7)</f>
        <v>43617</v>
      </c>
      <c r="R738" s="14" t="str">
        <f ca="1">IF(ISERROR(IF(AND($N$1+U738-WEEKDAY($N$1)+(WEEKDAY($N$1)&gt;=U738)&gt;=$N$1,H738&lt;&gt;""),$N$1+U738-WEEKDAY($N$1)+(WEEKDAY($N$1)&gt;=U738),$N$1+U738-WEEKDAY($N$1)+(WEEKDAY($N$1)&gt;=U738)+7)),"",(IF(AND($N$1+U738-WEEKDAY($N$1)+(WEEKDAY($N$1)&gt;=U738)&gt;=$N$1,H738&lt;&gt;""),$N$1+U738-WEEKDAY($N$1)+(WEEKDAY($N$1)&gt;=U738),$N$1+U738-WEEKDAY($N$1)+(WEEKDAY($N$1)&gt;=U738)+7)))</f>
        <v/>
      </c>
      <c r="S738" s="14"/>
      <c r="T738" s="15" t="b">
        <f>IF(D738="lundi","2",IF(D738="mardi","3",IF(D738="mercredi","4",IF(D738="jeudi","5",IF(D738="vendredi","6")))))</f>
        <v>0</v>
      </c>
      <c r="U738" s="15" t="str">
        <f>IF(H738="lundi","2",IF(H738="mardi","3",IF(H738="mercredi","4",IF(H738="jeudi","5",IF(H738="vendredi","6",IF(H738="",""))))))</f>
        <v/>
      </c>
      <c r="V738" s="15" t="b">
        <f>IF(C738="hebdo","5",IF(C738="tous les 15 jours","10",IF(C738="toutes les 5 semaines","25")))</f>
        <v>0</v>
      </c>
    </row>
    <row r="739" spans="17:22" x14ac:dyDescent="0.35">
      <c r="Q739" s="14">
        <f ca="1">IF(AND($N$1+T739-WEEKDAY($N$1)+(WEEKDAY($N$1)&gt;=T739)&gt;=$N$1,H739=""),$N$1+T739-WEEKDAY($N$1)+(WEEKDAY($N$1)&gt;=T739),$N$1+T739-WEEKDAY($N$1)+(WEEKDAY($N$1)&gt;=T739)+7)</f>
        <v>43617</v>
      </c>
      <c r="R739" s="14" t="str">
        <f ca="1">IF(ISERROR(IF(AND($N$1+U739-WEEKDAY($N$1)+(WEEKDAY($N$1)&gt;=U739)&gt;=$N$1,H739&lt;&gt;""),$N$1+U739-WEEKDAY($N$1)+(WEEKDAY($N$1)&gt;=U739),$N$1+U739-WEEKDAY($N$1)+(WEEKDAY($N$1)&gt;=U739)+7)),"",(IF(AND($N$1+U739-WEEKDAY($N$1)+(WEEKDAY($N$1)&gt;=U739)&gt;=$N$1,H739&lt;&gt;""),$N$1+U739-WEEKDAY($N$1)+(WEEKDAY($N$1)&gt;=U739),$N$1+U739-WEEKDAY($N$1)+(WEEKDAY($N$1)&gt;=U739)+7)))</f>
        <v/>
      </c>
      <c r="S739" s="14"/>
      <c r="T739" s="15" t="b">
        <f>IF(D739="lundi","2",IF(D739="mardi","3",IF(D739="mercredi","4",IF(D739="jeudi","5",IF(D739="vendredi","6")))))</f>
        <v>0</v>
      </c>
      <c r="U739" s="15" t="str">
        <f>IF(H739="lundi","2",IF(H739="mardi","3",IF(H739="mercredi","4",IF(H739="jeudi","5",IF(H739="vendredi","6",IF(H739="",""))))))</f>
        <v/>
      </c>
      <c r="V739" s="15" t="b">
        <f>IF(C739="hebdo","5",IF(C739="tous les 15 jours","10",IF(C739="toutes les 5 semaines","25")))</f>
        <v>0</v>
      </c>
    </row>
    <row r="740" spans="17:22" x14ac:dyDescent="0.35">
      <c r="Q740" s="14">
        <f ca="1">IF(AND($N$1+T740-WEEKDAY($N$1)+(WEEKDAY($N$1)&gt;=T740)&gt;=$N$1,H740=""),$N$1+T740-WEEKDAY($N$1)+(WEEKDAY($N$1)&gt;=T740),$N$1+T740-WEEKDAY($N$1)+(WEEKDAY($N$1)&gt;=T740)+7)</f>
        <v>43617</v>
      </c>
      <c r="R740" s="14" t="str">
        <f ca="1">IF(ISERROR(IF(AND($N$1+U740-WEEKDAY($N$1)+(WEEKDAY($N$1)&gt;=U740)&gt;=$N$1,H740&lt;&gt;""),$N$1+U740-WEEKDAY($N$1)+(WEEKDAY($N$1)&gt;=U740),$N$1+U740-WEEKDAY($N$1)+(WEEKDAY($N$1)&gt;=U740)+7)),"",(IF(AND($N$1+U740-WEEKDAY($N$1)+(WEEKDAY($N$1)&gt;=U740)&gt;=$N$1,H740&lt;&gt;""),$N$1+U740-WEEKDAY($N$1)+(WEEKDAY($N$1)&gt;=U740),$N$1+U740-WEEKDAY($N$1)+(WEEKDAY($N$1)&gt;=U740)+7)))</f>
        <v/>
      </c>
      <c r="S740" s="14"/>
      <c r="T740" s="15" t="b">
        <f>IF(D740="lundi","2",IF(D740="mardi","3",IF(D740="mercredi","4",IF(D740="jeudi","5",IF(D740="vendredi","6")))))</f>
        <v>0</v>
      </c>
      <c r="U740" s="15" t="str">
        <f>IF(H740="lundi","2",IF(H740="mardi","3",IF(H740="mercredi","4",IF(H740="jeudi","5",IF(H740="vendredi","6",IF(H740="",""))))))</f>
        <v/>
      </c>
      <c r="V740" s="15" t="b">
        <f>IF(C740="hebdo","5",IF(C740="tous les 15 jours","10",IF(C740="toutes les 5 semaines","25")))</f>
        <v>0</v>
      </c>
    </row>
    <row r="741" spans="17:22" x14ac:dyDescent="0.35">
      <c r="Q741" s="14">
        <f ca="1">IF(AND($N$1+T741-WEEKDAY($N$1)+(WEEKDAY($N$1)&gt;=T741)&gt;=$N$1,H741=""),$N$1+T741-WEEKDAY($N$1)+(WEEKDAY($N$1)&gt;=T741),$N$1+T741-WEEKDAY($N$1)+(WEEKDAY($N$1)&gt;=T741)+7)</f>
        <v>43617</v>
      </c>
      <c r="R741" s="14" t="str">
        <f ca="1">IF(ISERROR(IF(AND($N$1+U741-WEEKDAY($N$1)+(WEEKDAY($N$1)&gt;=U741)&gt;=$N$1,H741&lt;&gt;""),$N$1+U741-WEEKDAY($N$1)+(WEEKDAY($N$1)&gt;=U741),$N$1+U741-WEEKDAY($N$1)+(WEEKDAY($N$1)&gt;=U741)+7)),"",(IF(AND($N$1+U741-WEEKDAY($N$1)+(WEEKDAY($N$1)&gt;=U741)&gt;=$N$1,H741&lt;&gt;""),$N$1+U741-WEEKDAY($N$1)+(WEEKDAY($N$1)&gt;=U741),$N$1+U741-WEEKDAY($N$1)+(WEEKDAY($N$1)&gt;=U741)+7)))</f>
        <v/>
      </c>
      <c r="S741" s="14"/>
      <c r="T741" s="15" t="b">
        <f>IF(D741="lundi","2",IF(D741="mardi","3",IF(D741="mercredi","4",IF(D741="jeudi","5",IF(D741="vendredi","6")))))</f>
        <v>0</v>
      </c>
      <c r="U741" s="15" t="str">
        <f>IF(H741="lundi","2",IF(H741="mardi","3",IF(H741="mercredi","4",IF(H741="jeudi","5",IF(H741="vendredi","6",IF(H741="",""))))))</f>
        <v/>
      </c>
      <c r="V741" s="15" t="b">
        <f>IF(C741="hebdo","5",IF(C741="tous les 15 jours","10",IF(C741="toutes les 5 semaines","25")))</f>
        <v>0</v>
      </c>
    </row>
    <row r="742" spans="17:22" x14ac:dyDescent="0.35">
      <c r="Q742" s="14">
        <f ca="1">IF(AND($N$1+T742-WEEKDAY($N$1)+(WEEKDAY($N$1)&gt;=T742)&gt;=$N$1,H742=""),$N$1+T742-WEEKDAY($N$1)+(WEEKDAY($N$1)&gt;=T742),$N$1+T742-WEEKDAY($N$1)+(WEEKDAY($N$1)&gt;=T742)+7)</f>
        <v>43617</v>
      </c>
      <c r="R742" s="14" t="str">
        <f ca="1">IF(ISERROR(IF(AND($N$1+U742-WEEKDAY($N$1)+(WEEKDAY($N$1)&gt;=U742)&gt;=$N$1,H742&lt;&gt;""),$N$1+U742-WEEKDAY($N$1)+(WEEKDAY($N$1)&gt;=U742),$N$1+U742-WEEKDAY($N$1)+(WEEKDAY($N$1)&gt;=U742)+7)),"",(IF(AND($N$1+U742-WEEKDAY($N$1)+(WEEKDAY($N$1)&gt;=U742)&gt;=$N$1,H742&lt;&gt;""),$N$1+U742-WEEKDAY($N$1)+(WEEKDAY($N$1)&gt;=U742),$N$1+U742-WEEKDAY($N$1)+(WEEKDAY($N$1)&gt;=U742)+7)))</f>
        <v/>
      </c>
      <c r="S742" s="14"/>
      <c r="T742" s="15" t="b">
        <f>IF(D742="lundi","2",IF(D742="mardi","3",IF(D742="mercredi","4",IF(D742="jeudi","5",IF(D742="vendredi","6")))))</f>
        <v>0</v>
      </c>
      <c r="U742" s="15" t="str">
        <f>IF(H742="lundi","2",IF(H742="mardi","3",IF(H742="mercredi","4",IF(H742="jeudi","5",IF(H742="vendredi","6",IF(H742="",""))))))</f>
        <v/>
      </c>
      <c r="V742" s="15" t="b">
        <f>IF(C742="hebdo","5",IF(C742="tous les 15 jours","10",IF(C742="toutes les 5 semaines","25")))</f>
        <v>0</v>
      </c>
    </row>
    <row r="743" spans="17:22" x14ac:dyDescent="0.35">
      <c r="Q743" s="14">
        <f ca="1">IF(AND($N$1+T743-WEEKDAY($N$1)+(WEEKDAY($N$1)&gt;=T743)&gt;=$N$1,H743=""),$N$1+T743-WEEKDAY($N$1)+(WEEKDAY($N$1)&gt;=T743),$N$1+T743-WEEKDAY($N$1)+(WEEKDAY($N$1)&gt;=T743)+7)</f>
        <v>43617</v>
      </c>
      <c r="R743" s="14" t="str">
        <f ca="1">IF(ISERROR(IF(AND($N$1+U743-WEEKDAY($N$1)+(WEEKDAY($N$1)&gt;=U743)&gt;=$N$1,H743&lt;&gt;""),$N$1+U743-WEEKDAY($N$1)+(WEEKDAY($N$1)&gt;=U743),$N$1+U743-WEEKDAY($N$1)+(WEEKDAY($N$1)&gt;=U743)+7)),"",(IF(AND($N$1+U743-WEEKDAY($N$1)+(WEEKDAY($N$1)&gt;=U743)&gt;=$N$1,H743&lt;&gt;""),$N$1+U743-WEEKDAY($N$1)+(WEEKDAY($N$1)&gt;=U743),$N$1+U743-WEEKDAY($N$1)+(WEEKDAY($N$1)&gt;=U743)+7)))</f>
        <v/>
      </c>
      <c r="S743" s="14"/>
      <c r="T743" s="15" t="b">
        <f>IF(D743="lundi","2",IF(D743="mardi","3",IF(D743="mercredi","4",IF(D743="jeudi","5",IF(D743="vendredi","6")))))</f>
        <v>0</v>
      </c>
      <c r="U743" s="15" t="str">
        <f>IF(H743="lundi","2",IF(H743="mardi","3",IF(H743="mercredi","4",IF(H743="jeudi","5",IF(H743="vendredi","6",IF(H743="",""))))))</f>
        <v/>
      </c>
      <c r="V743" s="15" t="b">
        <f>IF(C743="hebdo","5",IF(C743="tous les 15 jours","10",IF(C743="toutes les 5 semaines","25")))</f>
        <v>0</v>
      </c>
    </row>
    <row r="744" spans="17:22" x14ac:dyDescent="0.35">
      <c r="Q744" s="14">
        <f ca="1">IF(AND($N$1+T744-WEEKDAY($N$1)+(WEEKDAY($N$1)&gt;=T744)&gt;=$N$1,H744=""),$N$1+T744-WEEKDAY($N$1)+(WEEKDAY($N$1)&gt;=T744),$N$1+T744-WEEKDAY($N$1)+(WEEKDAY($N$1)&gt;=T744)+7)</f>
        <v>43617</v>
      </c>
      <c r="R744" s="14" t="str">
        <f ca="1">IF(ISERROR(IF(AND($N$1+U744-WEEKDAY($N$1)+(WEEKDAY($N$1)&gt;=U744)&gt;=$N$1,H744&lt;&gt;""),$N$1+U744-WEEKDAY($N$1)+(WEEKDAY($N$1)&gt;=U744),$N$1+U744-WEEKDAY($N$1)+(WEEKDAY($N$1)&gt;=U744)+7)),"",(IF(AND($N$1+U744-WEEKDAY($N$1)+(WEEKDAY($N$1)&gt;=U744)&gt;=$N$1,H744&lt;&gt;""),$N$1+U744-WEEKDAY($N$1)+(WEEKDAY($N$1)&gt;=U744),$N$1+U744-WEEKDAY($N$1)+(WEEKDAY($N$1)&gt;=U744)+7)))</f>
        <v/>
      </c>
      <c r="S744" s="14"/>
      <c r="T744" s="15" t="b">
        <f>IF(D744="lundi","2",IF(D744="mardi","3",IF(D744="mercredi","4",IF(D744="jeudi","5",IF(D744="vendredi","6")))))</f>
        <v>0</v>
      </c>
      <c r="U744" s="15" t="str">
        <f>IF(H744="lundi","2",IF(H744="mardi","3",IF(H744="mercredi","4",IF(H744="jeudi","5",IF(H744="vendredi","6",IF(H744="",""))))))</f>
        <v/>
      </c>
      <c r="V744" s="15" t="b">
        <f>IF(C744="hebdo","5",IF(C744="tous les 15 jours","10",IF(C744="toutes les 5 semaines","25")))</f>
        <v>0</v>
      </c>
    </row>
    <row r="745" spans="17:22" x14ac:dyDescent="0.35">
      <c r="Q745" s="14">
        <f ca="1">IF(AND($N$1+T745-WEEKDAY($N$1)+(WEEKDAY($N$1)&gt;=T745)&gt;=$N$1,H745=""),$N$1+T745-WEEKDAY($N$1)+(WEEKDAY($N$1)&gt;=T745),$N$1+T745-WEEKDAY($N$1)+(WEEKDAY($N$1)&gt;=T745)+7)</f>
        <v>43617</v>
      </c>
      <c r="R745" s="14" t="str">
        <f ca="1">IF(ISERROR(IF(AND($N$1+U745-WEEKDAY($N$1)+(WEEKDAY($N$1)&gt;=U745)&gt;=$N$1,H745&lt;&gt;""),$N$1+U745-WEEKDAY($N$1)+(WEEKDAY($N$1)&gt;=U745),$N$1+U745-WEEKDAY($N$1)+(WEEKDAY($N$1)&gt;=U745)+7)),"",(IF(AND($N$1+U745-WEEKDAY($N$1)+(WEEKDAY($N$1)&gt;=U745)&gt;=$N$1,H745&lt;&gt;""),$N$1+U745-WEEKDAY($N$1)+(WEEKDAY($N$1)&gt;=U745),$N$1+U745-WEEKDAY($N$1)+(WEEKDAY($N$1)&gt;=U745)+7)))</f>
        <v/>
      </c>
      <c r="S745" s="14"/>
      <c r="T745" s="15" t="b">
        <f>IF(D745="lundi","2",IF(D745="mardi","3",IF(D745="mercredi","4",IF(D745="jeudi","5",IF(D745="vendredi","6")))))</f>
        <v>0</v>
      </c>
      <c r="U745" s="15" t="str">
        <f>IF(H745="lundi","2",IF(H745="mardi","3",IF(H745="mercredi","4",IF(H745="jeudi","5",IF(H745="vendredi","6",IF(H745="",""))))))</f>
        <v/>
      </c>
      <c r="V745" s="15" t="b">
        <f>IF(C745="hebdo","5",IF(C745="tous les 15 jours","10",IF(C745="toutes les 5 semaines","25")))</f>
        <v>0</v>
      </c>
    </row>
    <row r="746" spans="17:22" x14ac:dyDescent="0.35">
      <c r="Q746" s="14">
        <f ca="1">IF(AND($N$1+T746-WEEKDAY($N$1)+(WEEKDAY($N$1)&gt;=T746)&gt;=$N$1,H746=""),$N$1+T746-WEEKDAY($N$1)+(WEEKDAY($N$1)&gt;=T746),$N$1+T746-WEEKDAY($N$1)+(WEEKDAY($N$1)&gt;=T746)+7)</f>
        <v>43617</v>
      </c>
      <c r="R746" s="14" t="str">
        <f ca="1">IF(ISERROR(IF(AND($N$1+U746-WEEKDAY($N$1)+(WEEKDAY($N$1)&gt;=U746)&gt;=$N$1,H746&lt;&gt;""),$N$1+U746-WEEKDAY($N$1)+(WEEKDAY($N$1)&gt;=U746),$N$1+U746-WEEKDAY($N$1)+(WEEKDAY($N$1)&gt;=U746)+7)),"",(IF(AND($N$1+U746-WEEKDAY($N$1)+(WEEKDAY($N$1)&gt;=U746)&gt;=$N$1,H746&lt;&gt;""),$N$1+U746-WEEKDAY($N$1)+(WEEKDAY($N$1)&gt;=U746),$N$1+U746-WEEKDAY($N$1)+(WEEKDAY($N$1)&gt;=U746)+7)))</f>
        <v/>
      </c>
      <c r="S746" s="14"/>
      <c r="T746" s="15" t="b">
        <f>IF(D746="lundi","2",IF(D746="mardi","3",IF(D746="mercredi","4",IF(D746="jeudi","5",IF(D746="vendredi","6")))))</f>
        <v>0</v>
      </c>
      <c r="U746" s="15" t="str">
        <f>IF(H746="lundi","2",IF(H746="mardi","3",IF(H746="mercredi","4",IF(H746="jeudi","5",IF(H746="vendredi","6",IF(H746="",""))))))</f>
        <v/>
      </c>
      <c r="V746" s="15" t="b">
        <f>IF(C746="hebdo","5",IF(C746="tous les 15 jours","10",IF(C746="toutes les 5 semaines","25")))</f>
        <v>0</v>
      </c>
    </row>
    <row r="747" spans="17:22" x14ac:dyDescent="0.35">
      <c r="Q747" s="14">
        <f ca="1">IF(AND($N$1+T747-WEEKDAY($N$1)+(WEEKDAY($N$1)&gt;=T747)&gt;=$N$1,H747=""),$N$1+T747-WEEKDAY($N$1)+(WEEKDAY($N$1)&gt;=T747),$N$1+T747-WEEKDAY($N$1)+(WEEKDAY($N$1)&gt;=T747)+7)</f>
        <v>43617</v>
      </c>
      <c r="R747" s="14" t="str">
        <f ca="1">IF(ISERROR(IF(AND($N$1+U747-WEEKDAY($N$1)+(WEEKDAY($N$1)&gt;=U747)&gt;=$N$1,H747&lt;&gt;""),$N$1+U747-WEEKDAY($N$1)+(WEEKDAY($N$1)&gt;=U747),$N$1+U747-WEEKDAY($N$1)+(WEEKDAY($N$1)&gt;=U747)+7)),"",(IF(AND($N$1+U747-WEEKDAY($N$1)+(WEEKDAY($N$1)&gt;=U747)&gt;=$N$1,H747&lt;&gt;""),$N$1+U747-WEEKDAY($N$1)+(WEEKDAY($N$1)&gt;=U747),$N$1+U747-WEEKDAY($N$1)+(WEEKDAY($N$1)&gt;=U747)+7)))</f>
        <v/>
      </c>
      <c r="S747" s="14"/>
      <c r="T747" s="15" t="b">
        <f>IF(D747="lundi","2",IF(D747="mardi","3",IF(D747="mercredi","4",IF(D747="jeudi","5",IF(D747="vendredi","6")))))</f>
        <v>0</v>
      </c>
      <c r="U747" s="15" t="str">
        <f>IF(H747="lundi","2",IF(H747="mardi","3",IF(H747="mercredi","4",IF(H747="jeudi","5",IF(H747="vendredi","6",IF(H747="",""))))))</f>
        <v/>
      </c>
      <c r="V747" s="15" t="b">
        <f>IF(C747="hebdo","5",IF(C747="tous les 15 jours","10",IF(C747="toutes les 5 semaines","25")))</f>
        <v>0</v>
      </c>
    </row>
    <row r="748" spans="17:22" x14ac:dyDescent="0.35">
      <c r="Q748" s="14">
        <f ca="1">IF(AND($N$1+T748-WEEKDAY($N$1)+(WEEKDAY($N$1)&gt;=T748)&gt;=$N$1,H748=""),$N$1+T748-WEEKDAY($N$1)+(WEEKDAY($N$1)&gt;=T748),$N$1+T748-WEEKDAY($N$1)+(WEEKDAY($N$1)&gt;=T748)+7)</f>
        <v>43617</v>
      </c>
      <c r="R748" s="14" t="str">
        <f ca="1">IF(ISERROR(IF(AND($N$1+U748-WEEKDAY($N$1)+(WEEKDAY($N$1)&gt;=U748)&gt;=$N$1,H748&lt;&gt;""),$N$1+U748-WEEKDAY($N$1)+(WEEKDAY($N$1)&gt;=U748),$N$1+U748-WEEKDAY($N$1)+(WEEKDAY($N$1)&gt;=U748)+7)),"",(IF(AND($N$1+U748-WEEKDAY($N$1)+(WEEKDAY($N$1)&gt;=U748)&gt;=$N$1,H748&lt;&gt;""),$N$1+U748-WEEKDAY($N$1)+(WEEKDAY($N$1)&gt;=U748),$N$1+U748-WEEKDAY($N$1)+(WEEKDAY($N$1)&gt;=U748)+7)))</f>
        <v/>
      </c>
      <c r="S748" s="14"/>
      <c r="T748" s="15" t="b">
        <f>IF(D748="lundi","2",IF(D748="mardi","3",IF(D748="mercredi","4",IF(D748="jeudi","5",IF(D748="vendredi","6")))))</f>
        <v>0</v>
      </c>
      <c r="U748" s="15" t="str">
        <f>IF(H748="lundi","2",IF(H748="mardi","3",IF(H748="mercredi","4",IF(H748="jeudi","5",IF(H748="vendredi","6",IF(H748="",""))))))</f>
        <v/>
      </c>
      <c r="V748" s="15" t="b">
        <f>IF(C748="hebdo","5",IF(C748="tous les 15 jours","10",IF(C748="toutes les 5 semaines","25")))</f>
        <v>0</v>
      </c>
    </row>
    <row r="749" spans="17:22" x14ac:dyDescent="0.35">
      <c r="Q749" s="14">
        <f ca="1">IF(AND($N$1+T749-WEEKDAY($N$1)+(WEEKDAY($N$1)&gt;=T749)&gt;=$N$1,H749=""),$N$1+T749-WEEKDAY($N$1)+(WEEKDAY($N$1)&gt;=T749),$N$1+T749-WEEKDAY($N$1)+(WEEKDAY($N$1)&gt;=T749)+7)</f>
        <v>43617</v>
      </c>
      <c r="R749" s="14" t="str">
        <f ca="1">IF(ISERROR(IF(AND($N$1+U749-WEEKDAY($N$1)+(WEEKDAY($N$1)&gt;=U749)&gt;=$N$1,H749&lt;&gt;""),$N$1+U749-WEEKDAY($N$1)+(WEEKDAY($N$1)&gt;=U749),$N$1+U749-WEEKDAY($N$1)+(WEEKDAY($N$1)&gt;=U749)+7)),"",(IF(AND($N$1+U749-WEEKDAY($N$1)+(WEEKDAY($N$1)&gt;=U749)&gt;=$N$1,H749&lt;&gt;""),$N$1+U749-WEEKDAY($N$1)+(WEEKDAY($N$1)&gt;=U749),$N$1+U749-WEEKDAY($N$1)+(WEEKDAY($N$1)&gt;=U749)+7)))</f>
        <v/>
      </c>
      <c r="S749" s="14"/>
      <c r="T749" s="15" t="b">
        <f>IF(D749="lundi","2",IF(D749="mardi","3",IF(D749="mercredi","4",IF(D749="jeudi","5",IF(D749="vendredi","6")))))</f>
        <v>0</v>
      </c>
      <c r="U749" s="15" t="str">
        <f>IF(H749="lundi","2",IF(H749="mardi","3",IF(H749="mercredi","4",IF(H749="jeudi","5",IF(H749="vendredi","6",IF(H749="",""))))))</f>
        <v/>
      </c>
      <c r="V749" s="15" t="b">
        <f>IF(C749="hebdo","5",IF(C749="tous les 15 jours","10",IF(C749="toutes les 5 semaines","25")))</f>
        <v>0</v>
      </c>
    </row>
    <row r="750" spans="17:22" x14ac:dyDescent="0.35">
      <c r="Q750" s="14">
        <f ca="1">IF(AND($N$1+T750-WEEKDAY($N$1)+(WEEKDAY($N$1)&gt;=T750)&gt;=$N$1,H750=""),$N$1+T750-WEEKDAY($N$1)+(WEEKDAY($N$1)&gt;=T750),$N$1+T750-WEEKDAY($N$1)+(WEEKDAY($N$1)&gt;=T750)+7)</f>
        <v>43617</v>
      </c>
      <c r="R750" s="14" t="str">
        <f ca="1">IF(ISERROR(IF(AND($N$1+U750-WEEKDAY($N$1)+(WEEKDAY($N$1)&gt;=U750)&gt;=$N$1,H750&lt;&gt;""),$N$1+U750-WEEKDAY($N$1)+(WEEKDAY($N$1)&gt;=U750),$N$1+U750-WEEKDAY($N$1)+(WEEKDAY($N$1)&gt;=U750)+7)),"",(IF(AND($N$1+U750-WEEKDAY($N$1)+(WEEKDAY($N$1)&gt;=U750)&gt;=$N$1,H750&lt;&gt;""),$N$1+U750-WEEKDAY($N$1)+(WEEKDAY($N$1)&gt;=U750),$N$1+U750-WEEKDAY($N$1)+(WEEKDAY($N$1)&gt;=U750)+7)))</f>
        <v/>
      </c>
      <c r="S750" s="14"/>
      <c r="T750" s="15" t="b">
        <f>IF(D750="lundi","2",IF(D750="mardi","3",IF(D750="mercredi","4",IF(D750="jeudi","5",IF(D750="vendredi","6")))))</f>
        <v>0</v>
      </c>
      <c r="U750" s="15" t="str">
        <f>IF(H750="lundi","2",IF(H750="mardi","3",IF(H750="mercredi","4",IF(H750="jeudi","5",IF(H750="vendredi","6",IF(H750="",""))))))</f>
        <v/>
      </c>
      <c r="V750" s="15" t="b">
        <f>IF(C750="hebdo","5",IF(C750="tous les 15 jours","10",IF(C750="toutes les 5 semaines","25")))</f>
        <v>0</v>
      </c>
    </row>
    <row r="751" spans="17:22" x14ac:dyDescent="0.35">
      <c r="Q751" s="14">
        <f ca="1">IF(AND($N$1+T751-WEEKDAY($N$1)+(WEEKDAY($N$1)&gt;=T751)&gt;=$N$1,H751=""),$N$1+T751-WEEKDAY($N$1)+(WEEKDAY($N$1)&gt;=T751),$N$1+T751-WEEKDAY($N$1)+(WEEKDAY($N$1)&gt;=T751)+7)</f>
        <v>43617</v>
      </c>
      <c r="R751" s="14" t="str">
        <f ca="1">IF(ISERROR(IF(AND($N$1+U751-WEEKDAY($N$1)+(WEEKDAY($N$1)&gt;=U751)&gt;=$N$1,H751&lt;&gt;""),$N$1+U751-WEEKDAY($N$1)+(WEEKDAY($N$1)&gt;=U751),$N$1+U751-WEEKDAY($N$1)+(WEEKDAY($N$1)&gt;=U751)+7)),"",(IF(AND($N$1+U751-WEEKDAY($N$1)+(WEEKDAY($N$1)&gt;=U751)&gt;=$N$1,H751&lt;&gt;""),$N$1+U751-WEEKDAY($N$1)+(WEEKDAY($N$1)&gt;=U751),$N$1+U751-WEEKDAY($N$1)+(WEEKDAY($N$1)&gt;=U751)+7)))</f>
        <v/>
      </c>
      <c r="S751" s="14"/>
      <c r="T751" s="15" t="b">
        <f>IF(D751="lundi","2",IF(D751="mardi","3",IF(D751="mercredi","4",IF(D751="jeudi","5",IF(D751="vendredi","6")))))</f>
        <v>0</v>
      </c>
      <c r="U751" s="15" t="str">
        <f>IF(H751="lundi","2",IF(H751="mardi","3",IF(H751="mercredi","4",IF(H751="jeudi","5",IF(H751="vendredi","6",IF(H751="",""))))))</f>
        <v/>
      </c>
      <c r="V751" s="15" t="b">
        <f>IF(C751="hebdo","5",IF(C751="tous les 15 jours","10",IF(C751="toutes les 5 semaines","25")))</f>
        <v>0</v>
      </c>
    </row>
    <row r="752" spans="17:22" x14ac:dyDescent="0.35">
      <c r="Q752" s="14">
        <f ca="1">IF(AND($N$1+T752-WEEKDAY($N$1)+(WEEKDAY($N$1)&gt;=T752)&gt;=$N$1,H752=""),$N$1+T752-WEEKDAY($N$1)+(WEEKDAY($N$1)&gt;=T752),$N$1+T752-WEEKDAY($N$1)+(WEEKDAY($N$1)&gt;=T752)+7)</f>
        <v>43617</v>
      </c>
      <c r="R752" s="14" t="str">
        <f ca="1">IF(ISERROR(IF(AND($N$1+U752-WEEKDAY($N$1)+(WEEKDAY($N$1)&gt;=U752)&gt;=$N$1,H752&lt;&gt;""),$N$1+U752-WEEKDAY($N$1)+(WEEKDAY($N$1)&gt;=U752),$N$1+U752-WEEKDAY($N$1)+(WEEKDAY($N$1)&gt;=U752)+7)),"",(IF(AND($N$1+U752-WEEKDAY($N$1)+(WEEKDAY($N$1)&gt;=U752)&gt;=$N$1,H752&lt;&gt;""),$N$1+U752-WEEKDAY($N$1)+(WEEKDAY($N$1)&gt;=U752),$N$1+U752-WEEKDAY($N$1)+(WEEKDAY($N$1)&gt;=U752)+7)))</f>
        <v/>
      </c>
      <c r="S752" s="14"/>
      <c r="T752" s="15" t="b">
        <f>IF(D752="lundi","2",IF(D752="mardi","3",IF(D752="mercredi","4",IF(D752="jeudi","5",IF(D752="vendredi","6")))))</f>
        <v>0</v>
      </c>
      <c r="U752" s="15" t="str">
        <f>IF(H752="lundi","2",IF(H752="mardi","3",IF(H752="mercredi","4",IF(H752="jeudi","5",IF(H752="vendredi","6",IF(H752="",""))))))</f>
        <v/>
      </c>
      <c r="V752" s="15" t="b">
        <f>IF(C752="hebdo","5",IF(C752="tous les 15 jours","10",IF(C752="toutes les 5 semaines","25")))</f>
        <v>0</v>
      </c>
    </row>
    <row r="753" spans="17:22" x14ac:dyDescent="0.35">
      <c r="Q753" s="14">
        <f ca="1">IF(AND($N$1+T753-WEEKDAY($N$1)+(WEEKDAY($N$1)&gt;=T753)&gt;=$N$1,H753=""),$N$1+T753-WEEKDAY($N$1)+(WEEKDAY($N$1)&gt;=T753),$N$1+T753-WEEKDAY($N$1)+(WEEKDAY($N$1)&gt;=T753)+7)</f>
        <v>43617</v>
      </c>
      <c r="R753" s="14" t="str">
        <f ca="1">IF(ISERROR(IF(AND($N$1+U753-WEEKDAY($N$1)+(WEEKDAY($N$1)&gt;=U753)&gt;=$N$1,H753&lt;&gt;""),$N$1+U753-WEEKDAY($N$1)+(WEEKDAY($N$1)&gt;=U753),$N$1+U753-WEEKDAY($N$1)+(WEEKDAY($N$1)&gt;=U753)+7)),"",(IF(AND($N$1+U753-WEEKDAY($N$1)+(WEEKDAY($N$1)&gt;=U753)&gt;=$N$1,H753&lt;&gt;""),$N$1+U753-WEEKDAY($N$1)+(WEEKDAY($N$1)&gt;=U753),$N$1+U753-WEEKDAY($N$1)+(WEEKDAY($N$1)&gt;=U753)+7)))</f>
        <v/>
      </c>
      <c r="S753" s="14"/>
      <c r="T753" s="15" t="b">
        <f>IF(D753="lundi","2",IF(D753="mardi","3",IF(D753="mercredi","4",IF(D753="jeudi","5",IF(D753="vendredi","6")))))</f>
        <v>0</v>
      </c>
      <c r="U753" s="15" t="str">
        <f>IF(H753="lundi","2",IF(H753="mardi","3",IF(H753="mercredi","4",IF(H753="jeudi","5",IF(H753="vendredi","6",IF(H753="",""))))))</f>
        <v/>
      </c>
      <c r="V753" s="15" t="b">
        <f>IF(C753="hebdo","5",IF(C753="tous les 15 jours","10",IF(C753="toutes les 5 semaines","25")))</f>
        <v>0</v>
      </c>
    </row>
    <row r="754" spans="17:22" x14ac:dyDescent="0.35">
      <c r="Q754" s="14">
        <f ca="1">IF(AND($N$1+T754-WEEKDAY($N$1)+(WEEKDAY($N$1)&gt;=T754)&gt;=$N$1,H754=""),$N$1+T754-WEEKDAY($N$1)+(WEEKDAY($N$1)&gt;=T754),$N$1+T754-WEEKDAY($N$1)+(WEEKDAY($N$1)&gt;=T754)+7)</f>
        <v>43617</v>
      </c>
      <c r="R754" s="14" t="str">
        <f ca="1">IF(ISERROR(IF(AND($N$1+U754-WEEKDAY($N$1)+(WEEKDAY($N$1)&gt;=U754)&gt;=$N$1,H754&lt;&gt;""),$N$1+U754-WEEKDAY($N$1)+(WEEKDAY($N$1)&gt;=U754),$N$1+U754-WEEKDAY($N$1)+(WEEKDAY($N$1)&gt;=U754)+7)),"",(IF(AND($N$1+U754-WEEKDAY($N$1)+(WEEKDAY($N$1)&gt;=U754)&gt;=$N$1,H754&lt;&gt;""),$N$1+U754-WEEKDAY($N$1)+(WEEKDAY($N$1)&gt;=U754),$N$1+U754-WEEKDAY($N$1)+(WEEKDAY($N$1)&gt;=U754)+7)))</f>
        <v/>
      </c>
      <c r="S754" s="14"/>
      <c r="T754" s="15" t="b">
        <f>IF(D754="lundi","2",IF(D754="mardi","3",IF(D754="mercredi","4",IF(D754="jeudi","5",IF(D754="vendredi","6")))))</f>
        <v>0</v>
      </c>
      <c r="U754" s="15" t="str">
        <f>IF(H754="lundi","2",IF(H754="mardi","3",IF(H754="mercredi","4",IF(H754="jeudi","5",IF(H754="vendredi","6",IF(H754="",""))))))</f>
        <v/>
      </c>
      <c r="V754" s="15" t="b">
        <f>IF(C754="hebdo","5",IF(C754="tous les 15 jours","10",IF(C754="toutes les 5 semaines","25")))</f>
        <v>0</v>
      </c>
    </row>
    <row r="755" spans="17:22" x14ac:dyDescent="0.35">
      <c r="Q755" s="14">
        <f ca="1">IF(AND($N$1+T755-WEEKDAY($N$1)+(WEEKDAY($N$1)&gt;=T755)&gt;=$N$1,H755=""),$N$1+T755-WEEKDAY($N$1)+(WEEKDAY($N$1)&gt;=T755),$N$1+T755-WEEKDAY($N$1)+(WEEKDAY($N$1)&gt;=T755)+7)</f>
        <v>43617</v>
      </c>
      <c r="R755" s="14" t="str">
        <f ca="1">IF(ISERROR(IF(AND($N$1+U755-WEEKDAY($N$1)+(WEEKDAY($N$1)&gt;=U755)&gt;=$N$1,H755&lt;&gt;""),$N$1+U755-WEEKDAY($N$1)+(WEEKDAY($N$1)&gt;=U755),$N$1+U755-WEEKDAY($N$1)+(WEEKDAY($N$1)&gt;=U755)+7)),"",(IF(AND($N$1+U755-WEEKDAY($N$1)+(WEEKDAY($N$1)&gt;=U755)&gt;=$N$1,H755&lt;&gt;""),$N$1+U755-WEEKDAY($N$1)+(WEEKDAY($N$1)&gt;=U755),$N$1+U755-WEEKDAY($N$1)+(WEEKDAY($N$1)&gt;=U755)+7)))</f>
        <v/>
      </c>
      <c r="S755" s="14"/>
      <c r="T755" s="15" t="b">
        <f>IF(D755="lundi","2",IF(D755="mardi","3",IF(D755="mercredi","4",IF(D755="jeudi","5",IF(D755="vendredi","6")))))</f>
        <v>0</v>
      </c>
      <c r="U755" s="15" t="str">
        <f>IF(H755="lundi","2",IF(H755="mardi","3",IF(H755="mercredi","4",IF(H755="jeudi","5",IF(H755="vendredi","6",IF(H755="",""))))))</f>
        <v/>
      </c>
      <c r="V755" s="15" t="b">
        <f>IF(C755="hebdo","5",IF(C755="tous les 15 jours","10",IF(C755="toutes les 5 semaines","25")))</f>
        <v>0</v>
      </c>
    </row>
    <row r="756" spans="17:22" x14ac:dyDescent="0.35">
      <c r="Q756" s="14">
        <f ca="1">IF(AND($N$1+T756-WEEKDAY($N$1)+(WEEKDAY($N$1)&gt;=T756)&gt;=$N$1,H756=""),$N$1+T756-WEEKDAY($N$1)+(WEEKDAY($N$1)&gt;=T756),$N$1+T756-WEEKDAY($N$1)+(WEEKDAY($N$1)&gt;=T756)+7)</f>
        <v>43617</v>
      </c>
      <c r="R756" s="14" t="str">
        <f ca="1">IF(ISERROR(IF(AND($N$1+U756-WEEKDAY($N$1)+(WEEKDAY($N$1)&gt;=U756)&gt;=$N$1,H756&lt;&gt;""),$N$1+U756-WEEKDAY($N$1)+(WEEKDAY($N$1)&gt;=U756),$N$1+U756-WEEKDAY($N$1)+(WEEKDAY($N$1)&gt;=U756)+7)),"",(IF(AND($N$1+U756-WEEKDAY($N$1)+(WEEKDAY($N$1)&gt;=U756)&gt;=$N$1,H756&lt;&gt;""),$N$1+U756-WEEKDAY($N$1)+(WEEKDAY($N$1)&gt;=U756),$N$1+U756-WEEKDAY($N$1)+(WEEKDAY($N$1)&gt;=U756)+7)))</f>
        <v/>
      </c>
      <c r="S756" s="14"/>
      <c r="T756" s="15" t="b">
        <f>IF(D756="lundi","2",IF(D756="mardi","3",IF(D756="mercredi","4",IF(D756="jeudi","5",IF(D756="vendredi","6")))))</f>
        <v>0</v>
      </c>
      <c r="U756" s="15" t="str">
        <f>IF(H756="lundi","2",IF(H756="mardi","3",IF(H756="mercredi","4",IF(H756="jeudi","5",IF(H756="vendredi","6",IF(H756="",""))))))</f>
        <v/>
      </c>
      <c r="V756" s="15" t="b">
        <f>IF(C756="hebdo","5",IF(C756="tous les 15 jours","10",IF(C756="toutes les 5 semaines","25")))</f>
        <v>0</v>
      </c>
    </row>
    <row r="757" spans="17:22" x14ac:dyDescent="0.35">
      <c r="Q757" s="14">
        <f ca="1">IF(AND($N$1+T757-WEEKDAY($N$1)+(WEEKDAY($N$1)&gt;=T757)&gt;=$N$1,H757=""),$N$1+T757-WEEKDAY($N$1)+(WEEKDAY($N$1)&gt;=T757),$N$1+T757-WEEKDAY($N$1)+(WEEKDAY($N$1)&gt;=T757)+7)</f>
        <v>43617</v>
      </c>
      <c r="R757" s="14" t="str">
        <f ca="1">IF(ISERROR(IF(AND($N$1+U757-WEEKDAY($N$1)+(WEEKDAY($N$1)&gt;=U757)&gt;=$N$1,H757&lt;&gt;""),$N$1+U757-WEEKDAY($N$1)+(WEEKDAY($N$1)&gt;=U757),$N$1+U757-WEEKDAY($N$1)+(WEEKDAY($N$1)&gt;=U757)+7)),"",(IF(AND($N$1+U757-WEEKDAY($N$1)+(WEEKDAY($N$1)&gt;=U757)&gt;=$N$1,H757&lt;&gt;""),$N$1+U757-WEEKDAY($N$1)+(WEEKDAY($N$1)&gt;=U757),$N$1+U757-WEEKDAY($N$1)+(WEEKDAY($N$1)&gt;=U757)+7)))</f>
        <v/>
      </c>
      <c r="S757" s="14"/>
      <c r="T757" s="15" t="b">
        <f>IF(D757="lundi","2",IF(D757="mardi","3",IF(D757="mercredi","4",IF(D757="jeudi","5",IF(D757="vendredi","6")))))</f>
        <v>0</v>
      </c>
      <c r="U757" s="15" t="str">
        <f>IF(H757="lundi","2",IF(H757="mardi","3",IF(H757="mercredi","4",IF(H757="jeudi","5",IF(H757="vendredi","6",IF(H757="",""))))))</f>
        <v/>
      </c>
      <c r="V757" s="15" t="b">
        <f>IF(C757="hebdo","5",IF(C757="tous les 15 jours","10",IF(C757="toutes les 5 semaines","25")))</f>
        <v>0</v>
      </c>
    </row>
    <row r="758" spans="17:22" x14ac:dyDescent="0.35">
      <c r="Q758" s="14">
        <f ca="1">IF(AND($N$1+T758-WEEKDAY($N$1)+(WEEKDAY($N$1)&gt;=T758)&gt;=$N$1,H758=""),$N$1+T758-WEEKDAY($N$1)+(WEEKDAY($N$1)&gt;=T758),$N$1+T758-WEEKDAY($N$1)+(WEEKDAY($N$1)&gt;=T758)+7)</f>
        <v>43617</v>
      </c>
      <c r="R758" s="14" t="str">
        <f ca="1">IF(ISERROR(IF(AND($N$1+U758-WEEKDAY($N$1)+(WEEKDAY($N$1)&gt;=U758)&gt;=$N$1,H758&lt;&gt;""),$N$1+U758-WEEKDAY($N$1)+(WEEKDAY($N$1)&gt;=U758),$N$1+U758-WEEKDAY($N$1)+(WEEKDAY($N$1)&gt;=U758)+7)),"",(IF(AND($N$1+U758-WEEKDAY($N$1)+(WEEKDAY($N$1)&gt;=U758)&gt;=$N$1,H758&lt;&gt;""),$N$1+U758-WEEKDAY($N$1)+(WEEKDAY($N$1)&gt;=U758),$N$1+U758-WEEKDAY($N$1)+(WEEKDAY($N$1)&gt;=U758)+7)))</f>
        <v/>
      </c>
      <c r="S758" s="14"/>
      <c r="T758" s="15" t="b">
        <f>IF(D758="lundi","2",IF(D758="mardi","3",IF(D758="mercredi","4",IF(D758="jeudi","5",IF(D758="vendredi","6")))))</f>
        <v>0</v>
      </c>
      <c r="U758" s="15" t="str">
        <f>IF(H758="lundi","2",IF(H758="mardi","3",IF(H758="mercredi","4",IF(H758="jeudi","5",IF(H758="vendredi","6",IF(H758="",""))))))</f>
        <v/>
      </c>
      <c r="V758" s="15" t="b">
        <f>IF(C758="hebdo","5",IF(C758="tous les 15 jours","10",IF(C758="toutes les 5 semaines","25")))</f>
        <v>0</v>
      </c>
    </row>
    <row r="759" spans="17:22" x14ac:dyDescent="0.35">
      <c r="Q759" s="14">
        <f ca="1">IF(AND($N$1+T759-WEEKDAY($N$1)+(WEEKDAY($N$1)&gt;=T759)&gt;=$N$1,H759=""),$N$1+T759-WEEKDAY($N$1)+(WEEKDAY($N$1)&gt;=T759),$N$1+T759-WEEKDAY($N$1)+(WEEKDAY($N$1)&gt;=T759)+7)</f>
        <v>43617</v>
      </c>
      <c r="R759" s="14" t="str">
        <f ca="1">IF(ISERROR(IF(AND($N$1+U759-WEEKDAY($N$1)+(WEEKDAY($N$1)&gt;=U759)&gt;=$N$1,H759&lt;&gt;""),$N$1+U759-WEEKDAY($N$1)+(WEEKDAY($N$1)&gt;=U759),$N$1+U759-WEEKDAY($N$1)+(WEEKDAY($N$1)&gt;=U759)+7)),"",(IF(AND($N$1+U759-WEEKDAY($N$1)+(WEEKDAY($N$1)&gt;=U759)&gt;=$N$1,H759&lt;&gt;""),$N$1+U759-WEEKDAY($N$1)+(WEEKDAY($N$1)&gt;=U759),$N$1+U759-WEEKDAY($N$1)+(WEEKDAY($N$1)&gt;=U759)+7)))</f>
        <v/>
      </c>
      <c r="S759" s="14"/>
      <c r="T759" s="15" t="b">
        <f>IF(D759="lundi","2",IF(D759="mardi","3",IF(D759="mercredi","4",IF(D759="jeudi","5",IF(D759="vendredi","6")))))</f>
        <v>0</v>
      </c>
      <c r="U759" s="15" t="str">
        <f>IF(H759="lundi","2",IF(H759="mardi","3",IF(H759="mercredi","4",IF(H759="jeudi","5",IF(H759="vendredi","6",IF(H759="",""))))))</f>
        <v/>
      </c>
      <c r="V759" s="15" t="b">
        <f>IF(C759="hebdo","5",IF(C759="tous les 15 jours","10",IF(C759="toutes les 5 semaines","25")))</f>
        <v>0</v>
      </c>
    </row>
    <row r="760" spans="17:22" x14ac:dyDescent="0.35">
      <c r="Q760" s="14">
        <f ca="1">IF(AND($N$1+T760-WEEKDAY($N$1)+(WEEKDAY($N$1)&gt;=T760)&gt;=$N$1,H760=""),$N$1+T760-WEEKDAY($N$1)+(WEEKDAY($N$1)&gt;=T760),$N$1+T760-WEEKDAY($N$1)+(WEEKDAY($N$1)&gt;=T760)+7)</f>
        <v>43617</v>
      </c>
      <c r="R760" s="14" t="str">
        <f ca="1">IF(ISERROR(IF(AND($N$1+U760-WEEKDAY($N$1)+(WEEKDAY($N$1)&gt;=U760)&gt;=$N$1,H760&lt;&gt;""),$N$1+U760-WEEKDAY($N$1)+(WEEKDAY($N$1)&gt;=U760),$N$1+U760-WEEKDAY($N$1)+(WEEKDAY($N$1)&gt;=U760)+7)),"",(IF(AND($N$1+U760-WEEKDAY($N$1)+(WEEKDAY($N$1)&gt;=U760)&gt;=$N$1,H760&lt;&gt;""),$N$1+U760-WEEKDAY($N$1)+(WEEKDAY($N$1)&gt;=U760),$N$1+U760-WEEKDAY($N$1)+(WEEKDAY($N$1)&gt;=U760)+7)))</f>
        <v/>
      </c>
      <c r="S760" s="14"/>
      <c r="T760" s="15" t="b">
        <f>IF(D760="lundi","2",IF(D760="mardi","3",IF(D760="mercredi","4",IF(D760="jeudi","5",IF(D760="vendredi","6")))))</f>
        <v>0</v>
      </c>
      <c r="U760" s="15" t="str">
        <f>IF(H760="lundi","2",IF(H760="mardi","3",IF(H760="mercredi","4",IF(H760="jeudi","5",IF(H760="vendredi","6",IF(H760="",""))))))</f>
        <v/>
      </c>
      <c r="V760" s="15" t="b">
        <f>IF(C760="hebdo","5",IF(C760="tous les 15 jours","10",IF(C760="toutes les 5 semaines","25")))</f>
        <v>0</v>
      </c>
    </row>
    <row r="761" spans="17:22" x14ac:dyDescent="0.35">
      <c r="Q761" s="14">
        <f ca="1">IF(AND($N$1+T761-WEEKDAY($N$1)+(WEEKDAY($N$1)&gt;=T761)&gt;=$N$1,H761=""),$N$1+T761-WEEKDAY($N$1)+(WEEKDAY($N$1)&gt;=T761),$N$1+T761-WEEKDAY($N$1)+(WEEKDAY($N$1)&gt;=T761)+7)</f>
        <v>43617</v>
      </c>
      <c r="R761" s="14" t="str">
        <f ca="1">IF(ISERROR(IF(AND($N$1+U761-WEEKDAY($N$1)+(WEEKDAY($N$1)&gt;=U761)&gt;=$N$1,H761&lt;&gt;""),$N$1+U761-WEEKDAY($N$1)+(WEEKDAY($N$1)&gt;=U761),$N$1+U761-WEEKDAY($N$1)+(WEEKDAY($N$1)&gt;=U761)+7)),"",(IF(AND($N$1+U761-WEEKDAY($N$1)+(WEEKDAY($N$1)&gt;=U761)&gt;=$N$1,H761&lt;&gt;""),$N$1+U761-WEEKDAY($N$1)+(WEEKDAY($N$1)&gt;=U761),$N$1+U761-WEEKDAY($N$1)+(WEEKDAY($N$1)&gt;=U761)+7)))</f>
        <v/>
      </c>
      <c r="S761" s="14"/>
      <c r="T761" s="15" t="b">
        <f>IF(D761="lundi","2",IF(D761="mardi","3",IF(D761="mercredi","4",IF(D761="jeudi","5",IF(D761="vendredi","6")))))</f>
        <v>0</v>
      </c>
      <c r="U761" s="15" t="str">
        <f>IF(H761="lundi","2",IF(H761="mardi","3",IF(H761="mercredi","4",IF(H761="jeudi","5",IF(H761="vendredi","6",IF(H761="",""))))))</f>
        <v/>
      </c>
      <c r="V761" s="15" t="b">
        <f>IF(C761="hebdo","5",IF(C761="tous les 15 jours","10",IF(C761="toutes les 5 semaines","25")))</f>
        <v>0</v>
      </c>
    </row>
    <row r="762" spans="17:22" x14ac:dyDescent="0.35">
      <c r="Q762" s="14">
        <f ca="1">IF(AND($N$1+T762-WEEKDAY($N$1)+(WEEKDAY($N$1)&gt;=T762)&gt;=$N$1,H762=""),$N$1+T762-WEEKDAY($N$1)+(WEEKDAY($N$1)&gt;=T762),$N$1+T762-WEEKDAY($N$1)+(WEEKDAY($N$1)&gt;=T762)+7)</f>
        <v>43617</v>
      </c>
      <c r="R762" s="14" t="str">
        <f ca="1">IF(ISERROR(IF(AND($N$1+U762-WEEKDAY($N$1)+(WEEKDAY($N$1)&gt;=U762)&gt;=$N$1,H762&lt;&gt;""),$N$1+U762-WEEKDAY($N$1)+(WEEKDAY($N$1)&gt;=U762),$N$1+U762-WEEKDAY($N$1)+(WEEKDAY($N$1)&gt;=U762)+7)),"",(IF(AND($N$1+U762-WEEKDAY($N$1)+(WEEKDAY($N$1)&gt;=U762)&gt;=$N$1,H762&lt;&gt;""),$N$1+U762-WEEKDAY($N$1)+(WEEKDAY($N$1)&gt;=U762),$N$1+U762-WEEKDAY($N$1)+(WEEKDAY($N$1)&gt;=U762)+7)))</f>
        <v/>
      </c>
      <c r="S762" s="14"/>
      <c r="T762" s="15" t="b">
        <f>IF(D762="lundi","2",IF(D762="mardi","3",IF(D762="mercredi","4",IF(D762="jeudi","5",IF(D762="vendredi","6")))))</f>
        <v>0</v>
      </c>
      <c r="U762" s="15" t="str">
        <f>IF(H762="lundi","2",IF(H762="mardi","3",IF(H762="mercredi","4",IF(H762="jeudi","5",IF(H762="vendredi","6",IF(H762="",""))))))</f>
        <v/>
      </c>
      <c r="V762" s="15" t="b">
        <f>IF(C762="hebdo","5",IF(C762="tous les 15 jours","10",IF(C762="toutes les 5 semaines","25")))</f>
        <v>0</v>
      </c>
    </row>
    <row r="763" spans="17:22" x14ac:dyDescent="0.35">
      <c r="Q763" s="14">
        <f ca="1">IF(AND($N$1+T763-WEEKDAY($N$1)+(WEEKDAY($N$1)&gt;=T763)&gt;=$N$1,H763=""),$N$1+T763-WEEKDAY($N$1)+(WEEKDAY($N$1)&gt;=T763),$N$1+T763-WEEKDAY($N$1)+(WEEKDAY($N$1)&gt;=T763)+7)</f>
        <v>43617</v>
      </c>
      <c r="R763" s="14" t="str">
        <f ca="1">IF(ISERROR(IF(AND($N$1+U763-WEEKDAY($N$1)+(WEEKDAY($N$1)&gt;=U763)&gt;=$N$1,H763&lt;&gt;""),$N$1+U763-WEEKDAY($N$1)+(WEEKDAY($N$1)&gt;=U763),$N$1+U763-WEEKDAY($N$1)+(WEEKDAY($N$1)&gt;=U763)+7)),"",(IF(AND($N$1+U763-WEEKDAY($N$1)+(WEEKDAY($N$1)&gt;=U763)&gt;=$N$1,H763&lt;&gt;""),$N$1+U763-WEEKDAY($N$1)+(WEEKDAY($N$1)&gt;=U763),$N$1+U763-WEEKDAY($N$1)+(WEEKDAY($N$1)&gt;=U763)+7)))</f>
        <v/>
      </c>
      <c r="S763" s="14"/>
      <c r="T763" s="15" t="b">
        <f>IF(D763="lundi","2",IF(D763="mardi","3",IF(D763="mercredi","4",IF(D763="jeudi","5",IF(D763="vendredi","6")))))</f>
        <v>0</v>
      </c>
      <c r="U763" s="15" t="str">
        <f>IF(H763="lundi","2",IF(H763="mardi","3",IF(H763="mercredi","4",IF(H763="jeudi","5",IF(H763="vendredi","6",IF(H763="",""))))))</f>
        <v/>
      </c>
      <c r="V763" s="15" t="b">
        <f>IF(C763="hebdo","5",IF(C763="tous les 15 jours","10",IF(C763="toutes les 5 semaines","25")))</f>
        <v>0</v>
      </c>
    </row>
    <row r="764" spans="17:22" x14ac:dyDescent="0.35">
      <c r="Q764" s="14">
        <f ca="1">IF(AND($N$1+T764-WEEKDAY($N$1)+(WEEKDAY($N$1)&gt;=T764)&gt;=$N$1,H764=""),$N$1+T764-WEEKDAY($N$1)+(WEEKDAY($N$1)&gt;=T764),$N$1+T764-WEEKDAY($N$1)+(WEEKDAY($N$1)&gt;=T764)+7)</f>
        <v>43617</v>
      </c>
      <c r="R764" s="14" t="str">
        <f ca="1">IF(ISERROR(IF(AND($N$1+U764-WEEKDAY($N$1)+(WEEKDAY($N$1)&gt;=U764)&gt;=$N$1,H764&lt;&gt;""),$N$1+U764-WEEKDAY($N$1)+(WEEKDAY($N$1)&gt;=U764),$N$1+U764-WEEKDAY($N$1)+(WEEKDAY($N$1)&gt;=U764)+7)),"",(IF(AND($N$1+U764-WEEKDAY($N$1)+(WEEKDAY($N$1)&gt;=U764)&gt;=$N$1,H764&lt;&gt;""),$N$1+U764-WEEKDAY($N$1)+(WEEKDAY($N$1)&gt;=U764),$N$1+U764-WEEKDAY($N$1)+(WEEKDAY($N$1)&gt;=U764)+7)))</f>
        <v/>
      </c>
      <c r="S764" s="14"/>
      <c r="T764" s="15" t="b">
        <f>IF(D764="lundi","2",IF(D764="mardi","3",IF(D764="mercredi","4",IF(D764="jeudi","5",IF(D764="vendredi","6")))))</f>
        <v>0</v>
      </c>
      <c r="U764" s="15" t="str">
        <f>IF(H764="lundi","2",IF(H764="mardi","3",IF(H764="mercredi","4",IF(H764="jeudi","5",IF(H764="vendredi","6",IF(H764="",""))))))</f>
        <v/>
      </c>
      <c r="V764" s="15" t="b">
        <f>IF(C764="hebdo","5",IF(C764="tous les 15 jours","10",IF(C764="toutes les 5 semaines","25")))</f>
        <v>0</v>
      </c>
    </row>
    <row r="765" spans="17:22" x14ac:dyDescent="0.35">
      <c r="Q765" s="14">
        <f ca="1">IF(AND($N$1+T765-WEEKDAY($N$1)+(WEEKDAY($N$1)&gt;=T765)&gt;=$N$1,H765=""),$N$1+T765-WEEKDAY($N$1)+(WEEKDAY($N$1)&gt;=T765),$N$1+T765-WEEKDAY($N$1)+(WEEKDAY($N$1)&gt;=T765)+7)</f>
        <v>43617</v>
      </c>
      <c r="R765" s="14" t="str">
        <f ca="1">IF(ISERROR(IF(AND($N$1+U765-WEEKDAY($N$1)+(WEEKDAY($N$1)&gt;=U765)&gt;=$N$1,H765&lt;&gt;""),$N$1+U765-WEEKDAY($N$1)+(WEEKDAY($N$1)&gt;=U765),$N$1+U765-WEEKDAY($N$1)+(WEEKDAY($N$1)&gt;=U765)+7)),"",(IF(AND($N$1+U765-WEEKDAY($N$1)+(WEEKDAY($N$1)&gt;=U765)&gt;=$N$1,H765&lt;&gt;""),$N$1+U765-WEEKDAY($N$1)+(WEEKDAY($N$1)&gt;=U765),$N$1+U765-WEEKDAY($N$1)+(WEEKDAY($N$1)&gt;=U765)+7)))</f>
        <v/>
      </c>
      <c r="S765" s="14"/>
      <c r="T765" s="15" t="b">
        <f>IF(D765="lundi","2",IF(D765="mardi","3",IF(D765="mercredi","4",IF(D765="jeudi","5",IF(D765="vendredi","6")))))</f>
        <v>0</v>
      </c>
      <c r="U765" s="15" t="str">
        <f>IF(H765="lundi","2",IF(H765="mardi","3",IF(H765="mercredi","4",IF(H765="jeudi","5",IF(H765="vendredi","6",IF(H765="",""))))))</f>
        <v/>
      </c>
      <c r="V765" s="15" t="b">
        <f>IF(C765="hebdo","5",IF(C765="tous les 15 jours","10",IF(C765="toutes les 5 semaines","25")))</f>
        <v>0</v>
      </c>
    </row>
    <row r="766" spans="17:22" x14ac:dyDescent="0.35">
      <c r="Q766" s="14">
        <f ca="1">IF(AND($N$1+T766-WEEKDAY($N$1)+(WEEKDAY($N$1)&gt;=T766)&gt;=$N$1,H766=""),$N$1+T766-WEEKDAY($N$1)+(WEEKDAY($N$1)&gt;=T766),$N$1+T766-WEEKDAY($N$1)+(WEEKDAY($N$1)&gt;=T766)+7)</f>
        <v>43617</v>
      </c>
      <c r="R766" s="14" t="str">
        <f ca="1">IF(ISERROR(IF(AND($N$1+U766-WEEKDAY($N$1)+(WEEKDAY($N$1)&gt;=U766)&gt;=$N$1,H766&lt;&gt;""),$N$1+U766-WEEKDAY($N$1)+(WEEKDAY($N$1)&gt;=U766),$N$1+U766-WEEKDAY($N$1)+(WEEKDAY($N$1)&gt;=U766)+7)),"",(IF(AND($N$1+U766-WEEKDAY($N$1)+(WEEKDAY($N$1)&gt;=U766)&gt;=$N$1,H766&lt;&gt;""),$N$1+U766-WEEKDAY($N$1)+(WEEKDAY($N$1)&gt;=U766),$N$1+U766-WEEKDAY($N$1)+(WEEKDAY($N$1)&gt;=U766)+7)))</f>
        <v/>
      </c>
      <c r="S766" s="14"/>
      <c r="T766" s="15" t="b">
        <f>IF(D766="lundi","2",IF(D766="mardi","3",IF(D766="mercredi","4",IF(D766="jeudi","5",IF(D766="vendredi","6")))))</f>
        <v>0</v>
      </c>
      <c r="U766" s="15" t="str">
        <f>IF(H766="lundi","2",IF(H766="mardi","3",IF(H766="mercredi","4",IF(H766="jeudi","5",IF(H766="vendredi","6",IF(H766="",""))))))</f>
        <v/>
      </c>
      <c r="V766" s="15" t="b">
        <f>IF(C766="hebdo","5",IF(C766="tous les 15 jours","10",IF(C766="toutes les 5 semaines","25")))</f>
        <v>0</v>
      </c>
    </row>
    <row r="767" spans="17:22" x14ac:dyDescent="0.35">
      <c r="Q767" s="14">
        <f ca="1">IF(AND($N$1+T767-WEEKDAY($N$1)+(WEEKDAY($N$1)&gt;=T767)&gt;=$N$1,H767=""),$N$1+T767-WEEKDAY($N$1)+(WEEKDAY($N$1)&gt;=T767),$N$1+T767-WEEKDAY($N$1)+(WEEKDAY($N$1)&gt;=T767)+7)</f>
        <v>43617</v>
      </c>
      <c r="R767" s="14" t="str">
        <f ca="1">IF(ISERROR(IF(AND($N$1+U767-WEEKDAY($N$1)+(WEEKDAY($N$1)&gt;=U767)&gt;=$N$1,H767&lt;&gt;""),$N$1+U767-WEEKDAY($N$1)+(WEEKDAY($N$1)&gt;=U767),$N$1+U767-WEEKDAY($N$1)+(WEEKDAY($N$1)&gt;=U767)+7)),"",(IF(AND($N$1+U767-WEEKDAY($N$1)+(WEEKDAY($N$1)&gt;=U767)&gt;=$N$1,H767&lt;&gt;""),$N$1+U767-WEEKDAY($N$1)+(WEEKDAY($N$1)&gt;=U767),$N$1+U767-WEEKDAY($N$1)+(WEEKDAY($N$1)&gt;=U767)+7)))</f>
        <v/>
      </c>
      <c r="S767" s="14"/>
      <c r="T767" s="15" t="b">
        <f>IF(D767="lundi","2",IF(D767="mardi","3",IF(D767="mercredi","4",IF(D767="jeudi","5",IF(D767="vendredi","6")))))</f>
        <v>0</v>
      </c>
      <c r="U767" s="15" t="str">
        <f>IF(H767="lundi","2",IF(H767="mardi","3",IF(H767="mercredi","4",IF(H767="jeudi","5",IF(H767="vendredi","6",IF(H767="",""))))))</f>
        <v/>
      </c>
      <c r="V767" s="15" t="b">
        <f>IF(C767="hebdo","5",IF(C767="tous les 15 jours","10",IF(C767="toutes les 5 semaines","25")))</f>
        <v>0</v>
      </c>
    </row>
    <row r="768" spans="17:22" x14ac:dyDescent="0.35">
      <c r="Q768" s="14">
        <f ca="1">IF(AND($N$1+T768-WEEKDAY($N$1)+(WEEKDAY($N$1)&gt;=T768)&gt;=$N$1,H768=""),$N$1+T768-WEEKDAY($N$1)+(WEEKDAY($N$1)&gt;=T768),$N$1+T768-WEEKDAY($N$1)+(WEEKDAY($N$1)&gt;=T768)+7)</f>
        <v>43617</v>
      </c>
      <c r="R768" s="14" t="str">
        <f ca="1">IF(ISERROR(IF(AND($N$1+U768-WEEKDAY($N$1)+(WEEKDAY($N$1)&gt;=U768)&gt;=$N$1,H768&lt;&gt;""),$N$1+U768-WEEKDAY($N$1)+(WEEKDAY($N$1)&gt;=U768),$N$1+U768-WEEKDAY($N$1)+(WEEKDAY($N$1)&gt;=U768)+7)),"",(IF(AND($N$1+U768-WEEKDAY($N$1)+(WEEKDAY($N$1)&gt;=U768)&gt;=$N$1,H768&lt;&gt;""),$N$1+U768-WEEKDAY($N$1)+(WEEKDAY($N$1)&gt;=U768),$N$1+U768-WEEKDAY($N$1)+(WEEKDAY($N$1)&gt;=U768)+7)))</f>
        <v/>
      </c>
      <c r="S768" s="14"/>
      <c r="T768" s="15" t="b">
        <f>IF(D768="lundi","2",IF(D768="mardi","3",IF(D768="mercredi","4",IF(D768="jeudi","5",IF(D768="vendredi","6")))))</f>
        <v>0</v>
      </c>
      <c r="U768" s="15" t="str">
        <f>IF(H768="lundi","2",IF(H768="mardi","3",IF(H768="mercredi","4",IF(H768="jeudi","5",IF(H768="vendredi","6",IF(H768="",""))))))</f>
        <v/>
      </c>
      <c r="V768" s="15" t="b">
        <f>IF(C768="hebdo","5",IF(C768="tous les 15 jours","10",IF(C768="toutes les 5 semaines","25")))</f>
        <v>0</v>
      </c>
    </row>
    <row r="769" spans="17:22" x14ac:dyDescent="0.35">
      <c r="Q769" s="14">
        <f ca="1">IF(AND($N$1+T769-WEEKDAY($N$1)+(WEEKDAY($N$1)&gt;=T769)&gt;=$N$1,H769=""),$N$1+T769-WEEKDAY($N$1)+(WEEKDAY($N$1)&gt;=T769),$N$1+T769-WEEKDAY($N$1)+(WEEKDAY($N$1)&gt;=T769)+7)</f>
        <v>43617</v>
      </c>
      <c r="R769" s="14" t="str">
        <f ca="1">IF(ISERROR(IF(AND($N$1+U769-WEEKDAY($N$1)+(WEEKDAY($N$1)&gt;=U769)&gt;=$N$1,H769&lt;&gt;""),$N$1+U769-WEEKDAY($N$1)+(WEEKDAY($N$1)&gt;=U769),$N$1+U769-WEEKDAY($N$1)+(WEEKDAY($N$1)&gt;=U769)+7)),"",(IF(AND($N$1+U769-WEEKDAY($N$1)+(WEEKDAY($N$1)&gt;=U769)&gt;=$N$1,H769&lt;&gt;""),$N$1+U769-WEEKDAY($N$1)+(WEEKDAY($N$1)&gt;=U769),$N$1+U769-WEEKDAY($N$1)+(WEEKDAY($N$1)&gt;=U769)+7)))</f>
        <v/>
      </c>
      <c r="S769" s="14"/>
      <c r="T769" s="15" t="b">
        <f>IF(D769="lundi","2",IF(D769="mardi","3",IF(D769="mercredi","4",IF(D769="jeudi","5",IF(D769="vendredi","6")))))</f>
        <v>0</v>
      </c>
      <c r="U769" s="15" t="str">
        <f>IF(H769="lundi","2",IF(H769="mardi","3",IF(H769="mercredi","4",IF(H769="jeudi","5",IF(H769="vendredi","6",IF(H769="",""))))))</f>
        <v/>
      </c>
      <c r="V769" s="15" t="b">
        <f>IF(C769="hebdo","5",IF(C769="tous les 15 jours","10",IF(C769="toutes les 5 semaines","25")))</f>
        <v>0</v>
      </c>
    </row>
    <row r="770" spans="17:22" x14ac:dyDescent="0.35">
      <c r="Q770" s="14">
        <f ca="1">IF(AND($N$1+T770-WEEKDAY($N$1)+(WEEKDAY($N$1)&gt;=T770)&gt;=$N$1,H770=""),$N$1+T770-WEEKDAY($N$1)+(WEEKDAY($N$1)&gt;=T770),$N$1+T770-WEEKDAY($N$1)+(WEEKDAY($N$1)&gt;=T770)+7)</f>
        <v>43617</v>
      </c>
      <c r="R770" s="14" t="str">
        <f ca="1">IF(ISERROR(IF(AND($N$1+U770-WEEKDAY($N$1)+(WEEKDAY($N$1)&gt;=U770)&gt;=$N$1,H770&lt;&gt;""),$N$1+U770-WEEKDAY($N$1)+(WEEKDAY($N$1)&gt;=U770),$N$1+U770-WEEKDAY($N$1)+(WEEKDAY($N$1)&gt;=U770)+7)),"",(IF(AND($N$1+U770-WEEKDAY($N$1)+(WEEKDAY($N$1)&gt;=U770)&gt;=$N$1,H770&lt;&gt;""),$N$1+U770-WEEKDAY($N$1)+(WEEKDAY($N$1)&gt;=U770),$N$1+U770-WEEKDAY($N$1)+(WEEKDAY($N$1)&gt;=U770)+7)))</f>
        <v/>
      </c>
      <c r="S770" s="14"/>
      <c r="T770" s="15" t="b">
        <f>IF(D770="lundi","2",IF(D770="mardi","3",IF(D770="mercredi","4",IF(D770="jeudi","5",IF(D770="vendredi","6")))))</f>
        <v>0</v>
      </c>
      <c r="U770" s="15" t="str">
        <f>IF(H770="lundi","2",IF(H770="mardi","3",IF(H770="mercredi","4",IF(H770="jeudi","5",IF(H770="vendredi","6",IF(H770="",""))))))</f>
        <v/>
      </c>
      <c r="V770" s="15" t="b">
        <f>IF(C770="hebdo","5",IF(C770="tous les 15 jours","10",IF(C770="toutes les 5 semaines","25")))</f>
        <v>0</v>
      </c>
    </row>
    <row r="771" spans="17:22" x14ac:dyDescent="0.35">
      <c r="Q771" s="14">
        <f ca="1">IF(AND($N$1+T771-WEEKDAY($N$1)+(WEEKDAY($N$1)&gt;=T771)&gt;=$N$1,H771=""),$N$1+T771-WEEKDAY($N$1)+(WEEKDAY($N$1)&gt;=T771),$N$1+T771-WEEKDAY($N$1)+(WEEKDAY($N$1)&gt;=T771)+7)</f>
        <v>43617</v>
      </c>
      <c r="R771" s="14" t="str">
        <f ca="1">IF(ISERROR(IF(AND($N$1+U771-WEEKDAY($N$1)+(WEEKDAY($N$1)&gt;=U771)&gt;=$N$1,H771&lt;&gt;""),$N$1+U771-WEEKDAY($N$1)+(WEEKDAY($N$1)&gt;=U771),$N$1+U771-WEEKDAY($N$1)+(WEEKDAY($N$1)&gt;=U771)+7)),"",(IF(AND($N$1+U771-WEEKDAY($N$1)+(WEEKDAY($N$1)&gt;=U771)&gt;=$N$1,H771&lt;&gt;""),$N$1+U771-WEEKDAY($N$1)+(WEEKDAY($N$1)&gt;=U771),$N$1+U771-WEEKDAY($N$1)+(WEEKDAY($N$1)&gt;=U771)+7)))</f>
        <v/>
      </c>
      <c r="S771" s="14"/>
      <c r="T771" s="15" t="b">
        <f>IF(D771="lundi","2",IF(D771="mardi","3",IF(D771="mercredi","4",IF(D771="jeudi","5",IF(D771="vendredi","6")))))</f>
        <v>0</v>
      </c>
      <c r="U771" s="15" t="str">
        <f>IF(H771="lundi","2",IF(H771="mardi","3",IF(H771="mercredi","4",IF(H771="jeudi","5",IF(H771="vendredi","6",IF(H771="",""))))))</f>
        <v/>
      </c>
      <c r="V771" s="15" t="b">
        <f>IF(C771="hebdo","5",IF(C771="tous les 15 jours","10",IF(C771="toutes les 5 semaines","25")))</f>
        <v>0</v>
      </c>
    </row>
    <row r="772" spans="17:22" x14ac:dyDescent="0.35">
      <c r="Q772" s="14">
        <f ca="1">IF(AND($N$1+T772-WEEKDAY($N$1)+(WEEKDAY($N$1)&gt;=T772)&gt;=$N$1,H772=""),$N$1+T772-WEEKDAY($N$1)+(WEEKDAY($N$1)&gt;=T772),$N$1+T772-WEEKDAY($N$1)+(WEEKDAY($N$1)&gt;=T772)+7)</f>
        <v>43617</v>
      </c>
      <c r="R772" s="14" t="str">
        <f ca="1">IF(ISERROR(IF(AND($N$1+U772-WEEKDAY($N$1)+(WEEKDAY($N$1)&gt;=U772)&gt;=$N$1,H772&lt;&gt;""),$N$1+U772-WEEKDAY($N$1)+(WEEKDAY($N$1)&gt;=U772),$N$1+U772-WEEKDAY($N$1)+(WEEKDAY($N$1)&gt;=U772)+7)),"",(IF(AND($N$1+U772-WEEKDAY($N$1)+(WEEKDAY($N$1)&gt;=U772)&gt;=$N$1,H772&lt;&gt;""),$N$1+U772-WEEKDAY($N$1)+(WEEKDAY($N$1)&gt;=U772),$N$1+U772-WEEKDAY($N$1)+(WEEKDAY($N$1)&gt;=U772)+7)))</f>
        <v/>
      </c>
      <c r="S772" s="14"/>
      <c r="T772" s="15" t="b">
        <f>IF(D772="lundi","2",IF(D772="mardi","3",IF(D772="mercredi","4",IF(D772="jeudi","5",IF(D772="vendredi","6")))))</f>
        <v>0</v>
      </c>
      <c r="U772" s="15" t="str">
        <f>IF(H772="lundi","2",IF(H772="mardi","3",IF(H772="mercredi","4",IF(H772="jeudi","5",IF(H772="vendredi","6",IF(H772="",""))))))</f>
        <v/>
      </c>
      <c r="V772" s="15" t="b">
        <f>IF(C772="hebdo","5",IF(C772="tous les 15 jours","10",IF(C772="toutes les 5 semaines","25")))</f>
        <v>0</v>
      </c>
    </row>
    <row r="773" spans="17:22" x14ac:dyDescent="0.35">
      <c r="Q773" s="14">
        <f ca="1">IF(AND($N$1+T773-WEEKDAY($N$1)+(WEEKDAY($N$1)&gt;=T773)&gt;=$N$1,H773=""),$N$1+T773-WEEKDAY($N$1)+(WEEKDAY($N$1)&gt;=T773),$N$1+T773-WEEKDAY($N$1)+(WEEKDAY($N$1)&gt;=T773)+7)</f>
        <v>43617</v>
      </c>
      <c r="R773" s="14" t="str">
        <f ca="1">IF(ISERROR(IF(AND($N$1+U773-WEEKDAY($N$1)+(WEEKDAY($N$1)&gt;=U773)&gt;=$N$1,H773&lt;&gt;""),$N$1+U773-WEEKDAY($N$1)+(WEEKDAY($N$1)&gt;=U773),$N$1+U773-WEEKDAY($N$1)+(WEEKDAY($N$1)&gt;=U773)+7)),"",(IF(AND($N$1+U773-WEEKDAY($N$1)+(WEEKDAY($N$1)&gt;=U773)&gt;=$N$1,H773&lt;&gt;""),$N$1+U773-WEEKDAY($N$1)+(WEEKDAY($N$1)&gt;=U773),$N$1+U773-WEEKDAY($N$1)+(WEEKDAY($N$1)&gt;=U773)+7)))</f>
        <v/>
      </c>
      <c r="S773" s="14"/>
      <c r="T773" s="15" t="b">
        <f>IF(D773="lundi","2",IF(D773="mardi","3",IF(D773="mercredi","4",IF(D773="jeudi","5",IF(D773="vendredi","6")))))</f>
        <v>0</v>
      </c>
      <c r="U773" s="15" t="str">
        <f>IF(H773="lundi","2",IF(H773="mardi","3",IF(H773="mercredi","4",IF(H773="jeudi","5",IF(H773="vendredi","6",IF(H773="",""))))))</f>
        <v/>
      </c>
      <c r="V773" s="15" t="b">
        <f>IF(C773="hebdo","5",IF(C773="tous les 15 jours","10",IF(C773="toutes les 5 semaines","25")))</f>
        <v>0</v>
      </c>
    </row>
    <row r="774" spans="17:22" x14ac:dyDescent="0.35">
      <c r="Q774" s="14">
        <f ca="1">IF(AND($N$1+T774-WEEKDAY($N$1)+(WEEKDAY($N$1)&gt;=T774)&gt;=$N$1,H774=""),$N$1+T774-WEEKDAY($N$1)+(WEEKDAY($N$1)&gt;=T774),$N$1+T774-WEEKDAY($N$1)+(WEEKDAY($N$1)&gt;=T774)+7)</f>
        <v>43617</v>
      </c>
      <c r="R774" s="14" t="str">
        <f ca="1">IF(ISERROR(IF(AND($N$1+U774-WEEKDAY($N$1)+(WEEKDAY($N$1)&gt;=U774)&gt;=$N$1,H774&lt;&gt;""),$N$1+U774-WEEKDAY($N$1)+(WEEKDAY($N$1)&gt;=U774),$N$1+U774-WEEKDAY($N$1)+(WEEKDAY($N$1)&gt;=U774)+7)),"",(IF(AND($N$1+U774-WEEKDAY($N$1)+(WEEKDAY($N$1)&gt;=U774)&gt;=$N$1,H774&lt;&gt;""),$N$1+U774-WEEKDAY($N$1)+(WEEKDAY($N$1)&gt;=U774),$N$1+U774-WEEKDAY($N$1)+(WEEKDAY($N$1)&gt;=U774)+7)))</f>
        <v/>
      </c>
      <c r="S774" s="14"/>
      <c r="T774" s="15" t="b">
        <f>IF(D774="lundi","2",IF(D774="mardi","3",IF(D774="mercredi","4",IF(D774="jeudi","5",IF(D774="vendredi","6")))))</f>
        <v>0</v>
      </c>
      <c r="U774" s="15" t="str">
        <f>IF(H774="lundi","2",IF(H774="mardi","3",IF(H774="mercredi","4",IF(H774="jeudi","5",IF(H774="vendredi","6",IF(H774="",""))))))</f>
        <v/>
      </c>
      <c r="V774" s="15" t="b">
        <f>IF(C774="hebdo","5",IF(C774="tous les 15 jours","10",IF(C774="toutes les 5 semaines","25")))</f>
        <v>0</v>
      </c>
    </row>
    <row r="775" spans="17:22" x14ac:dyDescent="0.35">
      <c r="Q775" s="14">
        <f ca="1">IF(AND($N$1+T775-WEEKDAY($N$1)+(WEEKDAY($N$1)&gt;=T775)&gt;=$N$1,H775=""),$N$1+T775-WEEKDAY($N$1)+(WEEKDAY($N$1)&gt;=T775),$N$1+T775-WEEKDAY($N$1)+(WEEKDAY($N$1)&gt;=T775)+7)</f>
        <v>43617</v>
      </c>
      <c r="R775" s="14" t="str">
        <f ca="1">IF(ISERROR(IF(AND($N$1+U775-WEEKDAY($N$1)+(WEEKDAY($N$1)&gt;=U775)&gt;=$N$1,H775&lt;&gt;""),$N$1+U775-WEEKDAY($N$1)+(WEEKDAY($N$1)&gt;=U775),$N$1+U775-WEEKDAY($N$1)+(WEEKDAY($N$1)&gt;=U775)+7)),"",(IF(AND($N$1+U775-WEEKDAY($N$1)+(WEEKDAY($N$1)&gt;=U775)&gt;=$N$1,H775&lt;&gt;""),$N$1+U775-WEEKDAY($N$1)+(WEEKDAY($N$1)&gt;=U775),$N$1+U775-WEEKDAY($N$1)+(WEEKDAY($N$1)&gt;=U775)+7)))</f>
        <v/>
      </c>
      <c r="S775" s="14"/>
      <c r="T775" s="15" t="b">
        <f>IF(D775="lundi","2",IF(D775="mardi","3",IF(D775="mercredi","4",IF(D775="jeudi","5",IF(D775="vendredi","6")))))</f>
        <v>0</v>
      </c>
      <c r="U775" s="15" t="str">
        <f>IF(H775="lundi","2",IF(H775="mardi","3",IF(H775="mercredi","4",IF(H775="jeudi","5",IF(H775="vendredi","6",IF(H775="",""))))))</f>
        <v/>
      </c>
      <c r="V775" s="15" t="b">
        <f>IF(C775="hebdo","5",IF(C775="tous les 15 jours","10",IF(C775="toutes les 5 semaines","25")))</f>
        <v>0</v>
      </c>
    </row>
    <row r="776" spans="17:22" x14ac:dyDescent="0.35">
      <c r="Q776" s="14">
        <f ca="1">IF(AND($N$1+T776-WEEKDAY($N$1)+(WEEKDAY($N$1)&gt;=T776)&gt;=$N$1,H776=""),$N$1+T776-WEEKDAY($N$1)+(WEEKDAY($N$1)&gt;=T776),$N$1+T776-WEEKDAY($N$1)+(WEEKDAY($N$1)&gt;=T776)+7)</f>
        <v>43617</v>
      </c>
      <c r="R776" s="14" t="str">
        <f ca="1">IF(ISERROR(IF(AND($N$1+U776-WEEKDAY($N$1)+(WEEKDAY($N$1)&gt;=U776)&gt;=$N$1,H776&lt;&gt;""),$N$1+U776-WEEKDAY($N$1)+(WEEKDAY($N$1)&gt;=U776),$N$1+U776-WEEKDAY($N$1)+(WEEKDAY($N$1)&gt;=U776)+7)),"",(IF(AND($N$1+U776-WEEKDAY($N$1)+(WEEKDAY($N$1)&gt;=U776)&gt;=$N$1,H776&lt;&gt;""),$N$1+U776-WEEKDAY($N$1)+(WEEKDAY($N$1)&gt;=U776),$N$1+U776-WEEKDAY($N$1)+(WEEKDAY($N$1)&gt;=U776)+7)))</f>
        <v/>
      </c>
      <c r="S776" s="14"/>
      <c r="T776" s="15" t="b">
        <f>IF(D776="lundi","2",IF(D776="mardi","3",IF(D776="mercredi","4",IF(D776="jeudi","5",IF(D776="vendredi","6")))))</f>
        <v>0</v>
      </c>
      <c r="U776" s="15" t="str">
        <f>IF(H776="lundi","2",IF(H776="mardi","3",IF(H776="mercredi","4",IF(H776="jeudi","5",IF(H776="vendredi","6",IF(H776="",""))))))</f>
        <v/>
      </c>
      <c r="V776" s="15" t="b">
        <f>IF(C776="hebdo","5",IF(C776="tous les 15 jours","10",IF(C776="toutes les 5 semaines","25")))</f>
        <v>0</v>
      </c>
    </row>
    <row r="777" spans="17:22" x14ac:dyDescent="0.35">
      <c r="Q777" s="14">
        <f ca="1">IF(AND($N$1+T777-WEEKDAY($N$1)+(WEEKDAY($N$1)&gt;=T777)&gt;=$N$1,H777=""),$N$1+T777-WEEKDAY($N$1)+(WEEKDAY($N$1)&gt;=T777),$N$1+T777-WEEKDAY($N$1)+(WEEKDAY($N$1)&gt;=T777)+7)</f>
        <v>43617</v>
      </c>
      <c r="R777" s="14" t="str">
        <f ca="1">IF(ISERROR(IF(AND($N$1+U777-WEEKDAY($N$1)+(WEEKDAY($N$1)&gt;=U777)&gt;=$N$1,H777&lt;&gt;""),$N$1+U777-WEEKDAY($N$1)+(WEEKDAY($N$1)&gt;=U777),$N$1+U777-WEEKDAY($N$1)+(WEEKDAY($N$1)&gt;=U777)+7)),"",(IF(AND($N$1+U777-WEEKDAY($N$1)+(WEEKDAY($N$1)&gt;=U777)&gt;=$N$1,H777&lt;&gt;""),$N$1+U777-WEEKDAY($N$1)+(WEEKDAY($N$1)&gt;=U777),$N$1+U777-WEEKDAY($N$1)+(WEEKDAY($N$1)&gt;=U777)+7)))</f>
        <v/>
      </c>
      <c r="S777" s="14"/>
      <c r="T777" s="15" t="b">
        <f>IF(D777="lundi","2",IF(D777="mardi","3",IF(D777="mercredi","4",IF(D777="jeudi","5",IF(D777="vendredi","6")))))</f>
        <v>0</v>
      </c>
      <c r="U777" s="15" t="str">
        <f>IF(H777="lundi","2",IF(H777="mardi","3",IF(H777="mercredi","4",IF(H777="jeudi","5",IF(H777="vendredi","6",IF(H777="",""))))))</f>
        <v/>
      </c>
      <c r="V777" s="15" t="b">
        <f>IF(C777="hebdo","5",IF(C777="tous les 15 jours","10",IF(C777="toutes les 5 semaines","25")))</f>
        <v>0</v>
      </c>
    </row>
    <row r="778" spans="17:22" x14ac:dyDescent="0.35">
      <c r="Q778" s="14">
        <f ca="1">IF(AND($N$1+T778-WEEKDAY($N$1)+(WEEKDAY($N$1)&gt;=T778)&gt;=$N$1,H778=""),$N$1+T778-WEEKDAY($N$1)+(WEEKDAY($N$1)&gt;=T778),$N$1+T778-WEEKDAY($N$1)+(WEEKDAY($N$1)&gt;=T778)+7)</f>
        <v>43617</v>
      </c>
      <c r="R778" s="14" t="str">
        <f ca="1">IF(ISERROR(IF(AND($N$1+U778-WEEKDAY($N$1)+(WEEKDAY($N$1)&gt;=U778)&gt;=$N$1,H778&lt;&gt;""),$N$1+U778-WEEKDAY($N$1)+(WEEKDAY($N$1)&gt;=U778),$N$1+U778-WEEKDAY($N$1)+(WEEKDAY($N$1)&gt;=U778)+7)),"",(IF(AND($N$1+U778-WEEKDAY($N$1)+(WEEKDAY($N$1)&gt;=U778)&gt;=$N$1,H778&lt;&gt;""),$N$1+U778-WEEKDAY($N$1)+(WEEKDAY($N$1)&gt;=U778),$N$1+U778-WEEKDAY($N$1)+(WEEKDAY($N$1)&gt;=U778)+7)))</f>
        <v/>
      </c>
      <c r="S778" s="14"/>
      <c r="T778" s="15" t="b">
        <f>IF(D778="lundi","2",IF(D778="mardi","3",IF(D778="mercredi","4",IF(D778="jeudi","5",IF(D778="vendredi","6")))))</f>
        <v>0</v>
      </c>
      <c r="U778" s="15" t="str">
        <f>IF(H778="lundi","2",IF(H778="mardi","3",IF(H778="mercredi","4",IF(H778="jeudi","5",IF(H778="vendredi","6",IF(H778="",""))))))</f>
        <v/>
      </c>
      <c r="V778" s="15" t="b">
        <f>IF(C778="hebdo","5",IF(C778="tous les 15 jours","10",IF(C778="toutes les 5 semaines","25")))</f>
        <v>0</v>
      </c>
    </row>
    <row r="779" spans="17:22" x14ac:dyDescent="0.35">
      <c r="Q779" s="14">
        <f ca="1">IF(AND($N$1+T779-WEEKDAY($N$1)+(WEEKDAY($N$1)&gt;=T779)&gt;=$N$1,H779=""),$N$1+T779-WEEKDAY($N$1)+(WEEKDAY($N$1)&gt;=T779),$N$1+T779-WEEKDAY($N$1)+(WEEKDAY($N$1)&gt;=T779)+7)</f>
        <v>43617</v>
      </c>
      <c r="R779" s="14" t="str">
        <f ca="1">IF(ISERROR(IF(AND($N$1+U779-WEEKDAY($N$1)+(WEEKDAY($N$1)&gt;=U779)&gt;=$N$1,H779&lt;&gt;""),$N$1+U779-WEEKDAY($N$1)+(WEEKDAY($N$1)&gt;=U779),$N$1+U779-WEEKDAY($N$1)+(WEEKDAY($N$1)&gt;=U779)+7)),"",(IF(AND($N$1+U779-WEEKDAY($N$1)+(WEEKDAY($N$1)&gt;=U779)&gt;=$N$1,H779&lt;&gt;""),$N$1+U779-WEEKDAY($N$1)+(WEEKDAY($N$1)&gt;=U779),$N$1+U779-WEEKDAY($N$1)+(WEEKDAY($N$1)&gt;=U779)+7)))</f>
        <v/>
      </c>
      <c r="S779" s="14"/>
      <c r="T779" s="15" t="b">
        <f>IF(D779="lundi","2",IF(D779="mardi","3",IF(D779="mercredi","4",IF(D779="jeudi","5",IF(D779="vendredi","6")))))</f>
        <v>0</v>
      </c>
      <c r="U779" s="15" t="str">
        <f>IF(H779="lundi","2",IF(H779="mardi","3",IF(H779="mercredi","4",IF(H779="jeudi","5",IF(H779="vendredi","6",IF(H779="",""))))))</f>
        <v/>
      </c>
      <c r="V779" s="15" t="b">
        <f>IF(C779="hebdo","5",IF(C779="tous les 15 jours","10",IF(C779="toutes les 5 semaines","25")))</f>
        <v>0</v>
      </c>
    </row>
    <row r="780" spans="17:22" x14ac:dyDescent="0.35">
      <c r="Q780" s="14">
        <f ca="1">IF(AND($N$1+T780-WEEKDAY($N$1)+(WEEKDAY($N$1)&gt;=T780)&gt;=$N$1,H780=""),$N$1+T780-WEEKDAY($N$1)+(WEEKDAY($N$1)&gt;=T780),$N$1+T780-WEEKDAY($N$1)+(WEEKDAY($N$1)&gt;=T780)+7)</f>
        <v>43617</v>
      </c>
      <c r="R780" s="14" t="str">
        <f ca="1">IF(ISERROR(IF(AND($N$1+U780-WEEKDAY($N$1)+(WEEKDAY($N$1)&gt;=U780)&gt;=$N$1,H780&lt;&gt;""),$N$1+U780-WEEKDAY($N$1)+(WEEKDAY($N$1)&gt;=U780),$N$1+U780-WEEKDAY($N$1)+(WEEKDAY($N$1)&gt;=U780)+7)),"",(IF(AND($N$1+U780-WEEKDAY($N$1)+(WEEKDAY($N$1)&gt;=U780)&gt;=$N$1,H780&lt;&gt;""),$N$1+U780-WEEKDAY($N$1)+(WEEKDAY($N$1)&gt;=U780),$N$1+U780-WEEKDAY($N$1)+(WEEKDAY($N$1)&gt;=U780)+7)))</f>
        <v/>
      </c>
      <c r="S780" s="14"/>
      <c r="T780" s="15" t="b">
        <f>IF(D780="lundi","2",IF(D780="mardi","3",IF(D780="mercredi","4",IF(D780="jeudi","5",IF(D780="vendredi","6")))))</f>
        <v>0</v>
      </c>
      <c r="U780" s="15" t="str">
        <f>IF(H780="lundi","2",IF(H780="mardi","3",IF(H780="mercredi","4",IF(H780="jeudi","5",IF(H780="vendredi","6",IF(H780="",""))))))</f>
        <v/>
      </c>
      <c r="V780" s="15" t="b">
        <f>IF(C780="hebdo","5",IF(C780="tous les 15 jours","10",IF(C780="toutes les 5 semaines","25")))</f>
        <v>0</v>
      </c>
    </row>
    <row r="781" spans="17:22" x14ac:dyDescent="0.35">
      <c r="Q781" s="14">
        <f ca="1">IF(AND($N$1+T781-WEEKDAY($N$1)+(WEEKDAY($N$1)&gt;=T781)&gt;=$N$1,H781=""),$N$1+T781-WEEKDAY($N$1)+(WEEKDAY($N$1)&gt;=T781),$N$1+T781-WEEKDAY($N$1)+(WEEKDAY($N$1)&gt;=T781)+7)</f>
        <v>43617</v>
      </c>
      <c r="R781" s="14" t="str">
        <f ca="1">IF(ISERROR(IF(AND($N$1+U781-WEEKDAY($N$1)+(WEEKDAY($N$1)&gt;=U781)&gt;=$N$1,H781&lt;&gt;""),$N$1+U781-WEEKDAY($N$1)+(WEEKDAY($N$1)&gt;=U781),$N$1+U781-WEEKDAY($N$1)+(WEEKDAY($N$1)&gt;=U781)+7)),"",(IF(AND($N$1+U781-WEEKDAY($N$1)+(WEEKDAY($N$1)&gt;=U781)&gt;=$N$1,H781&lt;&gt;""),$N$1+U781-WEEKDAY($N$1)+(WEEKDAY($N$1)&gt;=U781),$N$1+U781-WEEKDAY($N$1)+(WEEKDAY($N$1)&gt;=U781)+7)))</f>
        <v/>
      </c>
      <c r="S781" s="14"/>
      <c r="T781" s="15" t="b">
        <f>IF(D781="lundi","2",IF(D781="mardi","3",IF(D781="mercredi","4",IF(D781="jeudi","5",IF(D781="vendredi","6")))))</f>
        <v>0</v>
      </c>
      <c r="U781" s="15" t="str">
        <f>IF(H781="lundi","2",IF(H781="mardi","3",IF(H781="mercredi","4",IF(H781="jeudi","5",IF(H781="vendredi","6",IF(H781="",""))))))</f>
        <v/>
      </c>
      <c r="V781" s="15" t="b">
        <f>IF(C781="hebdo","5",IF(C781="tous les 15 jours","10",IF(C781="toutes les 5 semaines","25")))</f>
        <v>0</v>
      </c>
    </row>
    <row r="782" spans="17:22" x14ac:dyDescent="0.35">
      <c r="Q782" s="14">
        <f ca="1">IF(AND($N$1+T782-WEEKDAY($N$1)+(WEEKDAY($N$1)&gt;=T782)&gt;=$N$1,H782=""),$N$1+T782-WEEKDAY($N$1)+(WEEKDAY($N$1)&gt;=T782),$N$1+T782-WEEKDAY($N$1)+(WEEKDAY($N$1)&gt;=T782)+7)</f>
        <v>43617</v>
      </c>
      <c r="R782" s="14" t="str">
        <f ca="1">IF(ISERROR(IF(AND($N$1+U782-WEEKDAY($N$1)+(WEEKDAY($N$1)&gt;=U782)&gt;=$N$1,H782&lt;&gt;""),$N$1+U782-WEEKDAY($N$1)+(WEEKDAY($N$1)&gt;=U782),$N$1+U782-WEEKDAY($N$1)+(WEEKDAY($N$1)&gt;=U782)+7)),"",(IF(AND($N$1+U782-WEEKDAY($N$1)+(WEEKDAY($N$1)&gt;=U782)&gt;=$N$1,H782&lt;&gt;""),$N$1+U782-WEEKDAY($N$1)+(WEEKDAY($N$1)&gt;=U782),$N$1+U782-WEEKDAY($N$1)+(WEEKDAY($N$1)&gt;=U782)+7)))</f>
        <v/>
      </c>
      <c r="S782" s="14"/>
      <c r="T782" s="15" t="b">
        <f>IF(D782="lundi","2",IF(D782="mardi","3",IF(D782="mercredi","4",IF(D782="jeudi","5",IF(D782="vendredi","6")))))</f>
        <v>0</v>
      </c>
      <c r="U782" s="15" t="str">
        <f>IF(H782="lundi","2",IF(H782="mardi","3",IF(H782="mercredi","4",IF(H782="jeudi","5",IF(H782="vendredi","6",IF(H782="",""))))))</f>
        <v/>
      </c>
      <c r="V782" s="15" t="b">
        <f>IF(C782="hebdo","5",IF(C782="tous les 15 jours","10",IF(C782="toutes les 5 semaines","25")))</f>
        <v>0</v>
      </c>
    </row>
    <row r="783" spans="17:22" x14ac:dyDescent="0.35">
      <c r="Q783" s="14">
        <f ca="1">IF(AND($N$1+T783-WEEKDAY($N$1)+(WEEKDAY($N$1)&gt;=T783)&gt;=$N$1,H783=""),$N$1+T783-WEEKDAY($N$1)+(WEEKDAY($N$1)&gt;=T783),$N$1+T783-WEEKDAY($N$1)+(WEEKDAY($N$1)&gt;=T783)+7)</f>
        <v>43617</v>
      </c>
      <c r="R783" s="14" t="str">
        <f ca="1">IF(ISERROR(IF(AND($N$1+U783-WEEKDAY($N$1)+(WEEKDAY($N$1)&gt;=U783)&gt;=$N$1,H783&lt;&gt;""),$N$1+U783-WEEKDAY($N$1)+(WEEKDAY($N$1)&gt;=U783),$N$1+U783-WEEKDAY($N$1)+(WEEKDAY($N$1)&gt;=U783)+7)),"",(IF(AND($N$1+U783-WEEKDAY($N$1)+(WEEKDAY($N$1)&gt;=U783)&gt;=$N$1,H783&lt;&gt;""),$N$1+U783-WEEKDAY($N$1)+(WEEKDAY($N$1)&gt;=U783),$N$1+U783-WEEKDAY($N$1)+(WEEKDAY($N$1)&gt;=U783)+7)))</f>
        <v/>
      </c>
      <c r="S783" s="14"/>
      <c r="T783" s="15" t="b">
        <f>IF(D783="lundi","2",IF(D783="mardi","3",IF(D783="mercredi","4",IF(D783="jeudi","5",IF(D783="vendredi","6")))))</f>
        <v>0</v>
      </c>
      <c r="U783" s="15" t="str">
        <f>IF(H783="lundi","2",IF(H783="mardi","3",IF(H783="mercredi","4",IF(H783="jeudi","5",IF(H783="vendredi","6",IF(H783="",""))))))</f>
        <v/>
      </c>
      <c r="V783" s="15" t="b">
        <f>IF(C783="hebdo","5",IF(C783="tous les 15 jours","10",IF(C783="toutes les 5 semaines","25")))</f>
        <v>0</v>
      </c>
    </row>
    <row r="784" spans="17:22" x14ac:dyDescent="0.35">
      <c r="Q784" s="14">
        <f ca="1">IF(AND($N$1+T784-WEEKDAY($N$1)+(WEEKDAY($N$1)&gt;=T784)&gt;=$N$1,H784=""),$N$1+T784-WEEKDAY($N$1)+(WEEKDAY($N$1)&gt;=T784),$N$1+T784-WEEKDAY($N$1)+(WEEKDAY($N$1)&gt;=T784)+7)</f>
        <v>43617</v>
      </c>
      <c r="R784" s="14" t="str">
        <f ca="1">IF(ISERROR(IF(AND($N$1+U784-WEEKDAY($N$1)+(WEEKDAY($N$1)&gt;=U784)&gt;=$N$1,H784&lt;&gt;""),$N$1+U784-WEEKDAY($N$1)+(WEEKDAY($N$1)&gt;=U784),$N$1+U784-WEEKDAY($N$1)+(WEEKDAY($N$1)&gt;=U784)+7)),"",(IF(AND($N$1+U784-WEEKDAY($N$1)+(WEEKDAY($N$1)&gt;=U784)&gt;=$N$1,H784&lt;&gt;""),$N$1+U784-WEEKDAY($N$1)+(WEEKDAY($N$1)&gt;=U784),$N$1+U784-WEEKDAY($N$1)+(WEEKDAY($N$1)&gt;=U784)+7)))</f>
        <v/>
      </c>
      <c r="S784" s="14"/>
      <c r="T784" s="15" t="b">
        <f>IF(D784="lundi","2",IF(D784="mardi","3",IF(D784="mercredi","4",IF(D784="jeudi","5",IF(D784="vendredi","6")))))</f>
        <v>0</v>
      </c>
      <c r="U784" s="15" t="str">
        <f>IF(H784="lundi","2",IF(H784="mardi","3",IF(H784="mercredi","4",IF(H784="jeudi","5",IF(H784="vendredi","6",IF(H784="",""))))))</f>
        <v/>
      </c>
      <c r="V784" s="15" t="b">
        <f>IF(C784="hebdo","5",IF(C784="tous les 15 jours","10",IF(C784="toutes les 5 semaines","25")))</f>
        <v>0</v>
      </c>
    </row>
    <row r="785" spans="17:22" x14ac:dyDescent="0.35">
      <c r="Q785" s="14">
        <f ca="1">IF(AND($N$1+T785-WEEKDAY($N$1)+(WEEKDAY($N$1)&gt;=T785)&gt;=$N$1,H785=""),$N$1+T785-WEEKDAY($N$1)+(WEEKDAY($N$1)&gt;=T785),$N$1+T785-WEEKDAY($N$1)+(WEEKDAY($N$1)&gt;=T785)+7)</f>
        <v>43617</v>
      </c>
      <c r="R785" s="14" t="str">
        <f ca="1">IF(ISERROR(IF(AND($N$1+U785-WEEKDAY($N$1)+(WEEKDAY($N$1)&gt;=U785)&gt;=$N$1,H785&lt;&gt;""),$N$1+U785-WEEKDAY($N$1)+(WEEKDAY($N$1)&gt;=U785),$N$1+U785-WEEKDAY($N$1)+(WEEKDAY($N$1)&gt;=U785)+7)),"",(IF(AND($N$1+U785-WEEKDAY($N$1)+(WEEKDAY($N$1)&gt;=U785)&gt;=$N$1,H785&lt;&gt;""),$N$1+U785-WEEKDAY($N$1)+(WEEKDAY($N$1)&gt;=U785),$N$1+U785-WEEKDAY($N$1)+(WEEKDAY($N$1)&gt;=U785)+7)))</f>
        <v/>
      </c>
      <c r="S785" s="14"/>
      <c r="T785" s="15" t="b">
        <f>IF(D785="lundi","2",IF(D785="mardi","3",IF(D785="mercredi","4",IF(D785="jeudi","5",IF(D785="vendredi","6")))))</f>
        <v>0</v>
      </c>
      <c r="U785" s="15" t="str">
        <f>IF(H785="lundi","2",IF(H785="mardi","3",IF(H785="mercredi","4",IF(H785="jeudi","5",IF(H785="vendredi","6",IF(H785="",""))))))</f>
        <v/>
      </c>
      <c r="V785" s="15" t="b">
        <f>IF(C785="hebdo","5",IF(C785="tous les 15 jours","10",IF(C785="toutes les 5 semaines","25")))</f>
        <v>0</v>
      </c>
    </row>
    <row r="786" spans="17:22" x14ac:dyDescent="0.35">
      <c r="Q786" s="14">
        <f ca="1">IF(AND($N$1+T786-WEEKDAY($N$1)+(WEEKDAY($N$1)&gt;=T786)&gt;=$N$1,H786=""),$N$1+T786-WEEKDAY($N$1)+(WEEKDAY($N$1)&gt;=T786),$N$1+T786-WEEKDAY($N$1)+(WEEKDAY($N$1)&gt;=T786)+7)</f>
        <v>43617</v>
      </c>
      <c r="R786" s="14" t="str">
        <f ca="1">IF(ISERROR(IF(AND($N$1+U786-WEEKDAY($N$1)+(WEEKDAY($N$1)&gt;=U786)&gt;=$N$1,H786&lt;&gt;""),$N$1+U786-WEEKDAY($N$1)+(WEEKDAY($N$1)&gt;=U786),$N$1+U786-WEEKDAY($N$1)+(WEEKDAY($N$1)&gt;=U786)+7)),"",(IF(AND($N$1+U786-WEEKDAY($N$1)+(WEEKDAY($N$1)&gt;=U786)&gt;=$N$1,H786&lt;&gt;""),$N$1+U786-WEEKDAY($N$1)+(WEEKDAY($N$1)&gt;=U786),$N$1+U786-WEEKDAY($N$1)+(WEEKDAY($N$1)&gt;=U786)+7)))</f>
        <v/>
      </c>
      <c r="S786" s="14"/>
      <c r="T786" s="15" t="b">
        <f>IF(D786="lundi","2",IF(D786="mardi","3",IF(D786="mercredi","4",IF(D786="jeudi","5",IF(D786="vendredi","6")))))</f>
        <v>0</v>
      </c>
      <c r="U786" s="15" t="str">
        <f>IF(H786="lundi","2",IF(H786="mardi","3",IF(H786="mercredi","4",IF(H786="jeudi","5",IF(H786="vendredi","6",IF(H786="",""))))))</f>
        <v/>
      </c>
      <c r="V786" s="15" t="b">
        <f>IF(C786="hebdo","5",IF(C786="tous les 15 jours","10",IF(C786="toutes les 5 semaines","25")))</f>
        <v>0</v>
      </c>
    </row>
    <row r="787" spans="17:22" x14ac:dyDescent="0.35">
      <c r="Q787" s="14">
        <f ca="1">IF(AND($N$1+T787-WEEKDAY($N$1)+(WEEKDAY($N$1)&gt;=T787)&gt;=$N$1,H787=""),$N$1+T787-WEEKDAY($N$1)+(WEEKDAY($N$1)&gt;=T787),$N$1+T787-WEEKDAY($N$1)+(WEEKDAY($N$1)&gt;=T787)+7)</f>
        <v>43617</v>
      </c>
      <c r="R787" s="14" t="str">
        <f ca="1">IF(ISERROR(IF(AND($N$1+U787-WEEKDAY($N$1)+(WEEKDAY($N$1)&gt;=U787)&gt;=$N$1,H787&lt;&gt;""),$N$1+U787-WEEKDAY($N$1)+(WEEKDAY($N$1)&gt;=U787),$N$1+U787-WEEKDAY($N$1)+(WEEKDAY($N$1)&gt;=U787)+7)),"",(IF(AND($N$1+U787-WEEKDAY($N$1)+(WEEKDAY($N$1)&gt;=U787)&gt;=$N$1,H787&lt;&gt;""),$N$1+U787-WEEKDAY($N$1)+(WEEKDAY($N$1)&gt;=U787),$N$1+U787-WEEKDAY($N$1)+(WEEKDAY($N$1)&gt;=U787)+7)))</f>
        <v/>
      </c>
      <c r="S787" s="14"/>
      <c r="T787" s="15" t="b">
        <f>IF(D787="lundi","2",IF(D787="mardi","3",IF(D787="mercredi","4",IF(D787="jeudi","5",IF(D787="vendredi","6")))))</f>
        <v>0</v>
      </c>
      <c r="U787" s="15" t="str">
        <f>IF(H787="lundi","2",IF(H787="mardi","3",IF(H787="mercredi","4",IF(H787="jeudi","5",IF(H787="vendredi","6",IF(H787="",""))))))</f>
        <v/>
      </c>
      <c r="V787" s="15" t="b">
        <f>IF(C787="hebdo","5",IF(C787="tous les 15 jours","10",IF(C787="toutes les 5 semaines","25")))</f>
        <v>0</v>
      </c>
    </row>
    <row r="788" spans="17:22" x14ac:dyDescent="0.35">
      <c r="Q788" s="14">
        <f ca="1">IF(AND($N$1+T788-WEEKDAY($N$1)+(WEEKDAY($N$1)&gt;=T788)&gt;=$N$1,H788=""),$N$1+T788-WEEKDAY($N$1)+(WEEKDAY($N$1)&gt;=T788),$N$1+T788-WEEKDAY($N$1)+(WEEKDAY($N$1)&gt;=T788)+7)</f>
        <v>43617</v>
      </c>
      <c r="R788" s="14" t="str">
        <f ca="1">IF(ISERROR(IF(AND($N$1+U788-WEEKDAY($N$1)+(WEEKDAY($N$1)&gt;=U788)&gt;=$N$1,H788&lt;&gt;""),$N$1+U788-WEEKDAY($N$1)+(WEEKDAY($N$1)&gt;=U788),$N$1+U788-WEEKDAY($N$1)+(WEEKDAY($N$1)&gt;=U788)+7)),"",(IF(AND($N$1+U788-WEEKDAY($N$1)+(WEEKDAY($N$1)&gt;=U788)&gt;=$N$1,H788&lt;&gt;""),$N$1+U788-WEEKDAY($N$1)+(WEEKDAY($N$1)&gt;=U788),$N$1+U788-WEEKDAY($N$1)+(WEEKDAY($N$1)&gt;=U788)+7)))</f>
        <v/>
      </c>
      <c r="S788" s="14"/>
      <c r="T788" s="15" t="b">
        <f>IF(D788="lundi","2",IF(D788="mardi","3",IF(D788="mercredi","4",IF(D788="jeudi","5",IF(D788="vendredi","6")))))</f>
        <v>0</v>
      </c>
      <c r="U788" s="15" t="str">
        <f>IF(H788="lundi","2",IF(H788="mardi","3",IF(H788="mercredi","4",IF(H788="jeudi","5",IF(H788="vendredi","6",IF(H788="",""))))))</f>
        <v/>
      </c>
      <c r="V788" s="15" t="b">
        <f>IF(C788="hebdo","5",IF(C788="tous les 15 jours","10",IF(C788="toutes les 5 semaines","25")))</f>
        <v>0</v>
      </c>
    </row>
    <row r="789" spans="17:22" x14ac:dyDescent="0.35">
      <c r="Q789" s="14">
        <f ca="1">IF(AND($N$1+T789-WEEKDAY($N$1)+(WEEKDAY($N$1)&gt;=T789)&gt;=$N$1,H789=""),$N$1+T789-WEEKDAY($N$1)+(WEEKDAY($N$1)&gt;=T789),$N$1+T789-WEEKDAY($N$1)+(WEEKDAY($N$1)&gt;=T789)+7)</f>
        <v>43617</v>
      </c>
      <c r="R789" s="14" t="str">
        <f ca="1">IF(ISERROR(IF(AND($N$1+U789-WEEKDAY($N$1)+(WEEKDAY($N$1)&gt;=U789)&gt;=$N$1,H789&lt;&gt;""),$N$1+U789-WEEKDAY($N$1)+(WEEKDAY($N$1)&gt;=U789),$N$1+U789-WEEKDAY($N$1)+(WEEKDAY($N$1)&gt;=U789)+7)),"",(IF(AND($N$1+U789-WEEKDAY($N$1)+(WEEKDAY($N$1)&gt;=U789)&gt;=$N$1,H789&lt;&gt;""),$N$1+U789-WEEKDAY($N$1)+(WEEKDAY($N$1)&gt;=U789),$N$1+U789-WEEKDAY($N$1)+(WEEKDAY($N$1)&gt;=U789)+7)))</f>
        <v/>
      </c>
      <c r="S789" s="14"/>
      <c r="T789" s="15" t="b">
        <f>IF(D789="lundi","2",IF(D789="mardi","3",IF(D789="mercredi","4",IF(D789="jeudi","5",IF(D789="vendredi","6")))))</f>
        <v>0</v>
      </c>
      <c r="U789" s="15" t="str">
        <f>IF(H789="lundi","2",IF(H789="mardi","3",IF(H789="mercredi","4",IF(H789="jeudi","5",IF(H789="vendredi","6",IF(H789="",""))))))</f>
        <v/>
      </c>
      <c r="V789" s="15" t="b">
        <f>IF(C789="hebdo","5",IF(C789="tous les 15 jours","10",IF(C789="toutes les 5 semaines","25")))</f>
        <v>0</v>
      </c>
    </row>
    <row r="790" spans="17:22" x14ac:dyDescent="0.35">
      <c r="Q790" s="14">
        <f ca="1">IF(AND($N$1+T790-WEEKDAY($N$1)+(WEEKDAY($N$1)&gt;=T790)&gt;=$N$1,H790=""),$N$1+T790-WEEKDAY($N$1)+(WEEKDAY($N$1)&gt;=T790),$N$1+T790-WEEKDAY($N$1)+(WEEKDAY($N$1)&gt;=T790)+7)</f>
        <v>43617</v>
      </c>
      <c r="R790" s="14" t="str">
        <f ca="1">IF(ISERROR(IF(AND($N$1+U790-WEEKDAY($N$1)+(WEEKDAY($N$1)&gt;=U790)&gt;=$N$1,H790&lt;&gt;""),$N$1+U790-WEEKDAY($N$1)+(WEEKDAY($N$1)&gt;=U790),$N$1+U790-WEEKDAY($N$1)+(WEEKDAY($N$1)&gt;=U790)+7)),"",(IF(AND($N$1+U790-WEEKDAY($N$1)+(WEEKDAY($N$1)&gt;=U790)&gt;=$N$1,H790&lt;&gt;""),$N$1+U790-WEEKDAY($N$1)+(WEEKDAY($N$1)&gt;=U790),$N$1+U790-WEEKDAY($N$1)+(WEEKDAY($N$1)&gt;=U790)+7)))</f>
        <v/>
      </c>
      <c r="S790" s="14"/>
      <c r="T790" s="15" t="b">
        <f>IF(D790="lundi","2",IF(D790="mardi","3",IF(D790="mercredi","4",IF(D790="jeudi","5",IF(D790="vendredi","6")))))</f>
        <v>0</v>
      </c>
      <c r="U790" s="15" t="str">
        <f>IF(H790="lundi","2",IF(H790="mardi","3",IF(H790="mercredi","4",IF(H790="jeudi","5",IF(H790="vendredi","6",IF(H790="",""))))))</f>
        <v/>
      </c>
      <c r="V790" s="15" t="b">
        <f>IF(C790="hebdo","5",IF(C790="tous les 15 jours","10",IF(C790="toutes les 5 semaines","25")))</f>
        <v>0</v>
      </c>
    </row>
    <row r="791" spans="17:22" x14ac:dyDescent="0.35">
      <c r="Q791" s="14">
        <f ca="1">IF(AND($N$1+T791-WEEKDAY($N$1)+(WEEKDAY($N$1)&gt;=T791)&gt;=$N$1,H791=""),$N$1+T791-WEEKDAY($N$1)+(WEEKDAY($N$1)&gt;=T791),$N$1+T791-WEEKDAY($N$1)+(WEEKDAY($N$1)&gt;=T791)+7)</f>
        <v>43617</v>
      </c>
      <c r="R791" s="14" t="str">
        <f ca="1">IF(ISERROR(IF(AND($N$1+U791-WEEKDAY($N$1)+(WEEKDAY($N$1)&gt;=U791)&gt;=$N$1,H791&lt;&gt;""),$N$1+U791-WEEKDAY($N$1)+(WEEKDAY($N$1)&gt;=U791),$N$1+U791-WEEKDAY($N$1)+(WEEKDAY($N$1)&gt;=U791)+7)),"",(IF(AND($N$1+U791-WEEKDAY($N$1)+(WEEKDAY($N$1)&gt;=U791)&gt;=$N$1,H791&lt;&gt;""),$N$1+U791-WEEKDAY($N$1)+(WEEKDAY($N$1)&gt;=U791),$N$1+U791-WEEKDAY($N$1)+(WEEKDAY($N$1)&gt;=U791)+7)))</f>
        <v/>
      </c>
      <c r="S791" s="14"/>
      <c r="T791" s="15" t="b">
        <f>IF(D791="lundi","2",IF(D791="mardi","3",IF(D791="mercredi","4",IF(D791="jeudi","5",IF(D791="vendredi","6")))))</f>
        <v>0</v>
      </c>
      <c r="U791" s="15" t="str">
        <f>IF(H791="lundi","2",IF(H791="mardi","3",IF(H791="mercredi","4",IF(H791="jeudi","5",IF(H791="vendredi","6",IF(H791="",""))))))</f>
        <v/>
      </c>
      <c r="V791" s="15" t="b">
        <f>IF(C791="hebdo","5",IF(C791="tous les 15 jours","10",IF(C791="toutes les 5 semaines","25")))</f>
        <v>0</v>
      </c>
    </row>
    <row r="792" spans="17:22" x14ac:dyDescent="0.35">
      <c r="Q792" s="14">
        <f ca="1">IF(AND($N$1+T792-WEEKDAY($N$1)+(WEEKDAY($N$1)&gt;=T792)&gt;=$N$1,H792=""),$N$1+T792-WEEKDAY($N$1)+(WEEKDAY($N$1)&gt;=T792),$N$1+T792-WEEKDAY($N$1)+(WEEKDAY($N$1)&gt;=T792)+7)</f>
        <v>43617</v>
      </c>
      <c r="R792" s="14" t="str">
        <f ca="1">IF(ISERROR(IF(AND($N$1+U792-WEEKDAY($N$1)+(WEEKDAY($N$1)&gt;=U792)&gt;=$N$1,H792&lt;&gt;""),$N$1+U792-WEEKDAY($N$1)+(WEEKDAY($N$1)&gt;=U792),$N$1+U792-WEEKDAY($N$1)+(WEEKDAY($N$1)&gt;=U792)+7)),"",(IF(AND($N$1+U792-WEEKDAY($N$1)+(WEEKDAY($N$1)&gt;=U792)&gt;=$N$1,H792&lt;&gt;""),$N$1+U792-WEEKDAY($N$1)+(WEEKDAY($N$1)&gt;=U792),$N$1+U792-WEEKDAY($N$1)+(WEEKDAY($N$1)&gt;=U792)+7)))</f>
        <v/>
      </c>
      <c r="S792" s="14"/>
      <c r="T792" s="15" t="b">
        <f>IF(D792="lundi","2",IF(D792="mardi","3",IF(D792="mercredi","4",IF(D792="jeudi","5",IF(D792="vendredi","6")))))</f>
        <v>0</v>
      </c>
      <c r="U792" s="15" t="str">
        <f>IF(H792="lundi","2",IF(H792="mardi","3",IF(H792="mercredi","4",IF(H792="jeudi","5",IF(H792="vendredi","6",IF(H792="",""))))))</f>
        <v/>
      </c>
      <c r="V792" s="15" t="b">
        <f>IF(C792="hebdo","5",IF(C792="tous les 15 jours","10",IF(C792="toutes les 5 semaines","25")))</f>
        <v>0</v>
      </c>
    </row>
    <row r="793" spans="17:22" x14ac:dyDescent="0.35">
      <c r="Q793" s="14">
        <f ca="1">IF(AND($N$1+T793-WEEKDAY($N$1)+(WEEKDAY($N$1)&gt;=T793)&gt;=$N$1,H793=""),$N$1+T793-WEEKDAY($N$1)+(WEEKDAY($N$1)&gt;=T793),$N$1+T793-WEEKDAY($N$1)+(WEEKDAY($N$1)&gt;=T793)+7)</f>
        <v>43617</v>
      </c>
      <c r="R793" s="14" t="str">
        <f ca="1">IF(ISERROR(IF(AND($N$1+U793-WEEKDAY($N$1)+(WEEKDAY($N$1)&gt;=U793)&gt;=$N$1,H793&lt;&gt;""),$N$1+U793-WEEKDAY($N$1)+(WEEKDAY($N$1)&gt;=U793),$N$1+U793-WEEKDAY($N$1)+(WEEKDAY($N$1)&gt;=U793)+7)),"",(IF(AND($N$1+U793-WEEKDAY($N$1)+(WEEKDAY($N$1)&gt;=U793)&gt;=$N$1,H793&lt;&gt;""),$N$1+U793-WEEKDAY($N$1)+(WEEKDAY($N$1)&gt;=U793),$N$1+U793-WEEKDAY($N$1)+(WEEKDAY($N$1)&gt;=U793)+7)))</f>
        <v/>
      </c>
      <c r="S793" s="14"/>
      <c r="T793" s="15" t="b">
        <f>IF(D793="lundi","2",IF(D793="mardi","3",IF(D793="mercredi","4",IF(D793="jeudi","5",IF(D793="vendredi","6")))))</f>
        <v>0</v>
      </c>
      <c r="U793" s="15" t="str">
        <f>IF(H793="lundi","2",IF(H793="mardi","3",IF(H793="mercredi","4",IF(H793="jeudi","5",IF(H793="vendredi","6",IF(H793="",""))))))</f>
        <v/>
      </c>
      <c r="V793" s="15" t="b">
        <f>IF(C793="hebdo","5",IF(C793="tous les 15 jours","10",IF(C793="toutes les 5 semaines","25")))</f>
        <v>0</v>
      </c>
    </row>
    <row r="794" spans="17:22" x14ac:dyDescent="0.35">
      <c r="Q794" s="14">
        <f ca="1">IF(AND($N$1+T794-WEEKDAY($N$1)+(WEEKDAY($N$1)&gt;=T794)&gt;=$N$1,H794=""),$N$1+T794-WEEKDAY($N$1)+(WEEKDAY($N$1)&gt;=T794),$N$1+T794-WEEKDAY($N$1)+(WEEKDAY($N$1)&gt;=T794)+7)</f>
        <v>43617</v>
      </c>
      <c r="R794" s="14" t="str">
        <f ca="1">IF(ISERROR(IF(AND($N$1+U794-WEEKDAY($N$1)+(WEEKDAY($N$1)&gt;=U794)&gt;=$N$1,H794&lt;&gt;""),$N$1+U794-WEEKDAY($N$1)+(WEEKDAY($N$1)&gt;=U794),$N$1+U794-WEEKDAY($N$1)+(WEEKDAY($N$1)&gt;=U794)+7)),"",(IF(AND($N$1+U794-WEEKDAY($N$1)+(WEEKDAY($N$1)&gt;=U794)&gt;=$N$1,H794&lt;&gt;""),$N$1+U794-WEEKDAY($N$1)+(WEEKDAY($N$1)&gt;=U794),$N$1+U794-WEEKDAY($N$1)+(WEEKDAY($N$1)&gt;=U794)+7)))</f>
        <v/>
      </c>
      <c r="S794" s="14"/>
      <c r="T794" s="15" t="b">
        <f>IF(D794="lundi","2",IF(D794="mardi","3",IF(D794="mercredi","4",IF(D794="jeudi","5",IF(D794="vendredi","6")))))</f>
        <v>0</v>
      </c>
      <c r="U794" s="15" t="str">
        <f>IF(H794="lundi","2",IF(H794="mardi","3",IF(H794="mercredi","4",IF(H794="jeudi","5",IF(H794="vendredi","6",IF(H794="",""))))))</f>
        <v/>
      </c>
      <c r="V794" s="15" t="b">
        <f>IF(C794="hebdo","5",IF(C794="tous les 15 jours","10",IF(C794="toutes les 5 semaines","25")))</f>
        <v>0</v>
      </c>
    </row>
    <row r="795" spans="17:22" x14ac:dyDescent="0.35">
      <c r="Q795" s="14">
        <f ca="1">IF(AND($N$1+T795-WEEKDAY($N$1)+(WEEKDAY($N$1)&gt;=T795)&gt;=$N$1,H795=""),$N$1+T795-WEEKDAY($N$1)+(WEEKDAY($N$1)&gt;=T795),$N$1+T795-WEEKDAY($N$1)+(WEEKDAY($N$1)&gt;=T795)+7)</f>
        <v>43617</v>
      </c>
      <c r="R795" s="14" t="str">
        <f ca="1">IF(ISERROR(IF(AND($N$1+U795-WEEKDAY($N$1)+(WEEKDAY($N$1)&gt;=U795)&gt;=$N$1,H795&lt;&gt;""),$N$1+U795-WEEKDAY($N$1)+(WEEKDAY($N$1)&gt;=U795),$N$1+U795-WEEKDAY($N$1)+(WEEKDAY($N$1)&gt;=U795)+7)),"",(IF(AND($N$1+U795-WEEKDAY($N$1)+(WEEKDAY($N$1)&gt;=U795)&gt;=$N$1,H795&lt;&gt;""),$N$1+U795-WEEKDAY($N$1)+(WEEKDAY($N$1)&gt;=U795),$N$1+U795-WEEKDAY($N$1)+(WEEKDAY($N$1)&gt;=U795)+7)))</f>
        <v/>
      </c>
      <c r="S795" s="14"/>
      <c r="T795" s="15" t="b">
        <f>IF(D795="lundi","2",IF(D795="mardi","3",IF(D795="mercredi","4",IF(D795="jeudi","5",IF(D795="vendredi","6")))))</f>
        <v>0</v>
      </c>
      <c r="U795" s="15" t="str">
        <f>IF(H795="lundi","2",IF(H795="mardi","3",IF(H795="mercredi","4",IF(H795="jeudi","5",IF(H795="vendredi","6",IF(H795="",""))))))</f>
        <v/>
      </c>
      <c r="V795" s="15" t="b">
        <f>IF(C795="hebdo","5",IF(C795="tous les 15 jours","10",IF(C795="toutes les 5 semaines","25")))</f>
        <v>0</v>
      </c>
    </row>
    <row r="796" spans="17:22" x14ac:dyDescent="0.35">
      <c r="Q796" s="14">
        <f ca="1">IF(AND($N$1+T796-WEEKDAY($N$1)+(WEEKDAY($N$1)&gt;=T796)&gt;=$N$1,H796=""),$N$1+T796-WEEKDAY($N$1)+(WEEKDAY($N$1)&gt;=T796),$N$1+T796-WEEKDAY($N$1)+(WEEKDAY($N$1)&gt;=T796)+7)</f>
        <v>43617</v>
      </c>
      <c r="R796" s="14" t="str">
        <f ca="1">IF(ISERROR(IF(AND($N$1+U796-WEEKDAY($N$1)+(WEEKDAY($N$1)&gt;=U796)&gt;=$N$1,H796&lt;&gt;""),$N$1+U796-WEEKDAY($N$1)+(WEEKDAY($N$1)&gt;=U796),$N$1+U796-WEEKDAY($N$1)+(WEEKDAY($N$1)&gt;=U796)+7)),"",(IF(AND($N$1+U796-WEEKDAY($N$1)+(WEEKDAY($N$1)&gt;=U796)&gt;=$N$1,H796&lt;&gt;""),$N$1+U796-WEEKDAY($N$1)+(WEEKDAY($N$1)&gt;=U796),$N$1+U796-WEEKDAY($N$1)+(WEEKDAY($N$1)&gt;=U796)+7)))</f>
        <v/>
      </c>
      <c r="S796" s="14"/>
      <c r="T796" s="15" t="b">
        <f>IF(D796="lundi","2",IF(D796="mardi","3",IF(D796="mercredi","4",IF(D796="jeudi","5",IF(D796="vendredi","6")))))</f>
        <v>0</v>
      </c>
      <c r="U796" s="15" t="str">
        <f>IF(H796="lundi","2",IF(H796="mardi","3",IF(H796="mercredi","4",IF(H796="jeudi","5",IF(H796="vendredi","6",IF(H796="",""))))))</f>
        <v/>
      </c>
      <c r="V796" s="15" t="b">
        <f>IF(C796="hebdo","5",IF(C796="tous les 15 jours","10",IF(C796="toutes les 5 semaines","25")))</f>
        <v>0</v>
      </c>
    </row>
    <row r="797" spans="17:22" x14ac:dyDescent="0.35">
      <c r="Q797" s="14">
        <f ca="1">IF(AND($N$1+T797-WEEKDAY($N$1)+(WEEKDAY($N$1)&gt;=T797)&gt;=$N$1,H797=""),$N$1+T797-WEEKDAY($N$1)+(WEEKDAY($N$1)&gt;=T797),$N$1+T797-WEEKDAY($N$1)+(WEEKDAY($N$1)&gt;=T797)+7)</f>
        <v>43617</v>
      </c>
      <c r="R797" s="14" t="str">
        <f ca="1">IF(ISERROR(IF(AND($N$1+U797-WEEKDAY($N$1)+(WEEKDAY($N$1)&gt;=U797)&gt;=$N$1,H797&lt;&gt;""),$N$1+U797-WEEKDAY($N$1)+(WEEKDAY($N$1)&gt;=U797),$N$1+U797-WEEKDAY($N$1)+(WEEKDAY($N$1)&gt;=U797)+7)),"",(IF(AND($N$1+U797-WEEKDAY($N$1)+(WEEKDAY($N$1)&gt;=U797)&gt;=$N$1,H797&lt;&gt;""),$N$1+U797-WEEKDAY($N$1)+(WEEKDAY($N$1)&gt;=U797),$N$1+U797-WEEKDAY($N$1)+(WEEKDAY($N$1)&gt;=U797)+7)))</f>
        <v/>
      </c>
      <c r="S797" s="14"/>
      <c r="T797" s="15" t="b">
        <f>IF(D797="lundi","2",IF(D797="mardi","3",IF(D797="mercredi","4",IF(D797="jeudi","5",IF(D797="vendredi","6")))))</f>
        <v>0</v>
      </c>
      <c r="U797" s="15" t="str">
        <f>IF(H797="lundi","2",IF(H797="mardi","3",IF(H797="mercredi","4",IF(H797="jeudi","5",IF(H797="vendredi","6",IF(H797="",""))))))</f>
        <v/>
      </c>
      <c r="V797" s="15" t="b">
        <f>IF(C797="hebdo","5",IF(C797="tous les 15 jours","10",IF(C797="toutes les 5 semaines","25")))</f>
        <v>0</v>
      </c>
    </row>
    <row r="798" spans="17:22" x14ac:dyDescent="0.35">
      <c r="Q798" s="14">
        <f ca="1">IF(AND($N$1+T798-WEEKDAY($N$1)+(WEEKDAY($N$1)&gt;=T798)&gt;=$N$1,H798=""),$N$1+T798-WEEKDAY($N$1)+(WEEKDAY($N$1)&gt;=T798),$N$1+T798-WEEKDAY($N$1)+(WEEKDAY($N$1)&gt;=T798)+7)</f>
        <v>43617</v>
      </c>
      <c r="R798" s="14" t="str">
        <f ca="1">IF(ISERROR(IF(AND($N$1+U798-WEEKDAY($N$1)+(WEEKDAY($N$1)&gt;=U798)&gt;=$N$1,H798&lt;&gt;""),$N$1+U798-WEEKDAY($N$1)+(WEEKDAY($N$1)&gt;=U798),$N$1+U798-WEEKDAY($N$1)+(WEEKDAY($N$1)&gt;=U798)+7)),"",(IF(AND($N$1+U798-WEEKDAY($N$1)+(WEEKDAY($N$1)&gt;=U798)&gt;=$N$1,H798&lt;&gt;""),$N$1+U798-WEEKDAY($N$1)+(WEEKDAY($N$1)&gt;=U798),$N$1+U798-WEEKDAY($N$1)+(WEEKDAY($N$1)&gt;=U798)+7)))</f>
        <v/>
      </c>
      <c r="S798" s="14"/>
      <c r="T798" s="15" t="b">
        <f>IF(D798="lundi","2",IF(D798="mardi","3",IF(D798="mercredi","4",IF(D798="jeudi","5",IF(D798="vendredi","6")))))</f>
        <v>0</v>
      </c>
      <c r="U798" s="15" t="str">
        <f>IF(H798="lundi","2",IF(H798="mardi","3",IF(H798="mercredi","4",IF(H798="jeudi","5",IF(H798="vendredi","6",IF(H798="",""))))))</f>
        <v/>
      </c>
      <c r="V798" s="15" t="b">
        <f>IF(C798="hebdo","5",IF(C798="tous les 15 jours","10",IF(C798="toutes les 5 semaines","25")))</f>
        <v>0</v>
      </c>
    </row>
    <row r="799" spans="17:22" x14ac:dyDescent="0.35">
      <c r="Q799" s="14">
        <f ca="1">IF(AND($N$1+T799-WEEKDAY($N$1)+(WEEKDAY($N$1)&gt;=T799)&gt;=$N$1,H799=""),$N$1+T799-WEEKDAY($N$1)+(WEEKDAY($N$1)&gt;=T799),$N$1+T799-WEEKDAY($N$1)+(WEEKDAY($N$1)&gt;=T799)+7)</f>
        <v>43617</v>
      </c>
      <c r="R799" s="14" t="str">
        <f ca="1">IF(ISERROR(IF(AND($N$1+U799-WEEKDAY($N$1)+(WEEKDAY($N$1)&gt;=U799)&gt;=$N$1,H799&lt;&gt;""),$N$1+U799-WEEKDAY($N$1)+(WEEKDAY($N$1)&gt;=U799),$N$1+U799-WEEKDAY($N$1)+(WEEKDAY($N$1)&gt;=U799)+7)),"",(IF(AND($N$1+U799-WEEKDAY($N$1)+(WEEKDAY($N$1)&gt;=U799)&gt;=$N$1,H799&lt;&gt;""),$N$1+U799-WEEKDAY($N$1)+(WEEKDAY($N$1)&gt;=U799),$N$1+U799-WEEKDAY($N$1)+(WEEKDAY($N$1)&gt;=U799)+7)))</f>
        <v/>
      </c>
      <c r="S799" s="14"/>
      <c r="T799" s="15" t="b">
        <f>IF(D799="lundi","2",IF(D799="mardi","3",IF(D799="mercredi","4",IF(D799="jeudi","5",IF(D799="vendredi","6")))))</f>
        <v>0</v>
      </c>
      <c r="U799" s="15" t="str">
        <f>IF(H799="lundi","2",IF(H799="mardi","3",IF(H799="mercredi","4",IF(H799="jeudi","5",IF(H799="vendredi","6",IF(H799="",""))))))</f>
        <v/>
      </c>
      <c r="V799" s="15" t="b">
        <f>IF(C799="hebdo","5",IF(C799="tous les 15 jours","10",IF(C799="toutes les 5 semaines","25")))</f>
        <v>0</v>
      </c>
    </row>
    <row r="800" spans="17:22" x14ac:dyDescent="0.35">
      <c r="Q800" s="14">
        <f ca="1">IF(AND($N$1+T800-WEEKDAY($N$1)+(WEEKDAY($N$1)&gt;=T800)&gt;=$N$1,H800=""),$N$1+T800-WEEKDAY($N$1)+(WEEKDAY($N$1)&gt;=T800),$N$1+T800-WEEKDAY($N$1)+(WEEKDAY($N$1)&gt;=T800)+7)</f>
        <v>43617</v>
      </c>
      <c r="R800" s="14" t="str">
        <f ca="1">IF(ISERROR(IF(AND($N$1+U800-WEEKDAY($N$1)+(WEEKDAY($N$1)&gt;=U800)&gt;=$N$1,H800&lt;&gt;""),$N$1+U800-WEEKDAY($N$1)+(WEEKDAY($N$1)&gt;=U800),$N$1+U800-WEEKDAY($N$1)+(WEEKDAY($N$1)&gt;=U800)+7)),"",(IF(AND($N$1+U800-WEEKDAY($N$1)+(WEEKDAY($N$1)&gt;=U800)&gt;=$N$1,H800&lt;&gt;""),$N$1+U800-WEEKDAY($N$1)+(WEEKDAY($N$1)&gt;=U800),$N$1+U800-WEEKDAY($N$1)+(WEEKDAY($N$1)&gt;=U800)+7)))</f>
        <v/>
      </c>
      <c r="S800" s="14"/>
      <c r="T800" s="15" t="b">
        <f>IF(D800="lundi","2",IF(D800="mardi","3",IF(D800="mercredi","4",IF(D800="jeudi","5",IF(D800="vendredi","6")))))</f>
        <v>0</v>
      </c>
      <c r="U800" s="15" t="str">
        <f>IF(H800="lundi","2",IF(H800="mardi","3",IF(H800="mercredi","4",IF(H800="jeudi","5",IF(H800="vendredi","6",IF(H800="",""))))))</f>
        <v/>
      </c>
      <c r="V800" s="15" t="b">
        <f>IF(C800="hebdo","5",IF(C800="tous les 15 jours","10",IF(C800="toutes les 5 semaines","25")))</f>
        <v>0</v>
      </c>
    </row>
    <row r="801" spans="17:22" x14ac:dyDescent="0.35">
      <c r="Q801" s="14">
        <f ca="1">IF(AND($N$1+T801-WEEKDAY($N$1)+(WEEKDAY($N$1)&gt;=T801)&gt;=$N$1,H801=""),$N$1+T801-WEEKDAY($N$1)+(WEEKDAY($N$1)&gt;=T801),$N$1+T801-WEEKDAY($N$1)+(WEEKDAY($N$1)&gt;=T801)+7)</f>
        <v>43617</v>
      </c>
      <c r="R801" s="14" t="str">
        <f ca="1">IF(ISERROR(IF(AND($N$1+U801-WEEKDAY($N$1)+(WEEKDAY($N$1)&gt;=U801)&gt;=$N$1,H801&lt;&gt;""),$N$1+U801-WEEKDAY($N$1)+(WEEKDAY($N$1)&gt;=U801),$N$1+U801-WEEKDAY($N$1)+(WEEKDAY($N$1)&gt;=U801)+7)),"",(IF(AND($N$1+U801-WEEKDAY($N$1)+(WEEKDAY($N$1)&gt;=U801)&gt;=$N$1,H801&lt;&gt;""),$N$1+U801-WEEKDAY($N$1)+(WEEKDAY($N$1)&gt;=U801),$N$1+U801-WEEKDAY($N$1)+(WEEKDAY($N$1)&gt;=U801)+7)))</f>
        <v/>
      </c>
      <c r="S801" s="14"/>
      <c r="T801" s="15" t="b">
        <f>IF(D801="lundi","2",IF(D801="mardi","3",IF(D801="mercredi","4",IF(D801="jeudi","5",IF(D801="vendredi","6")))))</f>
        <v>0</v>
      </c>
      <c r="U801" s="15" t="str">
        <f>IF(H801="lundi","2",IF(H801="mardi","3",IF(H801="mercredi","4",IF(H801="jeudi","5",IF(H801="vendredi","6",IF(H801="",""))))))</f>
        <v/>
      </c>
      <c r="V801" s="15" t="b">
        <f>IF(C801="hebdo","5",IF(C801="tous les 15 jours","10",IF(C801="toutes les 5 semaines","25")))</f>
        <v>0</v>
      </c>
    </row>
    <row r="802" spans="17:22" x14ac:dyDescent="0.35">
      <c r="Q802" s="14">
        <f ca="1">IF(AND($N$1+T802-WEEKDAY($N$1)+(WEEKDAY($N$1)&gt;=T802)&gt;=$N$1,H802=""),$N$1+T802-WEEKDAY($N$1)+(WEEKDAY($N$1)&gt;=T802),$N$1+T802-WEEKDAY($N$1)+(WEEKDAY($N$1)&gt;=T802)+7)</f>
        <v>43617</v>
      </c>
      <c r="R802" s="14" t="str">
        <f ca="1">IF(ISERROR(IF(AND($N$1+U802-WEEKDAY($N$1)+(WEEKDAY($N$1)&gt;=U802)&gt;=$N$1,H802&lt;&gt;""),$N$1+U802-WEEKDAY($N$1)+(WEEKDAY($N$1)&gt;=U802),$N$1+U802-WEEKDAY($N$1)+(WEEKDAY($N$1)&gt;=U802)+7)),"",(IF(AND($N$1+U802-WEEKDAY($N$1)+(WEEKDAY($N$1)&gt;=U802)&gt;=$N$1,H802&lt;&gt;""),$N$1+U802-WEEKDAY($N$1)+(WEEKDAY($N$1)&gt;=U802),$N$1+U802-WEEKDAY($N$1)+(WEEKDAY($N$1)&gt;=U802)+7)))</f>
        <v/>
      </c>
      <c r="S802" s="14"/>
      <c r="T802" s="15" t="b">
        <f>IF(D802="lundi","2",IF(D802="mardi","3",IF(D802="mercredi","4",IF(D802="jeudi","5",IF(D802="vendredi","6")))))</f>
        <v>0</v>
      </c>
      <c r="U802" s="15" t="str">
        <f>IF(H802="lundi","2",IF(H802="mardi","3",IF(H802="mercredi","4",IF(H802="jeudi","5",IF(H802="vendredi","6",IF(H802="",""))))))</f>
        <v/>
      </c>
      <c r="V802" s="15" t="b">
        <f>IF(C802="hebdo","5",IF(C802="tous les 15 jours","10",IF(C802="toutes les 5 semaines","25")))</f>
        <v>0</v>
      </c>
    </row>
    <row r="803" spans="17:22" x14ac:dyDescent="0.35">
      <c r="Q803" s="14">
        <f ca="1">IF(AND($N$1+T803-WEEKDAY($N$1)+(WEEKDAY($N$1)&gt;=T803)&gt;=$N$1,H803=""),$N$1+T803-WEEKDAY($N$1)+(WEEKDAY($N$1)&gt;=T803),$N$1+T803-WEEKDAY($N$1)+(WEEKDAY($N$1)&gt;=T803)+7)</f>
        <v>43617</v>
      </c>
      <c r="R803" s="14" t="str">
        <f ca="1">IF(ISERROR(IF(AND($N$1+U803-WEEKDAY($N$1)+(WEEKDAY($N$1)&gt;=U803)&gt;=$N$1,H803&lt;&gt;""),$N$1+U803-WEEKDAY($N$1)+(WEEKDAY($N$1)&gt;=U803),$N$1+U803-WEEKDAY($N$1)+(WEEKDAY($N$1)&gt;=U803)+7)),"",(IF(AND($N$1+U803-WEEKDAY($N$1)+(WEEKDAY($N$1)&gt;=U803)&gt;=$N$1,H803&lt;&gt;""),$N$1+U803-WEEKDAY($N$1)+(WEEKDAY($N$1)&gt;=U803),$N$1+U803-WEEKDAY($N$1)+(WEEKDAY($N$1)&gt;=U803)+7)))</f>
        <v/>
      </c>
      <c r="S803" s="14"/>
      <c r="T803" s="15" t="b">
        <f>IF(D803="lundi","2",IF(D803="mardi","3",IF(D803="mercredi","4",IF(D803="jeudi","5",IF(D803="vendredi","6")))))</f>
        <v>0</v>
      </c>
      <c r="U803" s="15" t="str">
        <f>IF(H803="lundi","2",IF(H803="mardi","3",IF(H803="mercredi","4",IF(H803="jeudi","5",IF(H803="vendredi","6",IF(H803="",""))))))</f>
        <v/>
      </c>
      <c r="V803" s="15" t="b">
        <f>IF(C803="hebdo","5",IF(C803="tous les 15 jours","10",IF(C803="toutes les 5 semaines","25")))</f>
        <v>0</v>
      </c>
    </row>
    <row r="804" spans="17:22" x14ac:dyDescent="0.35">
      <c r="Q804" s="14">
        <f ca="1">IF(AND($N$1+T804-WEEKDAY($N$1)+(WEEKDAY($N$1)&gt;=T804)&gt;=$N$1,H804=""),$N$1+T804-WEEKDAY($N$1)+(WEEKDAY($N$1)&gt;=T804),$N$1+T804-WEEKDAY($N$1)+(WEEKDAY($N$1)&gt;=T804)+7)</f>
        <v>43617</v>
      </c>
      <c r="R804" s="14" t="str">
        <f ca="1">IF(ISERROR(IF(AND($N$1+U804-WEEKDAY($N$1)+(WEEKDAY($N$1)&gt;=U804)&gt;=$N$1,H804&lt;&gt;""),$N$1+U804-WEEKDAY($N$1)+(WEEKDAY($N$1)&gt;=U804),$N$1+U804-WEEKDAY($N$1)+(WEEKDAY($N$1)&gt;=U804)+7)),"",(IF(AND($N$1+U804-WEEKDAY($N$1)+(WEEKDAY($N$1)&gt;=U804)&gt;=$N$1,H804&lt;&gt;""),$N$1+U804-WEEKDAY($N$1)+(WEEKDAY($N$1)&gt;=U804),$N$1+U804-WEEKDAY($N$1)+(WEEKDAY($N$1)&gt;=U804)+7)))</f>
        <v/>
      </c>
      <c r="S804" s="14"/>
      <c r="T804" s="15" t="b">
        <f>IF(D804="lundi","2",IF(D804="mardi","3",IF(D804="mercredi","4",IF(D804="jeudi","5",IF(D804="vendredi","6")))))</f>
        <v>0</v>
      </c>
      <c r="U804" s="15" t="str">
        <f>IF(H804="lundi","2",IF(H804="mardi","3",IF(H804="mercredi","4",IF(H804="jeudi","5",IF(H804="vendredi","6",IF(H804="",""))))))</f>
        <v/>
      </c>
      <c r="V804" s="15" t="b">
        <f>IF(C804="hebdo","5",IF(C804="tous les 15 jours","10",IF(C804="toutes les 5 semaines","25")))</f>
        <v>0</v>
      </c>
    </row>
    <row r="805" spans="17:22" x14ac:dyDescent="0.35">
      <c r="Q805" s="14">
        <f ca="1">IF(AND($N$1+T805-WEEKDAY($N$1)+(WEEKDAY($N$1)&gt;=T805)&gt;=$N$1,H805=""),$N$1+T805-WEEKDAY($N$1)+(WEEKDAY($N$1)&gt;=T805),$N$1+T805-WEEKDAY($N$1)+(WEEKDAY($N$1)&gt;=T805)+7)</f>
        <v>43617</v>
      </c>
      <c r="R805" s="14" t="str">
        <f ca="1">IF(ISERROR(IF(AND($N$1+U805-WEEKDAY($N$1)+(WEEKDAY($N$1)&gt;=U805)&gt;=$N$1,H805&lt;&gt;""),$N$1+U805-WEEKDAY($N$1)+(WEEKDAY($N$1)&gt;=U805),$N$1+U805-WEEKDAY($N$1)+(WEEKDAY($N$1)&gt;=U805)+7)),"",(IF(AND($N$1+U805-WEEKDAY($N$1)+(WEEKDAY($N$1)&gt;=U805)&gt;=$N$1,H805&lt;&gt;""),$N$1+U805-WEEKDAY($N$1)+(WEEKDAY($N$1)&gt;=U805),$N$1+U805-WEEKDAY($N$1)+(WEEKDAY($N$1)&gt;=U805)+7)))</f>
        <v/>
      </c>
      <c r="S805" s="14"/>
      <c r="T805" s="15" t="b">
        <f>IF(D805="lundi","2",IF(D805="mardi","3",IF(D805="mercredi","4",IF(D805="jeudi","5",IF(D805="vendredi","6")))))</f>
        <v>0</v>
      </c>
      <c r="U805" s="15" t="str">
        <f>IF(H805="lundi","2",IF(H805="mardi","3",IF(H805="mercredi","4",IF(H805="jeudi","5",IF(H805="vendredi","6",IF(H805="",""))))))</f>
        <v/>
      </c>
      <c r="V805" s="15" t="b">
        <f>IF(C805="hebdo","5",IF(C805="tous les 15 jours","10",IF(C805="toutes les 5 semaines","25")))</f>
        <v>0</v>
      </c>
    </row>
    <row r="806" spans="17:22" x14ac:dyDescent="0.35">
      <c r="Q806" s="14">
        <f ca="1">IF(AND($N$1+T806-WEEKDAY($N$1)+(WEEKDAY($N$1)&gt;=T806)&gt;=$N$1,H806=""),$N$1+T806-WEEKDAY($N$1)+(WEEKDAY($N$1)&gt;=T806),$N$1+T806-WEEKDAY($N$1)+(WEEKDAY($N$1)&gt;=T806)+7)</f>
        <v>43617</v>
      </c>
      <c r="R806" s="14" t="str">
        <f ca="1">IF(ISERROR(IF(AND($N$1+U806-WEEKDAY($N$1)+(WEEKDAY($N$1)&gt;=U806)&gt;=$N$1,H806&lt;&gt;""),$N$1+U806-WEEKDAY($N$1)+(WEEKDAY($N$1)&gt;=U806),$N$1+U806-WEEKDAY($N$1)+(WEEKDAY($N$1)&gt;=U806)+7)),"",(IF(AND($N$1+U806-WEEKDAY($N$1)+(WEEKDAY($N$1)&gt;=U806)&gt;=$N$1,H806&lt;&gt;""),$N$1+U806-WEEKDAY($N$1)+(WEEKDAY($N$1)&gt;=U806),$N$1+U806-WEEKDAY($N$1)+(WEEKDAY($N$1)&gt;=U806)+7)))</f>
        <v/>
      </c>
      <c r="S806" s="14"/>
      <c r="T806" s="15" t="b">
        <f>IF(D806="lundi","2",IF(D806="mardi","3",IF(D806="mercredi","4",IF(D806="jeudi","5",IF(D806="vendredi","6")))))</f>
        <v>0</v>
      </c>
      <c r="U806" s="15" t="str">
        <f>IF(H806="lundi","2",IF(H806="mardi","3",IF(H806="mercredi","4",IF(H806="jeudi","5",IF(H806="vendredi","6",IF(H806="",""))))))</f>
        <v/>
      </c>
      <c r="V806" s="15" t="b">
        <f>IF(C806="hebdo","5",IF(C806="tous les 15 jours","10",IF(C806="toutes les 5 semaines","25")))</f>
        <v>0</v>
      </c>
    </row>
    <row r="807" spans="17:22" x14ac:dyDescent="0.35">
      <c r="Q807" s="14">
        <f ca="1">IF(AND($N$1+T807-WEEKDAY($N$1)+(WEEKDAY($N$1)&gt;=T807)&gt;=$N$1,H807=""),$N$1+T807-WEEKDAY($N$1)+(WEEKDAY($N$1)&gt;=T807),$N$1+T807-WEEKDAY($N$1)+(WEEKDAY($N$1)&gt;=T807)+7)</f>
        <v>43617</v>
      </c>
      <c r="R807" s="14" t="str">
        <f ca="1">IF(ISERROR(IF(AND($N$1+U807-WEEKDAY($N$1)+(WEEKDAY($N$1)&gt;=U807)&gt;=$N$1,H807&lt;&gt;""),$N$1+U807-WEEKDAY($N$1)+(WEEKDAY($N$1)&gt;=U807),$N$1+U807-WEEKDAY($N$1)+(WEEKDAY($N$1)&gt;=U807)+7)),"",(IF(AND($N$1+U807-WEEKDAY($N$1)+(WEEKDAY($N$1)&gt;=U807)&gt;=$N$1,H807&lt;&gt;""),$N$1+U807-WEEKDAY($N$1)+(WEEKDAY($N$1)&gt;=U807),$N$1+U807-WEEKDAY($N$1)+(WEEKDAY($N$1)&gt;=U807)+7)))</f>
        <v/>
      </c>
      <c r="S807" s="14"/>
      <c r="T807" s="15" t="b">
        <f>IF(D807="lundi","2",IF(D807="mardi","3",IF(D807="mercredi","4",IF(D807="jeudi","5",IF(D807="vendredi","6")))))</f>
        <v>0</v>
      </c>
      <c r="U807" s="15" t="str">
        <f>IF(H807="lundi","2",IF(H807="mardi","3",IF(H807="mercredi","4",IF(H807="jeudi","5",IF(H807="vendredi","6",IF(H807="",""))))))</f>
        <v/>
      </c>
      <c r="V807" s="15" t="b">
        <f>IF(C807="hebdo","5",IF(C807="tous les 15 jours","10",IF(C807="toutes les 5 semaines","25")))</f>
        <v>0</v>
      </c>
    </row>
    <row r="808" spans="17:22" x14ac:dyDescent="0.35">
      <c r="Q808" s="14">
        <f ca="1">IF(AND($N$1+T808-WEEKDAY($N$1)+(WEEKDAY($N$1)&gt;=T808)&gt;=$N$1,H808=""),$N$1+T808-WEEKDAY($N$1)+(WEEKDAY($N$1)&gt;=T808),$N$1+T808-WEEKDAY($N$1)+(WEEKDAY($N$1)&gt;=T808)+7)</f>
        <v>43617</v>
      </c>
      <c r="R808" s="14" t="str">
        <f ca="1">IF(ISERROR(IF(AND($N$1+U808-WEEKDAY($N$1)+(WEEKDAY($N$1)&gt;=U808)&gt;=$N$1,H808&lt;&gt;""),$N$1+U808-WEEKDAY($N$1)+(WEEKDAY($N$1)&gt;=U808),$N$1+U808-WEEKDAY($N$1)+(WEEKDAY($N$1)&gt;=U808)+7)),"",(IF(AND($N$1+U808-WEEKDAY($N$1)+(WEEKDAY($N$1)&gt;=U808)&gt;=$N$1,H808&lt;&gt;""),$N$1+U808-WEEKDAY($N$1)+(WEEKDAY($N$1)&gt;=U808),$N$1+U808-WEEKDAY($N$1)+(WEEKDAY($N$1)&gt;=U808)+7)))</f>
        <v/>
      </c>
      <c r="S808" s="14"/>
      <c r="T808" s="15" t="b">
        <f>IF(D808="lundi","2",IF(D808="mardi","3",IF(D808="mercredi","4",IF(D808="jeudi","5",IF(D808="vendredi","6")))))</f>
        <v>0</v>
      </c>
      <c r="U808" s="15" t="str">
        <f>IF(H808="lundi","2",IF(H808="mardi","3",IF(H808="mercredi","4",IF(H808="jeudi","5",IF(H808="vendredi","6",IF(H808="",""))))))</f>
        <v/>
      </c>
      <c r="V808" s="15" t="b">
        <f>IF(C808="hebdo","5",IF(C808="tous les 15 jours","10",IF(C808="toutes les 5 semaines","25")))</f>
        <v>0</v>
      </c>
    </row>
    <row r="809" spans="17:22" x14ac:dyDescent="0.35">
      <c r="Q809" s="14">
        <f ca="1">IF(AND($N$1+T809-WEEKDAY($N$1)+(WEEKDAY($N$1)&gt;=T809)&gt;=$N$1,H809=""),$N$1+T809-WEEKDAY($N$1)+(WEEKDAY($N$1)&gt;=T809),$N$1+T809-WEEKDAY($N$1)+(WEEKDAY($N$1)&gt;=T809)+7)</f>
        <v>43617</v>
      </c>
      <c r="R809" s="14" t="str">
        <f ca="1">IF(ISERROR(IF(AND($N$1+U809-WEEKDAY($N$1)+(WEEKDAY($N$1)&gt;=U809)&gt;=$N$1,H809&lt;&gt;""),$N$1+U809-WEEKDAY($N$1)+(WEEKDAY($N$1)&gt;=U809),$N$1+U809-WEEKDAY($N$1)+(WEEKDAY($N$1)&gt;=U809)+7)),"",(IF(AND($N$1+U809-WEEKDAY($N$1)+(WEEKDAY($N$1)&gt;=U809)&gt;=$N$1,H809&lt;&gt;""),$N$1+U809-WEEKDAY($N$1)+(WEEKDAY($N$1)&gt;=U809),$N$1+U809-WEEKDAY($N$1)+(WEEKDAY($N$1)&gt;=U809)+7)))</f>
        <v/>
      </c>
      <c r="S809" s="14"/>
      <c r="T809" s="15" t="b">
        <f>IF(D809="lundi","2",IF(D809="mardi","3",IF(D809="mercredi","4",IF(D809="jeudi","5",IF(D809="vendredi","6")))))</f>
        <v>0</v>
      </c>
      <c r="U809" s="15" t="str">
        <f>IF(H809="lundi","2",IF(H809="mardi","3",IF(H809="mercredi","4",IF(H809="jeudi","5",IF(H809="vendredi","6",IF(H809="",""))))))</f>
        <v/>
      </c>
      <c r="V809" s="15" t="b">
        <f>IF(C809="hebdo","5",IF(C809="tous les 15 jours","10",IF(C809="toutes les 5 semaines","25")))</f>
        <v>0</v>
      </c>
    </row>
    <row r="810" spans="17:22" x14ac:dyDescent="0.35">
      <c r="Q810" s="14">
        <f ca="1">IF(AND($N$1+T810-WEEKDAY($N$1)+(WEEKDAY($N$1)&gt;=T810)&gt;=$N$1,H810=""),$N$1+T810-WEEKDAY($N$1)+(WEEKDAY($N$1)&gt;=T810),$N$1+T810-WEEKDAY($N$1)+(WEEKDAY($N$1)&gt;=T810)+7)</f>
        <v>43617</v>
      </c>
      <c r="R810" s="14" t="str">
        <f ca="1">IF(ISERROR(IF(AND($N$1+U810-WEEKDAY($N$1)+(WEEKDAY($N$1)&gt;=U810)&gt;=$N$1,H810&lt;&gt;""),$N$1+U810-WEEKDAY($N$1)+(WEEKDAY($N$1)&gt;=U810),$N$1+U810-WEEKDAY($N$1)+(WEEKDAY($N$1)&gt;=U810)+7)),"",(IF(AND($N$1+U810-WEEKDAY($N$1)+(WEEKDAY($N$1)&gt;=U810)&gt;=$N$1,H810&lt;&gt;""),$N$1+U810-WEEKDAY($N$1)+(WEEKDAY($N$1)&gt;=U810),$N$1+U810-WEEKDAY($N$1)+(WEEKDAY($N$1)&gt;=U810)+7)))</f>
        <v/>
      </c>
      <c r="S810" s="14"/>
      <c r="T810" s="15" t="b">
        <f>IF(D810="lundi","2",IF(D810="mardi","3",IF(D810="mercredi","4",IF(D810="jeudi","5",IF(D810="vendredi","6")))))</f>
        <v>0</v>
      </c>
      <c r="U810" s="15" t="str">
        <f>IF(H810="lundi","2",IF(H810="mardi","3",IF(H810="mercredi","4",IF(H810="jeudi","5",IF(H810="vendredi","6",IF(H810="",""))))))</f>
        <v/>
      </c>
      <c r="V810" s="15" t="b">
        <f>IF(C810="hebdo","5",IF(C810="tous les 15 jours","10",IF(C810="toutes les 5 semaines","25")))</f>
        <v>0</v>
      </c>
    </row>
    <row r="811" spans="17:22" x14ac:dyDescent="0.35">
      <c r="Q811" s="14">
        <f ca="1">IF(AND($N$1+T811-WEEKDAY($N$1)+(WEEKDAY($N$1)&gt;=T811)&gt;=$N$1,H811=""),$N$1+T811-WEEKDAY($N$1)+(WEEKDAY($N$1)&gt;=T811),$N$1+T811-WEEKDAY($N$1)+(WEEKDAY($N$1)&gt;=T811)+7)</f>
        <v>43617</v>
      </c>
      <c r="R811" s="14" t="str">
        <f ca="1">IF(ISERROR(IF(AND($N$1+U811-WEEKDAY($N$1)+(WEEKDAY($N$1)&gt;=U811)&gt;=$N$1,H811&lt;&gt;""),$N$1+U811-WEEKDAY($N$1)+(WEEKDAY($N$1)&gt;=U811),$N$1+U811-WEEKDAY($N$1)+(WEEKDAY($N$1)&gt;=U811)+7)),"",(IF(AND($N$1+U811-WEEKDAY($N$1)+(WEEKDAY($N$1)&gt;=U811)&gt;=$N$1,H811&lt;&gt;""),$N$1+U811-WEEKDAY($N$1)+(WEEKDAY($N$1)&gt;=U811),$N$1+U811-WEEKDAY($N$1)+(WEEKDAY($N$1)&gt;=U811)+7)))</f>
        <v/>
      </c>
      <c r="S811" s="14"/>
      <c r="T811" s="15" t="b">
        <f>IF(D811="lundi","2",IF(D811="mardi","3",IF(D811="mercredi","4",IF(D811="jeudi","5",IF(D811="vendredi","6")))))</f>
        <v>0</v>
      </c>
      <c r="U811" s="15" t="str">
        <f>IF(H811="lundi","2",IF(H811="mardi","3",IF(H811="mercredi","4",IF(H811="jeudi","5",IF(H811="vendredi","6",IF(H811="",""))))))</f>
        <v/>
      </c>
      <c r="V811" s="15" t="b">
        <f>IF(C811="hebdo","5",IF(C811="tous les 15 jours","10",IF(C811="toutes les 5 semaines","25")))</f>
        <v>0</v>
      </c>
    </row>
    <row r="812" spans="17:22" x14ac:dyDescent="0.35">
      <c r="Q812" s="14">
        <f ca="1">IF(AND($N$1+T812-WEEKDAY($N$1)+(WEEKDAY($N$1)&gt;=T812)&gt;=$N$1,H812=""),$N$1+T812-WEEKDAY($N$1)+(WEEKDAY($N$1)&gt;=T812),$N$1+T812-WEEKDAY($N$1)+(WEEKDAY($N$1)&gt;=T812)+7)</f>
        <v>43617</v>
      </c>
      <c r="R812" s="14" t="str">
        <f ca="1">IF(ISERROR(IF(AND($N$1+U812-WEEKDAY($N$1)+(WEEKDAY($N$1)&gt;=U812)&gt;=$N$1,H812&lt;&gt;""),$N$1+U812-WEEKDAY($N$1)+(WEEKDAY($N$1)&gt;=U812),$N$1+U812-WEEKDAY($N$1)+(WEEKDAY($N$1)&gt;=U812)+7)),"",(IF(AND($N$1+U812-WEEKDAY($N$1)+(WEEKDAY($N$1)&gt;=U812)&gt;=$N$1,H812&lt;&gt;""),$N$1+U812-WEEKDAY($N$1)+(WEEKDAY($N$1)&gt;=U812),$N$1+U812-WEEKDAY($N$1)+(WEEKDAY($N$1)&gt;=U812)+7)))</f>
        <v/>
      </c>
      <c r="S812" s="14"/>
      <c r="T812" s="15" t="b">
        <f>IF(D812="lundi","2",IF(D812="mardi","3",IF(D812="mercredi","4",IF(D812="jeudi","5",IF(D812="vendredi","6")))))</f>
        <v>0</v>
      </c>
      <c r="U812" s="15" t="str">
        <f>IF(H812="lundi","2",IF(H812="mardi","3",IF(H812="mercredi","4",IF(H812="jeudi","5",IF(H812="vendredi","6",IF(H812="",""))))))</f>
        <v/>
      </c>
      <c r="V812" s="15" t="b">
        <f>IF(C812="hebdo","5",IF(C812="tous les 15 jours","10",IF(C812="toutes les 5 semaines","25")))</f>
        <v>0</v>
      </c>
    </row>
    <row r="813" spans="17:22" x14ac:dyDescent="0.35">
      <c r="Q813" s="14">
        <f ca="1">IF(AND($N$1+T813-WEEKDAY($N$1)+(WEEKDAY($N$1)&gt;=T813)&gt;=$N$1,H813=""),$N$1+T813-WEEKDAY($N$1)+(WEEKDAY($N$1)&gt;=T813),$N$1+T813-WEEKDAY($N$1)+(WEEKDAY($N$1)&gt;=T813)+7)</f>
        <v>43617</v>
      </c>
      <c r="R813" s="14" t="str">
        <f ca="1">IF(ISERROR(IF(AND($N$1+U813-WEEKDAY($N$1)+(WEEKDAY($N$1)&gt;=U813)&gt;=$N$1,H813&lt;&gt;""),$N$1+U813-WEEKDAY($N$1)+(WEEKDAY($N$1)&gt;=U813),$N$1+U813-WEEKDAY($N$1)+(WEEKDAY($N$1)&gt;=U813)+7)),"",(IF(AND($N$1+U813-WEEKDAY($N$1)+(WEEKDAY($N$1)&gt;=U813)&gt;=$N$1,H813&lt;&gt;""),$N$1+U813-WEEKDAY($N$1)+(WEEKDAY($N$1)&gt;=U813),$N$1+U813-WEEKDAY($N$1)+(WEEKDAY($N$1)&gt;=U813)+7)))</f>
        <v/>
      </c>
      <c r="S813" s="14"/>
      <c r="T813" s="15" t="b">
        <f>IF(D813="lundi","2",IF(D813="mardi","3",IF(D813="mercredi","4",IF(D813="jeudi","5",IF(D813="vendredi","6")))))</f>
        <v>0</v>
      </c>
      <c r="U813" s="15" t="str">
        <f>IF(H813="lundi","2",IF(H813="mardi","3",IF(H813="mercredi","4",IF(H813="jeudi","5",IF(H813="vendredi","6",IF(H813="",""))))))</f>
        <v/>
      </c>
      <c r="V813" s="15" t="b">
        <f>IF(C813="hebdo","5",IF(C813="tous les 15 jours","10",IF(C813="toutes les 5 semaines","25")))</f>
        <v>0</v>
      </c>
    </row>
    <row r="814" spans="17:22" x14ac:dyDescent="0.35">
      <c r="Q814" s="14">
        <f ca="1">IF(AND($N$1+T814-WEEKDAY($N$1)+(WEEKDAY($N$1)&gt;=T814)&gt;=$N$1,H814=""),$N$1+T814-WEEKDAY($N$1)+(WEEKDAY($N$1)&gt;=T814),$N$1+T814-WEEKDAY($N$1)+(WEEKDAY($N$1)&gt;=T814)+7)</f>
        <v>43617</v>
      </c>
      <c r="R814" s="14" t="str">
        <f ca="1">IF(ISERROR(IF(AND($N$1+U814-WEEKDAY($N$1)+(WEEKDAY($N$1)&gt;=U814)&gt;=$N$1,H814&lt;&gt;""),$N$1+U814-WEEKDAY($N$1)+(WEEKDAY($N$1)&gt;=U814),$N$1+U814-WEEKDAY($N$1)+(WEEKDAY($N$1)&gt;=U814)+7)),"",(IF(AND($N$1+U814-WEEKDAY($N$1)+(WEEKDAY($N$1)&gt;=U814)&gt;=$N$1,H814&lt;&gt;""),$N$1+U814-WEEKDAY($N$1)+(WEEKDAY($N$1)&gt;=U814),$N$1+U814-WEEKDAY($N$1)+(WEEKDAY($N$1)&gt;=U814)+7)))</f>
        <v/>
      </c>
      <c r="S814" s="14"/>
      <c r="T814" s="15" t="b">
        <f>IF(D814="lundi","2",IF(D814="mardi","3",IF(D814="mercredi","4",IF(D814="jeudi","5",IF(D814="vendredi","6")))))</f>
        <v>0</v>
      </c>
      <c r="U814" s="15" t="str">
        <f>IF(H814="lundi","2",IF(H814="mardi","3",IF(H814="mercredi","4",IF(H814="jeudi","5",IF(H814="vendredi","6",IF(H814="",""))))))</f>
        <v/>
      </c>
      <c r="V814" s="15" t="b">
        <f>IF(C814="hebdo","5",IF(C814="tous les 15 jours","10",IF(C814="toutes les 5 semaines","25")))</f>
        <v>0</v>
      </c>
    </row>
    <row r="815" spans="17:22" x14ac:dyDescent="0.35">
      <c r="Q815" s="14">
        <f ca="1">IF(AND($N$1+T815-WEEKDAY($N$1)+(WEEKDAY($N$1)&gt;=T815)&gt;=$N$1,H815=""),$N$1+T815-WEEKDAY($N$1)+(WEEKDAY($N$1)&gt;=T815),$N$1+T815-WEEKDAY($N$1)+(WEEKDAY($N$1)&gt;=T815)+7)</f>
        <v>43617</v>
      </c>
      <c r="R815" s="14" t="str">
        <f ca="1">IF(ISERROR(IF(AND($N$1+U815-WEEKDAY($N$1)+(WEEKDAY($N$1)&gt;=U815)&gt;=$N$1,H815&lt;&gt;""),$N$1+U815-WEEKDAY($N$1)+(WEEKDAY($N$1)&gt;=U815),$N$1+U815-WEEKDAY($N$1)+(WEEKDAY($N$1)&gt;=U815)+7)),"",(IF(AND($N$1+U815-WEEKDAY($N$1)+(WEEKDAY($N$1)&gt;=U815)&gt;=$N$1,H815&lt;&gt;""),$N$1+U815-WEEKDAY($N$1)+(WEEKDAY($N$1)&gt;=U815),$N$1+U815-WEEKDAY($N$1)+(WEEKDAY($N$1)&gt;=U815)+7)))</f>
        <v/>
      </c>
      <c r="S815" s="14"/>
      <c r="T815" s="15" t="b">
        <f>IF(D815="lundi","2",IF(D815="mardi","3",IF(D815="mercredi","4",IF(D815="jeudi","5",IF(D815="vendredi","6")))))</f>
        <v>0</v>
      </c>
      <c r="U815" s="15" t="str">
        <f>IF(H815="lundi","2",IF(H815="mardi","3",IF(H815="mercredi","4",IF(H815="jeudi","5",IF(H815="vendredi","6",IF(H815="",""))))))</f>
        <v/>
      </c>
      <c r="V815" s="15" t="b">
        <f>IF(C815="hebdo","5",IF(C815="tous les 15 jours","10",IF(C815="toutes les 5 semaines","25")))</f>
        <v>0</v>
      </c>
    </row>
    <row r="816" spans="17:22" x14ac:dyDescent="0.35">
      <c r="Q816" s="14">
        <f ca="1">IF(AND($N$1+T816-WEEKDAY($N$1)+(WEEKDAY($N$1)&gt;=T816)&gt;=$N$1,H816=""),$N$1+T816-WEEKDAY($N$1)+(WEEKDAY($N$1)&gt;=T816),$N$1+T816-WEEKDAY($N$1)+(WEEKDAY($N$1)&gt;=T816)+7)</f>
        <v>43617</v>
      </c>
      <c r="R816" s="14" t="str">
        <f ca="1">IF(ISERROR(IF(AND($N$1+U816-WEEKDAY($N$1)+(WEEKDAY($N$1)&gt;=U816)&gt;=$N$1,H816&lt;&gt;""),$N$1+U816-WEEKDAY($N$1)+(WEEKDAY($N$1)&gt;=U816),$N$1+U816-WEEKDAY($N$1)+(WEEKDAY($N$1)&gt;=U816)+7)),"",(IF(AND($N$1+U816-WEEKDAY($N$1)+(WEEKDAY($N$1)&gt;=U816)&gt;=$N$1,H816&lt;&gt;""),$N$1+U816-WEEKDAY($N$1)+(WEEKDAY($N$1)&gt;=U816),$N$1+U816-WEEKDAY($N$1)+(WEEKDAY($N$1)&gt;=U816)+7)))</f>
        <v/>
      </c>
      <c r="S816" s="14"/>
      <c r="T816" s="15" t="b">
        <f>IF(D816="lundi","2",IF(D816="mardi","3",IF(D816="mercredi","4",IF(D816="jeudi","5",IF(D816="vendredi","6")))))</f>
        <v>0</v>
      </c>
      <c r="U816" s="15" t="str">
        <f>IF(H816="lundi","2",IF(H816="mardi","3",IF(H816="mercredi","4",IF(H816="jeudi","5",IF(H816="vendredi","6",IF(H816="",""))))))</f>
        <v/>
      </c>
      <c r="V816" s="15" t="b">
        <f>IF(C816="hebdo","5",IF(C816="tous les 15 jours","10",IF(C816="toutes les 5 semaines","25")))</f>
        <v>0</v>
      </c>
    </row>
    <row r="817" spans="17:22" x14ac:dyDescent="0.35">
      <c r="Q817" s="14">
        <f ca="1">IF(AND($N$1+T817-WEEKDAY($N$1)+(WEEKDAY($N$1)&gt;=T817)&gt;=$N$1,H817=""),$N$1+T817-WEEKDAY($N$1)+(WEEKDAY($N$1)&gt;=T817),$N$1+T817-WEEKDAY($N$1)+(WEEKDAY($N$1)&gt;=T817)+7)</f>
        <v>43617</v>
      </c>
      <c r="R817" s="14" t="str">
        <f ca="1">IF(ISERROR(IF(AND($N$1+U817-WEEKDAY($N$1)+(WEEKDAY($N$1)&gt;=U817)&gt;=$N$1,H817&lt;&gt;""),$N$1+U817-WEEKDAY($N$1)+(WEEKDAY($N$1)&gt;=U817),$N$1+U817-WEEKDAY($N$1)+(WEEKDAY($N$1)&gt;=U817)+7)),"",(IF(AND($N$1+U817-WEEKDAY($N$1)+(WEEKDAY($N$1)&gt;=U817)&gt;=$N$1,H817&lt;&gt;""),$N$1+U817-WEEKDAY($N$1)+(WEEKDAY($N$1)&gt;=U817),$N$1+U817-WEEKDAY($N$1)+(WEEKDAY($N$1)&gt;=U817)+7)))</f>
        <v/>
      </c>
      <c r="S817" s="14"/>
      <c r="T817" s="15" t="b">
        <f>IF(D817="lundi","2",IF(D817="mardi","3",IF(D817="mercredi","4",IF(D817="jeudi","5",IF(D817="vendredi","6")))))</f>
        <v>0</v>
      </c>
      <c r="U817" s="15" t="str">
        <f>IF(H817="lundi","2",IF(H817="mardi","3",IF(H817="mercredi","4",IF(H817="jeudi","5",IF(H817="vendredi","6",IF(H817="",""))))))</f>
        <v/>
      </c>
      <c r="V817" s="15" t="b">
        <f>IF(C817="hebdo","5",IF(C817="tous les 15 jours","10",IF(C817="toutes les 5 semaines","25")))</f>
        <v>0</v>
      </c>
    </row>
    <row r="818" spans="17:22" x14ac:dyDescent="0.35">
      <c r="Q818" s="14">
        <f ca="1">IF(AND($N$1+T818-WEEKDAY($N$1)+(WEEKDAY($N$1)&gt;=T818)&gt;=$N$1,H818=""),$N$1+T818-WEEKDAY($N$1)+(WEEKDAY($N$1)&gt;=T818),$N$1+T818-WEEKDAY($N$1)+(WEEKDAY($N$1)&gt;=T818)+7)</f>
        <v>43617</v>
      </c>
      <c r="R818" s="14" t="str">
        <f ca="1">IF(ISERROR(IF(AND($N$1+U818-WEEKDAY($N$1)+(WEEKDAY($N$1)&gt;=U818)&gt;=$N$1,H818&lt;&gt;""),$N$1+U818-WEEKDAY($N$1)+(WEEKDAY($N$1)&gt;=U818),$N$1+U818-WEEKDAY($N$1)+(WEEKDAY($N$1)&gt;=U818)+7)),"",(IF(AND($N$1+U818-WEEKDAY($N$1)+(WEEKDAY($N$1)&gt;=U818)&gt;=$N$1,H818&lt;&gt;""),$N$1+U818-WEEKDAY($N$1)+(WEEKDAY($N$1)&gt;=U818),$N$1+U818-WEEKDAY($N$1)+(WEEKDAY($N$1)&gt;=U818)+7)))</f>
        <v/>
      </c>
      <c r="S818" s="14"/>
      <c r="T818" s="15" t="b">
        <f>IF(D818="lundi","2",IF(D818="mardi","3",IF(D818="mercredi","4",IF(D818="jeudi","5",IF(D818="vendredi","6")))))</f>
        <v>0</v>
      </c>
      <c r="U818" s="15" t="str">
        <f>IF(H818="lundi","2",IF(H818="mardi","3",IF(H818="mercredi","4",IF(H818="jeudi","5",IF(H818="vendredi","6",IF(H818="",""))))))</f>
        <v/>
      </c>
      <c r="V818" s="15" t="b">
        <f>IF(C818="hebdo","5",IF(C818="tous les 15 jours","10",IF(C818="toutes les 5 semaines","25")))</f>
        <v>0</v>
      </c>
    </row>
    <row r="819" spans="17:22" x14ac:dyDescent="0.35">
      <c r="Q819" s="14">
        <f ca="1">IF(AND($N$1+T819-WEEKDAY($N$1)+(WEEKDAY($N$1)&gt;=T819)&gt;=$N$1,H819=""),$N$1+T819-WEEKDAY($N$1)+(WEEKDAY($N$1)&gt;=T819),$N$1+T819-WEEKDAY($N$1)+(WEEKDAY($N$1)&gt;=T819)+7)</f>
        <v>43617</v>
      </c>
      <c r="R819" s="14" t="str">
        <f ca="1">IF(ISERROR(IF(AND($N$1+U819-WEEKDAY($N$1)+(WEEKDAY($N$1)&gt;=U819)&gt;=$N$1,H819&lt;&gt;""),$N$1+U819-WEEKDAY($N$1)+(WEEKDAY($N$1)&gt;=U819),$N$1+U819-WEEKDAY($N$1)+(WEEKDAY($N$1)&gt;=U819)+7)),"",(IF(AND($N$1+U819-WEEKDAY($N$1)+(WEEKDAY($N$1)&gt;=U819)&gt;=$N$1,H819&lt;&gt;""),$N$1+U819-WEEKDAY($N$1)+(WEEKDAY($N$1)&gt;=U819),$N$1+U819-WEEKDAY($N$1)+(WEEKDAY($N$1)&gt;=U819)+7)))</f>
        <v/>
      </c>
      <c r="S819" s="14"/>
      <c r="T819" s="15" t="b">
        <f>IF(D819="lundi","2",IF(D819="mardi","3",IF(D819="mercredi","4",IF(D819="jeudi","5",IF(D819="vendredi","6")))))</f>
        <v>0</v>
      </c>
      <c r="U819" s="15" t="str">
        <f>IF(H819="lundi","2",IF(H819="mardi","3",IF(H819="mercredi","4",IF(H819="jeudi","5",IF(H819="vendredi","6",IF(H819="",""))))))</f>
        <v/>
      </c>
      <c r="V819" s="15" t="b">
        <f>IF(C819="hebdo","5",IF(C819="tous les 15 jours","10",IF(C819="toutes les 5 semaines","25")))</f>
        <v>0</v>
      </c>
    </row>
    <row r="820" spans="17:22" x14ac:dyDescent="0.35">
      <c r="Q820" s="14">
        <f ca="1">IF(AND($N$1+T820-WEEKDAY($N$1)+(WEEKDAY($N$1)&gt;=T820)&gt;=$N$1,H820=""),$N$1+T820-WEEKDAY($N$1)+(WEEKDAY($N$1)&gt;=T820),$N$1+T820-WEEKDAY($N$1)+(WEEKDAY($N$1)&gt;=T820)+7)</f>
        <v>43617</v>
      </c>
      <c r="R820" s="14" t="str">
        <f ca="1">IF(ISERROR(IF(AND($N$1+U820-WEEKDAY($N$1)+(WEEKDAY($N$1)&gt;=U820)&gt;=$N$1,H820&lt;&gt;""),$N$1+U820-WEEKDAY($N$1)+(WEEKDAY($N$1)&gt;=U820),$N$1+U820-WEEKDAY($N$1)+(WEEKDAY($N$1)&gt;=U820)+7)),"",(IF(AND($N$1+U820-WEEKDAY($N$1)+(WEEKDAY($N$1)&gt;=U820)&gt;=$N$1,H820&lt;&gt;""),$N$1+U820-WEEKDAY($N$1)+(WEEKDAY($N$1)&gt;=U820),$N$1+U820-WEEKDAY($N$1)+(WEEKDAY($N$1)&gt;=U820)+7)))</f>
        <v/>
      </c>
      <c r="S820" s="14"/>
      <c r="T820" s="15" t="b">
        <f>IF(D820="lundi","2",IF(D820="mardi","3",IF(D820="mercredi","4",IF(D820="jeudi","5",IF(D820="vendredi","6")))))</f>
        <v>0</v>
      </c>
      <c r="U820" s="15" t="str">
        <f>IF(H820="lundi","2",IF(H820="mardi","3",IF(H820="mercredi","4",IF(H820="jeudi","5",IF(H820="vendredi","6",IF(H820="",""))))))</f>
        <v/>
      </c>
      <c r="V820" s="15" t="b">
        <f>IF(C820="hebdo","5",IF(C820="tous les 15 jours","10",IF(C820="toutes les 5 semaines","25")))</f>
        <v>0</v>
      </c>
    </row>
    <row r="821" spans="17:22" x14ac:dyDescent="0.35">
      <c r="Q821" s="14">
        <f ca="1">IF(AND($N$1+T821-WEEKDAY($N$1)+(WEEKDAY($N$1)&gt;=T821)&gt;=$N$1,H821=""),$N$1+T821-WEEKDAY($N$1)+(WEEKDAY($N$1)&gt;=T821),$N$1+T821-WEEKDAY($N$1)+(WEEKDAY($N$1)&gt;=T821)+7)</f>
        <v>43617</v>
      </c>
      <c r="R821" s="14" t="str">
        <f ca="1">IF(ISERROR(IF(AND($N$1+U821-WEEKDAY($N$1)+(WEEKDAY($N$1)&gt;=U821)&gt;=$N$1,H821&lt;&gt;""),$N$1+U821-WEEKDAY($N$1)+(WEEKDAY($N$1)&gt;=U821),$N$1+U821-WEEKDAY($N$1)+(WEEKDAY($N$1)&gt;=U821)+7)),"",(IF(AND($N$1+U821-WEEKDAY($N$1)+(WEEKDAY($N$1)&gt;=U821)&gt;=$N$1,H821&lt;&gt;""),$N$1+U821-WEEKDAY($N$1)+(WEEKDAY($N$1)&gt;=U821),$N$1+U821-WEEKDAY($N$1)+(WEEKDAY($N$1)&gt;=U821)+7)))</f>
        <v/>
      </c>
      <c r="S821" s="14"/>
      <c r="T821" s="15" t="b">
        <f>IF(D821="lundi","2",IF(D821="mardi","3",IF(D821="mercredi","4",IF(D821="jeudi","5",IF(D821="vendredi","6")))))</f>
        <v>0</v>
      </c>
      <c r="U821" s="15" t="str">
        <f>IF(H821="lundi","2",IF(H821="mardi","3",IF(H821="mercredi","4",IF(H821="jeudi","5",IF(H821="vendredi","6",IF(H821="",""))))))</f>
        <v/>
      </c>
      <c r="V821" s="15" t="b">
        <f>IF(C821="hebdo","5",IF(C821="tous les 15 jours","10",IF(C821="toutes les 5 semaines","25")))</f>
        <v>0</v>
      </c>
    </row>
    <row r="822" spans="17:22" x14ac:dyDescent="0.35">
      <c r="Q822" s="14">
        <f ca="1">IF(AND($N$1+T822-WEEKDAY($N$1)+(WEEKDAY($N$1)&gt;=T822)&gt;=$N$1,H822=""),$N$1+T822-WEEKDAY($N$1)+(WEEKDAY($N$1)&gt;=T822),$N$1+T822-WEEKDAY($N$1)+(WEEKDAY($N$1)&gt;=T822)+7)</f>
        <v>43617</v>
      </c>
      <c r="R822" s="14" t="str">
        <f ca="1">IF(ISERROR(IF(AND($N$1+U822-WEEKDAY($N$1)+(WEEKDAY($N$1)&gt;=U822)&gt;=$N$1,H822&lt;&gt;""),$N$1+U822-WEEKDAY($N$1)+(WEEKDAY($N$1)&gt;=U822),$N$1+U822-WEEKDAY($N$1)+(WEEKDAY($N$1)&gt;=U822)+7)),"",(IF(AND($N$1+U822-WEEKDAY($N$1)+(WEEKDAY($N$1)&gt;=U822)&gt;=$N$1,H822&lt;&gt;""),$N$1+U822-WEEKDAY($N$1)+(WEEKDAY($N$1)&gt;=U822),$N$1+U822-WEEKDAY($N$1)+(WEEKDAY($N$1)&gt;=U822)+7)))</f>
        <v/>
      </c>
      <c r="S822" s="14"/>
      <c r="T822" s="15" t="b">
        <f>IF(D822="lundi","2",IF(D822="mardi","3",IF(D822="mercredi","4",IF(D822="jeudi","5",IF(D822="vendredi","6")))))</f>
        <v>0</v>
      </c>
      <c r="U822" s="15" t="str">
        <f>IF(H822="lundi","2",IF(H822="mardi","3",IF(H822="mercredi","4",IF(H822="jeudi","5",IF(H822="vendredi","6",IF(H822="",""))))))</f>
        <v/>
      </c>
      <c r="V822" s="15" t="b">
        <f>IF(C822="hebdo","5",IF(C822="tous les 15 jours","10",IF(C822="toutes les 5 semaines","25")))</f>
        <v>0</v>
      </c>
    </row>
    <row r="823" spans="17:22" x14ac:dyDescent="0.35">
      <c r="Q823" s="14">
        <f ca="1">IF(AND($N$1+T823-WEEKDAY($N$1)+(WEEKDAY($N$1)&gt;=T823)&gt;=$N$1,H823=""),$N$1+T823-WEEKDAY($N$1)+(WEEKDAY($N$1)&gt;=T823),$N$1+T823-WEEKDAY($N$1)+(WEEKDAY($N$1)&gt;=T823)+7)</f>
        <v>43617</v>
      </c>
      <c r="R823" s="14" t="str">
        <f ca="1">IF(ISERROR(IF(AND($N$1+U823-WEEKDAY($N$1)+(WEEKDAY($N$1)&gt;=U823)&gt;=$N$1,H823&lt;&gt;""),$N$1+U823-WEEKDAY($N$1)+(WEEKDAY($N$1)&gt;=U823),$N$1+U823-WEEKDAY($N$1)+(WEEKDAY($N$1)&gt;=U823)+7)),"",(IF(AND($N$1+U823-WEEKDAY($N$1)+(WEEKDAY($N$1)&gt;=U823)&gt;=$N$1,H823&lt;&gt;""),$N$1+U823-WEEKDAY($N$1)+(WEEKDAY($N$1)&gt;=U823),$N$1+U823-WEEKDAY($N$1)+(WEEKDAY($N$1)&gt;=U823)+7)))</f>
        <v/>
      </c>
      <c r="S823" s="14"/>
      <c r="T823" s="15" t="b">
        <f>IF(D823="lundi","2",IF(D823="mardi","3",IF(D823="mercredi","4",IF(D823="jeudi","5",IF(D823="vendredi","6")))))</f>
        <v>0</v>
      </c>
      <c r="U823" s="15" t="str">
        <f>IF(H823="lundi","2",IF(H823="mardi","3",IF(H823="mercredi","4",IF(H823="jeudi","5",IF(H823="vendredi","6",IF(H823="",""))))))</f>
        <v/>
      </c>
      <c r="V823" s="15" t="b">
        <f>IF(C823="hebdo","5",IF(C823="tous les 15 jours","10",IF(C823="toutes les 5 semaines","25")))</f>
        <v>0</v>
      </c>
    </row>
    <row r="824" spans="17:22" x14ac:dyDescent="0.35">
      <c r="Q824" s="14">
        <f ca="1">IF(AND($N$1+T824-WEEKDAY($N$1)+(WEEKDAY($N$1)&gt;=T824)&gt;=$N$1,H824=""),$N$1+T824-WEEKDAY($N$1)+(WEEKDAY($N$1)&gt;=T824),$N$1+T824-WEEKDAY($N$1)+(WEEKDAY($N$1)&gt;=T824)+7)</f>
        <v>43617</v>
      </c>
      <c r="R824" s="14" t="str">
        <f ca="1">IF(ISERROR(IF(AND($N$1+U824-WEEKDAY($N$1)+(WEEKDAY($N$1)&gt;=U824)&gt;=$N$1,H824&lt;&gt;""),$N$1+U824-WEEKDAY($N$1)+(WEEKDAY($N$1)&gt;=U824),$N$1+U824-WEEKDAY($N$1)+(WEEKDAY($N$1)&gt;=U824)+7)),"",(IF(AND($N$1+U824-WEEKDAY($N$1)+(WEEKDAY($N$1)&gt;=U824)&gt;=$N$1,H824&lt;&gt;""),$N$1+U824-WEEKDAY($N$1)+(WEEKDAY($N$1)&gt;=U824),$N$1+U824-WEEKDAY($N$1)+(WEEKDAY($N$1)&gt;=U824)+7)))</f>
        <v/>
      </c>
      <c r="S824" s="14"/>
      <c r="T824" s="15" t="b">
        <f>IF(D824="lundi","2",IF(D824="mardi","3",IF(D824="mercredi","4",IF(D824="jeudi","5",IF(D824="vendredi","6")))))</f>
        <v>0</v>
      </c>
      <c r="U824" s="15" t="str">
        <f>IF(H824="lundi","2",IF(H824="mardi","3",IF(H824="mercredi","4",IF(H824="jeudi","5",IF(H824="vendredi","6",IF(H824="",""))))))</f>
        <v/>
      </c>
      <c r="V824" s="15" t="b">
        <f>IF(C824="hebdo","5",IF(C824="tous les 15 jours","10",IF(C824="toutes les 5 semaines","25")))</f>
        <v>0</v>
      </c>
    </row>
    <row r="825" spans="17:22" x14ac:dyDescent="0.35">
      <c r="Q825" s="14">
        <f ca="1">IF(AND($N$1+T825-WEEKDAY($N$1)+(WEEKDAY($N$1)&gt;=T825)&gt;=$N$1,H825=""),$N$1+T825-WEEKDAY($N$1)+(WEEKDAY($N$1)&gt;=T825),$N$1+T825-WEEKDAY($N$1)+(WEEKDAY($N$1)&gt;=T825)+7)</f>
        <v>43617</v>
      </c>
      <c r="R825" s="14" t="str">
        <f ca="1">IF(ISERROR(IF(AND($N$1+U825-WEEKDAY($N$1)+(WEEKDAY($N$1)&gt;=U825)&gt;=$N$1,H825&lt;&gt;""),$N$1+U825-WEEKDAY($N$1)+(WEEKDAY($N$1)&gt;=U825),$N$1+U825-WEEKDAY($N$1)+(WEEKDAY($N$1)&gt;=U825)+7)),"",(IF(AND($N$1+U825-WEEKDAY($N$1)+(WEEKDAY($N$1)&gt;=U825)&gt;=$N$1,H825&lt;&gt;""),$N$1+U825-WEEKDAY($N$1)+(WEEKDAY($N$1)&gt;=U825),$N$1+U825-WEEKDAY($N$1)+(WEEKDAY($N$1)&gt;=U825)+7)))</f>
        <v/>
      </c>
      <c r="S825" s="14"/>
      <c r="T825" s="15" t="b">
        <f>IF(D825="lundi","2",IF(D825="mardi","3",IF(D825="mercredi","4",IF(D825="jeudi","5",IF(D825="vendredi","6")))))</f>
        <v>0</v>
      </c>
      <c r="U825" s="15" t="str">
        <f>IF(H825="lundi","2",IF(H825="mardi","3",IF(H825="mercredi","4",IF(H825="jeudi","5",IF(H825="vendredi","6",IF(H825="",""))))))</f>
        <v/>
      </c>
      <c r="V825" s="15" t="b">
        <f>IF(C825="hebdo","5",IF(C825="tous les 15 jours","10",IF(C825="toutes les 5 semaines","25")))</f>
        <v>0</v>
      </c>
    </row>
    <row r="826" spans="17:22" x14ac:dyDescent="0.35">
      <c r="Q826" s="14">
        <f ca="1">IF(AND($N$1+T826-WEEKDAY($N$1)+(WEEKDAY($N$1)&gt;=T826)&gt;=$N$1,H826=""),$N$1+T826-WEEKDAY($N$1)+(WEEKDAY($N$1)&gt;=T826),$N$1+T826-WEEKDAY($N$1)+(WEEKDAY($N$1)&gt;=T826)+7)</f>
        <v>43617</v>
      </c>
      <c r="R826" s="14" t="str">
        <f ca="1">IF(ISERROR(IF(AND($N$1+U826-WEEKDAY($N$1)+(WEEKDAY($N$1)&gt;=U826)&gt;=$N$1,H826&lt;&gt;""),$N$1+U826-WEEKDAY($N$1)+(WEEKDAY($N$1)&gt;=U826),$N$1+U826-WEEKDAY($N$1)+(WEEKDAY($N$1)&gt;=U826)+7)),"",(IF(AND($N$1+U826-WEEKDAY($N$1)+(WEEKDAY($N$1)&gt;=U826)&gt;=$N$1,H826&lt;&gt;""),$N$1+U826-WEEKDAY($N$1)+(WEEKDAY($N$1)&gt;=U826),$N$1+U826-WEEKDAY($N$1)+(WEEKDAY($N$1)&gt;=U826)+7)))</f>
        <v/>
      </c>
      <c r="S826" s="14"/>
      <c r="T826" s="15" t="b">
        <f>IF(D826="lundi","2",IF(D826="mardi","3",IF(D826="mercredi","4",IF(D826="jeudi","5",IF(D826="vendredi","6")))))</f>
        <v>0</v>
      </c>
      <c r="U826" s="15" t="str">
        <f>IF(H826="lundi","2",IF(H826="mardi","3",IF(H826="mercredi","4",IF(H826="jeudi","5",IF(H826="vendredi","6",IF(H826="",""))))))</f>
        <v/>
      </c>
      <c r="V826" s="15" t="b">
        <f>IF(C826="hebdo","5",IF(C826="tous les 15 jours","10",IF(C826="toutes les 5 semaines","25")))</f>
        <v>0</v>
      </c>
    </row>
    <row r="827" spans="17:22" x14ac:dyDescent="0.35">
      <c r="Q827" s="14">
        <f ca="1">IF(AND($N$1+T827-WEEKDAY($N$1)+(WEEKDAY($N$1)&gt;=T827)&gt;=$N$1,H827=""),$N$1+T827-WEEKDAY($N$1)+(WEEKDAY($N$1)&gt;=T827),$N$1+T827-WEEKDAY($N$1)+(WEEKDAY($N$1)&gt;=T827)+7)</f>
        <v>43617</v>
      </c>
      <c r="R827" s="14" t="str">
        <f ca="1">IF(ISERROR(IF(AND($N$1+U827-WEEKDAY($N$1)+(WEEKDAY($N$1)&gt;=U827)&gt;=$N$1,H827&lt;&gt;""),$N$1+U827-WEEKDAY($N$1)+(WEEKDAY($N$1)&gt;=U827),$N$1+U827-WEEKDAY($N$1)+(WEEKDAY($N$1)&gt;=U827)+7)),"",(IF(AND($N$1+U827-WEEKDAY($N$1)+(WEEKDAY($N$1)&gt;=U827)&gt;=$N$1,H827&lt;&gt;""),$N$1+U827-WEEKDAY($N$1)+(WEEKDAY($N$1)&gt;=U827),$N$1+U827-WEEKDAY($N$1)+(WEEKDAY($N$1)&gt;=U827)+7)))</f>
        <v/>
      </c>
      <c r="S827" s="14"/>
      <c r="T827" s="15" t="b">
        <f>IF(D827="lundi","2",IF(D827="mardi","3",IF(D827="mercredi","4",IF(D827="jeudi","5",IF(D827="vendredi","6")))))</f>
        <v>0</v>
      </c>
      <c r="U827" s="15" t="str">
        <f>IF(H827="lundi","2",IF(H827="mardi","3",IF(H827="mercredi","4",IF(H827="jeudi","5",IF(H827="vendredi","6",IF(H827="",""))))))</f>
        <v/>
      </c>
      <c r="V827" s="15" t="b">
        <f>IF(C827="hebdo","5",IF(C827="tous les 15 jours","10",IF(C827="toutes les 5 semaines","25")))</f>
        <v>0</v>
      </c>
    </row>
    <row r="828" spans="17:22" x14ac:dyDescent="0.35">
      <c r="Q828" s="14">
        <f ca="1">IF(AND($N$1+T828-WEEKDAY($N$1)+(WEEKDAY($N$1)&gt;=T828)&gt;=$N$1,H828=""),$N$1+T828-WEEKDAY($N$1)+(WEEKDAY($N$1)&gt;=T828),$N$1+T828-WEEKDAY($N$1)+(WEEKDAY($N$1)&gt;=T828)+7)</f>
        <v>43617</v>
      </c>
      <c r="R828" s="14" t="str">
        <f ca="1">IF(ISERROR(IF(AND($N$1+U828-WEEKDAY($N$1)+(WEEKDAY($N$1)&gt;=U828)&gt;=$N$1,H828&lt;&gt;""),$N$1+U828-WEEKDAY($N$1)+(WEEKDAY($N$1)&gt;=U828),$N$1+U828-WEEKDAY($N$1)+(WEEKDAY($N$1)&gt;=U828)+7)),"",(IF(AND($N$1+U828-WEEKDAY($N$1)+(WEEKDAY($N$1)&gt;=U828)&gt;=$N$1,H828&lt;&gt;""),$N$1+U828-WEEKDAY($N$1)+(WEEKDAY($N$1)&gt;=U828),$N$1+U828-WEEKDAY($N$1)+(WEEKDAY($N$1)&gt;=U828)+7)))</f>
        <v/>
      </c>
      <c r="S828" s="14"/>
      <c r="T828" s="15" t="b">
        <f>IF(D828="lundi","2",IF(D828="mardi","3",IF(D828="mercredi","4",IF(D828="jeudi","5",IF(D828="vendredi","6")))))</f>
        <v>0</v>
      </c>
      <c r="U828" s="15" t="str">
        <f>IF(H828="lundi","2",IF(H828="mardi","3",IF(H828="mercredi","4",IF(H828="jeudi","5",IF(H828="vendredi","6",IF(H828="",""))))))</f>
        <v/>
      </c>
      <c r="V828" s="15" t="b">
        <f>IF(C828="hebdo","5",IF(C828="tous les 15 jours","10",IF(C828="toutes les 5 semaines","25")))</f>
        <v>0</v>
      </c>
    </row>
    <row r="829" spans="17:22" x14ac:dyDescent="0.35">
      <c r="Q829" s="14">
        <f ca="1">IF(AND($N$1+T829-WEEKDAY($N$1)+(WEEKDAY($N$1)&gt;=T829)&gt;=$N$1,H829=""),$N$1+T829-WEEKDAY($N$1)+(WEEKDAY($N$1)&gt;=T829),$N$1+T829-WEEKDAY($N$1)+(WEEKDAY($N$1)&gt;=T829)+7)</f>
        <v>43617</v>
      </c>
      <c r="R829" s="14" t="str">
        <f ca="1">IF(ISERROR(IF(AND($N$1+U829-WEEKDAY($N$1)+(WEEKDAY($N$1)&gt;=U829)&gt;=$N$1,H829&lt;&gt;""),$N$1+U829-WEEKDAY($N$1)+(WEEKDAY($N$1)&gt;=U829),$N$1+U829-WEEKDAY($N$1)+(WEEKDAY($N$1)&gt;=U829)+7)),"",(IF(AND($N$1+U829-WEEKDAY($N$1)+(WEEKDAY($N$1)&gt;=U829)&gt;=$N$1,H829&lt;&gt;""),$N$1+U829-WEEKDAY($N$1)+(WEEKDAY($N$1)&gt;=U829),$N$1+U829-WEEKDAY($N$1)+(WEEKDAY($N$1)&gt;=U829)+7)))</f>
        <v/>
      </c>
      <c r="S829" s="14"/>
      <c r="T829" s="15" t="b">
        <f>IF(D829="lundi","2",IF(D829="mardi","3",IF(D829="mercredi","4",IF(D829="jeudi","5",IF(D829="vendredi","6")))))</f>
        <v>0</v>
      </c>
      <c r="U829" s="15" t="str">
        <f>IF(H829="lundi","2",IF(H829="mardi","3",IF(H829="mercredi","4",IF(H829="jeudi","5",IF(H829="vendredi","6",IF(H829="",""))))))</f>
        <v/>
      </c>
      <c r="V829" s="15" t="b">
        <f>IF(C829="hebdo","5",IF(C829="tous les 15 jours","10",IF(C829="toutes les 5 semaines","25")))</f>
        <v>0</v>
      </c>
    </row>
    <row r="830" spans="17:22" x14ac:dyDescent="0.35">
      <c r="Q830" s="14">
        <f ca="1">IF(AND($N$1+T830-WEEKDAY($N$1)+(WEEKDAY($N$1)&gt;=T830)&gt;=$N$1,H830=""),$N$1+T830-WEEKDAY($N$1)+(WEEKDAY($N$1)&gt;=T830),$N$1+T830-WEEKDAY($N$1)+(WEEKDAY($N$1)&gt;=T830)+7)</f>
        <v>43617</v>
      </c>
      <c r="R830" s="14" t="str">
        <f ca="1">IF(ISERROR(IF(AND($N$1+U830-WEEKDAY($N$1)+(WEEKDAY($N$1)&gt;=U830)&gt;=$N$1,H830&lt;&gt;""),$N$1+U830-WEEKDAY($N$1)+(WEEKDAY($N$1)&gt;=U830),$N$1+U830-WEEKDAY($N$1)+(WEEKDAY($N$1)&gt;=U830)+7)),"",(IF(AND($N$1+U830-WEEKDAY($N$1)+(WEEKDAY($N$1)&gt;=U830)&gt;=$N$1,H830&lt;&gt;""),$N$1+U830-WEEKDAY($N$1)+(WEEKDAY($N$1)&gt;=U830),$N$1+U830-WEEKDAY($N$1)+(WEEKDAY($N$1)&gt;=U830)+7)))</f>
        <v/>
      </c>
      <c r="S830" s="14"/>
      <c r="T830" s="15" t="b">
        <f>IF(D830="lundi","2",IF(D830="mardi","3",IF(D830="mercredi","4",IF(D830="jeudi","5",IF(D830="vendredi","6")))))</f>
        <v>0</v>
      </c>
      <c r="U830" s="15" t="str">
        <f>IF(H830="lundi","2",IF(H830="mardi","3",IF(H830="mercredi","4",IF(H830="jeudi","5",IF(H830="vendredi","6",IF(H830="",""))))))</f>
        <v/>
      </c>
      <c r="V830" s="15" t="b">
        <f>IF(C830="hebdo","5",IF(C830="tous les 15 jours","10",IF(C830="toutes les 5 semaines","25")))</f>
        <v>0</v>
      </c>
    </row>
    <row r="831" spans="17:22" x14ac:dyDescent="0.35">
      <c r="Q831" s="14">
        <f ca="1">IF(AND($N$1+T831-WEEKDAY($N$1)+(WEEKDAY($N$1)&gt;=T831)&gt;=$N$1,H831=""),$N$1+T831-WEEKDAY($N$1)+(WEEKDAY($N$1)&gt;=T831),$N$1+T831-WEEKDAY($N$1)+(WEEKDAY($N$1)&gt;=T831)+7)</f>
        <v>43617</v>
      </c>
      <c r="R831" s="14" t="str">
        <f ca="1">IF(ISERROR(IF(AND($N$1+U831-WEEKDAY($N$1)+(WEEKDAY($N$1)&gt;=U831)&gt;=$N$1,H831&lt;&gt;""),$N$1+U831-WEEKDAY($N$1)+(WEEKDAY($N$1)&gt;=U831),$N$1+U831-WEEKDAY($N$1)+(WEEKDAY($N$1)&gt;=U831)+7)),"",(IF(AND($N$1+U831-WEEKDAY($N$1)+(WEEKDAY($N$1)&gt;=U831)&gt;=$N$1,H831&lt;&gt;""),$N$1+U831-WEEKDAY($N$1)+(WEEKDAY($N$1)&gt;=U831),$N$1+U831-WEEKDAY($N$1)+(WEEKDAY($N$1)&gt;=U831)+7)))</f>
        <v/>
      </c>
      <c r="S831" s="14"/>
      <c r="T831" s="15" t="b">
        <f>IF(D831="lundi","2",IF(D831="mardi","3",IF(D831="mercredi","4",IF(D831="jeudi","5",IF(D831="vendredi","6")))))</f>
        <v>0</v>
      </c>
      <c r="U831" s="15" t="str">
        <f>IF(H831="lundi","2",IF(H831="mardi","3",IF(H831="mercredi","4",IF(H831="jeudi","5",IF(H831="vendredi","6",IF(H831="",""))))))</f>
        <v/>
      </c>
      <c r="V831" s="15" t="b">
        <f>IF(C831="hebdo","5",IF(C831="tous les 15 jours","10",IF(C831="toutes les 5 semaines","25")))</f>
        <v>0</v>
      </c>
    </row>
    <row r="832" spans="17:22" x14ac:dyDescent="0.35">
      <c r="Q832" s="14">
        <f ca="1">IF(AND($N$1+T832-WEEKDAY($N$1)+(WEEKDAY($N$1)&gt;=T832)&gt;=$N$1,H832=""),$N$1+T832-WEEKDAY($N$1)+(WEEKDAY($N$1)&gt;=T832),$N$1+T832-WEEKDAY($N$1)+(WEEKDAY($N$1)&gt;=T832)+7)</f>
        <v>43617</v>
      </c>
      <c r="R832" s="14" t="str">
        <f ca="1">IF(ISERROR(IF(AND($N$1+U832-WEEKDAY($N$1)+(WEEKDAY($N$1)&gt;=U832)&gt;=$N$1,H832&lt;&gt;""),$N$1+U832-WEEKDAY($N$1)+(WEEKDAY($N$1)&gt;=U832),$N$1+U832-WEEKDAY($N$1)+(WEEKDAY($N$1)&gt;=U832)+7)),"",(IF(AND($N$1+U832-WEEKDAY($N$1)+(WEEKDAY($N$1)&gt;=U832)&gt;=$N$1,H832&lt;&gt;""),$N$1+U832-WEEKDAY($N$1)+(WEEKDAY($N$1)&gt;=U832),$N$1+U832-WEEKDAY($N$1)+(WEEKDAY($N$1)&gt;=U832)+7)))</f>
        <v/>
      </c>
      <c r="S832" s="14"/>
      <c r="T832" s="15" t="b">
        <f>IF(D832="lundi","2",IF(D832="mardi","3",IF(D832="mercredi","4",IF(D832="jeudi","5",IF(D832="vendredi","6")))))</f>
        <v>0</v>
      </c>
      <c r="U832" s="15" t="str">
        <f>IF(H832="lundi","2",IF(H832="mardi","3",IF(H832="mercredi","4",IF(H832="jeudi","5",IF(H832="vendredi","6",IF(H832="",""))))))</f>
        <v/>
      </c>
      <c r="V832" s="15" t="b">
        <f>IF(C832="hebdo","5",IF(C832="tous les 15 jours","10",IF(C832="toutes les 5 semaines","25")))</f>
        <v>0</v>
      </c>
    </row>
    <row r="833" spans="17:22" x14ac:dyDescent="0.35">
      <c r="Q833" s="14">
        <f ca="1">IF(AND($N$1+T833-WEEKDAY($N$1)+(WEEKDAY($N$1)&gt;=T833)&gt;=$N$1,H833=""),$N$1+T833-WEEKDAY($N$1)+(WEEKDAY($N$1)&gt;=T833),$N$1+T833-WEEKDAY($N$1)+(WEEKDAY($N$1)&gt;=T833)+7)</f>
        <v>43617</v>
      </c>
      <c r="R833" s="14" t="str">
        <f ca="1">IF(ISERROR(IF(AND($N$1+U833-WEEKDAY($N$1)+(WEEKDAY($N$1)&gt;=U833)&gt;=$N$1,H833&lt;&gt;""),$N$1+U833-WEEKDAY($N$1)+(WEEKDAY($N$1)&gt;=U833),$N$1+U833-WEEKDAY($N$1)+(WEEKDAY($N$1)&gt;=U833)+7)),"",(IF(AND($N$1+U833-WEEKDAY($N$1)+(WEEKDAY($N$1)&gt;=U833)&gt;=$N$1,H833&lt;&gt;""),$N$1+U833-WEEKDAY($N$1)+(WEEKDAY($N$1)&gt;=U833),$N$1+U833-WEEKDAY($N$1)+(WEEKDAY($N$1)&gt;=U833)+7)))</f>
        <v/>
      </c>
      <c r="S833" s="14"/>
      <c r="T833" s="15" t="b">
        <f>IF(D833="lundi","2",IF(D833="mardi","3",IF(D833="mercredi","4",IF(D833="jeudi","5",IF(D833="vendredi","6")))))</f>
        <v>0</v>
      </c>
      <c r="U833" s="15" t="str">
        <f>IF(H833="lundi","2",IF(H833="mardi","3",IF(H833="mercredi","4",IF(H833="jeudi","5",IF(H833="vendredi","6",IF(H833="",""))))))</f>
        <v/>
      </c>
      <c r="V833" s="15" t="b">
        <f>IF(C833="hebdo","5",IF(C833="tous les 15 jours","10",IF(C833="toutes les 5 semaines","25")))</f>
        <v>0</v>
      </c>
    </row>
    <row r="834" spans="17:22" x14ac:dyDescent="0.35">
      <c r="Q834" s="14">
        <f ca="1">IF(AND($N$1+T834-WEEKDAY($N$1)+(WEEKDAY($N$1)&gt;=T834)&gt;=$N$1,H834=""),$N$1+T834-WEEKDAY($N$1)+(WEEKDAY($N$1)&gt;=T834),$N$1+T834-WEEKDAY($N$1)+(WEEKDAY($N$1)&gt;=T834)+7)</f>
        <v>43617</v>
      </c>
      <c r="R834" s="14" t="str">
        <f ca="1">IF(ISERROR(IF(AND($N$1+U834-WEEKDAY($N$1)+(WEEKDAY($N$1)&gt;=U834)&gt;=$N$1,H834&lt;&gt;""),$N$1+U834-WEEKDAY($N$1)+(WEEKDAY($N$1)&gt;=U834),$N$1+U834-WEEKDAY($N$1)+(WEEKDAY($N$1)&gt;=U834)+7)),"",(IF(AND($N$1+U834-WEEKDAY($N$1)+(WEEKDAY($N$1)&gt;=U834)&gt;=$N$1,H834&lt;&gt;""),$N$1+U834-WEEKDAY($N$1)+(WEEKDAY($N$1)&gt;=U834),$N$1+U834-WEEKDAY($N$1)+(WEEKDAY($N$1)&gt;=U834)+7)))</f>
        <v/>
      </c>
      <c r="S834" s="14"/>
      <c r="T834" s="15" t="b">
        <f>IF(D834="lundi","2",IF(D834="mardi","3",IF(D834="mercredi","4",IF(D834="jeudi","5",IF(D834="vendredi","6")))))</f>
        <v>0</v>
      </c>
      <c r="U834" s="15" t="str">
        <f>IF(H834="lundi","2",IF(H834="mardi","3",IF(H834="mercredi","4",IF(H834="jeudi","5",IF(H834="vendredi","6",IF(H834="",""))))))</f>
        <v/>
      </c>
      <c r="V834" s="15" t="b">
        <f>IF(C834="hebdo","5",IF(C834="tous les 15 jours","10",IF(C834="toutes les 5 semaines","25")))</f>
        <v>0</v>
      </c>
    </row>
    <row r="835" spans="17:22" x14ac:dyDescent="0.35">
      <c r="Q835" s="14">
        <f ca="1">IF(AND($N$1+T835-WEEKDAY($N$1)+(WEEKDAY($N$1)&gt;=T835)&gt;=$N$1,H835=""),$N$1+T835-WEEKDAY($N$1)+(WEEKDAY($N$1)&gt;=T835),$N$1+T835-WEEKDAY($N$1)+(WEEKDAY($N$1)&gt;=T835)+7)</f>
        <v>43617</v>
      </c>
      <c r="R835" s="14" t="str">
        <f ca="1">IF(ISERROR(IF(AND($N$1+U835-WEEKDAY($N$1)+(WEEKDAY($N$1)&gt;=U835)&gt;=$N$1,H835&lt;&gt;""),$N$1+U835-WEEKDAY($N$1)+(WEEKDAY($N$1)&gt;=U835),$N$1+U835-WEEKDAY($N$1)+(WEEKDAY($N$1)&gt;=U835)+7)),"",(IF(AND($N$1+U835-WEEKDAY($N$1)+(WEEKDAY($N$1)&gt;=U835)&gt;=$N$1,H835&lt;&gt;""),$N$1+U835-WEEKDAY($N$1)+(WEEKDAY($N$1)&gt;=U835),$N$1+U835-WEEKDAY($N$1)+(WEEKDAY($N$1)&gt;=U835)+7)))</f>
        <v/>
      </c>
      <c r="S835" s="14"/>
      <c r="T835" s="15" t="b">
        <f>IF(D835="lundi","2",IF(D835="mardi","3",IF(D835="mercredi","4",IF(D835="jeudi","5",IF(D835="vendredi","6")))))</f>
        <v>0</v>
      </c>
      <c r="U835" s="15" t="str">
        <f>IF(H835="lundi","2",IF(H835="mardi","3",IF(H835="mercredi","4",IF(H835="jeudi","5",IF(H835="vendredi","6",IF(H835="",""))))))</f>
        <v/>
      </c>
      <c r="V835" s="15" t="b">
        <f>IF(C835="hebdo","5",IF(C835="tous les 15 jours","10",IF(C835="toutes les 5 semaines","25")))</f>
        <v>0</v>
      </c>
    </row>
    <row r="836" spans="17:22" x14ac:dyDescent="0.35">
      <c r="Q836" s="14">
        <f ca="1">IF(AND($N$1+T836-WEEKDAY($N$1)+(WEEKDAY($N$1)&gt;=T836)&gt;=$N$1,H836=""),$N$1+T836-WEEKDAY($N$1)+(WEEKDAY($N$1)&gt;=T836),$N$1+T836-WEEKDAY($N$1)+(WEEKDAY($N$1)&gt;=T836)+7)</f>
        <v>43617</v>
      </c>
      <c r="R836" s="14" t="str">
        <f ca="1">IF(ISERROR(IF(AND($N$1+U836-WEEKDAY($N$1)+(WEEKDAY($N$1)&gt;=U836)&gt;=$N$1,H836&lt;&gt;""),$N$1+U836-WEEKDAY($N$1)+(WEEKDAY($N$1)&gt;=U836),$N$1+U836-WEEKDAY($N$1)+(WEEKDAY($N$1)&gt;=U836)+7)),"",(IF(AND($N$1+U836-WEEKDAY($N$1)+(WEEKDAY($N$1)&gt;=U836)&gt;=$N$1,H836&lt;&gt;""),$N$1+U836-WEEKDAY($N$1)+(WEEKDAY($N$1)&gt;=U836),$N$1+U836-WEEKDAY($N$1)+(WEEKDAY($N$1)&gt;=U836)+7)))</f>
        <v/>
      </c>
      <c r="S836" s="14"/>
      <c r="T836" s="15" t="b">
        <f>IF(D836="lundi","2",IF(D836="mardi","3",IF(D836="mercredi","4",IF(D836="jeudi","5",IF(D836="vendredi","6")))))</f>
        <v>0</v>
      </c>
      <c r="U836" s="15" t="str">
        <f>IF(H836="lundi","2",IF(H836="mardi","3",IF(H836="mercredi","4",IF(H836="jeudi","5",IF(H836="vendredi","6",IF(H836="",""))))))</f>
        <v/>
      </c>
      <c r="V836" s="15" t="b">
        <f>IF(C836="hebdo","5",IF(C836="tous les 15 jours","10",IF(C836="toutes les 5 semaines","25")))</f>
        <v>0</v>
      </c>
    </row>
    <row r="837" spans="17:22" x14ac:dyDescent="0.35">
      <c r="Q837" s="14">
        <f ca="1">IF(AND($N$1+T837-WEEKDAY($N$1)+(WEEKDAY($N$1)&gt;=T837)&gt;=$N$1,H837=""),$N$1+T837-WEEKDAY($N$1)+(WEEKDAY($N$1)&gt;=T837),$N$1+T837-WEEKDAY($N$1)+(WEEKDAY($N$1)&gt;=T837)+7)</f>
        <v>43617</v>
      </c>
      <c r="R837" s="14" t="str">
        <f ca="1">IF(ISERROR(IF(AND($N$1+U837-WEEKDAY($N$1)+(WEEKDAY($N$1)&gt;=U837)&gt;=$N$1,H837&lt;&gt;""),$N$1+U837-WEEKDAY($N$1)+(WEEKDAY($N$1)&gt;=U837),$N$1+U837-WEEKDAY($N$1)+(WEEKDAY($N$1)&gt;=U837)+7)),"",(IF(AND($N$1+U837-WEEKDAY($N$1)+(WEEKDAY($N$1)&gt;=U837)&gt;=$N$1,H837&lt;&gt;""),$N$1+U837-WEEKDAY($N$1)+(WEEKDAY($N$1)&gt;=U837),$N$1+U837-WEEKDAY($N$1)+(WEEKDAY($N$1)&gt;=U837)+7)))</f>
        <v/>
      </c>
      <c r="S837" s="14"/>
      <c r="T837" s="15" t="b">
        <f>IF(D837="lundi","2",IF(D837="mardi","3",IF(D837="mercredi","4",IF(D837="jeudi","5",IF(D837="vendredi","6")))))</f>
        <v>0</v>
      </c>
      <c r="U837" s="15" t="str">
        <f>IF(H837="lundi","2",IF(H837="mardi","3",IF(H837="mercredi","4",IF(H837="jeudi","5",IF(H837="vendredi","6",IF(H837="",""))))))</f>
        <v/>
      </c>
      <c r="V837" s="15" t="b">
        <f>IF(C837="hebdo","5",IF(C837="tous les 15 jours","10",IF(C837="toutes les 5 semaines","25")))</f>
        <v>0</v>
      </c>
    </row>
    <row r="838" spans="17:22" x14ac:dyDescent="0.35">
      <c r="Q838" s="14">
        <f ca="1">IF(AND($N$1+T838-WEEKDAY($N$1)+(WEEKDAY($N$1)&gt;=T838)&gt;=$N$1,H838=""),$N$1+T838-WEEKDAY($N$1)+(WEEKDAY($N$1)&gt;=T838),$N$1+T838-WEEKDAY($N$1)+(WEEKDAY($N$1)&gt;=T838)+7)</f>
        <v>43617</v>
      </c>
      <c r="R838" s="14" t="str">
        <f ca="1">IF(ISERROR(IF(AND($N$1+U838-WEEKDAY($N$1)+(WEEKDAY($N$1)&gt;=U838)&gt;=$N$1,H838&lt;&gt;""),$N$1+U838-WEEKDAY($N$1)+(WEEKDAY($N$1)&gt;=U838),$N$1+U838-WEEKDAY($N$1)+(WEEKDAY($N$1)&gt;=U838)+7)),"",(IF(AND($N$1+U838-WEEKDAY($N$1)+(WEEKDAY($N$1)&gt;=U838)&gt;=$N$1,H838&lt;&gt;""),$N$1+U838-WEEKDAY($N$1)+(WEEKDAY($N$1)&gt;=U838),$N$1+U838-WEEKDAY($N$1)+(WEEKDAY($N$1)&gt;=U838)+7)))</f>
        <v/>
      </c>
      <c r="S838" s="14"/>
      <c r="T838" s="15" t="b">
        <f>IF(D838="lundi","2",IF(D838="mardi","3",IF(D838="mercredi","4",IF(D838="jeudi","5",IF(D838="vendredi","6")))))</f>
        <v>0</v>
      </c>
      <c r="U838" s="15" t="str">
        <f>IF(H838="lundi","2",IF(H838="mardi","3",IF(H838="mercredi","4",IF(H838="jeudi","5",IF(H838="vendredi","6",IF(H838="",""))))))</f>
        <v/>
      </c>
      <c r="V838" s="15" t="b">
        <f>IF(C838="hebdo","5",IF(C838="tous les 15 jours","10",IF(C838="toutes les 5 semaines","25")))</f>
        <v>0</v>
      </c>
    </row>
    <row r="839" spans="17:22" x14ac:dyDescent="0.35">
      <c r="Q839" s="14">
        <f ca="1">IF(AND($N$1+T839-WEEKDAY($N$1)+(WEEKDAY($N$1)&gt;=T839)&gt;=$N$1,H839=""),$N$1+T839-WEEKDAY($N$1)+(WEEKDAY($N$1)&gt;=T839),$N$1+T839-WEEKDAY($N$1)+(WEEKDAY($N$1)&gt;=T839)+7)</f>
        <v>43617</v>
      </c>
      <c r="R839" s="14" t="str">
        <f ca="1">IF(ISERROR(IF(AND($N$1+U839-WEEKDAY($N$1)+(WEEKDAY($N$1)&gt;=U839)&gt;=$N$1,H839&lt;&gt;""),$N$1+U839-WEEKDAY($N$1)+(WEEKDAY($N$1)&gt;=U839),$N$1+U839-WEEKDAY($N$1)+(WEEKDAY($N$1)&gt;=U839)+7)),"",(IF(AND($N$1+U839-WEEKDAY($N$1)+(WEEKDAY($N$1)&gt;=U839)&gt;=$N$1,H839&lt;&gt;""),$N$1+U839-WEEKDAY($N$1)+(WEEKDAY($N$1)&gt;=U839),$N$1+U839-WEEKDAY($N$1)+(WEEKDAY($N$1)&gt;=U839)+7)))</f>
        <v/>
      </c>
      <c r="S839" s="14"/>
      <c r="T839" s="15" t="b">
        <f>IF(D839="lundi","2",IF(D839="mardi","3",IF(D839="mercredi","4",IF(D839="jeudi","5",IF(D839="vendredi","6")))))</f>
        <v>0</v>
      </c>
      <c r="U839" s="15" t="str">
        <f>IF(H839="lundi","2",IF(H839="mardi","3",IF(H839="mercredi","4",IF(H839="jeudi","5",IF(H839="vendredi","6",IF(H839="",""))))))</f>
        <v/>
      </c>
      <c r="V839" s="15" t="b">
        <f>IF(C839="hebdo","5",IF(C839="tous les 15 jours","10",IF(C839="toutes les 5 semaines","25")))</f>
        <v>0</v>
      </c>
    </row>
    <row r="840" spans="17:22" x14ac:dyDescent="0.35">
      <c r="Q840" s="14">
        <f ca="1">IF(AND($N$1+T840-WEEKDAY($N$1)+(WEEKDAY($N$1)&gt;=T840)&gt;=$N$1,H840=""),$N$1+T840-WEEKDAY($N$1)+(WEEKDAY($N$1)&gt;=T840),$N$1+T840-WEEKDAY($N$1)+(WEEKDAY($N$1)&gt;=T840)+7)</f>
        <v>43617</v>
      </c>
      <c r="R840" s="14" t="str">
        <f ca="1">IF(ISERROR(IF(AND($N$1+U840-WEEKDAY($N$1)+(WEEKDAY($N$1)&gt;=U840)&gt;=$N$1,H840&lt;&gt;""),$N$1+U840-WEEKDAY($N$1)+(WEEKDAY($N$1)&gt;=U840),$N$1+U840-WEEKDAY($N$1)+(WEEKDAY($N$1)&gt;=U840)+7)),"",(IF(AND($N$1+U840-WEEKDAY($N$1)+(WEEKDAY($N$1)&gt;=U840)&gt;=$N$1,H840&lt;&gt;""),$N$1+U840-WEEKDAY($N$1)+(WEEKDAY($N$1)&gt;=U840),$N$1+U840-WEEKDAY($N$1)+(WEEKDAY($N$1)&gt;=U840)+7)))</f>
        <v/>
      </c>
      <c r="S840" s="14"/>
      <c r="T840" s="15" t="b">
        <f>IF(D840="lundi","2",IF(D840="mardi","3",IF(D840="mercredi","4",IF(D840="jeudi","5",IF(D840="vendredi","6")))))</f>
        <v>0</v>
      </c>
      <c r="U840" s="15" t="str">
        <f>IF(H840="lundi","2",IF(H840="mardi","3",IF(H840="mercredi","4",IF(H840="jeudi","5",IF(H840="vendredi","6",IF(H840="",""))))))</f>
        <v/>
      </c>
      <c r="V840" s="15" t="b">
        <f>IF(C840="hebdo","5",IF(C840="tous les 15 jours","10",IF(C840="toutes les 5 semaines","25")))</f>
        <v>0</v>
      </c>
    </row>
    <row r="841" spans="17:22" x14ac:dyDescent="0.35">
      <c r="Q841" s="14">
        <f ca="1">IF(AND($N$1+T841-WEEKDAY($N$1)+(WEEKDAY($N$1)&gt;=T841)&gt;=$N$1,H841=""),$N$1+T841-WEEKDAY($N$1)+(WEEKDAY($N$1)&gt;=T841),$N$1+T841-WEEKDAY($N$1)+(WEEKDAY($N$1)&gt;=T841)+7)</f>
        <v>43617</v>
      </c>
      <c r="R841" s="14" t="str">
        <f ca="1">IF(ISERROR(IF(AND($N$1+U841-WEEKDAY($N$1)+(WEEKDAY($N$1)&gt;=U841)&gt;=$N$1,H841&lt;&gt;""),$N$1+U841-WEEKDAY($N$1)+(WEEKDAY($N$1)&gt;=U841),$N$1+U841-WEEKDAY($N$1)+(WEEKDAY($N$1)&gt;=U841)+7)),"",(IF(AND($N$1+U841-WEEKDAY($N$1)+(WEEKDAY($N$1)&gt;=U841)&gt;=$N$1,H841&lt;&gt;""),$N$1+U841-WEEKDAY($N$1)+(WEEKDAY($N$1)&gt;=U841),$N$1+U841-WEEKDAY($N$1)+(WEEKDAY($N$1)&gt;=U841)+7)))</f>
        <v/>
      </c>
      <c r="S841" s="14"/>
      <c r="T841" s="15" t="b">
        <f>IF(D841="lundi","2",IF(D841="mardi","3",IF(D841="mercredi","4",IF(D841="jeudi","5",IF(D841="vendredi","6")))))</f>
        <v>0</v>
      </c>
      <c r="U841" s="15" t="str">
        <f>IF(H841="lundi","2",IF(H841="mardi","3",IF(H841="mercredi","4",IF(H841="jeudi","5",IF(H841="vendredi","6",IF(H841="",""))))))</f>
        <v/>
      </c>
      <c r="V841" s="15" t="b">
        <f>IF(C841="hebdo","5",IF(C841="tous les 15 jours","10",IF(C841="toutes les 5 semaines","25")))</f>
        <v>0</v>
      </c>
    </row>
    <row r="842" spans="17:22" x14ac:dyDescent="0.35">
      <c r="Q842" s="14">
        <f ca="1">IF(AND($N$1+T842-WEEKDAY($N$1)+(WEEKDAY($N$1)&gt;=T842)&gt;=$N$1,H842=""),$N$1+T842-WEEKDAY($N$1)+(WEEKDAY($N$1)&gt;=T842),$N$1+T842-WEEKDAY($N$1)+(WEEKDAY($N$1)&gt;=T842)+7)</f>
        <v>43617</v>
      </c>
      <c r="R842" s="14" t="str">
        <f ca="1">IF(ISERROR(IF(AND($N$1+U842-WEEKDAY($N$1)+(WEEKDAY($N$1)&gt;=U842)&gt;=$N$1,H842&lt;&gt;""),$N$1+U842-WEEKDAY($N$1)+(WEEKDAY($N$1)&gt;=U842),$N$1+U842-WEEKDAY($N$1)+(WEEKDAY($N$1)&gt;=U842)+7)),"",(IF(AND($N$1+U842-WEEKDAY($N$1)+(WEEKDAY($N$1)&gt;=U842)&gt;=$N$1,H842&lt;&gt;""),$N$1+U842-WEEKDAY($N$1)+(WEEKDAY($N$1)&gt;=U842),$N$1+U842-WEEKDAY($N$1)+(WEEKDAY($N$1)&gt;=U842)+7)))</f>
        <v/>
      </c>
      <c r="S842" s="14"/>
      <c r="T842" s="15" t="b">
        <f>IF(D842="lundi","2",IF(D842="mardi","3",IF(D842="mercredi","4",IF(D842="jeudi","5",IF(D842="vendredi","6")))))</f>
        <v>0</v>
      </c>
      <c r="U842" s="15" t="str">
        <f>IF(H842="lundi","2",IF(H842="mardi","3",IF(H842="mercredi","4",IF(H842="jeudi","5",IF(H842="vendredi","6",IF(H842="",""))))))</f>
        <v/>
      </c>
      <c r="V842" s="15" t="b">
        <f>IF(C842="hebdo","5",IF(C842="tous les 15 jours","10",IF(C842="toutes les 5 semaines","25")))</f>
        <v>0</v>
      </c>
    </row>
    <row r="843" spans="17:22" x14ac:dyDescent="0.35">
      <c r="Q843" s="14">
        <f ca="1">IF(AND($N$1+T843-WEEKDAY($N$1)+(WEEKDAY($N$1)&gt;=T843)&gt;=$N$1,H843=""),$N$1+T843-WEEKDAY($N$1)+(WEEKDAY($N$1)&gt;=T843),$N$1+T843-WEEKDAY($N$1)+(WEEKDAY($N$1)&gt;=T843)+7)</f>
        <v>43617</v>
      </c>
      <c r="R843" s="14" t="str">
        <f ca="1">IF(ISERROR(IF(AND($N$1+U843-WEEKDAY($N$1)+(WEEKDAY($N$1)&gt;=U843)&gt;=$N$1,H843&lt;&gt;""),$N$1+U843-WEEKDAY($N$1)+(WEEKDAY($N$1)&gt;=U843),$N$1+U843-WEEKDAY($N$1)+(WEEKDAY($N$1)&gt;=U843)+7)),"",(IF(AND($N$1+U843-WEEKDAY($N$1)+(WEEKDAY($N$1)&gt;=U843)&gt;=$N$1,H843&lt;&gt;""),$N$1+U843-WEEKDAY($N$1)+(WEEKDAY($N$1)&gt;=U843),$N$1+U843-WEEKDAY($N$1)+(WEEKDAY($N$1)&gt;=U843)+7)))</f>
        <v/>
      </c>
      <c r="S843" s="14"/>
      <c r="T843" s="15" t="b">
        <f>IF(D843="lundi","2",IF(D843="mardi","3",IF(D843="mercredi","4",IF(D843="jeudi","5",IF(D843="vendredi","6")))))</f>
        <v>0</v>
      </c>
      <c r="U843" s="15" t="str">
        <f>IF(H843="lundi","2",IF(H843="mardi","3",IF(H843="mercredi","4",IF(H843="jeudi","5",IF(H843="vendredi","6",IF(H843="",""))))))</f>
        <v/>
      </c>
      <c r="V843" s="15" t="b">
        <f>IF(C843="hebdo","5",IF(C843="tous les 15 jours","10",IF(C843="toutes les 5 semaines","25")))</f>
        <v>0</v>
      </c>
    </row>
    <row r="844" spans="17:22" x14ac:dyDescent="0.35">
      <c r="Q844" s="14">
        <f ca="1">IF(AND($N$1+T844-WEEKDAY($N$1)+(WEEKDAY($N$1)&gt;=T844)&gt;=$N$1,H844=""),$N$1+T844-WEEKDAY($N$1)+(WEEKDAY($N$1)&gt;=T844),$N$1+T844-WEEKDAY($N$1)+(WEEKDAY($N$1)&gt;=T844)+7)</f>
        <v>43617</v>
      </c>
      <c r="R844" s="14" t="str">
        <f ca="1">IF(ISERROR(IF(AND($N$1+U844-WEEKDAY($N$1)+(WEEKDAY($N$1)&gt;=U844)&gt;=$N$1,H844&lt;&gt;""),$N$1+U844-WEEKDAY($N$1)+(WEEKDAY($N$1)&gt;=U844),$N$1+U844-WEEKDAY($N$1)+(WEEKDAY($N$1)&gt;=U844)+7)),"",(IF(AND($N$1+U844-WEEKDAY($N$1)+(WEEKDAY($N$1)&gt;=U844)&gt;=$N$1,H844&lt;&gt;""),$N$1+U844-WEEKDAY($N$1)+(WEEKDAY($N$1)&gt;=U844),$N$1+U844-WEEKDAY($N$1)+(WEEKDAY($N$1)&gt;=U844)+7)))</f>
        <v/>
      </c>
      <c r="S844" s="14"/>
      <c r="T844" s="15" t="b">
        <f>IF(D844="lundi","2",IF(D844="mardi","3",IF(D844="mercredi","4",IF(D844="jeudi","5",IF(D844="vendredi","6")))))</f>
        <v>0</v>
      </c>
      <c r="U844" s="15" t="str">
        <f>IF(H844="lundi","2",IF(H844="mardi","3",IF(H844="mercredi","4",IF(H844="jeudi","5",IF(H844="vendredi","6",IF(H844="",""))))))</f>
        <v/>
      </c>
      <c r="V844" s="15" t="b">
        <f>IF(C844="hebdo","5",IF(C844="tous les 15 jours","10",IF(C844="toutes les 5 semaines","25")))</f>
        <v>0</v>
      </c>
    </row>
    <row r="845" spans="17:22" x14ac:dyDescent="0.35">
      <c r="Q845" s="14">
        <f ca="1">IF(AND($N$1+T845-WEEKDAY($N$1)+(WEEKDAY($N$1)&gt;=T845)&gt;=$N$1,H845=""),$N$1+T845-WEEKDAY($N$1)+(WEEKDAY($N$1)&gt;=T845),$N$1+T845-WEEKDAY($N$1)+(WEEKDAY($N$1)&gt;=T845)+7)</f>
        <v>43617</v>
      </c>
      <c r="R845" s="14" t="str">
        <f ca="1">IF(ISERROR(IF(AND($N$1+U845-WEEKDAY($N$1)+(WEEKDAY($N$1)&gt;=U845)&gt;=$N$1,H845&lt;&gt;""),$N$1+U845-WEEKDAY($N$1)+(WEEKDAY($N$1)&gt;=U845),$N$1+U845-WEEKDAY($N$1)+(WEEKDAY($N$1)&gt;=U845)+7)),"",(IF(AND($N$1+U845-WEEKDAY($N$1)+(WEEKDAY($N$1)&gt;=U845)&gt;=$N$1,H845&lt;&gt;""),$N$1+U845-WEEKDAY($N$1)+(WEEKDAY($N$1)&gt;=U845),$N$1+U845-WEEKDAY($N$1)+(WEEKDAY($N$1)&gt;=U845)+7)))</f>
        <v/>
      </c>
      <c r="S845" s="14"/>
      <c r="T845" s="15" t="b">
        <f>IF(D845="lundi","2",IF(D845="mardi","3",IF(D845="mercredi","4",IF(D845="jeudi","5",IF(D845="vendredi","6")))))</f>
        <v>0</v>
      </c>
      <c r="U845" s="15" t="str">
        <f>IF(H845="lundi","2",IF(H845="mardi","3",IF(H845="mercredi","4",IF(H845="jeudi","5",IF(H845="vendredi","6",IF(H845="",""))))))</f>
        <v/>
      </c>
      <c r="V845" s="15" t="b">
        <f>IF(C845="hebdo","5",IF(C845="tous les 15 jours","10",IF(C845="toutes les 5 semaines","25")))</f>
        <v>0</v>
      </c>
    </row>
    <row r="846" spans="17:22" x14ac:dyDescent="0.35">
      <c r="Q846" s="14">
        <f ca="1">IF(AND($N$1+T846-WEEKDAY($N$1)+(WEEKDAY($N$1)&gt;=T846)&gt;=$N$1,H846=""),$N$1+T846-WEEKDAY($N$1)+(WEEKDAY($N$1)&gt;=T846),$N$1+T846-WEEKDAY($N$1)+(WEEKDAY($N$1)&gt;=T846)+7)</f>
        <v>43617</v>
      </c>
      <c r="R846" s="14" t="str">
        <f ca="1">IF(ISERROR(IF(AND($N$1+U846-WEEKDAY($N$1)+(WEEKDAY($N$1)&gt;=U846)&gt;=$N$1,H846&lt;&gt;""),$N$1+U846-WEEKDAY($N$1)+(WEEKDAY($N$1)&gt;=U846),$N$1+U846-WEEKDAY($N$1)+(WEEKDAY($N$1)&gt;=U846)+7)),"",(IF(AND($N$1+U846-WEEKDAY($N$1)+(WEEKDAY($N$1)&gt;=U846)&gt;=$N$1,H846&lt;&gt;""),$N$1+U846-WEEKDAY($N$1)+(WEEKDAY($N$1)&gt;=U846),$N$1+U846-WEEKDAY($N$1)+(WEEKDAY($N$1)&gt;=U846)+7)))</f>
        <v/>
      </c>
      <c r="S846" s="14"/>
      <c r="T846" s="15" t="b">
        <f>IF(D846="lundi","2",IF(D846="mardi","3",IF(D846="mercredi","4",IF(D846="jeudi","5",IF(D846="vendredi","6")))))</f>
        <v>0</v>
      </c>
      <c r="U846" s="15" t="str">
        <f>IF(H846="lundi","2",IF(H846="mardi","3",IF(H846="mercredi","4",IF(H846="jeudi","5",IF(H846="vendredi","6",IF(H846="",""))))))</f>
        <v/>
      </c>
      <c r="V846" s="15" t="b">
        <f>IF(C846="hebdo","5",IF(C846="tous les 15 jours","10",IF(C846="toutes les 5 semaines","25")))</f>
        <v>0</v>
      </c>
    </row>
    <row r="847" spans="17:22" x14ac:dyDescent="0.35">
      <c r="Q847" s="14">
        <f ca="1">IF(AND($N$1+T847-WEEKDAY($N$1)+(WEEKDAY($N$1)&gt;=T847)&gt;=$N$1,H847=""),$N$1+T847-WEEKDAY($N$1)+(WEEKDAY($N$1)&gt;=T847),$N$1+T847-WEEKDAY($N$1)+(WEEKDAY($N$1)&gt;=T847)+7)</f>
        <v>43617</v>
      </c>
      <c r="R847" s="14" t="str">
        <f ca="1">IF(ISERROR(IF(AND($N$1+U847-WEEKDAY($N$1)+(WEEKDAY($N$1)&gt;=U847)&gt;=$N$1,H847&lt;&gt;""),$N$1+U847-WEEKDAY($N$1)+(WEEKDAY($N$1)&gt;=U847),$N$1+U847-WEEKDAY($N$1)+(WEEKDAY($N$1)&gt;=U847)+7)),"",(IF(AND($N$1+U847-WEEKDAY($N$1)+(WEEKDAY($N$1)&gt;=U847)&gt;=$N$1,H847&lt;&gt;""),$N$1+U847-WEEKDAY($N$1)+(WEEKDAY($N$1)&gt;=U847),$N$1+U847-WEEKDAY($N$1)+(WEEKDAY($N$1)&gt;=U847)+7)))</f>
        <v/>
      </c>
      <c r="S847" s="14"/>
      <c r="T847" s="15" t="b">
        <f>IF(D847="lundi","2",IF(D847="mardi","3",IF(D847="mercredi","4",IF(D847="jeudi","5",IF(D847="vendredi","6")))))</f>
        <v>0</v>
      </c>
      <c r="U847" s="15" t="str">
        <f>IF(H847="lundi","2",IF(H847="mardi","3",IF(H847="mercredi","4",IF(H847="jeudi","5",IF(H847="vendredi","6",IF(H847="",""))))))</f>
        <v/>
      </c>
      <c r="V847" s="15" t="b">
        <f>IF(C847="hebdo","5",IF(C847="tous les 15 jours","10",IF(C847="toutes les 5 semaines","25")))</f>
        <v>0</v>
      </c>
    </row>
    <row r="848" spans="17:22" x14ac:dyDescent="0.35">
      <c r="Q848" s="14">
        <f ca="1">IF(AND($N$1+T848-WEEKDAY($N$1)+(WEEKDAY($N$1)&gt;=T848)&gt;=$N$1,H848=""),$N$1+T848-WEEKDAY($N$1)+(WEEKDAY($N$1)&gt;=T848),$N$1+T848-WEEKDAY($N$1)+(WEEKDAY($N$1)&gt;=T848)+7)</f>
        <v>43617</v>
      </c>
      <c r="R848" s="14" t="str">
        <f ca="1">IF(ISERROR(IF(AND($N$1+U848-WEEKDAY($N$1)+(WEEKDAY($N$1)&gt;=U848)&gt;=$N$1,H848&lt;&gt;""),$N$1+U848-WEEKDAY($N$1)+(WEEKDAY($N$1)&gt;=U848),$N$1+U848-WEEKDAY($N$1)+(WEEKDAY($N$1)&gt;=U848)+7)),"",(IF(AND($N$1+U848-WEEKDAY($N$1)+(WEEKDAY($N$1)&gt;=U848)&gt;=$N$1,H848&lt;&gt;""),$N$1+U848-WEEKDAY($N$1)+(WEEKDAY($N$1)&gt;=U848),$N$1+U848-WEEKDAY($N$1)+(WEEKDAY($N$1)&gt;=U848)+7)))</f>
        <v/>
      </c>
      <c r="S848" s="14"/>
      <c r="T848" s="15" t="b">
        <f>IF(D848="lundi","2",IF(D848="mardi","3",IF(D848="mercredi","4",IF(D848="jeudi","5",IF(D848="vendredi","6")))))</f>
        <v>0</v>
      </c>
      <c r="U848" s="15" t="str">
        <f>IF(H848="lundi","2",IF(H848="mardi","3",IF(H848="mercredi","4",IF(H848="jeudi","5",IF(H848="vendredi","6",IF(H848="",""))))))</f>
        <v/>
      </c>
      <c r="V848" s="15" t="b">
        <f>IF(C848="hebdo","5",IF(C848="tous les 15 jours","10",IF(C848="toutes les 5 semaines","25")))</f>
        <v>0</v>
      </c>
    </row>
    <row r="849" spans="17:22" x14ac:dyDescent="0.35">
      <c r="Q849" s="14">
        <f ca="1">IF(AND($N$1+T849-WEEKDAY($N$1)+(WEEKDAY($N$1)&gt;=T849)&gt;=$N$1,H849=""),$N$1+T849-WEEKDAY($N$1)+(WEEKDAY($N$1)&gt;=T849),$N$1+T849-WEEKDAY($N$1)+(WEEKDAY($N$1)&gt;=T849)+7)</f>
        <v>43617</v>
      </c>
      <c r="R849" s="14" t="str">
        <f ca="1">IF(ISERROR(IF(AND($N$1+U849-WEEKDAY($N$1)+(WEEKDAY($N$1)&gt;=U849)&gt;=$N$1,H849&lt;&gt;""),$N$1+U849-WEEKDAY($N$1)+(WEEKDAY($N$1)&gt;=U849),$N$1+U849-WEEKDAY($N$1)+(WEEKDAY($N$1)&gt;=U849)+7)),"",(IF(AND($N$1+U849-WEEKDAY($N$1)+(WEEKDAY($N$1)&gt;=U849)&gt;=$N$1,H849&lt;&gt;""),$N$1+U849-WEEKDAY($N$1)+(WEEKDAY($N$1)&gt;=U849),$N$1+U849-WEEKDAY($N$1)+(WEEKDAY($N$1)&gt;=U849)+7)))</f>
        <v/>
      </c>
      <c r="S849" s="14"/>
      <c r="T849" s="15" t="b">
        <f>IF(D849="lundi","2",IF(D849="mardi","3",IF(D849="mercredi","4",IF(D849="jeudi","5",IF(D849="vendredi","6")))))</f>
        <v>0</v>
      </c>
      <c r="U849" s="15" t="str">
        <f>IF(H849="lundi","2",IF(H849="mardi","3",IF(H849="mercredi","4",IF(H849="jeudi","5",IF(H849="vendredi","6",IF(H849="",""))))))</f>
        <v/>
      </c>
      <c r="V849" s="15" t="b">
        <f>IF(C849="hebdo","5",IF(C849="tous les 15 jours","10",IF(C849="toutes les 5 semaines","25")))</f>
        <v>0</v>
      </c>
    </row>
    <row r="850" spans="17:22" x14ac:dyDescent="0.35">
      <c r="Q850" s="14">
        <f ca="1">IF(AND($N$1+T850-WEEKDAY($N$1)+(WEEKDAY($N$1)&gt;=T850)&gt;=$N$1,H850=""),$N$1+T850-WEEKDAY($N$1)+(WEEKDAY($N$1)&gt;=T850),$N$1+T850-WEEKDAY($N$1)+(WEEKDAY($N$1)&gt;=T850)+7)</f>
        <v>43617</v>
      </c>
      <c r="R850" s="14" t="str">
        <f ca="1">IF(ISERROR(IF(AND($N$1+U850-WEEKDAY($N$1)+(WEEKDAY($N$1)&gt;=U850)&gt;=$N$1,H850&lt;&gt;""),$N$1+U850-WEEKDAY($N$1)+(WEEKDAY($N$1)&gt;=U850),$N$1+U850-WEEKDAY($N$1)+(WEEKDAY($N$1)&gt;=U850)+7)),"",(IF(AND($N$1+U850-WEEKDAY($N$1)+(WEEKDAY($N$1)&gt;=U850)&gt;=$N$1,H850&lt;&gt;""),$N$1+U850-WEEKDAY($N$1)+(WEEKDAY($N$1)&gt;=U850),$N$1+U850-WEEKDAY($N$1)+(WEEKDAY($N$1)&gt;=U850)+7)))</f>
        <v/>
      </c>
      <c r="S850" s="14"/>
      <c r="T850" s="15" t="b">
        <f>IF(D850="lundi","2",IF(D850="mardi","3",IF(D850="mercredi","4",IF(D850="jeudi","5",IF(D850="vendredi","6")))))</f>
        <v>0</v>
      </c>
      <c r="U850" s="15" t="str">
        <f>IF(H850="lundi","2",IF(H850="mardi","3",IF(H850="mercredi","4",IF(H850="jeudi","5",IF(H850="vendredi","6",IF(H850="",""))))))</f>
        <v/>
      </c>
      <c r="V850" s="15" t="b">
        <f>IF(C850="hebdo","5",IF(C850="tous les 15 jours","10",IF(C850="toutes les 5 semaines","25")))</f>
        <v>0</v>
      </c>
    </row>
    <row r="851" spans="17:22" x14ac:dyDescent="0.35">
      <c r="Q851" s="14">
        <f ca="1">IF(AND($N$1+T851-WEEKDAY($N$1)+(WEEKDAY($N$1)&gt;=T851)&gt;=$N$1,H851=""),$N$1+T851-WEEKDAY($N$1)+(WEEKDAY($N$1)&gt;=T851),$N$1+T851-WEEKDAY($N$1)+(WEEKDAY($N$1)&gt;=T851)+7)</f>
        <v>43617</v>
      </c>
      <c r="R851" s="14" t="str">
        <f ca="1">IF(ISERROR(IF(AND($N$1+U851-WEEKDAY($N$1)+(WEEKDAY($N$1)&gt;=U851)&gt;=$N$1,H851&lt;&gt;""),$N$1+U851-WEEKDAY($N$1)+(WEEKDAY($N$1)&gt;=U851),$N$1+U851-WEEKDAY($N$1)+(WEEKDAY($N$1)&gt;=U851)+7)),"",(IF(AND($N$1+U851-WEEKDAY($N$1)+(WEEKDAY($N$1)&gt;=U851)&gt;=$N$1,H851&lt;&gt;""),$N$1+U851-WEEKDAY($N$1)+(WEEKDAY($N$1)&gt;=U851),$N$1+U851-WEEKDAY($N$1)+(WEEKDAY($N$1)&gt;=U851)+7)))</f>
        <v/>
      </c>
      <c r="S851" s="14"/>
      <c r="T851" s="15" t="b">
        <f>IF(D851="lundi","2",IF(D851="mardi","3",IF(D851="mercredi","4",IF(D851="jeudi","5",IF(D851="vendredi","6")))))</f>
        <v>0</v>
      </c>
      <c r="U851" s="15" t="str">
        <f>IF(H851="lundi","2",IF(H851="mardi","3",IF(H851="mercredi","4",IF(H851="jeudi","5",IF(H851="vendredi","6",IF(H851="",""))))))</f>
        <v/>
      </c>
      <c r="V851" s="15" t="b">
        <f>IF(C851="hebdo","5",IF(C851="tous les 15 jours","10",IF(C851="toutes les 5 semaines","25")))</f>
        <v>0</v>
      </c>
    </row>
    <row r="852" spans="17:22" x14ac:dyDescent="0.35">
      <c r="Q852" s="14">
        <f ca="1">IF(AND($N$1+T852-WEEKDAY($N$1)+(WEEKDAY($N$1)&gt;=T852)&gt;=$N$1,H852=""),$N$1+T852-WEEKDAY($N$1)+(WEEKDAY($N$1)&gt;=T852),$N$1+T852-WEEKDAY($N$1)+(WEEKDAY($N$1)&gt;=T852)+7)</f>
        <v>43617</v>
      </c>
      <c r="R852" s="14" t="str">
        <f ca="1">IF(ISERROR(IF(AND($N$1+U852-WEEKDAY($N$1)+(WEEKDAY($N$1)&gt;=U852)&gt;=$N$1,H852&lt;&gt;""),$N$1+U852-WEEKDAY($N$1)+(WEEKDAY($N$1)&gt;=U852),$N$1+U852-WEEKDAY($N$1)+(WEEKDAY($N$1)&gt;=U852)+7)),"",(IF(AND($N$1+U852-WEEKDAY($N$1)+(WEEKDAY($N$1)&gt;=U852)&gt;=$N$1,H852&lt;&gt;""),$N$1+U852-WEEKDAY($N$1)+(WEEKDAY($N$1)&gt;=U852),$N$1+U852-WEEKDAY($N$1)+(WEEKDAY($N$1)&gt;=U852)+7)))</f>
        <v/>
      </c>
      <c r="S852" s="14"/>
      <c r="T852" s="15" t="b">
        <f>IF(D852="lundi","2",IF(D852="mardi","3",IF(D852="mercredi","4",IF(D852="jeudi","5",IF(D852="vendredi","6")))))</f>
        <v>0</v>
      </c>
      <c r="U852" s="15" t="str">
        <f>IF(H852="lundi","2",IF(H852="mardi","3",IF(H852="mercredi","4",IF(H852="jeudi","5",IF(H852="vendredi","6",IF(H852="",""))))))</f>
        <v/>
      </c>
      <c r="V852" s="15" t="b">
        <f>IF(C852="hebdo","5",IF(C852="tous les 15 jours","10",IF(C852="toutes les 5 semaines","25")))</f>
        <v>0</v>
      </c>
    </row>
    <row r="853" spans="17:22" x14ac:dyDescent="0.35">
      <c r="Q853" s="14">
        <f ca="1">IF(AND($N$1+T853-WEEKDAY($N$1)+(WEEKDAY($N$1)&gt;=T853)&gt;=$N$1,H853=""),$N$1+T853-WEEKDAY($N$1)+(WEEKDAY($N$1)&gt;=T853),$N$1+T853-WEEKDAY($N$1)+(WEEKDAY($N$1)&gt;=T853)+7)</f>
        <v>43617</v>
      </c>
      <c r="R853" s="14" t="str">
        <f ca="1">IF(ISERROR(IF(AND($N$1+U853-WEEKDAY($N$1)+(WEEKDAY($N$1)&gt;=U853)&gt;=$N$1,H853&lt;&gt;""),$N$1+U853-WEEKDAY($N$1)+(WEEKDAY($N$1)&gt;=U853),$N$1+U853-WEEKDAY($N$1)+(WEEKDAY($N$1)&gt;=U853)+7)),"",(IF(AND($N$1+U853-WEEKDAY($N$1)+(WEEKDAY($N$1)&gt;=U853)&gt;=$N$1,H853&lt;&gt;""),$N$1+U853-WEEKDAY($N$1)+(WEEKDAY($N$1)&gt;=U853),$N$1+U853-WEEKDAY($N$1)+(WEEKDAY($N$1)&gt;=U853)+7)))</f>
        <v/>
      </c>
      <c r="S853" s="14"/>
      <c r="T853" s="15" t="b">
        <f>IF(D853="lundi","2",IF(D853="mardi","3",IF(D853="mercredi","4",IF(D853="jeudi","5",IF(D853="vendredi","6")))))</f>
        <v>0</v>
      </c>
      <c r="U853" s="15" t="str">
        <f>IF(H853="lundi","2",IF(H853="mardi","3",IF(H853="mercredi","4",IF(H853="jeudi","5",IF(H853="vendredi","6",IF(H853="",""))))))</f>
        <v/>
      </c>
      <c r="V853" s="15" t="b">
        <f>IF(C853="hebdo","5",IF(C853="tous les 15 jours","10",IF(C853="toutes les 5 semaines","25")))</f>
        <v>0</v>
      </c>
    </row>
    <row r="854" spans="17:22" x14ac:dyDescent="0.35">
      <c r="Q854" s="14">
        <f ca="1">IF(AND($N$1+T854-WEEKDAY($N$1)+(WEEKDAY($N$1)&gt;=T854)&gt;=$N$1,H854=""),$N$1+T854-WEEKDAY($N$1)+(WEEKDAY($N$1)&gt;=T854),$N$1+T854-WEEKDAY($N$1)+(WEEKDAY($N$1)&gt;=T854)+7)</f>
        <v>43617</v>
      </c>
      <c r="R854" s="14" t="str">
        <f ca="1">IF(ISERROR(IF(AND($N$1+U854-WEEKDAY($N$1)+(WEEKDAY($N$1)&gt;=U854)&gt;=$N$1,H854&lt;&gt;""),$N$1+U854-WEEKDAY($N$1)+(WEEKDAY($N$1)&gt;=U854),$N$1+U854-WEEKDAY($N$1)+(WEEKDAY($N$1)&gt;=U854)+7)),"",(IF(AND($N$1+U854-WEEKDAY($N$1)+(WEEKDAY($N$1)&gt;=U854)&gt;=$N$1,H854&lt;&gt;""),$N$1+U854-WEEKDAY($N$1)+(WEEKDAY($N$1)&gt;=U854),$N$1+U854-WEEKDAY($N$1)+(WEEKDAY($N$1)&gt;=U854)+7)))</f>
        <v/>
      </c>
      <c r="S854" s="14"/>
      <c r="T854" s="15" t="b">
        <f>IF(D854="lundi","2",IF(D854="mardi","3",IF(D854="mercredi","4",IF(D854="jeudi","5",IF(D854="vendredi","6")))))</f>
        <v>0</v>
      </c>
      <c r="U854" s="15" t="str">
        <f>IF(H854="lundi","2",IF(H854="mardi","3",IF(H854="mercredi","4",IF(H854="jeudi","5",IF(H854="vendredi","6",IF(H854="",""))))))</f>
        <v/>
      </c>
      <c r="V854" s="15" t="b">
        <f>IF(C854="hebdo","5",IF(C854="tous les 15 jours","10",IF(C854="toutes les 5 semaines","25")))</f>
        <v>0</v>
      </c>
    </row>
    <row r="855" spans="17:22" x14ac:dyDescent="0.35">
      <c r="Q855" s="14">
        <f ca="1">IF(AND($N$1+T855-WEEKDAY($N$1)+(WEEKDAY($N$1)&gt;=T855)&gt;=$N$1,H855=""),$N$1+T855-WEEKDAY($N$1)+(WEEKDAY($N$1)&gt;=T855),$N$1+T855-WEEKDAY($N$1)+(WEEKDAY($N$1)&gt;=T855)+7)</f>
        <v>43617</v>
      </c>
      <c r="R855" s="14" t="str">
        <f ca="1">IF(ISERROR(IF(AND($N$1+U855-WEEKDAY($N$1)+(WEEKDAY($N$1)&gt;=U855)&gt;=$N$1,H855&lt;&gt;""),$N$1+U855-WEEKDAY($N$1)+(WEEKDAY($N$1)&gt;=U855),$N$1+U855-WEEKDAY($N$1)+(WEEKDAY($N$1)&gt;=U855)+7)),"",(IF(AND($N$1+U855-WEEKDAY($N$1)+(WEEKDAY($N$1)&gt;=U855)&gt;=$N$1,H855&lt;&gt;""),$N$1+U855-WEEKDAY($N$1)+(WEEKDAY($N$1)&gt;=U855),$N$1+U855-WEEKDAY($N$1)+(WEEKDAY($N$1)&gt;=U855)+7)))</f>
        <v/>
      </c>
      <c r="S855" s="14"/>
      <c r="T855" s="15" t="b">
        <f>IF(D855="lundi","2",IF(D855="mardi","3",IF(D855="mercredi","4",IF(D855="jeudi","5",IF(D855="vendredi","6")))))</f>
        <v>0</v>
      </c>
      <c r="U855" s="15" t="str">
        <f>IF(H855="lundi","2",IF(H855="mardi","3",IF(H855="mercredi","4",IF(H855="jeudi","5",IF(H855="vendredi","6",IF(H855="",""))))))</f>
        <v/>
      </c>
      <c r="V855" s="15" t="b">
        <f>IF(C855="hebdo","5",IF(C855="tous les 15 jours","10",IF(C855="toutes les 5 semaines","25")))</f>
        <v>0</v>
      </c>
    </row>
    <row r="856" spans="17:22" x14ac:dyDescent="0.35">
      <c r="Q856" s="14">
        <f ca="1">IF(AND($N$1+T856-WEEKDAY($N$1)+(WEEKDAY($N$1)&gt;=T856)&gt;=$N$1,H856=""),$N$1+T856-WEEKDAY($N$1)+(WEEKDAY($N$1)&gt;=T856),$N$1+T856-WEEKDAY($N$1)+(WEEKDAY($N$1)&gt;=T856)+7)</f>
        <v>43617</v>
      </c>
      <c r="R856" s="14" t="str">
        <f ca="1">IF(ISERROR(IF(AND($N$1+U856-WEEKDAY($N$1)+(WEEKDAY($N$1)&gt;=U856)&gt;=$N$1,H856&lt;&gt;""),$N$1+U856-WEEKDAY($N$1)+(WEEKDAY($N$1)&gt;=U856),$N$1+U856-WEEKDAY($N$1)+(WEEKDAY($N$1)&gt;=U856)+7)),"",(IF(AND($N$1+U856-WEEKDAY($N$1)+(WEEKDAY($N$1)&gt;=U856)&gt;=$N$1,H856&lt;&gt;""),$N$1+U856-WEEKDAY($N$1)+(WEEKDAY($N$1)&gt;=U856),$N$1+U856-WEEKDAY($N$1)+(WEEKDAY($N$1)&gt;=U856)+7)))</f>
        <v/>
      </c>
      <c r="S856" s="14"/>
      <c r="T856" s="15" t="b">
        <f>IF(D856="lundi","2",IF(D856="mardi","3",IF(D856="mercredi","4",IF(D856="jeudi","5",IF(D856="vendredi","6")))))</f>
        <v>0</v>
      </c>
      <c r="U856" s="15" t="str">
        <f>IF(H856="lundi","2",IF(H856="mardi","3",IF(H856="mercredi","4",IF(H856="jeudi","5",IF(H856="vendredi","6",IF(H856="",""))))))</f>
        <v/>
      </c>
      <c r="V856" s="15" t="b">
        <f>IF(C856="hebdo","5",IF(C856="tous les 15 jours","10",IF(C856="toutes les 5 semaines","25")))</f>
        <v>0</v>
      </c>
    </row>
    <row r="857" spans="17:22" x14ac:dyDescent="0.35">
      <c r="Q857" s="14">
        <f ca="1">IF(AND($N$1+T857-WEEKDAY($N$1)+(WEEKDAY($N$1)&gt;=T857)&gt;=$N$1,H857=""),$N$1+T857-WEEKDAY($N$1)+(WEEKDAY($N$1)&gt;=T857),$N$1+T857-WEEKDAY($N$1)+(WEEKDAY($N$1)&gt;=T857)+7)</f>
        <v>43617</v>
      </c>
      <c r="R857" s="14" t="str">
        <f ca="1">IF(ISERROR(IF(AND($N$1+U857-WEEKDAY($N$1)+(WEEKDAY($N$1)&gt;=U857)&gt;=$N$1,H857&lt;&gt;""),$N$1+U857-WEEKDAY($N$1)+(WEEKDAY($N$1)&gt;=U857),$N$1+U857-WEEKDAY($N$1)+(WEEKDAY($N$1)&gt;=U857)+7)),"",(IF(AND($N$1+U857-WEEKDAY($N$1)+(WEEKDAY($N$1)&gt;=U857)&gt;=$N$1,H857&lt;&gt;""),$N$1+U857-WEEKDAY($N$1)+(WEEKDAY($N$1)&gt;=U857),$N$1+U857-WEEKDAY($N$1)+(WEEKDAY($N$1)&gt;=U857)+7)))</f>
        <v/>
      </c>
      <c r="S857" s="14"/>
      <c r="T857" s="15" t="b">
        <f>IF(D857="lundi","2",IF(D857="mardi","3",IF(D857="mercredi","4",IF(D857="jeudi","5",IF(D857="vendredi","6")))))</f>
        <v>0</v>
      </c>
      <c r="U857" s="15" t="str">
        <f>IF(H857="lundi","2",IF(H857="mardi","3",IF(H857="mercredi","4",IF(H857="jeudi","5",IF(H857="vendredi","6",IF(H857="",""))))))</f>
        <v/>
      </c>
      <c r="V857" s="15" t="b">
        <f>IF(C857="hebdo","5",IF(C857="tous les 15 jours","10",IF(C857="toutes les 5 semaines","25")))</f>
        <v>0</v>
      </c>
    </row>
    <row r="858" spans="17:22" x14ac:dyDescent="0.35">
      <c r="Q858" s="14">
        <f ca="1">IF(AND($N$1+T858-WEEKDAY($N$1)+(WEEKDAY($N$1)&gt;=T858)&gt;=$N$1,H858=""),$N$1+T858-WEEKDAY($N$1)+(WEEKDAY($N$1)&gt;=T858),$N$1+T858-WEEKDAY($N$1)+(WEEKDAY($N$1)&gt;=T858)+7)</f>
        <v>43617</v>
      </c>
      <c r="R858" s="14" t="str">
        <f ca="1">IF(ISERROR(IF(AND($N$1+U858-WEEKDAY($N$1)+(WEEKDAY($N$1)&gt;=U858)&gt;=$N$1,H858&lt;&gt;""),$N$1+U858-WEEKDAY($N$1)+(WEEKDAY($N$1)&gt;=U858),$N$1+U858-WEEKDAY($N$1)+(WEEKDAY($N$1)&gt;=U858)+7)),"",(IF(AND($N$1+U858-WEEKDAY($N$1)+(WEEKDAY($N$1)&gt;=U858)&gt;=$N$1,H858&lt;&gt;""),$N$1+U858-WEEKDAY($N$1)+(WEEKDAY($N$1)&gt;=U858),$N$1+U858-WEEKDAY($N$1)+(WEEKDAY($N$1)&gt;=U858)+7)))</f>
        <v/>
      </c>
      <c r="S858" s="14"/>
      <c r="T858" s="15" t="b">
        <f>IF(D858="lundi","2",IF(D858="mardi","3",IF(D858="mercredi","4",IF(D858="jeudi","5",IF(D858="vendredi","6")))))</f>
        <v>0</v>
      </c>
      <c r="U858" s="15" t="str">
        <f>IF(H858="lundi","2",IF(H858="mardi","3",IF(H858="mercredi","4",IF(H858="jeudi","5",IF(H858="vendredi","6",IF(H858="",""))))))</f>
        <v/>
      </c>
      <c r="V858" s="15" t="b">
        <f>IF(C858="hebdo","5",IF(C858="tous les 15 jours","10",IF(C858="toutes les 5 semaines","25")))</f>
        <v>0</v>
      </c>
    </row>
    <row r="859" spans="17:22" x14ac:dyDescent="0.35">
      <c r="Q859" s="14">
        <f ca="1">IF(AND($N$1+T859-WEEKDAY($N$1)+(WEEKDAY($N$1)&gt;=T859)&gt;=$N$1,H859=""),$N$1+T859-WEEKDAY($N$1)+(WEEKDAY($N$1)&gt;=T859),$N$1+T859-WEEKDAY($N$1)+(WEEKDAY($N$1)&gt;=T859)+7)</f>
        <v>43617</v>
      </c>
      <c r="R859" s="14" t="str">
        <f ca="1">IF(ISERROR(IF(AND($N$1+U859-WEEKDAY($N$1)+(WEEKDAY($N$1)&gt;=U859)&gt;=$N$1,H859&lt;&gt;""),$N$1+U859-WEEKDAY($N$1)+(WEEKDAY($N$1)&gt;=U859),$N$1+U859-WEEKDAY($N$1)+(WEEKDAY($N$1)&gt;=U859)+7)),"",(IF(AND($N$1+U859-WEEKDAY($N$1)+(WEEKDAY($N$1)&gt;=U859)&gt;=$N$1,H859&lt;&gt;""),$N$1+U859-WEEKDAY($N$1)+(WEEKDAY($N$1)&gt;=U859),$N$1+U859-WEEKDAY($N$1)+(WEEKDAY($N$1)&gt;=U859)+7)))</f>
        <v/>
      </c>
      <c r="S859" s="14"/>
      <c r="T859" s="15" t="b">
        <f>IF(D859="lundi","2",IF(D859="mardi","3",IF(D859="mercredi","4",IF(D859="jeudi","5",IF(D859="vendredi","6")))))</f>
        <v>0</v>
      </c>
      <c r="U859" s="15" t="str">
        <f>IF(H859="lundi","2",IF(H859="mardi","3",IF(H859="mercredi","4",IF(H859="jeudi","5",IF(H859="vendredi","6",IF(H859="",""))))))</f>
        <v/>
      </c>
      <c r="V859" s="15" t="b">
        <f>IF(C859="hebdo","5",IF(C859="tous les 15 jours","10",IF(C859="toutes les 5 semaines","25")))</f>
        <v>0</v>
      </c>
    </row>
    <row r="860" spans="17:22" x14ac:dyDescent="0.35">
      <c r="Q860" s="14">
        <f ca="1">IF(AND($N$1+T860-WEEKDAY($N$1)+(WEEKDAY($N$1)&gt;=T860)&gt;=$N$1,H860=""),$N$1+T860-WEEKDAY($N$1)+(WEEKDAY($N$1)&gt;=T860),$N$1+T860-WEEKDAY($N$1)+(WEEKDAY($N$1)&gt;=T860)+7)</f>
        <v>43617</v>
      </c>
      <c r="R860" s="14" t="str">
        <f ca="1">IF(ISERROR(IF(AND($N$1+U860-WEEKDAY($N$1)+(WEEKDAY($N$1)&gt;=U860)&gt;=$N$1,H860&lt;&gt;""),$N$1+U860-WEEKDAY($N$1)+(WEEKDAY($N$1)&gt;=U860),$N$1+U860-WEEKDAY($N$1)+(WEEKDAY($N$1)&gt;=U860)+7)),"",(IF(AND($N$1+U860-WEEKDAY($N$1)+(WEEKDAY($N$1)&gt;=U860)&gt;=$N$1,H860&lt;&gt;""),$N$1+U860-WEEKDAY($N$1)+(WEEKDAY($N$1)&gt;=U860),$N$1+U860-WEEKDAY($N$1)+(WEEKDAY($N$1)&gt;=U860)+7)))</f>
        <v/>
      </c>
      <c r="S860" s="14"/>
      <c r="T860" s="15" t="b">
        <f>IF(D860="lundi","2",IF(D860="mardi","3",IF(D860="mercredi","4",IF(D860="jeudi","5",IF(D860="vendredi","6")))))</f>
        <v>0</v>
      </c>
      <c r="U860" s="15" t="str">
        <f>IF(H860="lundi","2",IF(H860="mardi","3",IF(H860="mercredi","4",IF(H860="jeudi","5",IF(H860="vendredi","6",IF(H860="",""))))))</f>
        <v/>
      </c>
      <c r="V860" s="15" t="b">
        <f>IF(C860="hebdo","5",IF(C860="tous les 15 jours","10",IF(C860="toutes les 5 semaines","25")))</f>
        <v>0</v>
      </c>
    </row>
    <row r="861" spans="17:22" x14ac:dyDescent="0.35">
      <c r="Q861" s="14">
        <f ca="1">IF(AND($N$1+T861-WEEKDAY($N$1)+(WEEKDAY($N$1)&gt;=T861)&gt;=$N$1,H861=""),$N$1+T861-WEEKDAY($N$1)+(WEEKDAY($N$1)&gt;=T861),$N$1+T861-WEEKDAY($N$1)+(WEEKDAY($N$1)&gt;=T861)+7)</f>
        <v>43617</v>
      </c>
      <c r="R861" s="14" t="str">
        <f ca="1">IF(ISERROR(IF(AND($N$1+U861-WEEKDAY($N$1)+(WEEKDAY($N$1)&gt;=U861)&gt;=$N$1,H861&lt;&gt;""),$N$1+U861-WEEKDAY($N$1)+(WEEKDAY($N$1)&gt;=U861),$N$1+U861-WEEKDAY($N$1)+(WEEKDAY($N$1)&gt;=U861)+7)),"",(IF(AND($N$1+U861-WEEKDAY($N$1)+(WEEKDAY($N$1)&gt;=U861)&gt;=$N$1,H861&lt;&gt;""),$N$1+U861-WEEKDAY($N$1)+(WEEKDAY($N$1)&gt;=U861),$N$1+U861-WEEKDAY($N$1)+(WEEKDAY($N$1)&gt;=U861)+7)))</f>
        <v/>
      </c>
      <c r="S861" s="14"/>
      <c r="T861" s="15" t="b">
        <f>IF(D861="lundi","2",IF(D861="mardi","3",IF(D861="mercredi","4",IF(D861="jeudi","5",IF(D861="vendredi","6")))))</f>
        <v>0</v>
      </c>
      <c r="U861" s="15" t="str">
        <f>IF(H861="lundi","2",IF(H861="mardi","3",IF(H861="mercredi","4",IF(H861="jeudi","5",IF(H861="vendredi","6",IF(H861="",""))))))</f>
        <v/>
      </c>
      <c r="V861" s="15" t="b">
        <f>IF(C861="hebdo","5",IF(C861="tous les 15 jours","10",IF(C861="toutes les 5 semaines","25")))</f>
        <v>0</v>
      </c>
    </row>
    <row r="862" spans="17:22" x14ac:dyDescent="0.35">
      <c r="Q862" s="14">
        <f ca="1">IF(AND($N$1+T862-WEEKDAY($N$1)+(WEEKDAY($N$1)&gt;=T862)&gt;=$N$1,H862=""),$N$1+T862-WEEKDAY($N$1)+(WEEKDAY($N$1)&gt;=T862),$N$1+T862-WEEKDAY($N$1)+(WEEKDAY($N$1)&gt;=T862)+7)</f>
        <v>43617</v>
      </c>
      <c r="R862" s="14" t="str">
        <f ca="1">IF(ISERROR(IF(AND($N$1+U862-WEEKDAY($N$1)+(WEEKDAY($N$1)&gt;=U862)&gt;=$N$1,H862&lt;&gt;""),$N$1+U862-WEEKDAY($N$1)+(WEEKDAY($N$1)&gt;=U862),$N$1+U862-WEEKDAY($N$1)+(WEEKDAY($N$1)&gt;=U862)+7)),"",(IF(AND($N$1+U862-WEEKDAY($N$1)+(WEEKDAY($N$1)&gt;=U862)&gt;=$N$1,H862&lt;&gt;""),$N$1+U862-WEEKDAY($N$1)+(WEEKDAY($N$1)&gt;=U862),$N$1+U862-WEEKDAY($N$1)+(WEEKDAY($N$1)&gt;=U862)+7)))</f>
        <v/>
      </c>
      <c r="S862" s="14"/>
      <c r="T862" s="15" t="b">
        <f>IF(D862="lundi","2",IF(D862="mardi","3",IF(D862="mercredi","4",IF(D862="jeudi","5",IF(D862="vendredi","6")))))</f>
        <v>0</v>
      </c>
      <c r="U862" s="15" t="str">
        <f>IF(H862="lundi","2",IF(H862="mardi","3",IF(H862="mercredi","4",IF(H862="jeudi","5",IF(H862="vendredi","6",IF(H862="",""))))))</f>
        <v/>
      </c>
      <c r="V862" s="15" t="b">
        <f>IF(C862="hebdo","5",IF(C862="tous les 15 jours","10",IF(C862="toutes les 5 semaines","25")))</f>
        <v>0</v>
      </c>
    </row>
    <row r="863" spans="17:22" x14ac:dyDescent="0.35">
      <c r="Q863" s="14">
        <f ca="1">IF(AND($N$1+T863-WEEKDAY($N$1)+(WEEKDAY($N$1)&gt;=T863)&gt;=$N$1,H863=""),$N$1+T863-WEEKDAY($N$1)+(WEEKDAY($N$1)&gt;=T863),$N$1+T863-WEEKDAY($N$1)+(WEEKDAY($N$1)&gt;=T863)+7)</f>
        <v>43617</v>
      </c>
      <c r="R863" s="14" t="str">
        <f ca="1">IF(ISERROR(IF(AND($N$1+U863-WEEKDAY($N$1)+(WEEKDAY($N$1)&gt;=U863)&gt;=$N$1,H863&lt;&gt;""),$N$1+U863-WEEKDAY($N$1)+(WEEKDAY($N$1)&gt;=U863),$N$1+U863-WEEKDAY($N$1)+(WEEKDAY($N$1)&gt;=U863)+7)),"",(IF(AND($N$1+U863-WEEKDAY($N$1)+(WEEKDAY($N$1)&gt;=U863)&gt;=$N$1,H863&lt;&gt;""),$N$1+U863-WEEKDAY($N$1)+(WEEKDAY($N$1)&gt;=U863),$N$1+U863-WEEKDAY($N$1)+(WEEKDAY($N$1)&gt;=U863)+7)))</f>
        <v/>
      </c>
      <c r="S863" s="14"/>
      <c r="T863" s="15" t="b">
        <f>IF(D863="lundi","2",IF(D863="mardi","3",IF(D863="mercredi","4",IF(D863="jeudi","5",IF(D863="vendredi","6")))))</f>
        <v>0</v>
      </c>
      <c r="U863" s="15" t="str">
        <f>IF(H863="lundi","2",IF(H863="mardi","3",IF(H863="mercredi","4",IF(H863="jeudi","5",IF(H863="vendredi","6",IF(H863="",""))))))</f>
        <v/>
      </c>
      <c r="V863" s="15" t="b">
        <f>IF(C863="hebdo","5",IF(C863="tous les 15 jours","10",IF(C863="toutes les 5 semaines","25")))</f>
        <v>0</v>
      </c>
    </row>
    <row r="864" spans="17:22" x14ac:dyDescent="0.35">
      <c r="Q864" s="14">
        <f ca="1">IF(AND($N$1+T864-WEEKDAY($N$1)+(WEEKDAY($N$1)&gt;=T864)&gt;=$N$1,H864=""),$N$1+T864-WEEKDAY($N$1)+(WEEKDAY($N$1)&gt;=T864),$N$1+T864-WEEKDAY($N$1)+(WEEKDAY($N$1)&gt;=T864)+7)</f>
        <v>43617</v>
      </c>
      <c r="R864" s="14" t="str">
        <f ca="1">IF(ISERROR(IF(AND($N$1+U864-WEEKDAY($N$1)+(WEEKDAY($N$1)&gt;=U864)&gt;=$N$1,H864&lt;&gt;""),$N$1+U864-WEEKDAY($N$1)+(WEEKDAY($N$1)&gt;=U864),$N$1+U864-WEEKDAY($N$1)+(WEEKDAY($N$1)&gt;=U864)+7)),"",(IF(AND($N$1+U864-WEEKDAY($N$1)+(WEEKDAY($N$1)&gt;=U864)&gt;=$N$1,H864&lt;&gt;""),$N$1+U864-WEEKDAY($N$1)+(WEEKDAY($N$1)&gt;=U864),$N$1+U864-WEEKDAY($N$1)+(WEEKDAY($N$1)&gt;=U864)+7)))</f>
        <v/>
      </c>
      <c r="S864" s="14"/>
      <c r="T864" s="15" t="b">
        <f>IF(D864="lundi","2",IF(D864="mardi","3",IF(D864="mercredi","4",IF(D864="jeudi","5",IF(D864="vendredi","6")))))</f>
        <v>0</v>
      </c>
      <c r="U864" s="15" t="str">
        <f>IF(H864="lundi","2",IF(H864="mardi","3",IF(H864="mercredi","4",IF(H864="jeudi","5",IF(H864="vendredi","6",IF(H864="",""))))))</f>
        <v/>
      </c>
      <c r="V864" s="15" t="b">
        <f>IF(C864="hebdo","5",IF(C864="tous les 15 jours","10",IF(C864="toutes les 5 semaines","25")))</f>
        <v>0</v>
      </c>
    </row>
    <row r="865" spans="17:22" x14ac:dyDescent="0.35">
      <c r="Q865" s="14">
        <f ca="1">IF(AND($N$1+T865-WEEKDAY($N$1)+(WEEKDAY($N$1)&gt;=T865)&gt;=$N$1,H865=""),$N$1+T865-WEEKDAY($N$1)+(WEEKDAY($N$1)&gt;=T865),$N$1+T865-WEEKDAY($N$1)+(WEEKDAY($N$1)&gt;=T865)+7)</f>
        <v>43617</v>
      </c>
      <c r="R865" s="14" t="str">
        <f ca="1">IF(ISERROR(IF(AND($N$1+U865-WEEKDAY($N$1)+(WEEKDAY($N$1)&gt;=U865)&gt;=$N$1,H865&lt;&gt;""),$N$1+U865-WEEKDAY($N$1)+(WEEKDAY($N$1)&gt;=U865),$N$1+U865-WEEKDAY($N$1)+(WEEKDAY($N$1)&gt;=U865)+7)),"",(IF(AND($N$1+U865-WEEKDAY($N$1)+(WEEKDAY($N$1)&gt;=U865)&gt;=$N$1,H865&lt;&gt;""),$N$1+U865-WEEKDAY($N$1)+(WEEKDAY($N$1)&gt;=U865),$N$1+U865-WEEKDAY($N$1)+(WEEKDAY($N$1)&gt;=U865)+7)))</f>
        <v/>
      </c>
      <c r="S865" s="14"/>
      <c r="T865" s="15" t="b">
        <f>IF(D865="lundi","2",IF(D865="mardi","3",IF(D865="mercredi","4",IF(D865="jeudi","5",IF(D865="vendredi","6")))))</f>
        <v>0</v>
      </c>
      <c r="U865" s="15" t="str">
        <f>IF(H865="lundi","2",IF(H865="mardi","3",IF(H865="mercredi","4",IF(H865="jeudi","5",IF(H865="vendredi","6",IF(H865="",""))))))</f>
        <v/>
      </c>
      <c r="V865" s="15" t="b">
        <f>IF(C865="hebdo","5",IF(C865="tous les 15 jours","10",IF(C865="toutes les 5 semaines","25")))</f>
        <v>0</v>
      </c>
    </row>
    <row r="866" spans="17:22" x14ac:dyDescent="0.35">
      <c r="Q866" s="14">
        <f ca="1">IF(AND($N$1+T866-WEEKDAY($N$1)+(WEEKDAY($N$1)&gt;=T866)&gt;=$N$1,H866=""),$N$1+T866-WEEKDAY($N$1)+(WEEKDAY($N$1)&gt;=T866),$N$1+T866-WEEKDAY($N$1)+(WEEKDAY($N$1)&gt;=T866)+7)</f>
        <v>43617</v>
      </c>
      <c r="R866" s="14" t="str">
        <f ca="1">IF(ISERROR(IF(AND($N$1+U866-WEEKDAY($N$1)+(WEEKDAY($N$1)&gt;=U866)&gt;=$N$1,H866&lt;&gt;""),$N$1+U866-WEEKDAY($N$1)+(WEEKDAY($N$1)&gt;=U866),$N$1+U866-WEEKDAY($N$1)+(WEEKDAY($N$1)&gt;=U866)+7)),"",(IF(AND($N$1+U866-WEEKDAY($N$1)+(WEEKDAY($N$1)&gt;=U866)&gt;=$N$1,H866&lt;&gt;""),$N$1+U866-WEEKDAY($N$1)+(WEEKDAY($N$1)&gt;=U866),$N$1+U866-WEEKDAY($N$1)+(WEEKDAY($N$1)&gt;=U866)+7)))</f>
        <v/>
      </c>
      <c r="S866" s="14"/>
      <c r="T866" s="15" t="b">
        <f>IF(D866="lundi","2",IF(D866="mardi","3",IF(D866="mercredi","4",IF(D866="jeudi","5",IF(D866="vendredi","6")))))</f>
        <v>0</v>
      </c>
      <c r="U866" s="15" t="str">
        <f>IF(H866="lundi","2",IF(H866="mardi","3",IF(H866="mercredi","4",IF(H866="jeudi","5",IF(H866="vendredi","6",IF(H866="",""))))))</f>
        <v/>
      </c>
      <c r="V866" s="15" t="b">
        <f>IF(C866="hebdo","5",IF(C866="tous les 15 jours","10",IF(C866="toutes les 5 semaines","25")))</f>
        <v>0</v>
      </c>
    </row>
    <row r="867" spans="17:22" x14ac:dyDescent="0.35">
      <c r="Q867" s="14">
        <f ca="1">IF(AND($N$1+T867-WEEKDAY($N$1)+(WEEKDAY($N$1)&gt;=T867)&gt;=$N$1,H867=""),$N$1+T867-WEEKDAY($N$1)+(WEEKDAY($N$1)&gt;=T867),$N$1+T867-WEEKDAY($N$1)+(WEEKDAY($N$1)&gt;=T867)+7)</f>
        <v>43617</v>
      </c>
      <c r="R867" s="14" t="str">
        <f ca="1">IF(ISERROR(IF(AND($N$1+U867-WEEKDAY($N$1)+(WEEKDAY($N$1)&gt;=U867)&gt;=$N$1,H867&lt;&gt;""),$N$1+U867-WEEKDAY($N$1)+(WEEKDAY($N$1)&gt;=U867),$N$1+U867-WEEKDAY($N$1)+(WEEKDAY($N$1)&gt;=U867)+7)),"",(IF(AND($N$1+U867-WEEKDAY($N$1)+(WEEKDAY($N$1)&gt;=U867)&gt;=$N$1,H867&lt;&gt;""),$N$1+U867-WEEKDAY($N$1)+(WEEKDAY($N$1)&gt;=U867),$N$1+U867-WEEKDAY($N$1)+(WEEKDAY($N$1)&gt;=U867)+7)))</f>
        <v/>
      </c>
      <c r="S867" s="14"/>
      <c r="T867" s="15" t="b">
        <f>IF(D867="lundi","2",IF(D867="mardi","3",IF(D867="mercredi","4",IF(D867="jeudi","5",IF(D867="vendredi","6")))))</f>
        <v>0</v>
      </c>
      <c r="U867" s="15" t="str">
        <f>IF(H867="lundi","2",IF(H867="mardi","3",IF(H867="mercredi","4",IF(H867="jeudi","5",IF(H867="vendredi","6",IF(H867="",""))))))</f>
        <v/>
      </c>
      <c r="V867" s="15" t="b">
        <f>IF(C867="hebdo","5",IF(C867="tous les 15 jours","10",IF(C867="toutes les 5 semaines","25")))</f>
        <v>0</v>
      </c>
    </row>
    <row r="868" spans="17:22" x14ac:dyDescent="0.35">
      <c r="Q868" s="14">
        <f ca="1">IF(AND($N$1+T868-WEEKDAY($N$1)+(WEEKDAY($N$1)&gt;=T868)&gt;=$N$1,H868=""),$N$1+T868-WEEKDAY($N$1)+(WEEKDAY($N$1)&gt;=T868),$N$1+T868-WEEKDAY($N$1)+(WEEKDAY($N$1)&gt;=T868)+7)</f>
        <v>43617</v>
      </c>
      <c r="R868" s="14" t="str">
        <f ca="1">IF(ISERROR(IF(AND($N$1+U868-WEEKDAY($N$1)+(WEEKDAY($N$1)&gt;=U868)&gt;=$N$1,H868&lt;&gt;""),$N$1+U868-WEEKDAY($N$1)+(WEEKDAY($N$1)&gt;=U868),$N$1+U868-WEEKDAY($N$1)+(WEEKDAY($N$1)&gt;=U868)+7)),"",(IF(AND($N$1+U868-WEEKDAY($N$1)+(WEEKDAY($N$1)&gt;=U868)&gt;=$N$1,H868&lt;&gt;""),$N$1+U868-WEEKDAY($N$1)+(WEEKDAY($N$1)&gt;=U868),$N$1+U868-WEEKDAY($N$1)+(WEEKDAY($N$1)&gt;=U868)+7)))</f>
        <v/>
      </c>
      <c r="S868" s="14"/>
      <c r="T868" s="15" t="b">
        <f>IF(D868="lundi","2",IF(D868="mardi","3",IF(D868="mercredi","4",IF(D868="jeudi","5",IF(D868="vendredi","6")))))</f>
        <v>0</v>
      </c>
      <c r="U868" s="15" t="str">
        <f>IF(H868="lundi","2",IF(H868="mardi","3",IF(H868="mercredi","4",IF(H868="jeudi","5",IF(H868="vendredi","6",IF(H868="",""))))))</f>
        <v/>
      </c>
      <c r="V868" s="15" t="b">
        <f>IF(C868="hebdo","5",IF(C868="tous les 15 jours","10",IF(C868="toutes les 5 semaines","25")))</f>
        <v>0</v>
      </c>
    </row>
    <row r="869" spans="17:22" x14ac:dyDescent="0.35">
      <c r="Q869" s="14">
        <f ca="1">IF(AND($N$1+T869-WEEKDAY($N$1)+(WEEKDAY($N$1)&gt;=T869)&gt;=$N$1,H869=""),$N$1+T869-WEEKDAY($N$1)+(WEEKDAY($N$1)&gt;=T869),$N$1+T869-WEEKDAY($N$1)+(WEEKDAY($N$1)&gt;=T869)+7)</f>
        <v>43617</v>
      </c>
      <c r="R869" s="14" t="str">
        <f ca="1">IF(ISERROR(IF(AND($N$1+U869-WEEKDAY($N$1)+(WEEKDAY($N$1)&gt;=U869)&gt;=$N$1,H869&lt;&gt;""),$N$1+U869-WEEKDAY($N$1)+(WEEKDAY($N$1)&gt;=U869),$N$1+U869-WEEKDAY($N$1)+(WEEKDAY($N$1)&gt;=U869)+7)),"",(IF(AND($N$1+U869-WEEKDAY($N$1)+(WEEKDAY($N$1)&gt;=U869)&gt;=$N$1,H869&lt;&gt;""),$N$1+U869-WEEKDAY($N$1)+(WEEKDAY($N$1)&gt;=U869),$N$1+U869-WEEKDAY($N$1)+(WEEKDAY($N$1)&gt;=U869)+7)))</f>
        <v/>
      </c>
      <c r="S869" s="14"/>
      <c r="T869" s="15" t="b">
        <f>IF(D869="lundi","2",IF(D869="mardi","3",IF(D869="mercredi","4",IF(D869="jeudi","5",IF(D869="vendredi","6")))))</f>
        <v>0</v>
      </c>
      <c r="U869" s="15" t="str">
        <f>IF(H869="lundi","2",IF(H869="mardi","3",IF(H869="mercredi","4",IF(H869="jeudi","5",IF(H869="vendredi","6",IF(H869="",""))))))</f>
        <v/>
      </c>
      <c r="V869" s="15" t="b">
        <f>IF(C869="hebdo","5",IF(C869="tous les 15 jours","10",IF(C869="toutes les 5 semaines","25")))</f>
        <v>0</v>
      </c>
    </row>
    <row r="870" spans="17:22" x14ac:dyDescent="0.35">
      <c r="Q870" s="14">
        <f ca="1">IF(AND($N$1+T870-WEEKDAY($N$1)+(WEEKDAY($N$1)&gt;=T870)&gt;=$N$1,H870=""),$N$1+T870-WEEKDAY($N$1)+(WEEKDAY($N$1)&gt;=T870),$N$1+T870-WEEKDAY($N$1)+(WEEKDAY($N$1)&gt;=T870)+7)</f>
        <v>43617</v>
      </c>
      <c r="R870" s="14" t="str">
        <f ca="1">IF(ISERROR(IF(AND($N$1+U870-WEEKDAY($N$1)+(WEEKDAY($N$1)&gt;=U870)&gt;=$N$1,H870&lt;&gt;""),$N$1+U870-WEEKDAY($N$1)+(WEEKDAY($N$1)&gt;=U870),$N$1+U870-WEEKDAY($N$1)+(WEEKDAY($N$1)&gt;=U870)+7)),"",(IF(AND($N$1+U870-WEEKDAY($N$1)+(WEEKDAY($N$1)&gt;=U870)&gt;=$N$1,H870&lt;&gt;""),$N$1+U870-WEEKDAY($N$1)+(WEEKDAY($N$1)&gt;=U870),$N$1+U870-WEEKDAY($N$1)+(WEEKDAY($N$1)&gt;=U870)+7)))</f>
        <v/>
      </c>
      <c r="S870" s="14"/>
      <c r="T870" s="15" t="b">
        <f>IF(D870="lundi","2",IF(D870="mardi","3",IF(D870="mercredi","4",IF(D870="jeudi","5",IF(D870="vendredi","6")))))</f>
        <v>0</v>
      </c>
      <c r="U870" s="15" t="str">
        <f>IF(H870="lundi","2",IF(H870="mardi","3",IF(H870="mercredi","4",IF(H870="jeudi","5",IF(H870="vendredi","6",IF(H870="",""))))))</f>
        <v/>
      </c>
      <c r="V870" s="15" t="b">
        <f>IF(C870="hebdo","5",IF(C870="tous les 15 jours","10",IF(C870="toutes les 5 semaines","25")))</f>
        <v>0</v>
      </c>
    </row>
    <row r="871" spans="17:22" x14ac:dyDescent="0.35">
      <c r="Q871" s="14">
        <f ca="1">IF(AND($N$1+T871-WEEKDAY($N$1)+(WEEKDAY($N$1)&gt;=T871)&gt;=$N$1,H871=""),$N$1+T871-WEEKDAY($N$1)+(WEEKDAY($N$1)&gt;=T871),$N$1+T871-WEEKDAY($N$1)+(WEEKDAY($N$1)&gt;=T871)+7)</f>
        <v>43617</v>
      </c>
      <c r="R871" s="14" t="str">
        <f ca="1">IF(ISERROR(IF(AND($N$1+U871-WEEKDAY($N$1)+(WEEKDAY($N$1)&gt;=U871)&gt;=$N$1,H871&lt;&gt;""),$N$1+U871-WEEKDAY($N$1)+(WEEKDAY($N$1)&gt;=U871),$N$1+U871-WEEKDAY($N$1)+(WEEKDAY($N$1)&gt;=U871)+7)),"",(IF(AND($N$1+U871-WEEKDAY($N$1)+(WEEKDAY($N$1)&gt;=U871)&gt;=$N$1,H871&lt;&gt;""),$N$1+U871-WEEKDAY($N$1)+(WEEKDAY($N$1)&gt;=U871),$N$1+U871-WEEKDAY($N$1)+(WEEKDAY($N$1)&gt;=U871)+7)))</f>
        <v/>
      </c>
      <c r="S871" s="14"/>
      <c r="T871" s="15" t="b">
        <f>IF(D871="lundi","2",IF(D871="mardi","3",IF(D871="mercredi","4",IF(D871="jeudi","5",IF(D871="vendredi","6")))))</f>
        <v>0</v>
      </c>
      <c r="U871" s="15" t="str">
        <f>IF(H871="lundi","2",IF(H871="mardi","3",IF(H871="mercredi","4",IF(H871="jeudi","5",IF(H871="vendredi","6",IF(H871="",""))))))</f>
        <v/>
      </c>
      <c r="V871" s="15" t="b">
        <f>IF(C871="hebdo","5",IF(C871="tous les 15 jours","10",IF(C871="toutes les 5 semaines","25")))</f>
        <v>0</v>
      </c>
    </row>
    <row r="872" spans="17:22" x14ac:dyDescent="0.35">
      <c r="Q872" s="14">
        <f ca="1">IF(AND($N$1+T872-WEEKDAY($N$1)+(WEEKDAY($N$1)&gt;=T872)&gt;=$N$1,H872=""),$N$1+T872-WEEKDAY($N$1)+(WEEKDAY($N$1)&gt;=T872),$N$1+T872-WEEKDAY($N$1)+(WEEKDAY($N$1)&gt;=T872)+7)</f>
        <v>43617</v>
      </c>
      <c r="R872" s="14" t="str">
        <f ca="1">IF(ISERROR(IF(AND($N$1+U872-WEEKDAY($N$1)+(WEEKDAY($N$1)&gt;=U872)&gt;=$N$1,H872&lt;&gt;""),$N$1+U872-WEEKDAY($N$1)+(WEEKDAY($N$1)&gt;=U872),$N$1+U872-WEEKDAY($N$1)+(WEEKDAY($N$1)&gt;=U872)+7)),"",(IF(AND($N$1+U872-WEEKDAY($N$1)+(WEEKDAY($N$1)&gt;=U872)&gt;=$N$1,H872&lt;&gt;""),$N$1+U872-WEEKDAY($N$1)+(WEEKDAY($N$1)&gt;=U872),$N$1+U872-WEEKDAY($N$1)+(WEEKDAY($N$1)&gt;=U872)+7)))</f>
        <v/>
      </c>
      <c r="S872" s="14"/>
      <c r="T872" s="15" t="b">
        <f>IF(D872="lundi","2",IF(D872="mardi","3",IF(D872="mercredi","4",IF(D872="jeudi","5",IF(D872="vendredi","6")))))</f>
        <v>0</v>
      </c>
      <c r="U872" s="15" t="str">
        <f>IF(H872="lundi","2",IF(H872="mardi","3",IF(H872="mercredi","4",IF(H872="jeudi","5",IF(H872="vendredi","6",IF(H872="",""))))))</f>
        <v/>
      </c>
      <c r="V872" s="15" t="b">
        <f>IF(C872="hebdo","5",IF(C872="tous les 15 jours","10",IF(C872="toutes les 5 semaines","25")))</f>
        <v>0</v>
      </c>
    </row>
    <row r="873" spans="17:22" x14ac:dyDescent="0.35">
      <c r="Q873" s="14">
        <f ca="1">IF(AND($N$1+T873-WEEKDAY($N$1)+(WEEKDAY($N$1)&gt;=T873)&gt;=$N$1,H873=""),$N$1+T873-WEEKDAY($N$1)+(WEEKDAY($N$1)&gt;=T873),$N$1+T873-WEEKDAY($N$1)+(WEEKDAY($N$1)&gt;=T873)+7)</f>
        <v>43617</v>
      </c>
      <c r="R873" s="14" t="str">
        <f ca="1">IF(ISERROR(IF(AND($N$1+U873-WEEKDAY($N$1)+(WEEKDAY($N$1)&gt;=U873)&gt;=$N$1,H873&lt;&gt;""),$N$1+U873-WEEKDAY($N$1)+(WEEKDAY($N$1)&gt;=U873),$N$1+U873-WEEKDAY($N$1)+(WEEKDAY($N$1)&gt;=U873)+7)),"",(IF(AND($N$1+U873-WEEKDAY($N$1)+(WEEKDAY($N$1)&gt;=U873)&gt;=$N$1,H873&lt;&gt;""),$N$1+U873-WEEKDAY($N$1)+(WEEKDAY($N$1)&gt;=U873),$N$1+U873-WEEKDAY($N$1)+(WEEKDAY($N$1)&gt;=U873)+7)))</f>
        <v/>
      </c>
      <c r="S873" s="14"/>
      <c r="T873" s="15" t="b">
        <f>IF(D873="lundi","2",IF(D873="mardi","3",IF(D873="mercredi","4",IF(D873="jeudi","5",IF(D873="vendredi","6")))))</f>
        <v>0</v>
      </c>
      <c r="U873" s="15" t="str">
        <f>IF(H873="lundi","2",IF(H873="mardi","3",IF(H873="mercredi","4",IF(H873="jeudi","5",IF(H873="vendredi","6",IF(H873="",""))))))</f>
        <v/>
      </c>
      <c r="V873" s="15" t="b">
        <f>IF(C873="hebdo","5",IF(C873="tous les 15 jours","10",IF(C873="toutes les 5 semaines","25")))</f>
        <v>0</v>
      </c>
    </row>
    <row r="874" spans="17:22" x14ac:dyDescent="0.35">
      <c r="Q874" s="14">
        <f ca="1">IF(AND($N$1+T874-WEEKDAY($N$1)+(WEEKDAY($N$1)&gt;=T874)&gt;=$N$1,H874=""),$N$1+T874-WEEKDAY($N$1)+(WEEKDAY($N$1)&gt;=T874),$N$1+T874-WEEKDAY($N$1)+(WEEKDAY($N$1)&gt;=T874)+7)</f>
        <v>43617</v>
      </c>
      <c r="R874" s="14" t="str">
        <f ca="1">IF(ISERROR(IF(AND($N$1+U874-WEEKDAY($N$1)+(WEEKDAY($N$1)&gt;=U874)&gt;=$N$1,H874&lt;&gt;""),$N$1+U874-WEEKDAY($N$1)+(WEEKDAY($N$1)&gt;=U874),$N$1+U874-WEEKDAY($N$1)+(WEEKDAY($N$1)&gt;=U874)+7)),"",(IF(AND($N$1+U874-WEEKDAY($N$1)+(WEEKDAY($N$1)&gt;=U874)&gt;=$N$1,H874&lt;&gt;""),$N$1+U874-WEEKDAY($N$1)+(WEEKDAY($N$1)&gt;=U874),$N$1+U874-WEEKDAY($N$1)+(WEEKDAY($N$1)&gt;=U874)+7)))</f>
        <v/>
      </c>
      <c r="S874" s="14"/>
      <c r="T874" s="15" t="b">
        <f>IF(D874="lundi","2",IF(D874="mardi","3",IF(D874="mercredi","4",IF(D874="jeudi","5",IF(D874="vendredi","6")))))</f>
        <v>0</v>
      </c>
      <c r="U874" s="15" t="str">
        <f>IF(H874="lundi","2",IF(H874="mardi","3",IF(H874="mercredi","4",IF(H874="jeudi","5",IF(H874="vendredi","6",IF(H874="",""))))))</f>
        <v/>
      </c>
      <c r="V874" s="15" t="b">
        <f>IF(C874="hebdo","5",IF(C874="tous les 15 jours","10",IF(C874="toutes les 5 semaines","25")))</f>
        <v>0</v>
      </c>
    </row>
    <row r="875" spans="17:22" x14ac:dyDescent="0.35">
      <c r="Q875" s="14">
        <f ca="1">IF(AND($N$1+T875-WEEKDAY($N$1)+(WEEKDAY($N$1)&gt;=T875)&gt;=$N$1,H875=""),$N$1+T875-WEEKDAY($N$1)+(WEEKDAY($N$1)&gt;=T875),$N$1+T875-WEEKDAY($N$1)+(WEEKDAY($N$1)&gt;=T875)+7)</f>
        <v>43617</v>
      </c>
      <c r="R875" s="14" t="str">
        <f ca="1">IF(ISERROR(IF(AND($N$1+U875-WEEKDAY($N$1)+(WEEKDAY($N$1)&gt;=U875)&gt;=$N$1,H875&lt;&gt;""),$N$1+U875-WEEKDAY($N$1)+(WEEKDAY($N$1)&gt;=U875),$N$1+U875-WEEKDAY($N$1)+(WEEKDAY($N$1)&gt;=U875)+7)),"",(IF(AND($N$1+U875-WEEKDAY($N$1)+(WEEKDAY($N$1)&gt;=U875)&gt;=$N$1,H875&lt;&gt;""),$N$1+U875-WEEKDAY($N$1)+(WEEKDAY($N$1)&gt;=U875),$N$1+U875-WEEKDAY($N$1)+(WEEKDAY($N$1)&gt;=U875)+7)))</f>
        <v/>
      </c>
      <c r="S875" s="14"/>
      <c r="T875" s="15" t="b">
        <f>IF(D875="lundi","2",IF(D875="mardi","3",IF(D875="mercredi","4",IF(D875="jeudi","5",IF(D875="vendredi","6")))))</f>
        <v>0</v>
      </c>
      <c r="U875" s="15" t="str">
        <f>IF(H875="lundi","2",IF(H875="mardi","3",IF(H875="mercredi","4",IF(H875="jeudi","5",IF(H875="vendredi","6",IF(H875="",""))))))</f>
        <v/>
      </c>
      <c r="V875" s="15" t="b">
        <f>IF(C875="hebdo","5",IF(C875="tous les 15 jours","10",IF(C875="toutes les 5 semaines","25")))</f>
        <v>0</v>
      </c>
    </row>
    <row r="876" spans="17:22" x14ac:dyDescent="0.35">
      <c r="Q876" s="14">
        <f ca="1">IF(AND($N$1+T876-WEEKDAY($N$1)+(WEEKDAY($N$1)&gt;=T876)&gt;=$N$1,H876=""),$N$1+T876-WEEKDAY($N$1)+(WEEKDAY($N$1)&gt;=T876),$N$1+T876-WEEKDAY($N$1)+(WEEKDAY($N$1)&gt;=T876)+7)</f>
        <v>43617</v>
      </c>
      <c r="R876" s="14" t="str">
        <f ca="1">IF(ISERROR(IF(AND($N$1+U876-WEEKDAY($N$1)+(WEEKDAY($N$1)&gt;=U876)&gt;=$N$1,H876&lt;&gt;""),$N$1+U876-WEEKDAY($N$1)+(WEEKDAY($N$1)&gt;=U876),$N$1+U876-WEEKDAY($N$1)+(WEEKDAY($N$1)&gt;=U876)+7)),"",(IF(AND($N$1+U876-WEEKDAY($N$1)+(WEEKDAY($N$1)&gt;=U876)&gt;=$N$1,H876&lt;&gt;""),$N$1+U876-WEEKDAY($N$1)+(WEEKDAY($N$1)&gt;=U876),$N$1+U876-WEEKDAY($N$1)+(WEEKDAY($N$1)&gt;=U876)+7)))</f>
        <v/>
      </c>
      <c r="S876" s="14"/>
      <c r="T876" s="15" t="b">
        <f>IF(D876="lundi","2",IF(D876="mardi","3",IF(D876="mercredi","4",IF(D876="jeudi","5",IF(D876="vendredi","6")))))</f>
        <v>0</v>
      </c>
      <c r="U876" s="15" t="str">
        <f>IF(H876="lundi","2",IF(H876="mardi","3",IF(H876="mercredi","4",IF(H876="jeudi","5",IF(H876="vendredi","6",IF(H876="",""))))))</f>
        <v/>
      </c>
      <c r="V876" s="15" t="b">
        <f>IF(C876="hebdo","5",IF(C876="tous les 15 jours","10",IF(C876="toutes les 5 semaines","25")))</f>
        <v>0</v>
      </c>
    </row>
    <row r="877" spans="17:22" x14ac:dyDescent="0.35">
      <c r="Q877" s="14">
        <f ca="1">IF(AND($N$1+T877-WEEKDAY($N$1)+(WEEKDAY($N$1)&gt;=T877)&gt;=$N$1,H877=""),$N$1+T877-WEEKDAY($N$1)+(WEEKDAY($N$1)&gt;=T877),$N$1+T877-WEEKDAY($N$1)+(WEEKDAY($N$1)&gt;=T877)+7)</f>
        <v>43617</v>
      </c>
      <c r="R877" s="14" t="str">
        <f ca="1">IF(ISERROR(IF(AND($N$1+U877-WEEKDAY($N$1)+(WEEKDAY($N$1)&gt;=U877)&gt;=$N$1,H877&lt;&gt;""),$N$1+U877-WEEKDAY($N$1)+(WEEKDAY($N$1)&gt;=U877),$N$1+U877-WEEKDAY($N$1)+(WEEKDAY($N$1)&gt;=U877)+7)),"",(IF(AND($N$1+U877-WEEKDAY($N$1)+(WEEKDAY($N$1)&gt;=U877)&gt;=$N$1,H877&lt;&gt;""),$N$1+U877-WEEKDAY($N$1)+(WEEKDAY($N$1)&gt;=U877),$N$1+U877-WEEKDAY($N$1)+(WEEKDAY($N$1)&gt;=U877)+7)))</f>
        <v/>
      </c>
      <c r="S877" s="14"/>
      <c r="T877" s="15" t="b">
        <f>IF(D877="lundi","2",IF(D877="mardi","3",IF(D877="mercredi","4",IF(D877="jeudi","5",IF(D877="vendredi","6")))))</f>
        <v>0</v>
      </c>
      <c r="U877" s="15" t="str">
        <f>IF(H877="lundi","2",IF(H877="mardi","3",IF(H877="mercredi","4",IF(H877="jeudi","5",IF(H877="vendredi","6",IF(H877="",""))))))</f>
        <v/>
      </c>
      <c r="V877" s="15" t="b">
        <f>IF(C877="hebdo","5",IF(C877="tous les 15 jours","10",IF(C877="toutes les 5 semaines","25")))</f>
        <v>0</v>
      </c>
    </row>
    <row r="878" spans="17:22" x14ac:dyDescent="0.35">
      <c r="Q878" s="14">
        <f ca="1">IF(AND($N$1+T878-WEEKDAY($N$1)+(WEEKDAY($N$1)&gt;=T878)&gt;=$N$1,H878=""),$N$1+T878-WEEKDAY($N$1)+(WEEKDAY($N$1)&gt;=T878),$N$1+T878-WEEKDAY($N$1)+(WEEKDAY($N$1)&gt;=T878)+7)</f>
        <v>43617</v>
      </c>
      <c r="R878" s="14" t="str">
        <f ca="1">IF(ISERROR(IF(AND($N$1+U878-WEEKDAY($N$1)+(WEEKDAY($N$1)&gt;=U878)&gt;=$N$1,H878&lt;&gt;""),$N$1+U878-WEEKDAY($N$1)+(WEEKDAY($N$1)&gt;=U878),$N$1+U878-WEEKDAY($N$1)+(WEEKDAY($N$1)&gt;=U878)+7)),"",(IF(AND($N$1+U878-WEEKDAY($N$1)+(WEEKDAY($N$1)&gt;=U878)&gt;=$N$1,H878&lt;&gt;""),$N$1+U878-WEEKDAY($N$1)+(WEEKDAY($N$1)&gt;=U878),$N$1+U878-WEEKDAY($N$1)+(WEEKDAY($N$1)&gt;=U878)+7)))</f>
        <v/>
      </c>
      <c r="S878" s="14"/>
      <c r="T878" s="15" t="b">
        <f>IF(D878="lundi","2",IF(D878="mardi","3",IF(D878="mercredi","4",IF(D878="jeudi","5",IF(D878="vendredi","6")))))</f>
        <v>0</v>
      </c>
      <c r="U878" s="15" t="str">
        <f>IF(H878="lundi","2",IF(H878="mardi","3",IF(H878="mercredi","4",IF(H878="jeudi","5",IF(H878="vendredi","6",IF(H878="",""))))))</f>
        <v/>
      </c>
      <c r="V878" s="15" t="b">
        <f>IF(C878="hebdo","5",IF(C878="tous les 15 jours","10",IF(C878="toutes les 5 semaines","25")))</f>
        <v>0</v>
      </c>
    </row>
    <row r="879" spans="17:22" x14ac:dyDescent="0.35">
      <c r="Q879" s="14">
        <f ca="1">IF(AND($N$1+T879-WEEKDAY($N$1)+(WEEKDAY($N$1)&gt;=T879)&gt;=$N$1,H879=""),$N$1+T879-WEEKDAY($N$1)+(WEEKDAY($N$1)&gt;=T879),$N$1+T879-WEEKDAY($N$1)+(WEEKDAY($N$1)&gt;=T879)+7)</f>
        <v>43617</v>
      </c>
      <c r="R879" s="14" t="str">
        <f ca="1">IF(ISERROR(IF(AND($N$1+U879-WEEKDAY($N$1)+(WEEKDAY($N$1)&gt;=U879)&gt;=$N$1,H879&lt;&gt;""),$N$1+U879-WEEKDAY($N$1)+(WEEKDAY($N$1)&gt;=U879),$N$1+U879-WEEKDAY($N$1)+(WEEKDAY($N$1)&gt;=U879)+7)),"",(IF(AND($N$1+U879-WEEKDAY($N$1)+(WEEKDAY($N$1)&gt;=U879)&gt;=$N$1,H879&lt;&gt;""),$N$1+U879-WEEKDAY($N$1)+(WEEKDAY($N$1)&gt;=U879),$N$1+U879-WEEKDAY($N$1)+(WEEKDAY($N$1)&gt;=U879)+7)))</f>
        <v/>
      </c>
      <c r="S879" s="14"/>
      <c r="T879" s="15" t="b">
        <f>IF(D879="lundi","2",IF(D879="mardi","3",IF(D879="mercredi","4",IF(D879="jeudi","5",IF(D879="vendredi","6")))))</f>
        <v>0</v>
      </c>
      <c r="U879" s="15" t="str">
        <f>IF(H879="lundi","2",IF(H879="mardi","3",IF(H879="mercredi","4",IF(H879="jeudi","5",IF(H879="vendredi","6",IF(H879="",""))))))</f>
        <v/>
      </c>
      <c r="V879" s="15" t="b">
        <f>IF(C879="hebdo","5",IF(C879="tous les 15 jours","10",IF(C879="toutes les 5 semaines","25")))</f>
        <v>0</v>
      </c>
    </row>
    <row r="880" spans="17:22" x14ac:dyDescent="0.35">
      <c r="Q880" s="14">
        <f ca="1">IF(AND($N$1+T880-WEEKDAY($N$1)+(WEEKDAY($N$1)&gt;=T880)&gt;=$N$1,H880=""),$N$1+T880-WEEKDAY($N$1)+(WEEKDAY($N$1)&gt;=T880),$N$1+T880-WEEKDAY($N$1)+(WEEKDAY($N$1)&gt;=T880)+7)</f>
        <v>43617</v>
      </c>
      <c r="R880" s="14" t="str">
        <f ca="1">IF(ISERROR(IF(AND($N$1+U880-WEEKDAY($N$1)+(WEEKDAY($N$1)&gt;=U880)&gt;=$N$1,H880&lt;&gt;""),$N$1+U880-WEEKDAY($N$1)+(WEEKDAY($N$1)&gt;=U880),$N$1+U880-WEEKDAY($N$1)+(WEEKDAY($N$1)&gt;=U880)+7)),"",(IF(AND($N$1+U880-WEEKDAY($N$1)+(WEEKDAY($N$1)&gt;=U880)&gt;=$N$1,H880&lt;&gt;""),$N$1+U880-WEEKDAY($N$1)+(WEEKDAY($N$1)&gt;=U880),$N$1+U880-WEEKDAY($N$1)+(WEEKDAY($N$1)&gt;=U880)+7)))</f>
        <v/>
      </c>
      <c r="S880" s="14"/>
      <c r="T880" s="15" t="b">
        <f>IF(D880="lundi","2",IF(D880="mardi","3",IF(D880="mercredi","4",IF(D880="jeudi","5",IF(D880="vendredi","6")))))</f>
        <v>0</v>
      </c>
      <c r="U880" s="15" t="str">
        <f>IF(H880="lundi","2",IF(H880="mardi","3",IF(H880="mercredi","4",IF(H880="jeudi","5",IF(H880="vendredi","6",IF(H880="",""))))))</f>
        <v/>
      </c>
      <c r="V880" s="15" t="b">
        <f>IF(C880="hebdo","5",IF(C880="tous les 15 jours","10",IF(C880="toutes les 5 semaines","25")))</f>
        <v>0</v>
      </c>
    </row>
    <row r="881" spans="17:22" x14ac:dyDescent="0.35">
      <c r="Q881" s="14">
        <f ca="1">IF(AND($N$1+T881-WEEKDAY($N$1)+(WEEKDAY($N$1)&gt;=T881)&gt;=$N$1,H881=""),$N$1+T881-WEEKDAY($N$1)+(WEEKDAY($N$1)&gt;=T881),$N$1+T881-WEEKDAY($N$1)+(WEEKDAY($N$1)&gt;=T881)+7)</f>
        <v>43617</v>
      </c>
      <c r="R881" s="14" t="str">
        <f ca="1">IF(ISERROR(IF(AND($N$1+U881-WEEKDAY($N$1)+(WEEKDAY($N$1)&gt;=U881)&gt;=$N$1,H881&lt;&gt;""),$N$1+U881-WEEKDAY($N$1)+(WEEKDAY($N$1)&gt;=U881),$N$1+U881-WEEKDAY($N$1)+(WEEKDAY($N$1)&gt;=U881)+7)),"",(IF(AND($N$1+U881-WEEKDAY($N$1)+(WEEKDAY($N$1)&gt;=U881)&gt;=$N$1,H881&lt;&gt;""),$N$1+U881-WEEKDAY($N$1)+(WEEKDAY($N$1)&gt;=U881),$N$1+U881-WEEKDAY($N$1)+(WEEKDAY($N$1)&gt;=U881)+7)))</f>
        <v/>
      </c>
      <c r="S881" s="14"/>
      <c r="T881" s="15" t="b">
        <f>IF(D881="lundi","2",IF(D881="mardi","3",IF(D881="mercredi","4",IF(D881="jeudi","5",IF(D881="vendredi","6")))))</f>
        <v>0</v>
      </c>
      <c r="U881" s="15" t="str">
        <f>IF(H881="lundi","2",IF(H881="mardi","3",IF(H881="mercredi","4",IF(H881="jeudi","5",IF(H881="vendredi","6",IF(H881="",""))))))</f>
        <v/>
      </c>
      <c r="V881" s="15" t="b">
        <f>IF(C881="hebdo","5",IF(C881="tous les 15 jours","10",IF(C881="toutes les 5 semaines","25")))</f>
        <v>0</v>
      </c>
    </row>
    <row r="882" spans="17:22" x14ac:dyDescent="0.35">
      <c r="Q882" s="14">
        <f ca="1">IF(AND($N$1+T882-WEEKDAY($N$1)+(WEEKDAY($N$1)&gt;=T882)&gt;=$N$1,H882=""),$N$1+T882-WEEKDAY($N$1)+(WEEKDAY($N$1)&gt;=T882),$N$1+T882-WEEKDAY($N$1)+(WEEKDAY($N$1)&gt;=T882)+7)</f>
        <v>43617</v>
      </c>
      <c r="R882" s="14" t="str">
        <f ca="1">IF(ISERROR(IF(AND($N$1+U882-WEEKDAY($N$1)+(WEEKDAY($N$1)&gt;=U882)&gt;=$N$1,H882&lt;&gt;""),$N$1+U882-WEEKDAY($N$1)+(WEEKDAY($N$1)&gt;=U882),$N$1+U882-WEEKDAY($N$1)+(WEEKDAY($N$1)&gt;=U882)+7)),"",(IF(AND($N$1+U882-WEEKDAY($N$1)+(WEEKDAY($N$1)&gt;=U882)&gt;=$N$1,H882&lt;&gt;""),$N$1+U882-WEEKDAY($N$1)+(WEEKDAY($N$1)&gt;=U882),$N$1+U882-WEEKDAY($N$1)+(WEEKDAY($N$1)&gt;=U882)+7)))</f>
        <v/>
      </c>
      <c r="S882" s="14"/>
      <c r="T882" s="15" t="b">
        <f>IF(D882="lundi","2",IF(D882="mardi","3",IF(D882="mercredi","4",IF(D882="jeudi","5",IF(D882="vendredi","6")))))</f>
        <v>0</v>
      </c>
      <c r="U882" s="15" t="str">
        <f>IF(H882="lundi","2",IF(H882="mardi","3",IF(H882="mercredi","4",IF(H882="jeudi","5",IF(H882="vendredi","6",IF(H882="",""))))))</f>
        <v/>
      </c>
      <c r="V882" s="15" t="b">
        <f>IF(C882="hebdo","5",IF(C882="tous les 15 jours","10",IF(C882="toutes les 5 semaines","25")))</f>
        <v>0</v>
      </c>
    </row>
    <row r="883" spans="17:22" x14ac:dyDescent="0.35">
      <c r="Q883" s="14">
        <f ca="1">IF(AND($N$1+T883-WEEKDAY($N$1)+(WEEKDAY($N$1)&gt;=T883)&gt;=$N$1,H883=""),$N$1+T883-WEEKDAY($N$1)+(WEEKDAY($N$1)&gt;=T883),$N$1+T883-WEEKDAY($N$1)+(WEEKDAY($N$1)&gt;=T883)+7)</f>
        <v>43617</v>
      </c>
      <c r="R883" s="14" t="str">
        <f ca="1">IF(ISERROR(IF(AND($N$1+U883-WEEKDAY($N$1)+(WEEKDAY($N$1)&gt;=U883)&gt;=$N$1,H883&lt;&gt;""),$N$1+U883-WEEKDAY($N$1)+(WEEKDAY($N$1)&gt;=U883),$N$1+U883-WEEKDAY($N$1)+(WEEKDAY($N$1)&gt;=U883)+7)),"",(IF(AND($N$1+U883-WEEKDAY($N$1)+(WEEKDAY($N$1)&gt;=U883)&gt;=$N$1,H883&lt;&gt;""),$N$1+U883-WEEKDAY($N$1)+(WEEKDAY($N$1)&gt;=U883),$N$1+U883-WEEKDAY($N$1)+(WEEKDAY($N$1)&gt;=U883)+7)))</f>
        <v/>
      </c>
      <c r="S883" s="14"/>
      <c r="T883" s="15" t="b">
        <f>IF(D883="lundi","2",IF(D883="mardi","3",IF(D883="mercredi","4",IF(D883="jeudi","5",IF(D883="vendredi","6")))))</f>
        <v>0</v>
      </c>
      <c r="U883" s="15" t="str">
        <f>IF(H883="lundi","2",IF(H883="mardi","3",IF(H883="mercredi","4",IF(H883="jeudi","5",IF(H883="vendredi","6",IF(H883="",""))))))</f>
        <v/>
      </c>
      <c r="V883" s="15" t="b">
        <f>IF(C883="hebdo","5",IF(C883="tous les 15 jours","10",IF(C883="toutes les 5 semaines","25")))</f>
        <v>0</v>
      </c>
    </row>
    <row r="884" spans="17:22" x14ac:dyDescent="0.35">
      <c r="Q884" s="14">
        <f ca="1">IF(AND($N$1+T884-WEEKDAY($N$1)+(WEEKDAY($N$1)&gt;=T884)&gt;=$N$1,H884=""),$N$1+T884-WEEKDAY($N$1)+(WEEKDAY($N$1)&gt;=T884),$N$1+T884-WEEKDAY($N$1)+(WEEKDAY($N$1)&gt;=T884)+7)</f>
        <v>43617</v>
      </c>
      <c r="R884" s="14" t="str">
        <f ca="1">IF(ISERROR(IF(AND($N$1+U884-WEEKDAY($N$1)+(WEEKDAY($N$1)&gt;=U884)&gt;=$N$1,H884&lt;&gt;""),$N$1+U884-WEEKDAY($N$1)+(WEEKDAY($N$1)&gt;=U884),$N$1+U884-WEEKDAY($N$1)+(WEEKDAY($N$1)&gt;=U884)+7)),"",(IF(AND($N$1+U884-WEEKDAY($N$1)+(WEEKDAY($N$1)&gt;=U884)&gt;=$N$1,H884&lt;&gt;""),$N$1+U884-WEEKDAY($N$1)+(WEEKDAY($N$1)&gt;=U884),$N$1+U884-WEEKDAY($N$1)+(WEEKDAY($N$1)&gt;=U884)+7)))</f>
        <v/>
      </c>
      <c r="S884" s="14"/>
      <c r="T884" s="15" t="b">
        <f>IF(D884="lundi","2",IF(D884="mardi","3",IF(D884="mercredi","4",IF(D884="jeudi","5",IF(D884="vendredi","6")))))</f>
        <v>0</v>
      </c>
      <c r="U884" s="15" t="str">
        <f>IF(H884="lundi","2",IF(H884="mardi","3",IF(H884="mercredi","4",IF(H884="jeudi","5",IF(H884="vendredi","6",IF(H884="",""))))))</f>
        <v/>
      </c>
      <c r="V884" s="15" t="b">
        <f>IF(C884="hebdo","5",IF(C884="tous les 15 jours","10",IF(C884="toutes les 5 semaines","25")))</f>
        <v>0</v>
      </c>
    </row>
    <row r="885" spans="17:22" x14ac:dyDescent="0.35">
      <c r="Q885" s="14">
        <f ca="1">IF(AND($N$1+T885-WEEKDAY($N$1)+(WEEKDAY($N$1)&gt;=T885)&gt;=$N$1,H885=""),$N$1+T885-WEEKDAY($N$1)+(WEEKDAY($N$1)&gt;=T885),$N$1+T885-WEEKDAY($N$1)+(WEEKDAY($N$1)&gt;=T885)+7)</f>
        <v>43617</v>
      </c>
      <c r="R885" s="14" t="str">
        <f ca="1">IF(ISERROR(IF(AND($N$1+U885-WEEKDAY($N$1)+(WEEKDAY($N$1)&gt;=U885)&gt;=$N$1,H885&lt;&gt;""),$N$1+U885-WEEKDAY($N$1)+(WEEKDAY($N$1)&gt;=U885),$N$1+U885-WEEKDAY($N$1)+(WEEKDAY($N$1)&gt;=U885)+7)),"",(IF(AND($N$1+U885-WEEKDAY($N$1)+(WEEKDAY($N$1)&gt;=U885)&gt;=$N$1,H885&lt;&gt;""),$N$1+U885-WEEKDAY($N$1)+(WEEKDAY($N$1)&gt;=U885),$N$1+U885-WEEKDAY($N$1)+(WEEKDAY($N$1)&gt;=U885)+7)))</f>
        <v/>
      </c>
      <c r="S885" s="14"/>
      <c r="T885" s="15" t="b">
        <f>IF(D885="lundi","2",IF(D885="mardi","3",IF(D885="mercredi","4",IF(D885="jeudi","5",IF(D885="vendredi","6")))))</f>
        <v>0</v>
      </c>
      <c r="U885" s="15" t="str">
        <f>IF(H885="lundi","2",IF(H885="mardi","3",IF(H885="mercredi","4",IF(H885="jeudi","5",IF(H885="vendredi","6",IF(H885="",""))))))</f>
        <v/>
      </c>
      <c r="V885" s="15" t="b">
        <f>IF(C885="hebdo","5",IF(C885="tous les 15 jours","10",IF(C885="toutes les 5 semaines","25")))</f>
        <v>0</v>
      </c>
    </row>
    <row r="886" spans="17:22" x14ac:dyDescent="0.35">
      <c r="Q886" s="14">
        <f ca="1">IF(AND($N$1+T886-WEEKDAY($N$1)+(WEEKDAY($N$1)&gt;=T886)&gt;=$N$1,H886=""),$N$1+T886-WEEKDAY($N$1)+(WEEKDAY($N$1)&gt;=T886),$N$1+T886-WEEKDAY($N$1)+(WEEKDAY($N$1)&gt;=T886)+7)</f>
        <v>43617</v>
      </c>
      <c r="R886" s="14" t="str">
        <f ca="1">IF(ISERROR(IF(AND($N$1+U886-WEEKDAY($N$1)+(WEEKDAY($N$1)&gt;=U886)&gt;=$N$1,H886&lt;&gt;""),$N$1+U886-WEEKDAY($N$1)+(WEEKDAY($N$1)&gt;=U886),$N$1+U886-WEEKDAY($N$1)+(WEEKDAY($N$1)&gt;=U886)+7)),"",(IF(AND($N$1+U886-WEEKDAY($N$1)+(WEEKDAY($N$1)&gt;=U886)&gt;=$N$1,H886&lt;&gt;""),$N$1+U886-WEEKDAY($N$1)+(WEEKDAY($N$1)&gt;=U886),$N$1+U886-WEEKDAY($N$1)+(WEEKDAY($N$1)&gt;=U886)+7)))</f>
        <v/>
      </c>
      <c r="S886" s="14"/>
      <c r="T886" s="15" t="b">
        <f>IF(D886="lundi","2",IF(D886="mardi","3",IF(D886="mercredi","4",IF(D886="jeudi","5",IF(D886="vendredi","6")))))</f>
        <v>0</v>
      </c>
      <c r="U886" s="15" t="str">
        <f>IF(H886="lundi","2",IF(H886="mardi","3",IF(H886="mercredi","4",IF(H886="jeudi","5",IF(H886="vendredi","6",IF(H886="",""))))))</f>
        <v/>
      </c>
      <c r="V886" s="15" t="b">
        <f>IF(C886="hebdo","5",IF(C886="tous les 15 jours","10",IF(C886="toutes les 5 semaines","25")))</f>
        <v>0</v>
      </c>
    </row>
    <row r="887" spans="17:22" x14ac:dyDescent="0.35">
      <c r="Q887" s="14">
        <f ca="1">IF(AND($N$1+T887-WEEKDAY($N$1)+(WEEKDAY($N$1)&gt;=T887)&gt;=$N$1,H887=""),$N$1+T887-WEEKDAY($N$1)+(WEEKDAY($N$1)&gt;=T887),$N$1+T887-WEEKDAY($N$1)+(WEEKDAY($N$1)&gt;=T887)+7)</f>
        <v>43617</v>
      </c>
      <c r="R887" s="14" t="str">
        <f ca="1">IF(ISERROR(IF(AND($N$1+U887-WEEKDAY($N$1)+(WEEKDAY($N$1)&gt;=U887)&gt;=$N$1,H887&lt;&gt;""),$N$1+U887-WEEKDAY($N$1)+(WEEKDAY($N$1)&gt;=U887),$N$1+U887-WEEKDAY($N$1)+(WEEKDAY($N$1)&gt;=U887)+7)),"",(IF(AND($N$1+U887-WEEKDAY($N$1)+(WEEKDAY($N$1)&gt;=U887)&gt;=$N$1,H887&lt;&gt;""),$N$1+U887-WEEKDAY($N$1)+(WEEKDAY($N$1)&gt;=U887),$N$1+U887-WEEKDAY($N$1)+(WEEKDAY($N$1)&gt;=U887)+7)))</f>
        <v/>
      </c>
      <c r="S887" s="14"/>
      <c r="T887" s="15" t="b">
        <f>IF(D887="lundi","2",IF(D887="mardi","3",IF(D887="mercredi","4",IF(D887="jeudi","5",IF(D887="vendredi","6")))))</f>
        <v>0</v>
      </c>
      <c r="U887" s="15" t="str">
        <f>IF(H887="lundi","2",IF(H887="mardi","3",IF(H887="mercredi","4",IF(H887="jeudi","5",IF(H887="vendredi","6",IF(H887="",""))))))</f>
        <v/>
      </c>
      <c r="V887" s="15" t="b">
        <f>IF(C887="hebdo","5",IF(C887="tous les 15 jours","10",IF(C887="toutes les 5 semaines","25")))</f>
        <v>0</v>
      </c>
    </row>
    <row r="888" spans="17:22" x14ac:dyDescent="0.35">
      <c r="Q888" s="14">
        <f ca="1">IF(AND($N$1+T888-WEEKDAY($N$1)+(WEEKDAY($N$1)&gt;=T888)&gt;=$N$1,H888=""),$N$1+T888-WEEKDAY($N$1)+(WEEKDAY($N$1)&gt;=T888),$N$1+T888-WEEKDAY($N$1)+(WEEKDAY($N$1)&gt;=T888)+7)</f>
        <v>43617</v>
      </c>
      <c r="R888" s="14" t="str">
        <f ca="1">IF(ISERROR(IF(AND($N$1+U888-WEEKDAY($N$1)+(WEEKDAY($N$1)&gt;=U888)&gt;=$N$1,H888&lt;&gt;""),$N$1+U888-WEEKDAY($N$1)+(WEEKDAY($N$1)&gt;=U888),$N$1+U888-WEEKDAY($N$1)+(WEEKDAY($N$1)&gt;=U888)+7)),"",(IF(AND($N$1+U888-WEEKDAY($N$1)+(WEEKDAY($N$1)&gt;=U888)&gt;=$N$1,H888&lt;&gt;""),$N$1+U888-WEEKDAY($N$1)+(WEEKDAY($N$1)&gt;=U888),$N$1+U888-WEEKDAY($N$1)+(WEEKDAY($N$1)&gt;=U888)+7)))</f>
        <v/>
      </c>
      <c r="S888" s="14"/>
      <c r="T888" s="15" t="b">
        <f>IF(D888="lundi","2",IF(D888="mardi","3",IF(D888="mercredi","4",IF(D888="jeudi","5",IF(D888="vendredi","6")))))</f>
        <v>0</v>
      </c>
      <c r="U888" s="15" t="str">
        <f>IF(H888="lundi","2",IF(H888="mardi","3",IF(H888="mercredi","4",IF(H888="jeudi","5",IF(H888="vendredi","6",IF(H888="",""))))))</f>
        <v/>
      </c>
      <c r="V888" s="15" t="b">
        <f>IF(C888="hebdo","5",IF(C888="tous les 15 jours","10",IF(C888="toutes les 5 semaines","25")))</f>
        <v>0</v>
      </c>
    </row>
    <row r="889" spans="17:22" x14ac:dyDescent="0.35">
      <c r="Q889" s="14">
        <f ca="1">IF(AND($N$1+T889-WEEKDAY($N$1)+(WEEKDAY($N$1)&gt;=T889)&gt;=$N$1,H889=""),$N$1+T889-WEEKDAY($N$1)+(WEEKDAY($N$1)&gt;=T889),$N$1+T889-WEEKDAY($N$1)+(WEEKDAY($N$1)&gt;=T889)+7)</f>
        <v>43617</v>
      </c>
      <c r="R889" s="14" t="str">
        <f ca="1">IF(ISERROR(IF(AND($N$1+U889-WEEKDAY($N$1)+(WEEKDAY($N$1)&gt;=U889)&gt;=$N$1,H889&lt;&gt;""),$N$1+U889-WEEKDAY($N$1)+(WEEKDAY($N$1)&gt;=U889),$N$1+U889-WEEKDAY($N$1)+(WEEKDAY($N$1)&gt;=U889)+7)),"",(IF(AND($N$1+U889-WEEKDAY($N$1)+(WEEKDAY($N$1)&gt;=U889)&gt;=$N$1,H889&lt;&gt;""),$N$1+U889-WEEKDAY($N$1)+(WEEKDAY($N$1)&gt;=U889),$N$1+U889-WEEKDAY($N$1)+(WEEKDAY($N$1)&gt;=U889)+7)))</f>
        <v/>
      </c>
      <c r="S889" s="14"/>
      <c r="T889" s="15" t="b">
        <f>IF(D889="lundi","2",IF(D889="mardi","3",IF(D889="mercredi","4",IF(D889="jeudi","5",IF(D889="vendredi","6")))))</f>
        <v>0</v>
      </c>
      <c r="U889" s="15" t="str">
        <f>IF(H889="lundi","2",IF(H889="mardi","3",IF(H889="mercredi","4",IF(H889="jeudi","5",IF(H889="vendredi","6",IF(H889="",""))))))</f>
        <v/>
      </c>
      <c r="V889" s="15" t="b">
        <f>IF(C889="hebdo","5",IF(C889="tous les 15 jours","10",IF(C889="toutes les 5 semaines","25")))</f>
        <v>0</v>
      </c>
    </row>
    <row r="890" spans="17:22" x14ac:dyDescent="0.35">
      <c r="Q890" s="14">
        <f ca="1">IF(AND($N$1+T890-WEEKDAY($N$1)+(WEEKDAY($N$1)&gt;=T890)&gt;=$N$1,H890=""),$N$1+T890-WEEKDAY($N$1)+(WEEKDAY($N$1)&gt;=T890),$N$1+T890-WEEKDAY($N$1)+(WEEKDAY($N$1)&gt;=T890)+7)</f>
        <v>43617</v>
      </c>
      <c r="R890" s="14" t="str">
        <f ca="1">IF(ISERROR(IF(AND($N$1+U890-WEEKDAY($N$1)+(WEEKDAY($N$1)&gt;=U890)&gt;=$N$1,H890&lt;&gt;""),$N$1+U890-WEEKDAY($N$1)+(WEEKDAY($N$1)&gt;=U890),$N$1+U890-WEEKDAY($N$1)+(WEEKDAY($N$1)&gt;=U890)+7)),"",(IF(AND($N$1+U890-WEEKDAY($N$1)+(WEEKDAY($N$1)&gt;=U890)&gt;=$N$1,H890&lt;&gt;""),$N$1+U890-WEEKDAY($N$1)+(WEEKDAY($N$1)&gt;=U890),$N$1+U890-WEEKDAY($N$1)+(WEEKDAY($N$1)&gt;=U890)+7)))</f>
        <v/>
      </c>
      <c r="S890" s="14"/>
      <c r="T890" s="15" t="b">
        <f>IF(D890="lundi","2",IF(D890="mardi","3",IF(D890="mercredi","4",IF(D890="jeudi","5",IF(D890="vendredi","6")))))</f>
        <v>0</v>
      </c>
      <c r="U890" s="15" t="str">
        <f>IF(H890="lundi","2",IF(H890="mardi","3",IF(H890="mercredi","4",IF(H890="jeudi","5",IF(H890="vendredi","6",IF(H890="",""))))))</f>
        <v/>
      </c>
      <c r="V890" s="15" t="b">
        <f>IF(C890="hebdo","5",IF(C890="tous les 15 jours","10",IF(C890="toutes les 5 semaines","25")))</f>
        <v>0</v>
      </c>
    </row>
    <row r="891" spans="17:22" x14ac:dyDescent="0.35">
      <c r="Q891" s="14">
        <f ca="1">IF(AND($N$1+T891-WEEKDAY($N$1)+(WEEKDAY($N$1)&gt;=T891)&gt;=$N$1,H891=""),$N$1+T891-WEEKDAY($N$1)+(WEEKDAY($N$1)&gt;=T891),$N$1+T891-WEEKDAY($N$1)+(WEEKDAY($N$1)&gt;=T891)+7)</f>
        <v>43617</v>
      </c>
      <c r="R891" s="14" t="str">
        <f ca="1">IF(ISERROR(IF(AND($N$1+U891-WEEKDAY($N$1)+(WEEKDAY($N$1)&gt;=U891)&gt;=$N$1,H891&lt;&gt;""),$N$1+U891-WEEKDAY($N$1)+(WEEKDAY($N$1)&gt;=U891),$N$1+U891-WEEKDAY($N$1)+(WEEKDAY($N$1)&gt;=U891)+7)),"",(IF(AND($N$1+U891-WEEKDAY($N$1)+(WEEKDAY($N$1)&gt;=U891)&gt;=$N$1,H891&lt;&gt;""),$N$1+U891-WEEKDAY($N$1)+(WEEKDAY($N$1)&gt;=U891),$N$1+U891-WEEKDAY($N$1)+(WEEKDAY($N$1)&gt;=U891)+7)))</f>
        <v/>
      </c>
      <c r="S891" s="14"/>
      <c r="T891" s="15" t="b">
        <f>IF(D891="lundi","2",IF(D891="mardi","3",IF(D891="mercredi","4",IF(D891="jeudi","5",IF(D891="vendredi","6")))))</f>
        <v>0</v>
      </c>
      <c r="U891" s="15" t="str">
        <f>IF(H891="lundi","2",IF(H891="mardi","3",IF(H891="mercredi","4",IF(H891="jeudi","5",IF(H891="vendredi","6",IF(H891="",""))))))</f>
        <v/>
      </c>
      <c r="V891" s="15" t="b">
        <f>IF(C891="hebdo","5",IF(C891="tous les 15 jours","10",IF(C891="toutes les 5 semaines","25")))</f>
        <v>0</v>
      </c>
    </row>
    <row r="892" spans="17:22" x14ac:dyDescent="0.35">
      <c r="Q892" s="14">
        <f ca="1">IF(AND($N$1+T892-WEEKDAY($N$1)+(WEEKDAY($N$1)&gt;=T892)&gt;=$N$1,H892=""),$N$1+T892-WEEKDAY($N$1)+(WEEKDAY($N$1)&gt;=T892),$N$1+T892-WEEKDAY($N$1)+(WEEKDAY($N$1)&gt;=T892)+7)</f>
        <v>43617</v>
      </c>
      <c r="R892" s="14" t="str">
        <f ca="1">IF(ISERROR(IF(AND($N$1+U892-WEEKDAY($N$1)+(WEEKDAY($N$1)&gt;=U892)&gt;=$N$1,H892&lt;&gt;""),$N$1+U892-WEEKDAY($N$1)+(WEEKDAY($N$1)&gt;=U892),$N$1+U892-WEEKDAY($N$1)+(WEEKDAY($N$1)&gt;=U892)+7)),"",(IF(AND($N$1+U892-WEEKDAY($N$1)+(WEEKDAY($N$1)&gt;=U892)&gt;=$N$1,H892&lt;&gt;""),$N$1+U892-WEEKDAY($N$1)+(WEEKDAY($N$1)&gt;=U892),$N$1+U892-WEEKDAY($N$1)+(WEEKDAY($N$1)&gt;=U892)+7)))</f>
        <v/>
      </c>
      <c r="S892" s="14"/>
      <c r="T892" s="15" t="b">
        <f>IF(D892="lundi","2",IF(D892="mardi","3",IF(D892="mercredi","4",IF(D892="jeudi","5",IF(D892="vendredi","6")))))</f>
        <v>0</v>
      </c>
      <c r="U892" s="15" t="str">
        <f>IF(H892="lundi","2",IF(H892="mardi","3",IF(H892="mercredi","4",IF(H892="jeudi","5",IF(H892="vendredi","6",IF(H892="",""))))))</f>
        <v/>
      </c>
      <c r="V892" s="15" t="b">
        <f>IF(C892="hebdo","5",IF(C892="tous les 15 jours","10",IF(C892="toutes les 5 semaines","25")))</f>
        <v>0</v>
      </c>
    </row>
    <row r="893" spans="17:22" x14ac:dyDescent="0.35">
      <c r="Q893" s="14">
        <f ca="1">IF(AND($N$1+T893-WEEKDAY($N$1)+(WEEKDAY($N$1)&gt;=T893)&gt;=$N$1,H893=""),$N$1+T893-WEEKDAY($N$1)+(WEEKDAY($N$1)&gt;=T893),$N$1+T893-WEEKDAY($N$1)+(WEEKDAY($N$1)&gt;=T893)+7)</f>
        <v>43617</v>
      </c>
      <c r="R893" s="14" t="str">
        <f ca="1">IF(ISERROR(IF(AND($N$1+U893-WEEKDAY($N$1)+(WEEKDAY($N$1)&gt;=U893)&gt;=$N$1,H893&lt;&gt;""),$N$1+U893-WEEKDAY($N$1)+(WEEKDAY($N$1)&gt;=U893),$N$1+U893-WEEKDAY($N$1)+(WEEKDAY($N$1)&gt;=U893)+7)),"",(IF(AND($N$1+U893-WEEKDAY($N$1)+(WEEKDAY($N$1)&gt;=U893)&gt;=$N$1,H893&lt;&gt;""),$N$1+U893-WEEKDAY($N$1)+(WEEKDAY($N$1)&gt;=U893),$N$1+U893-WEEKDAY($N$1)+(WEEKDAY($N$1)&gt;=U893)+7)))</f>
        <v/>
      </c>
      <c r="S893" s="14"/>
      <c r="T893" s="15" t="b">
        <f>IF(D893="lundi","2",IF(D893="mardi","3",IF(D893="mercredi","4",IF(D893="jeudi","5",IF(D893="vendredi","6")))))</f>
        <v>0</v>
      </c>
      <c r="U893" s="15" t="str">
        <f>IF(H893="lundi","2",IF(H893="mardi","3",IF(H893="mercredi","4",IF(H893="jeudi","5",IF(H893="vendredi","6",IF(H893="",""))))))</f>
        <v/>
      </c>
      <c r="V893" s="15" t="b">
        <f>IF(C893="hebdo","5",IF(C893="tous les 15 jours","10",IF(C893="toutes les 5 semaines","25")))</f>
        <v>0</v>
      </c>
    </row>
    <row r="894" spans="17:22" x14ac:dyDescent="0.35">
      <c r="Q894" s="14">
        <f ca="1">IF(AND($N$1+T894-WEEKDAY($N$1)+(WEEKDAY($N$1)&gt;=T894)&gt;=$N$1,H894=""),$N$1+T894-WEEKDAY($N$1)+(WEEKDAY($N$1)&gt;=T894),$N$1+T894-WEEKDAY($N$1)+(WEEKDAY($N$1)&gt;=T894)+7)</f>
        <v>43617</v>
      </c>
      <c r="R894" s="14" t="str">
        <f ca="1">IF(ISERROR(IF(AND($N$1+U894-WEEKDAY($N$1)+(WEEKDAY($N$1)&gt;=U894)&gt;=$N$1,H894&lt;&gt;""),$N$1+U894-WEEKDAY($N$1)+(WEEKDAY($N$1)&gt;=U894),$N$1+U894-WEEKDAY($N$1)+(WEEKDAY($N$1)&gt;=U894)+7)),"",(IF(AND($N$1+U894-WEEKDAY($N$1)+(WEEKDAY($N$1)&gt;=U894)&gt;=$N$1,H894&lt;&gt;""),$N$1+U894-WEEKDAY($N$1)+(WEEKDAY($N$1)&gt;=U894),$N$1+U894-WEEKDAY($N$1)+(WEEKDAY($N$1)&gt;=U894)+7)))</f>
        <v/>
      </c>
      <c r="S894" s="14"/>
      <c r="T894" s="15" t="b">
        <f>IF(D894="lundi","2",IF(D894="mardi","3",IF(D894="mercredi","4",IF(D894="jeudi","5",IF(D894="vendredi","6")))))</f>
        <v>0</v>
      </c>
      <c r="U894" s="15" t="str">
        <f>IF(H894="lundi","2",IF(H894="mardi","3",IF(H894="mercredi","4",IF(H894="jeudi","5",IF(H894="vendredi","6",IF(H894="",""))))))</f>
        <v/>
      </c>
      <c r="V894" s="15" t="b">
        <f>IF(C894="hebdo","5",IF(C894="tous les 15 jours","10",IF(C894="toutes les 5 semaines","25")))</f>
        <v>0</v>
      </c>
    </row>
    <row r="895" spans="17:22" x14ac:dyDescent="0.35">
      <c r="Q895" s="14">
        <f ca="1">IF(AND($N$1+T895-WEEKDAY($N$1)+(WEEKDAY($N$1)&gt;=T895)&gt;=$N$1,H895=""),$N$1+T895-WEEKDAY($N$1)+(WEEKDAY($N$1)&gt;=T895),$N$1+T895-WEEKDAY($N$1)+(WEEKDAY($N$1)&gt;=T895)+7)</f>
        <v>43617</v>
      </c>
      <c r="R895" s="14" t="str">
        <f ca="1">IF(ISERROR(IF(AND($N$1+U895-WEEKDAY($N$1)+(WEEKDAY($N$1)&gt;=U895)&gt;=$N$1,H895&lt;&gt;""),$N$1+U895-WEEKDAY($N$1)+(WEEKDAY($N$1)&gt;=U895),$N$1+U895-WEEKDAY($N$1)+(WEEKDAY($N$1)&gt;=U895)+7)),"",(IF(AND($N$1+U895-WEEKDAY($N$1)+(WEEKDAY($N$1)&gt;=U895)&gt;=$N$1,H895&lt;&gt;""),$N$1+U895-WEEKDAY($N$1)+(WEEKDAY($N$1)&gt;=U895),$N$1+U895-WEEKDAY($N$1)+(WEEKDAY($N$1)&gt;=U895)+7)))</f>
        <v/>
      </c>
      <c r="S895" s="14"/>
      <c r="T895" s="15" t="b">
        <f>IF(D895="lundi","2",IF(D895="mardi","3",IF(D895="mercredi","4",IF(D895="jeudi","5",IF(D895="vendredi","6")))))</f>
        <v>0</v>
      </c>
      <c r="U895" s="15" t="str">
        <f>IF(H895="lundi","2",IF(H895="mardi","3",IF(H895="mercredi","4",IF(H895="jeudi","5",IF(H895="vendredi","6",IF(H895="",""))))))</f>
        <v/>
      </c>
      <c r="V895" s="15" t="b">
        <f>IF(C895="hebdo","5",IF(C895="tous les 15 jours","10",IF(C895="toutes les 5 semaines","25")))</f>
        <v>0</v>
      </c>
    </row>
    <row r="896" spans="17:22" x14ac:dyDescent="0.35">
      <c r="Q896" s="14">
        <f ca="1">IF(AND($N$1+T896-WEEKDAY($N$1)+(WEEKDAY($N$1)&gt;=T896)&gt;=$N$1,H896=""),$N$1+T896-WEEKDAY($N$1)+(WEEKDAY($N$1)&gt;=T896),$N$1+T896-WEEKDAY($N$1)+(WEEKDAY($N$1)&gt;=T896)+7)</f>
        <v>43617</v>
      </c>
      <c r="R896" s="14" t="str">
        <f ca="1">IF(ISERROR(IF(AND($N$1+U896-WEEKDAY($N$1)+(WEEKDAY($N$1)&gt;=U896)&gt;=$N$1,H896&lt;&gt;""),$N$1+U896-WEEKDAY($N$1)+(WEEKDAY($N$1)&gt;=U896),$N$1+U896-WEEKDAY($N$1)+(WEEKDAY($N$1)&gt;=U896)+7)),"",(IF(AND($N$1+U896-WEEKDAY($N$1)+(WEEKDAY($N$1)&gt;=U896)&gt;=$N$1,H896&lt;&gt;""),$N$1+U896-WEEKDAY($N$1)+(WEEKDAY($N$1)&gt;=U896),$N$1+U896-WEEKDAY($N$1)+(WEEKDAY($N$1)&gt;=U896)+7)))</f>
        <v/>
      </c>
      <c r="S896" s="14"/>
      <c r="T896" s="15" t="b">
        <f>IF(D896="lundi","2",IF(D896="mardi","3",IF(D896="mercredi","4",IF(D896="jeudi","5",IF(D896="vendredi","6")))))</f>
        <v>0</v>
      </c>
      <c r="U896" s="15" t="str">
        <f>IF(H896="lundi","2",IF(H896="mardi","3",IF(H896="mercredi","4",IF(H896="jeudi","5",IF(H896="vendredi","6",IF(H896="",""))))))</f>
        <v/>
      </c>
      <c r="V896" s="15" t="b">
        <f>IF(C896="hebdo","5",IF(C896="tous les 15 jours","10",IF(C896="toutes les 5 semaines","25")))</f>
        <v>0</v>
      </c>
    </row>
    <row r="897" spans="17:22" x14ac:dyDescent="0.35">
      <c r="Q897" s="14">
        <f ca="1">IF(AND($N$1+T897-WEEKDAY($N$1)+(WEEKDAY($N$1)&gt;=T897)&gt;=$N$1,H897=""),$N$1+T897-WEEKDAY($N$1)+(WEEKDAY($N$1)&gt;=T897),$N$1+T897-WEEKDAY($N$1)+(WEEKDAY($N$1)&gt;=T897)+7)</f>
        <v>43617</v>
      </c>
      <c r="R897" s="14" t="str">
        <f ca="1">IF(ISERROR(IF(AND($N$1+U897-WEEKDAY($N$1)+(WEEKDAY($N$1)&gt;=U897)&gt;=$N$1,H897&lt;&gt;""),$N$1+U897-WEEKDAY($N$1)+(WEEKDAY($N$1)&gt;=U897),$N$1+U897-WEEKDAY($N$1)+(WEEKDAY($N$1)&gt;=U897)+7)),"",(IF(AND($N$1+U897-WEEKDAY($N$1)+(WEEKDAY($N$1)&gt;=U897)&gt;=$N$1,H897&lt;&gt;""),$N$1+U897-WEEKDAY($N$1)+(WEEKDAY($N$1)&gt;=U897),$N$1+U897-WEEKDAY($N$1)+(WEEKDAY($N$1)&gt;=U897)+7)))</f>
        <v/>
      </c>
      <c r="S897" s="14"/>
      <c r="T897" s="15" t="b">
        <f>IF(D897="lundi","2",IF(D897="mardi","3",IF(D897="mercredi","4",IF(D897="jeudi","5",IF(D897="vendredi","6")))))</f>
        <v>0</v>
      </c>
      <c r="U897" s="15" t="str">
        <f>IF(H897="lundi","2",IF(H897="mardi","3",IF(H897="mercredi","4",IF(H897="jeudi","5",IF(H897="vendredi","6",IF(H897="",""))))))</f>
        <v/>
      </c>
      <c r="V897" s="15" t="b">
        <f>IF(C897="hebdo","5",IF(C897="tous les 15 jours","10",IF(C897="toutes les 5 semaines","25")))</f>
        <v>0</v>
      </c>
    </row>
    <row r="898" spans="17:22" x14ac:dyDescent="0.35">
      <c r="Q898" s="14">
        <f ca="1">IF(AND($N$1+T898-WEEKDAY($N$1)+(WEEKDAY($N$1)&gt;=T898)&gt;=$N$1,H898=""),$N$1+T898-WEEKDAY($N$1)+(WEEKDAY($N$1)&gt;=T898),$N$1+T898-WEEKDAY($N$1)+(WEEKDAY($N$1)&gt;=T898)+7)</f>
        <v>43617</v>
      </c>
      <c r="R898" s="14" t="str">
        <f ca="1">IF(ISERROR(IF(AND($N$1+U898-WEEKDAY($N$1)+(WEEKDAY($N$1)&gt;=U898)&gt;=$N$1,H898&lt;&gt;""),$N$1+U898-WEEKDAY($N$1)+(WEEKDAY($N$1)&gt;=U898),$N$1+U898-WEEKDAY($N$1)+(WEEKDAY($N$1)&gt;=U898)+7)),"",(IF(AND($N$1+U898-WEEKDAY($N$1)+(WEEKDAY($N$1)&gt;=U898)&gt;=$N$1,H898&lt;&gt;""),$N$1+U898-WEEKDAY($N$1)+(WEEKDAY($N$1)&gt;=U898),$N$1+U898-WEEKDAY($N$1)+(WEEKDAY($N$1)&gt;=U898)+7)))</f>
        <v/>
      </c>
      <c r="S898" s="14"/>
      <c r="T898" s="15" t="b">
        <f>IF(D898="lundi","2",IF(D898="mardi","3",IF(D898="mercredi","4",IF(D898="jeudi","5",IF(D898="vendredi","6")))))</f>
        <v>0</v>
      </c>
      <c r="U898" s="15" t="str">
        <f>IF(H898="lundi","2",IF(H898="mardi","3",IF(H898="mercredi","4",IF(H898="jeudi","5",IF(H898="vendredi","6",IF(H898="",""))))))</f>
        <v/>
      </c>
      <c r="V898" s="15" t="b">
        <f>IF(C898="hebdo","5",IF(C898="tous les 15 jours","10",IF(C898="toutes les 5 semaines","25")))</f>
        <v>0</v>
      </c>
    </row>
    <row r="899" spans="17:22" x14ac:dyDescent="0.35">
      <c r="Q899" s="14">
        <f ca="1">IF(AND($N$1+T899-WEEKDAY($N$1)+(WEEKDAY($N$1)&gt;=T899)&gt;=$N$1,H899=""),$N$1+T899-WEEKDAY($N$1)+(WEEKDAY($N$1)&gt;=T899),$N$1+T899-WEEKDAY($N$1)+(WEEKDAY($N$1)&gt;=T899)+7)</f>
        <v>43617</v>
      </c>
      <c r="R899" s="14" t="str">
        <f ca="1">IF(ISERROR(IF(AND($N$1+U899-WEEKDAY($N$1)+(WEEKDAY($N$1)&gt;=U899)&gt;=$N$1,H899&lt;&gt;""),$N$1+U899-WEEKDAY($N$1)+(WEEKDAY($N$1)&gt;=U899),$N$1+U899-WEEKDAY($N$1)+(WEEKDAY($N$1)&gt;=U899)+7)),"",(IF(AND($N$1+U899-WEEKDAY($N$1)+(WEEKDAY($N$1)&gt;=U899)&gt;=$N$1,H899&lt;&gt;""),$N$1+U899-WEEKDAY($N$1)+(WEEKDAY($N$1)&gt;=U899),$N$1+U899-WEEKDAY($N$1)+(WEEKDAY($N$1)&gt;=U899)+7)))</f>
        <v/>
      </c>
      <c r="S899" s="14"/>
      <c r="T899" s="15" t="b">
        <f>IF(D899="lundi","2",IF(D899="mardi","3",IF(D899="mercredi","4",IF(D899="jeudi","5",IF(D899="vendredi","6")))))</f>
        <v>0</v>
      </c>
      <c r="U899" s="15" t="str">
        <f>IF(H899="lundi","2",IF(H899="mardi","3",IF(H899="mercredi","4",IF(H899="jeudi","5",IF(H899="vendredi","6",IF(H899="",""))))))</f>
        <v/>
      </c>
      <c r="V899" s="15" t="b">
        <f>IF(C899="hebdo","5",IF(C899="tous les 15 jours","10",IF(C899="toutes les 5 semaines","25")))</f>
        <v>0</v>
      </c>
    </row>
    <row r="900" spans="17:22" x14ac:dyDescent="0.35">
      <c r="Q900" s="14">
        <f ca="1">IF(AND($N$1+T900-WEEKDAY($N$1)+(WEEKDAY($N$1)&gt;=T900)&gt;=$N$1,H900=""),$N$1+T900-WEEKDAY($N$1)+(WEEKDAY($N$1)&gt;=T900),$N$1+T900-WEEKDAY($N$1)+(WEEKDAY($N$1)&gt;=T900)+7)</f>
        <v>43617</v>
      </c>
      <c r="R900" s="14" t="str">
        <f ca="1">IF(ISERROR(IF(AND($N$1+U900-WEEKDAY($N$1)+(WEEKDAY($N$1)&gt;=U900)&gt;=$N$1,H900&lt;&gt;""),$N$1+U900-WEEKDAY($N$1)+(WEEKDAY($N$1)&gt;=U900),$N$1+U900-WEEKDAY($N$1)+(WEEKDAY($N$1)&gt;=U900)+7)),"",(IF(AND($N$1+U900-WEEKDAY($N$1)+(WEEKDAY($N$1)&gt;=U900)&gt;=$N$1,H900&lt;&gt;""),$N$1+U900-WEEKDAY($N$1)+(WEEKDAY($N$1)&gt;=U900),$N$1+U900-WEEKDAY($N$1)+(WEEKDAY($N$1)&gt;=U900)+7)))</f>
        <v/>
      </c>
      <c r="S900" s="14"/>
      <c r="T900" s="15" t="b">
        <f>IF(D900="lundi","2",IF(D900="mardi","3",IF(D900="mercredi","4",IF(D900="jeudi","5",IF(D900="vendredi","6")))))</f>
        <v>0</v>
      </c>
      <c r="U900" s="15" t="str">
        <f>IF(H900="lundi","2",IF(H900="mardi","3",IF(H900="mercredi","4",IF(H900="jeudi","5",IF(H900="vendredi","6",IF(H900="",""))))))</f>
        <v/>
      </c>
      <c r="V900" s="15" t="b">
        <f>IF(C900="hebdo","5",IF(C900="tous les 15 jours","10",IF(C900="toutes les 5 semaines","25")))</f>
        <v>0</v>
      </c>
    </row>
    <row r="901" spans="17:22" x14ac:dyDescent="0.35">
      <c r="Q901" s="14">
        <f ca="1">IF(AND($N$1+T901-WEEKDAY($N$1)+(WEEKDAY($N$1)&gt;=T901)&gt;=$N$1,H901=""),$N$1+T901-WEEKDAY($N$1)+(WEEKDAY($N$1)&gt;=T901),$N$1+T901-WEEKDAY($N$1)+(WEEKDAY($N$1)&gt;=T901)+7)</f>
        <v>43617</v>
      </c>
      <c r="R901" s="14" t="str">
        <f ca="1">IF(ISERROR(IF(AND($N$1+U901-WEEKDAY($N$1)+(WEEKDAY($N$1)&gt;=U901)&gt;=$N$1,H901&lt;&gt;""),$N$1+U901-WEEKDAY($N$1)+(WEEKDAY($N$1)&gt;=U901),$N$1+U901-WEEKDAY($N$1)+(WEEKDAY($N$1)&gt;=U901)+7)),"",(IF(AND($N$1+U901-WEEKDAY($N$1)+(WEEKDAY($N$1)&gt;=U901)&gt;=$N$1,H901&lt;&gt;""),$N$1+U901-WEEKDAY($N$1)+(WEEKDAY($N$1)&gt;=U901),$N$1+U901-WEEKDAY($N$1)+(WEEKDAY($N$1)&gt;=U901)+7)))</f>
        <v/>
      </c>
      <c r="S901" s="14"/>
      <c r="T901" s="15" t="b">
        <f>IF(D901="lundi","2",IF(D901="mardi","3",IF(D901="mercredi","4",IF(D901="jeudi","5",IF(D901="vendredi","6")))))</f>
        <v>0</v>
      </c>
      <c r="U901" s="15" t="str">
        <f>IF(H901="lundi","2",IF(H901="mardi","3",IF(H901="mercredi","4",IF(H901="jeudi","5",IF(H901="vendredi","6",IF(H901="",""))))))</f>
        <v/>
      </c>
      <c r="V901" s="15" t="b">
        <f>IF(C901="hebdo","5",IF(C901="tous les 15 jours","10",IF(C901="toutes les 5 semaines","25")))</f>
        <v>0</v>
      </c>
    </row>
    <row r="902" spans="17:22" x14ac:dyDescent="0.35">
      <c r="Q902" s="14">
        <f ca="1">IF(AND($N$1+T902-WEEKDAY($N$1)+(WEEKDAY($N$1)&gt;=T902)&gt;=$N$1,H902=""),$N$1+T902-WEEKDAY($N$1)+(WEEKDAY($N$1)&gt;=T902),$N$1+T902-WEEKDAY($N$1)+(WEEKDAY($N$1)&gt;=T902)+7)</f>
        <v>43617</v>
      </c>
      <c r="R902" s="14" t="str">
        <f ca="1">IF(ISERROR(IF(AND($N$1+U902-WEEKDAY($N$1)+(WEEKDAY($N$1)&gt;=U902)&gt;=$N$1,H902&lt;&gt;""),$N$1+U902-WEEKDAY($N$1)+(WEEKDAY($N$1)&gt;=U902),$N$1+U902-WEEKDAY($N$1)+(WEEKDAY($N$1)&gt;=U902)+7)),"",(IF(AND($N$1+U902-WEEKDAY($N$1)+(WEEKDAY($N$1)&gt;=U902)&gt;=$N$1,H902&lt;&gt;""),$N$1+U902-WEEKDAY($N$1)+(WEEKDAY($N$1)&gt;=U902),$N$1+U902-WEEKDAY($N$1)+(WEEKDAY($N$1)&gt;=U902)+7)))</f>
        <v/>
      </c>
      <c r="S902" s="14"/>
      <c r="T902" s="15" t="b">
        <f>IF(D902="lundi","2",IF(D902="mardi","3",IF(D902="mercredi","4",IF(D902="jeudi","5",IF(D902="vendredi","6")))))</f>
        <v>0</v>
      </c>
      <c r="U902" s="15" t="str">
        <f>IF(H902="lundi","2",IF(H902="mardi","3",IF(H902="mercredi","4",IF(H902="jeudi","5",IF(H902="vendredi","6",IF(H902="",""))))))</f>
        <v/>
      </c>
      <c r="V902" s="15" t="b">
        <f>IF(C902="hebdo","5",IF(C902="tous les 15 jours","10",IF(C902="toutes les 5 semaines","25")))</f>
        <v>0</v>
      </c>
    </row>
    <row r="903" spans="17:22" x14ac:dyDescent="0.35">
      <c r="Q903" s="14">
        <f ca="1">IF(AND($N$1+T903-WEEKDAY($N$1)+(WEEKDAY($N$1)&gt;=T903)&gt;=$N$1,H903=""),$N$1+T903-WEEKDAY($N$1)+(WEEKDAY($N$1)&gt;=T903),$N$1+T903-WEEKDAY($N$1)+(WEEKDAY($N$1)&gt;=T903)+7)</f>
        <v>43617</v>
      </c>
      <c r="R903" s="14" t="str">
        <f ca="1">IF(ISERROR(IF(AND($N$1+U903-WEEKDAY($N$1)+(WEEKDAY($N$1)&gt;=U903)&gt;=$N$1,H903&lt;&gt;""),$N$1+U903-WEEKDAY($N$1)+(WEEKDAY($N$1)&gt;=U903),$N$1+U903-WEEKDAY($N$1)+(WEEKDAY($N$1)&gt;=U903)+7)),"",(IF(AND($N$1+U903-WEEKDAY($N$1)+(WEEKDAY($N$1)&gt;=U903)&gt;=$N$1,H903&lt;&gt;""),$N$1+U903-WEEKDAY($N$1)+(WEEKDAY($N$1)&gt;=U903),$N$1+U903-WEEKDAY($N$1)+(WEEKDAY($N$1)&gt;=U903)+7)))</f>
        <v/>
      </c>
      <c r="S903" s="14"/>
      <c r="T903" s="15" t="b">
        <f>IF(D903="lundi","2",IF(D903="mardi","3",IF(D903="mercredi","4",IF(D903="jeudi","5",IF(D903="vendredi","6")))))</f>
        <v>0</v>
      </c>
      <c r="U903" s="15" t="str">
        <f>IF(H903="lundi","2",IF(H903="mardi","3",IF(H903="mercredi","4",IF(H903="jeudi","5",IF(H903="vendredi","6",IF(H903="",""))))))</f>
        <v/>
      </c>
      <c r="V903" s="15" t="b">
        <f>IF(C903="hebdo","5",IF(C903="tous les 15 jours","10",IF(C903="toutes les 5 semaines","25")))</f>
        <v>0</v>
      </c>
    </row>
    <row r="904" spans="17:22" x14ac:dyDescent="0.35">
      <c r="Q904" s="14">
        <f ca="1">IF(AND($N$1+T904-WEEKDAY($N$1)+(WEEKDAY($N$1)&gt;=T904)&gt;=$N$1,H904=""),$N$1+T904-WEEKDAY($N$1)+(WEEKDAY($N$1)&gt;=T904),$N$1+T904-WEEKDAY($N$1)+(WEEKDAY($N$1)&gt;=T904)+7)</f>
        <v>43617</v>
      </c>
      <c r="R904" s="14" t="str">
        <f ca="1">IF(ISERROR(IF(AND($N$1+U904-WEEKDAY($N$1)+(WEEKDAY($N$1)&gt;=U904)&gt;=$N$1,H904&lt;&gt;""),$N$1+U904-WEEKDAY($N$1)+(WEEKDAY($N$1)&gt;=U904),$N$1+U904-WEEKDAY($N$1)+(WEEKDAY($N$1)&gt;=U904)+7)),"",(IF(AND($N$1+U904-WEEKDAY($N$1)+(WEEKDAY($N$1)&gt;=U904)&gt;=$N$1,H904&lt;&gt;""),$N$1+U904-WEEKDAY($N$1)+(WEEKDAY($N$1)&gt;=U904),$N$1+U904-WEEKDAY($N$1)+(WEEKDAY($N$1)&gt;=U904)+7)))</f>
        <v/>
      </c>
      <c r="S904" s="14"/>
      <c r="T904" s="15" t="b">
        <f>IF(D904="lundi","2",IF(D904="mardi","3",IF(D904="mercredi","4",IF(D904="jeudi","5",IF(D904="vendredi","6")))))</f>
        <v>0</v>
      </c>
      <c r="U904" s="15" t="str">
        <f>IF(H904="lundi","2",IF(H904="mardi","3",IF(H904="mercredi","4",IF(H904="jeudi","5",IF(H904="vendredi","6",IF(H904="",""))))))</f>
        <v/>
      </c>
      <c r="V904" s="15" t="b">
        <f>IF(C904="hebdo","5",IF(C904="tous les 15 jours","10",IF(C904="toutes les 5 semaines","25")))</f>
        <v>0</v>
      </c>
    </row>
    <row r="905" spans="17:22" x14ac:dyDescent="0.35">
      <c r="Q905" s="14">
        <f ca="1">IF(AND($N$1+T905-WEEKDAY($N$1)+(WEEKDAY($N$1)&gt;=T905)&gt;=$N$1,H905=""),$N$1+T905-WEEKDAY($N$1)+(WEEKDAY($N$1)&gt;=T905),$N$1+T905-WEEKDAY($N$1)+(WEEKDAY($N$1)&gt;=T905)+7)</f>
        <v>43617</v>
      </c>
      <c r="R905" s="14" t="str">
        <f ca="1">IF(ISERROR(IF(AND($N$1+U905-WEEKDAY($N$1)+(WEEKDAY($N$1)&gt;=U905)&gt;=$N$1,H905&lt;&gt;""),$N$1+U905-WEEKDAY($N$1)+(WEEKDAY($N$1)&gt;=U905),$N$1+U905-WEEKDAY($N$1)+(WEEKDAY($N$1)&gt;=U905)+7)),"",(IF(AND($N$1+U905-WEEKDAY($N$1)+(WEEKDAY($N$1)&gt;=U905)&gt;=$N$1,H905&lt;&gt;""),$N$1+U905-WEEKDAY($N$1)+(WEEKDAY($N$1)&gt;=U905),$N$1+U905-WEEKDAY($N$1)+(WEEKDAY($N$1)&gt;=U905)+7)))</f>
        <v/>
      </c>
      <c r="S905" s="14"/>
      <c r="T905" s="15" t="b">
        <f>IF(D905="lundi","2",IF(D905="mardi","3",IF(D905="mercredi","4",IF(D905="jeudi","5",IF(D905="vendredi","6")))))</f>
        <v>0</v>
      </c>
      <c r="U905" s="15" t="str">
        <f>IF(H905="lundi","2",IF(H905="mardi","3",IF(H905="mercredi","4",IF(H905="jeudi","5",IF(H905="vendredi","6",IF(H905="",""))))))</f>
        <v/>
      </c>
      <c r="V905" s="15" t="b">
        <f>IF(C905="hebdo","5",IF(C905="tous les 15 jours","10",IF(C905="toutes les 5 semaines","25")))</f>
        <v>0</v>
      </c>
    </row>
    <row r="906" spans="17:22" x14ac:dyDescent="0.35">
      <c r="Q906" s="14">
        <f ca="1">IF(AND($N$1+T906-WEEKDAY($N$1)+(WEEKDAY($N$1)&gt;=T906)&gt;=$N$1,H906=""),$N$1+T906-WEEKDAY($N$1)+(WEEKDAY($N$1)&gt;=T906),$N$1+T906-WEEKDAY($N$1)+(WEEKDAY($N$1)&gt;=T906)+7)</f>
        <v>43617</v>
      </c>
      <c r="R906" s="14" t="str">
        <f ca="1">IF(ISERROR(IF(AND($N$1+U906-WEEKDAY($N$1)+(WEEKDAY($N$1)&gt;=U906)&gt;=$N$1,H906&lt;&gt;""),$N$1+U906-WEEKDAY($N$1)+(WEEKDAY($N$1)&gt;=U906),$N$1+U906-WEEKDAY($N$1)+(WEEKDAY($N$1)&gt;=U906)+7)),"",(IF(AND($N$1+U906-WEEKDAY($N$1)+(WEEKDAY($N$1)&gt;=U906)&gt;=$N$1,H906&lt;&gt;""),$N$1+U906-WEEKDAY($N$1)+(WEEKDAY($N$1)&gt;=U906),$N$1+U906-WEEKDAY($N$1)+(WEEKDAY($N$1)&gt;=U906)+7)))</f>
        <v/>
      </c>
      <c r="S906" s="14"/>
      <c r="T906" s="15" t="b">
        <f>IF(D906="lundi","2",IF(D906="mardi","3",IF(D906="mercredi","4",IF(D906="jeudi","5",IF(D906="vendredi","6")))))</f>
        <v>0</v>
      </c>
      <c r="U906" s="15" t="str">
        <f>IF(H906="lundi","2",IF(H906="mardi","3",IF(H906="mercredi","4",IF(H906="jeudi","5",IF(H906="vendredi","6",IF(H906="",""))))))</f>
        <v/>
      </c>
      <c r="V906" s="15" t="b">
        <f>IF(C906="hebdo","5",IF(C906="tous les 15 jours","10",IF(C906="toutes les 5 semaines","25")))</f>
        <v>0</v>
      </c>
    </row>
    <row r="907" spans="17:22" x14ac:dyDescent="0.35">
      <c r="Q907" s="14">
        <f ca="1">IF(AND($N$1+T907-WEEKDAY($N$1)+(WEEKDAY($N$1)&gt;=T907)&gt;=$N$1,H907=""),$N$1+T907-WEEKDAY($N$1)+(WEEKDAY($N$1)&gt;=T907),$N$1+T907-WEEKDAY($N$1)+(WEEKDAY($N$1)&gt;=T907)+7)</f>
        <v>43617</v>
      </c>
      <c r="R907" s="14" t="str">
        <f ca="1">IF(ISERROR(IF(AND($N$1+U907-WEEKDAY($N$1)+(WEEKDAY($N$1)&gt;=U907)&gt;=$N$1,H907&lt;&gt;""),$N$1+U907-WEEKDAY($N$1)+(WEEKDAY($N$1)&gt;=U907),$N$1+U907-WEEKDAY($N$1)+(WEEKDAY($N$1)&gt;=U907)+7)),"",(IF(AND($N$1+U907-WEEKDAY($N$1)+(WEEKDAY($N$1)&gt;=U907)&gt;=$N$1,H907&lt;&gt;""),$N$1+U907-WEEKDAY($N$1)+(WEEKDAY($N$1)&gt;=U907),$N$1+U907-WEEKDAY($N$1)+(WEEKDAY($N$1)&gt;=U907)+7)))</f>
        <v/>
      </c>
      <c r="S907" s="14"/>
      <c r="T907" s="15" t="b">
        <f>IF(D907="lundi","2",IF(D907="mardi","3",IF(D907="mercredi","4",IF(D907="jeudi","5",IF(D907="vendredi","6")))))</f>
        <v>0</v>
      </c>
      <c r="U907" s="15" t="str">
        <f>IF(H907="lundi","2",IF(H907="mardi","3",IF(H907="mercredi","4",IF(H907="jeudi","5",IF(H907="vendredi","6",IF(H907="",""))))))</f>
        <v/>
      </c>
      <c r="V907" s="15" t="b">
        <f>IF(C907="hebdo","5",IF(C907="tous les 15 jours","10",IF(C907="toutes les 5 semaines","25")))</f>
        <v>0</v>
      </c>
    </row>
    <row r="908" spans="17:22" x14ac:dyDescent="0.35">
      <c r="Q908" s="14">
        <f ca="1">IF(AND($N$1+T908-WEEKDAY($N$1)+(WEEKDAY($N$1)&gt;=T908)&gt;=$N$1,H908=""),$N$1+T908-WEEKDAY($N$1)+(WEEKDAY($N$1)&gt;=T908),$N$1+T908-WEEKDAY($N$1)+(WEEKDAY($N$1)&gt;=T908)+7)</f>
        <v>43617</v>
      </c>
      <c r="R908" s="14" t="str">
        <f ca="1">IF(ISERROR(IF(AND($N$1+U908-WEEKDAY($N$1)+(WEEKDAY($N$1)&gt;=U908)&gt;=$N$1,H908&lt;&gt;""),$N$1+U908-WEEKDAY($N$1)+(WEEKDAY($N$1)&gt;=U908),$N$1+U908-WEEKDAY($N$1)+(WEEKDAY($N$1)&gt;=U908)+7)),"",(IF(AND($N$1+U908-WEEKDAY($N$1)+(WEEKDAY($N$1)&gt;=U908)&gt;=$N$1,H908&lt;&gt;""),$N$1+U908-WEEKDAY($N$1)+(WEEKDAY($N$1)&gt;=U908),$N$1+U908-WEEKDAY($N$1)+(WEEKDAY($N$1)&gt;=U908)+7)))</f>
        <v/>
      </c>
      <c r="S908" s="14"/>
      <c r="T908" s="15" t="b">
        <f>IF(D908="lundi","2",IF(D908="mardi","3",IF(D908="mercredi","4",IF(D908="jeudi","5",IF(D908="vendredi","6")))))</f>
        <v>0</v>
      </c>
      <c r="U908" s="15" t="str">
        <f>IF(H908="lundi","2",IF(H908="mardi","3",IF(H908="mercredi","4",IF(H908="jeudi","5",IF(H908="vendredi","6",IF(H908="",""))))))</f>
        <v/>
      </c>
      <c r="V908" s="15" t="b">
        <f>IF(C908="hebdo","5",IF(C908="tous les 15 jours","10",IF(C908="toutes les 5 semaines","25")))</f>
        <v>0</v>
      </c>
    </row>
    <row r="909" spans="17:22" x14ac:dyDescent="0.35">
      <c r="Q909" s="14">
        <f ca="1">IF(AND($N$1+T909-WEEKDAY($N$1)+(WEEKDAY($N$1)&gt;=T909)&gt;=$N$1,H909=""),$N$1+T909-WEEKDAY($N$1)+(WEEKDAY($N$1)&gt;=T909),$N$1+T909-WEEKDAY($N$1)+(WEEKDAY($N$1)&gt;=T909)+7)</f>
        <v>43617</v>
      </c>
      <c r="R909" s="14" t="str">
        <f ca="1">IF(ISERROR(IF(AND($N$1+U909-WEEKDAY($N$1)+(WEEKDAY($N$1)&gt;=U909)&gt;=$N$1,H909&lt;&gt;""),$N$1+U909-WEEKDAY($N$1)+(WEEKDAY($N$1)&gt;=U909),$N$1+U909-WEEKDAY($N$1)+(WEEKDAY($N$1)&gt;=U909)+7)),"",(IF(AND($N$1+U909-WEEKDAY($N$1)+(WEEKDAY($N$1)&gt;=U909)&gt;=$N$1,H909&lt;&gt;""),$N$1+U909-WEEKDAY($N$1)+(WEEKDAY($N$1)&gt;=U909),$N$1+U909-WEEKDAY($N$1)+(WEEKDAY($N$1)&gt;=U909)+7)))</f>
        <v/>
      </c>
      <c r="S909" s="14"/>
      <c r="T909" s="15" t="b">
        <f>IF(D909="lundi","2",IF(D909="mardi","3",IF(D909="mercredi","4",IF(D909="jeudi","5",IF(D909="vendredi","6")))))</f>
        <v>0</v>
      </c>
      <c r="U909" s="15" t="str">
        <f>IF(H909="lundi","2",IF(H909="mardi","3",IF(H909="mercredi","4",IF(H909="jeudi","5",IF(H909="vendredi","6",IF(H909="",""))))))</f>
        <v/>
      </c>
      <c r="V909" s="15" t="b">
        <f>IF(C909="hebdo","5",IF(C909="tous les 15 jours","10",IF(C909="toutes les 5 semaines","25")))</f>
        <v>0</v>
      </c>
    </row>
    <row r="910" spans="17:22" x14ac:dyDescent="0.35">
      <c r="Q910" s="14">
        <f ca="1">IF(AND($N$1+T910-WEEKDAY($N$1)+(WEEKDAY($N$1)&gt;=T910)&gt;=$N$1,H910=""),$N$1+T910-WEEKDAY($N$1)+(WEEKDAY($N$1)&gt;=T910),$N$1+T910-WEEKDAY($N$1)+(WEEKDAY($N$1)&gt;=T910)+7)</f>
        <v>43617</v>
      </c>
      <c r="R910" s="14" t="str">
        <f ca="1">IF(ISERROR(IF(AND($N$1+U910-WEEKDAY($N$1)+(WEEKDAY($N$1)&gt;=U910)&gt;=$N$1,H910&lt;&gt;""),$N$1+U910-WEEKDAY($N$1)+(WEEKDAY($N$1)&gt;=U910),$N$1+U910-WEEKDAY($N$1)+(WEEKDAY($N$1)&gt;=U910)+7)),"",(IF(AND($N$1+U910-WEEKDAY($N$1)+(WEEKDAY($N$1)&gt;=U910)&gt;=$N$1,H910&lt;&gt;""),$N$1+U910-WEEKDAY($N$1)+(WEEKDAY($N$1)&gt;=U910),$N$1+U910-WEEKDAY($N$1)+(WEEKDAY($N$1)&gt;=U910)+7)))</f>
        <v/>
      </c>
      <c r="S910" s="14"/>
      <c r="T910" s="15" t="b">
        <f>IF(D910="lundi","2",IF(D910="mardi","3",IF(D910="mercredi","4",IF(D910="jeudi","5",IF(D910="vendredi","6")))))</f>
        <v>0</v>
      </c>
      <c r="U910" s="15" t="str">
        <f>IF(H910="lundi","2",IF(H910="mardi","3",IF(H910="mercredi","4",IF(H910="jeudi","5",IF(H910="vendredi","6",IF(H910="",""))))))</f>
        <v/>
      </c>
      <c r="V910" s="15" t="b">
        <f>IF(C910="hebdo","5",IF(C910="tous les 15 jours","10",IF(C910="toutes les 5 semaines","25")))</f>
        <v>0</v>
      </c>
    </row>
    <row r="911" spans="17:22" x14ac:dyDescent="0.35">
      <c r="Q911" s="14">
        <f ca="1">IF(AND($N$1+T911-WEEKDAY($N$1)+(WEEKDAY($N$1)&gt;=T911)&gt;=$N$1,H911=""),$N$1+T911-WEEKDAY($N$1)+(WEEKDAY($N$1)&gt;=T911),$N$1+T911-WEEKDAY($N$1)+(WEEKDAY($N$1)&gt;=T911)+7)</f>
        <v>43617</v>
      </c>
      <c r="R911" s="14" t="str">
        <f ca="1">IF(ISERROR(IF(AND($N$1+U911-WEEKDAY($N$1)+(WEEKDAY($N$1)&gt;=U911)&gt;=$N$1,H911&lt;&gt;""),$N$1+U911-WEEKDAY($N$1)+(WEEKDAY($N$1)&gt;=U911),$N$1+U911-WEEKDAY($N$1)+(WEEKDAY($N$1)&gt;=U911)+7)),"",(IF(AND($N$1+U911-WEEKDAY($N$1)+(WEEKDAY($N$1)&gt;=U911)&gt;=$N$1,H911&lt;&gt;""),$N$1+U911-WEEKDAY($N$1)+(WEEKDAY($N$1)&gt;=U911),$N$1+U911-WEEKDAY($N$1)+(WEEKDAY($N$1)&gt;=U911)+7)))</f>
        <v/>
      </c>
      <c r="S911" s="14"/>
      <c r="T911" s="15" t="b">
        <f>IF(D911="lundi","2",IF(D911="mardi","3",IF(D911="mercredi","4",IF(D911="jeudi","5",IF(D911="vendredi","6")))))</f>
        <v>0</v>
      </c>
      <c r="U911" s="15" t="str">
        <f>IF(H911="lundi","2",IF(H911="mardi","3",IF(H911="mercredi","4",IF(H911="jeudi","5",IF(H911="vendredi","6",IF(H911="",""))))))</f>
        <v/>
      </c>
      <c r="V911" s="15" t="b">
        <f>IF(C911="hebdo","5",IF(C911="tous les 15 jours","10",IF(C911="toutes les 5 semaines","25")))</f>
        <v>0</v>
      </c>
    </row>
    <row r="912" spans="17:22" x14ac:dyDescent="0.35">
      <c r="Q912" s="14">
        <f ca="1">IF(AND($N$1+T912-WEEKDAY($N$1)+(WEEKDAY($N$1)&gt;=T912)&gt;=$N$1,H912=""),$N$1+T912-WEEKDAY($N$1)+(WEEKDAY($N$1)&gt;=T912),$N$1+T912-WEEKDAY($N$1)+(WEEKDAY($N$1)&gt;=T912)+7)</f>
        <v>43617</v>
      </c>
      <c r="R912" s="14" t="str">
        <f ca="1">IF(ISERROR(IF(AND($N$1+U912-WEEKDAY($N$1)+(WEEKDAY($N$1)&gt;=U912)&gt;=$N$1,H912&lt;&gt;""),$N$1+U912-WEEKDAY($N$1)+(WEEKDAY($N$1)&gt;=U912),$N$1+U912-WEEKDAY($N$1)+(WEEKDAY($N$1)&gt;=U912)+7)),"",(IF(AND($N$1+U912-WEEKDAY($N$1)+(WEEKDAY($N$1)&gt;=U912)&gt;=$N$1,H912&lt;&gt;""),$N$1+U912-WEEKDAY($N$1)+(WEEKDAY($N$1)&gt;=U912),$N$1+U912-WEEKDAY($N$1)+(WEEKDAY($N$1)&gt;=U912)+7)))</f>
        <v/>
      </c>
      <c r="S912" s="14"/>
      <c r="T912" s="15" t="b">
        <f>IF(D912="lundi","2",IF(D912="mardi","3",IF(D912="mercredi","4",IF(D912="jeudi","5",IF(D912="vendredi","6")))))</f>
        <v>0</v>
      </c>
      <c r="U912" s="15" t="str">
        <f>IF(H912="lundi","2",IF(H912="mardi","3",IF(H912="mercredi","4",IF(H912="jeudi","5",IF(H912="vendredi","6",IF(H912="",""))))))</f>
        <v/>
      </c>
      <c r="V912" s="15" t="b">
        <f>IF(C912="hebdo","5",IF(C912="tous les 15 jours","10",IF(C912="toutes les 5 semaines","25")))</f>
        <v>0</v>
      </c>
    </row>
    <row r="913" spans="17:22" x14ac:dyDescent="0.35">
      <c r="Q913" s="14">
        <f ca="1">IF(AND($N$1+T913-WEEKDAY($N$1)+(WEEKDAY($N$1)&gt;=T913)&gt;=$N$1,H913=""),$N$1+T913-WEEKDAY($N$1)+(WEEKDAY($N$1)&gt;=T913),$N$1+T913-WEEKDAY($N$1)+(WEEKDAY($N$1)&gt;=T913)+7)</f>
        <v>43617</v>
      </c>
      <c r="R913" s="14" t="str">
        <f ca="1">IF(ISERROR(IF(AND($N$1+U913-WEEKDAY($N$1)+(WEEKDAY($N$1)&gt;=U913)&gt;=$N$1,H913&lt;&gt;""),$N$1+U913-WEEKDAY($N$1)+(WEEKDAY($N$1)&gt;=U913),$N$1+U913-WEEKDAY($N$1)+(WEEKDAY($N$1)&gt;=U913)+7)),"",(IF(AND($N$1+U913-WEEKDAY($N$1)+(WEEKDAY($N$1)&gt;=U913)&gt;=$N$1,H913&lt;&gt;""),$N$1+U913-WEEKDAY($N$1)+(WEEKDAY($N$1)&gt;=U913),$N$1+U913-WEEKDAY($N$1)+(WEEKDAY($N$1)&gt;=U913)+7)))</f>
        <v/>
      </c>
      <c r="S913" s="14"/>
      <c r="T913" s="15" t="b">
        <f>IF(D913="lundi","2",IF(D913="mardi","3",IF(D913="mercredi","4",IF(D913="jeudi","5",IF(D913="vendredi","6")))))</f>
        <v>0</v>
      </c>
      <c r="U913" s="15" t="str">
        <f>IF(H913="lundi","2",IF(H913="mardi","3",IF(H913="mercredi","4",IF(H913="jeudi","5",IF(H913="vendredi","6",IF(H913="",""))))))</f>
        <v/>
      </c>
      <c r="V913" s="15" t="b">
        <f>IF(C913="hebdo","5",IF(C913="tous les 15 jours","10",IF(C913="toutes les 5 semaines","25")))</f>
        <v>0</v>
      </c>
    </row>
    <row r="914" spans="17:22" x14ac:dyDescent="0.35">
      <c r="Q914" s="14">
        <f ca="1">IF(AND($N$1+T914-WEEKDAY($N$1)+(WEEKDAY($N$1)&gt;=T914)&gt;=$N$1,H914=""),$N$1+T914-WEEKDAY($N$1)+(WEEKDAY($N$1)&gt;=T914),$N$1+T914-WEEKDAY($N$1)+(WEEKDAY($N$1)&gt;=T914)+7)</f>
        <v>43617</v>
      </c>
      <c r="R914" s="14" t="str">
        <f ca="1">IF(ISERROR(IF(AND($N$1+U914-WEEKDAY($N$1)+(WEEKDAY($N$1)&gt;=U914)&gt;=$N$1,H914&lt;&gt;""),$N$1+U914-WEEKDAY($N$1)+(WEEKDAY($N$1)&gt;=U914),$N$1+U914-WEEKDAY($N$1)+(WEEKDAY($N$1)&gt;=U914)+7)),"",(IF(AND($N$1+U914-WEEKDAY($N$1)+(WEEKDAY($N$1)&gt;=U914)&gt;=$N$1,H914&lt;&gt;""),$N$1+U914-WEEKDAY($N$1)+(WEEKDAY($N$1)&gt;=U914),$N$1+U914-WEEKDAY($N$1)+(WEEKDAY($N$1)&gt;=U914)+7)))</f>
        <v/>
      </c>
      <c r="S914" s="14"/>
      <c r="T914" s="15" t="b">
        <f>IF(D914="lundi","2",IF(D914="mardi","3",IF(D914="mercredi","4",IF(D914="jeudi","5",IF(D914="vendredi","6")))))</f>
        <v>0</v>
      </c>
      <c r="U914" s="15" t="str">
        <f>IF(H914="lundi","2",IF(H914="mardi","3",IF(H914="mercredi","4",IF(H914="jeudi","5",IF(H914="vendredi","6",IF(H914="",""))))))</f>
        <v/>
      </c>
      <c r="V914" s="15" t="b">
        <f>IF(C914="hebdo","5",IF(C914="tous les 15 jours","10",IF(C914="toutes les 5 semaines","25")))</f>
        <v>0</v>
      </c>
    </row>
    <row r="915" spans="17:22" x14ac:dyDescent="0.35">
      <c r="Q915" s="14">
        <f ca="1">IF(AND($N$1+T915-WEEKDAY($N$1)+(WEEKDAY($N$1)&gt;=T915)&gt;=$N$1,H915=""),$N$1+T915-WEEKDAY($N$1)+(WEEKDAY($N$1)&gt;=T915),$N$1+T915-WEEKDAY($N$1)+(WEEKDAY($N$1)&gt;=T915)+7)</f>
        <v>43617</v>
      </c>
      <c r="R915" s="14" t="str">
        <f ca="1">IF(ISERROR(IF(AND($N$1+U915-WEEKDAY($N$1)+(WEEKDAY($N$1)&gt;=U915)&gt;=$N$1,H915&lt;&gt;""),$N$1+U915-WEEKDAY($N$1)+(WEEKDAY($N$1)&gt;=U915),$N$1+U915-WEEKDAY($N$1)+(WEEKDAY($N$1)&gt;=U915)+7)),"",(IF(AND($N$1+U915-WEEKDAY($N$1)+(WEEKDAY($N$1)&gt;=U915)&gt;=$N$1,H915&lt;&gt;""),$N$1+U915-WEEKDAY($N$1)+(WEEKDAY($N$1)&gt;=U915),$N$1+U915-WEEKDAY($N$1)+(WEEKDAY($N$1)&gt;=U915)+7)))</f>
        <v/>
      </c>
      <c r="S915" s="14"/>
      <c r="T915" s="15" t="b">
        <f>IF(D915="lundi","2",IF(D915="mardi","3",IF(D915="mercredi","4",IF(D915="jeudi","5",IF(D915="vendredi","6")))))</f>
        <v>0</v>
      </c>
      <c r="U915" s="15" t="str">
        <f>IF(H915="lundi","2",IF(H915="mardi","3",IF(H915="mercredi","4",IF(H915="jeudi","5",IF(H915="vendredi","6",IF(H915="",""))))))</f>
        <v/>
      </c>
      <c r="V915" s="15" t="b">
        <f>IF(C915="hebdo","5",IF(C915="tous les 15 jours","10",IF(C915="toutes les 5 semaines","25")))</f>
        <v>0</v>
      </c>
    </row>
    <row r="916" spans="17:22" x14ac:dyDescent="0.35">
      <c r="Q916" s="14">
        <f ca="1">IF(AND($N$1+T916-WEEKDAY($N$1)+(WEEKDAY($N$1)&gt;=T916)&gt;=$N$1,H916=""),$N$1+T916-WEEKDAY($N$1)+(WEEKDAY($N$1)&gt;=T916),$N$1+T916-WEEKDAY($N$1)+(WEEKDAY($N$1)&gt;=T916)+7)</f>
        <v>43617</v>
      </c>
      <c r="R916" s="14" t="str">
        <f ca="1">IF(ISERROR(IF(AND($N$1+U916-WEEKDAY($N$1)+(WEEKDAY($N$1)&gt;=U916)&gt;=$N$1,H916&lt;&gt;""),$N$1+U916-WEEKDAY($N$1)+(WEEKDAY($N$1)&gt;=U916),$N$1+U916-WEEKDAY($N$1)+(WEEKDAY($N$1)&gt;=U916)+7)),"",(IF(AND($N$1+U916-WEEKDAY($N$1)+(WEEKDAY($N$1)&gt;=U916)&gt;=$N$1,H916&lt;&gt;""),$N$1+U916-WEEKDAY($N$1)+(WEEKDAY($N$1)&gt;=U916),$N$1+U916-WEEKDAY($N$1)+(WEEKDAY($N$1)&gt;=U916)+7)))</f>
        <v/>
      </c>
      <c r="S916" s="14"/>
      <c r="T916" s="15" t="b">
        <f>IF(D916="lundi","2",IF(D916="mardi","3",IF(D916="mercredi","4",IF(D916="jeudi","5",IF(D916="vendredi","6")))))</f>
        <v>0</v>
      </c>
      <c r="U916" s="15" t="str">
        <f>IF(H916="lundi","2",IF(H916="mardi","3",IF(H916="mercredi","4",IF(H916="jeudi","5",IF(H916="vendredi","6",IF(H916="",""))))))</f>
        <v/>
      </c>
      <c r="V916" s="15" t="b">
        <f>IF(C916="hebdo","5",IF(C916="tous les 15 jours","10",IF(C916="toutes les 5 semaines","25")))</f>
        <v>0</v>
      </c>
    </row>
    <row r="917" spans="17:22" x14ac:dyDescent="0.35">
      <c r="Q917" s="14">
        <f ca="1">IF(AND($N$1+T917-WEEKDAY($N$1)+(WEEKDAY($N$1)&gt;=T917)&gt;=$N$1,H917=""),$N$1+T917-WEEKDAY($N$1)+(WEEKDAY($N$1)&gt;=T917),$N$1+T917-WEEKDAY($N$1)+(WEEKDAY($N$1)&gt;=T917)+7)</f>
        <v>43617</v>
      </c>
      <c r="R917" s="14" t="str">
        <f ca="1">IF(ISERROR(IF(AND($N$1+U917-WEEKDAY($N$1)+(WEEKDAY($N$1)&gt;=U917)&gt;=$N$1,H917&lt;&gt;""),$N$1+U917-WEEKDAY($N$1)+(WEEKDAY($N$1)&gt;=U917),$N$1+U917-WEEKDAY($N$1)+(WEEKDAY($N$1)&gt;=U917)+7)),"",(IF(AND($N$1+U917-WEEKDAY($N$1)+(WEEKDAY($N$1)&gt;=U917)&gt;=$N$1,H917&lt;&gt;""),$N$1+U917-WEEKDAY($N$1)+(WEEKDAY($N$1)&gt;=U917),$N$1+U917-WEEKDAY($N$1)+(WEEKDAY($N$1)&gt;=U917)+7)))</f>
        <v/>
      </c>
      <c r="S917" s="14"/>
      <c r="T917" s="15" t="b">
        <f>IF(D917="lundi","2",IF(D917="mardi","3",IF(D917="mercredi","4",IF(D917="jeudi","5",IF(D917="vendredi","6")))))</f>
        <v>0</v>
      </c>
      <c r="U917" s="15" t="str">
        <f>IF(H917="lundi","2",IF(H917="mardi","3",IF(H917="mercredi","4",IF(H917="jeudi","5",IF(H917="vendredi","6",IF(H917="",""))))))</f>
        <v/>
      </c>
      <c r="V917" s="15" t="b">
        <f>IF(C917="hebdo","5",IF(C917="tous les 15 jours","10",IF(C917="toutes les 5 semaines","25")))</f>
        <v>0</v>
      </c>
    </row>
    <row r="918" spans="17:22" x14ac:dyDescent="0.35">
      <c r="Q918" s="14">
        <f ca="1">IF(AND($N$1+T918-WEEKDAY($N$1)+(WEEKDAY($N$1)&gt;=T918)&gt;=$N$1,H918=""),$N$1+T918-WEEKDAY($N$1)+(WEEKDAY($N$1)&gt;=T918),$N$1+T918-WEEKDAY($N$1)+(WEEKDAY($N$1)&gt;=T918)+7)</f>
        <v>43617</v>
      </c>
      <c r="R918" s="14" t="str">
        <f ca="1">IF(ISERROR(IF(AND($N$1+U918-WEEKDAY($N$1)+(WEEKDAY($N$1)&gt;=U918)&gt;=$N$1,H918&lt;&gt;""),$N$1+U918-WEEKDAY($N$1)+(WEEKDAY($N$1)&gt;=U918),$N$1+U918-WEEKDAY($N$1)+(WEEKDAY($N$1)&gt;=U918)+7)),"",(IF(AND($N$1+U918-WEEKDAY($N$1)+(WEEKDAY($N$1)&gt;=U918)&gt;=$N$1,H918&lt;&gt;""),$N$1+U918-WEEKDAY($N$1)+(WEEKDAY($N$1)&gt;=U918),$N$1+U918-WEEKDAY($N$1)+(WEEKDAY($N$1)&gt;=U918)+7)))</f>
        <v/>
      </c>
      <c r="S918" s="14"/>
      <c r="T918" s="15" t="b">
        <f>IF(D918="lundi","2",IF(D918="mardi","3",IF(D918="mercredi","4",IF(D918="jeudi","5",IF(D918="vendredi","6")))))</f>
        <v>0</v>
      </c>
      <c r="U918" s="15" t="str">
        <f>IF(H918="lundi","2",IF(H918="mardi","3",IF(H918="mercredi","4",IF(H918="jeudi","5",IF(H918="vendredi","6",IF(H918="",""))))))</f>
        <v/>
      </c>
      <c r="V918" s="15" t="b">
        <f>IF(C918="hebdo","5",IF(C918="tous les 15 jours","10",IF(C918="toutes les 5 semaines","25")))</f>
        <v>0</v>
      </c>
    </row>
    <row r="919" spans="17:22" x14ac:dyDescent="0.35">
      <c r="Q919" s="14">
        <f ca="1">IF(AND($N$1+T919-WEEKDAY($N$1)+(WEEKDAY($N$1)&gt;=T919)&gt;=$N$1,H919=""),$N$1+T919-WEEKDAY($N$1)+(WEEKDAY($N$1)&gt;=T919),$N$1+T919-WEEKDAY($N$1)+(WEEKDAY($N$1)&gt;=T919)+7)</f>
        <v>43617</v>
      </c>
      <c r="R919" s="14" t="str">
        <f ca="1">IF(ISERROR(IF(AND($N$1+U919-WEEKDAY($N$1)+(WEEKDAY($N$1)&gt;=U919)&gt;=$N$1,H919&lt;&gt;""),$N$1+U919-WEEKDAY($N$1)+(WEEKDAY($N$1)&gt;=U919),$N$1+U919-WEEKDAY($N$1)+(WEEKDAY($N$1)&gt;=U919)+7)),"",(IF(AND($N$1+U919-WEEKDAY($N$1)+(WEEKDAY($N$1)&gt;=U919)&gt;=$N$1,H919&lt;&gt;""),$N$1+U919-WEEKDAY($N$1)+(WEEKDAY($N$1)&gt;=U919),$N$1+U919-WEEKDAY($N$1)+(WEEKDAY($N$1)&gt;=U919)+7)))</f>
        <v/>
      </c>
      <c r="S919" s="14"/>
      <c r="T919" s="15" t="b">
        <f>IF(D919="lundi","2",IF(D919="mardi","3",IF(D919="mercredi","4",IF(D919="jeudi","5",IF(D919="vendredi","6")))))</f>
        <v>0</v>
      </c>
      <c r="U919" s="15" t="str">
        <f>IF(H919="lundi","2",IF(H919="mardi","3",IF(H919="mercredi","4",IF(H919="jeudi","5",IF(H919="vendredi","6",IF(H919="",""))))))</f>
        <v/>
      </c>
      <c r="V919" s="15" t="b">
        <f>IF(C919="hebdo","5",IF(C919="tous les 15 jours","10",IF(C919="toutes les 5 semaines","25")))</f>
        <v>0</v>
      </c>
    </row>
    <row r="920" spans="17:22" x14ac:dyDescent="0.35">
      <c r="Q920" s="14">
        <f ca="1">IF(AND($N$1+T920-WEEKDAY($N$1)+(WEEKDAY($N$1)&gt;=T920)&gt;=$N$1,H920=""),$N$1+T920-WEEKDAY($N$1)+(WEEKDAY($N$1)&gt;=T920),$N$1+T920-WEEKDAY($N$1)+(WEEKDAY($N$1)&gt;=T920)+7)</f>
        <v>43617</v>
      </c>
      <c r="R920" s="14" t="str">
        <f ca="1">IF(ISERROR(IF(AND($N$1+U920-WEEKDAY($N$1)+(WEEKDAY($N$1)&gt;=U920)&gt;=$N$1,H920&lt;&gt;""),$N$1+U920-WEEKDAY($N$1)+(WEEKDAY($N$1)&gt;=U920),$N$1+U920-WEEKDAY($N$1)+(WEEKDAY($N$1)&gt;=U920)+7)),"",(IF(AND($N$1+U920-WEEKDAY($N$1)+(WEEKDAY($N$1)&gt;=U920)&gt;=$N$1,H920&lt;&gt;""),$N$1+U920-WEEKDAY($N$1)+(WEEKDAY($N$1)&gt;=U920),$N$1+U920-WEEKDAY($N$1)+(WEEKDAY($N$1)&gt;=U920)+7)))</f>
        <v/>
      </c>
      <c r="S920" s="14"/>
      <c r="T920" s="15" t="b">
        <f>IF(D920="lundi","2",IF(D920="mardi","3",IF(D920="mercredi","4",IF(D920="jeudi","5",IF(D920="vendredi","6")))))</f>
        <v>0</v>
      </c>
      <c r="U920" s="15" t="str">
        <f>IF(H920="lundi","2",IF(H920="mardi","3",IF(H920="mercredi","4",IF(H920="jeudi","5",IF(H920="vendredi","6",IF(H920="",""))))))</f>
        <v/>
      </c>
      <c r="V920" s="15" t="b">
        <f>IF(C920="hebdo","5",IF(C920="tous les 15 jours","10",IF(C920="toutes les 5 semaines","25")))</f>
        <v>0</v>
      </c>
    </row>
    <row r="921" spans="17:22" x14ac:dyDescent="0.35">
      <c r="Q921" s="14">
        <f ca="1">IF(AND($N$1+T921-WEEKDAY($N$1)+(WEEKDAY($N$1)&gt;=T921)&gt;=$N$1,H921=""),$N$1+T921-WEEKDAY($N$1)+(WEEKDAY($N$1)&gt;=T921),$N$1+T921-WEEKDAY($N$1)+(WEEKDAY($N$1)&gt;=T921)+7)</f>
        <v>43617</v>
      </c>
      <c r="R921" s="14" t="str">
        <f ca="1">IF(ISERROR(IF(AND($N$1+U921-WEEKDAY($N$1)+(WEEKDAY($N$1)&gt;=U921)&gt;=$N$1,H921&lt;&gt;""),$N$1+U921-WEEKDAY($N$1)+(WEEKDAY($N$1)&gt;=U921),$N$1+U921-WEEKDAY($N$1)+(WEEKDAY($N$1)&gt;=U921)+7)),"",(IF(AND($N$1+U921-WEEKDAY($N$1)+(WEEKDAY($N$1)&gt;=U921)&gt;=$N$1,H921&lt;&gt;""),$N$1+U921-WEEKDAY($N$1)+(WEEKDAY($N$1)&gt;=U921),$N$1+U921-WEEKDAY($N$1)+(WEEKDAY($N$1)&gt;=U921)+7)))</f>
        <v/>
      </c>
      <c r="S921" s="14"/>
      <c r="T921" s="15" t="b">
        <f>IF(D921="lundi","2",IF(D921="mardi","3",IF(D921="mercredi","4",IF(D921="jeudi","5",IF(D921="vendredi","6")))))</f>
        <v>0</v>
      </c>
      <c r="U921" s="15" t="str">
        <f>IF(H921="lundi","2",IF(H921="mardi","3",IF(H921="mercredi","4",IF(H921="jeudi","5",IF(H921="vendredi","6",IF(H921="",""))))))</f>
        <v/>
      </c>
      <c r="V921" s="15" t="b">
        <f>IF(C921="hebdo","5",IF(C921="tous les 15 jours","10",IF(C921="toutes les 5 semaines","25")))</f>
        <v>0</v>
      </c>
    </row>
    <row r="922" spans="17:22" x14ac:dyDescent="0.35">
      <c r="Q922" s="14">
        <f ca="1">IF(AND($N$1+T922-WEEKDAY($N$1)+(WEEKDAY($N$1)&gt;=T922)&gt;=$N$1,H922=""),$N$1+T922-WEEKDAY($N$1)+(WEEKDAY($N$1)&gt;=T922),$N$1+T922-WEEKDAY($N$1)+(WEEKDAY($N$1)&gt;=T922)+7)</f>
        <v>43617</v>
      </c>
      <c r="R922" s="14" t="str">
        <f ca="1">IF(ISERROR(IF(AND($N$1+U922-WEEKDAY($N$1)+(WEEKDAY($N$1)&gt;=U922)&gt;=$N$1,H922&lt;&gt;""),$N$1+U922-WEEKDAY($N$1)+(WEEKDAY($N$1)&gt;=U922),$N$1+U922-WEEKDAY($N$1)+(WEEKDAY($N$1)&gt;=U922)+7)),"",(IF(AND($N$1+U922-WEEKDAY($N$1)+(WEEKDAY($N$1)&gt;=U922)&gt;=$N$1,H922&lt;&gt;""),$N$1+U922-WEEKDAY($N$1)+(WEEKDAY($N$1)&gt;=U922),$N$1+U922-WEEKDAY($N$1)+(WEEKDAY($N$1)&gt;=U922)+7)))</f>
        <v/>
      </c>
      <c r="S922" s="14"/>
      <c r="T922" s="15" t="b">
        <f>IF(D922="lundi","2",IF(D922="mardi","3",IF(D922="mercredi","4",IF(D922="jeudi","5",IF(D922="vendredi","6")))))</f>
        <v>0</v>
      </c>
      <c r="U922" s="15" t="str">
        <f>IF(H922="lundi","2",IF(H922="mardi","3",IF(H922="mercredi","4",IF(H922="jeudi","5",IF(H922="vendredi","6",IF(H922="",""))))))</f>
        <v/>
      </c>
      <c r="V922" s="15" t="b">
        <f>IF(C922="hebdo","5",IF(C922="tous les 15 jours","10",IF(C922="toutes les 5 semaines","25")))</f>
        <v>0</v>
      </c>
    </row>
    <row r="923" spans="17:22" x14ac:dyDescent="0.35">
      <c r="Q923" s="14">
        <f ca="1">IF(AND($N$1+T923-WEEKDAY($N$1)+(WEEKDAY($N$1)&gt;=T923)&gt;=$N$1,H923=""),$N$1+T923-WEEKDAY($N$1)+(WEEKDAY($N$1)&gt;=T923),$N$1+T923-WEEKDAY($N$1)+(WEEKDAY($N$1)&gt;=T923)+7)</f>
        <v>43617</v>
      </c>
      <c r="R923" s="14" t="str">
        <f ca="1">IF(ISERROR(IF(AND($N$1+U923-WEEKDAY($N$1)+(WEEKDAY($N$1)&gt;=U923)&gt;=$N$1,H923&lt;&gt;""),$N$1+U923-WEEKDAY($N$1)+(WEEKDAY($N$1)&gt;=U923),$N$1+U923-WEEKDAY($N$1)+(WEEKDAY($N$1)&gt;=U923)+7)),"",(IF(AND($N$1+U923-WEEKDAY($N$1)+(WEEKDAY($N$1)&gt;=U923)&gt;=$N$1,H923&lt;&gt;""),$N$1+U923-WEEKDAY($N$1)+(WEEKDAY($N$1)&gt;=U923),$N$1+U923-WEEKDAY($N$1)+(WEEKDAY($N$1)&gt;=U923)+7)))</f>
        <v/>
      </c>
      <c r="S923" s="14"/>
      <c r="T923" s="15" t="b">
        <f>IF(D923="lundi","2",IF(D923="mardi","3",IF(D923="mercredi","4",IF(D923="jeudi","5",IF(D923="vendredi","6")))))</f>
        <v>0</v>
      </c>
      <c r="U923" s="15" t="str">
        <f>IF(H923="lundi","2",IF(H923="mardi","3",IF(H923="mercredi","4",IF(H923="jeudi","5",IF(H923="vendredi","6",IF(H923="",""))))))</f>
        <v/>
      </c>
      <c r="V923" s="15" t="b">
        <f>IF(C923="hebdo","5",IF(C923="tous les 15 jours","10",IF(C923="toutes les 5 semaines","25")))</f>
        <v>0</v>
      </c>
    </row>
    <row r="924" spans="17:22" x14ac:dyDescent="0.35">
      <c r="Q924" s="14">
        <f ca="1">IF(AND($N$1+T924-WEEKDAY($N$1)+(WEEKDAY($N$1)&gt;=T924)&gt;=$N$1,H924=""),$N$1+T924-WEEKDAY($N$1)+(WEEKDAY($N$1)&gt;=T924),$N$1+T924-WEEKDAY($N$1)+(WEEKDAY($N$1)&gt;=T924)+7)</f>
        <v>43617</v>
      </c>
      <c r="R924" s="14" t="str">
        <f ca="1">IF(ISERROR(IF(AND($N$1+U924-WEEKDAY($N$1)+(WEEKDAY($N$1)&gt;=U924)&gt;=$N$1,H924&lt;&gt;""),$N$1+U924-WEEKDAY($N$1)+(WEEKDAY($N$1)&gt;=U924),$N$1+U924-WEEKDAY($N$1)+(WEEKDAY($N$1)&gt;=U924)+7)),"",(IF(AND($N$1+U924-WEEKDAY($N$1)+(WEEKDAY($N$1)&gt;=U924)&gt;=$N$1,H924&lt;&gt;""),$N$1+U924-WEEKDAY($N$1)+(WEEKDAY($N$1)&gt;=U924),$N$1+U924-WEEKDAY($N$1)+(WEEKDAY($N$1)&gt;=U924)+7)))</f>
        <v/>
      </c>
      <c r="S924" s="14"/>
      <c r="T924" s="15" t="b">
        <f>IF(D924="lundi","2",IF(D924="mardi","3",IF(D924="mercredi","4",IF(D924="jeudi","5",IF(D924="vendredi","6")))))</f>
        <v>0</v>
      </c>
      <c r="U924" s="15" t="str">
        <f>IF(H924="lundi","2",IF(H924="mardi","3",IF(H924="mercredi","4",IF(H924="jeudi","5",IF(H924="vendredi","6",IF(H924="",""))))))</f>
        <v/>
      </c>
      <c r="V924" s="15" t="b">
        <f>IF(C924="hebdo","5",IF(C924="tous les 15 jours","10",IF(C924="toutes les 5 semaines","25")))</f>
        <v>0</v>
      </c>
    </row>
    <row r="925" spans="17:22" x14ac:dyDescent="0.35">
      <c r="Q925" s="14">
        <f ca="1">IF(AND($N$1+T925-WEEKDAY($N$1)+(WEEKDAY($N$1)&gt;=T925)&gt;=$N$1,H925=""),$N$1+T925-WEEKDAY($N$1)+(WEEKDAY($N$1)&gt;=T925),$N$1+T925-WEEKDAY($N$1)+(WEEKDAY($N$1)&gt;=T925)+7)</f>
        <v>43617</v>
      </c>
      <c r="R925" s="14" t="str">
        <f ca="1">IF(ISERROR(IF(AND($N$1+U925-WEEKDAY($N$1)+(WEEKDAY($N$1)&gt;=U925)&gt;=$N$1,H925&lt;&gt;""),$N$1+U925-WEEKDAY($N$1)+(WEEKDAY($N$1)&gt;=U925),$N$1+U925-WEEKDAY($N$1)+(WEEKDAY($N$1)&gt;=U925)+7)),"",(IF(AND($N$1+U925-WEEKDAY($N$1)+(WEEKDAY($N$1)&gt;=U925)&gt;=$N$1,H925&lt;&gt;""),$N$1+U925-WEEKDAY($N$1)+(WEEKDAY($N$1)&gt;=U925),$N$1+U925-WEEKDAY($N$1)+(WEEKDAY($N$1)&gt;=U925)+7)))</f>
        <v/>
      </c>
      <c r="S925" s="14"/>
      <c r="T925" s="15" t="b">
        <f>IF(D925="lundi","2",IF(D925="mardi","3",IF(D925="mercredi","4",IF(D925="jeudi","5",IF(D925="vendredi","6")))))</f>
        <v>0</v>
      </c>
      <c r="U925" s="15" t="str">
        <f>IF(H925="lundi","2",IF(H925="mardi","3",IF(H925="mercredi","4",IF(H925="jeudi","5",IF(H925="vendredi","6",IF(H925="",""))))))</f>
        <v/>
      </c>
      <c r="V925" s="15" t="b">
        <f>IF(C925="hebdo","5",IF(C925="tous les 15 jours","10",IF(C925="toutes les 5 semaines","25")))</f>
        <v>0</v>
      </c>
    </row>
    <row r="926" spans="17:22" x14ac:dyDescent="0.35">
      <c r="Q926" s="14">
        <f ca="1">IF(AND($N$1+T926-WEEKDAY($N$1)+(WEEKDAY($N$1)&gt;=T926)&gt;=$N$1,H926=""),$N$1+T926-WEEKDAY($N$1)+(WEEKDAY($N$1)&gt;=T926),$N$1+T926-WEEKDAY($N$1)+(WEEKDAY($N$1)&gt;=T926)+7)</f>
        <v>43617</v>
      </c>
      <c r="R926" s="14" t="str">
        <f ca="1">IF(ISERROR(IF(AND($N$1+U926-WEEKDAY($N$1)+(WEEKDAY($N$1)&gt;=U926)&gt;=$N$1,H926&lt;&gt;""),$N$1+U926-WEEKDAY($N$1)+(WEEKDAY($N$1)&gt;=U926),$N$1+U926-WEEKDAY($N$1)+(WEEKDAY($N$1)&gt;=U926)+7)),"",(IF(AND($N$1+U926-WEEKDAY($N$1)+(WEEKDAY($N$1)&gt;=U926)&gt;=$N$1,H926&lt;&gt;""),$N$1+U926-WEEKDAY($N$1)+(WEEKDAY($N$1)&gt;=U926),$N$1+U926-WEEKDAY($N$1)+(WEEKDAY($N$1)&gt;=U926)+7)))</f>
        <v/>
      </c>
      <c r="S926" s="14"/>
      <c r="T926" s="15" t="b">
        <f>IF(D926="lundi","2",IF(D926="mardi","3",IF(D926="mercredi","4",IF(D926="jeudi","5",IF(D926="vendredi","6")))))</f>
        <v>0</v>
      </c>
      <c r="U926" s="15" t="str">
        <f>IF(H926="lundi","2",IF(H926="mardi","3",IF(H926="mercredi","4",IF(H926="jeudi","5",IF(H926="vendredi","6",IF(H926="",""))))))</f>
        <v/>
      </c>
      <c r="V926" s="15" t="b">
        <f>IF(C926="hebdo","5",IF(C926="tous les 15 jours","10",IF(C926="toutes les 5 semaines","25")))</f>
        <v>0</v>
      </c>
    </row>
    <row r="927" spans="17:22" x14ac:dyDescent="0.35">
      <c r="Q927" s="14">
        <f ca="1">IF(AND($N$1+T927-WEEKDAY($N$1)+(WEEKDAY($N$1)&gt;=T927)&gt;=$N$1,H927=""),$N$1+T927-WEEKDAY($N$1)+(WEEKDAY($N$1)&gt;=T927),$N$1+T927-WEEKDAY($N$1)+(WEEKDAY($N$1)&gt;=T927)+7)</f>
        <v>43617</v>
      </c>
      <c r="R927" s="14" t="str">
        <f ca="1">IF(ISERROR(IF(AND($N$1+U927-WEEKDAY($N$1)+(WEEKDAY($N$1)&gt;=U927)&gt;=$N$1,H927&lt;&gt;""),$N$1+U927-WEEKDAY($N$1)+(WEEKDAY($N$1)&gt;=U927),$N$1+U927-WEEKDAY($N$1)+(WEEKDAY($N$1)&gt;=U927)+7)),"",(IF(AND($N$1+U927-WEEKDAY($N$1)+(WEEKDAY($N$1)&gt;=U927)&gt;=$N$1,H927&lt;&gt;""),$N$1+U927-WEEKDAY($N$1)+(WEEKDAY($N$1)&gt;=U927),$N$1+U927-WEEKDAY($N$1)+(WEEKDAY($N$1)&gt;=U927)+7)))</f>
        <v/>
      </c>
      <c r="S927" s="14"/>
      <c r="T927" s="15" t="b">
        <f>IF(D927="lundi","2",IF(D927="mardi","3",IF(D927="mercredi","4",IF(D927="jeudi","5",IF(D927="vendredi","6")))))</f>
        <v>0</v>
      </c>
      <c r="U927" s="15" t="str">
        <f>IF(H927="lundi","2",IF(H927="mardi","3",IF(H927="mercredi","4",IF(H927="jeudi","5",IF(H927="vendredi","6",IF(H927="",""))))))</f>
        <v/>
      </c>
      <c r="V927" s="15" t="b">
        <f>IF(C927="hebdo","5",IF(C927="tous les 15 jours","10",IF(C927="toutes les 5 semaines","25")))</f>
        <v>0</v>
      </c>
    </row>
    <row r="928" spans="17:22" x14ac:dyDescent="0.35">
      <c r="Q928" s="14">
        <f ca="1">IF(AND($N$1+T928-WEEKDAY($N$1)+(WEEKDAY($N$1)&gt;=T928)&gt;=$N$1,H928=""),$N$1+T928-WEEKDAY($N$1)+(WEEKDAY($N$1)&gt;=T928),$N$1+T928-WEEKDAY($N$1)+(WEEKDAY($N$1)&gt;=T928)+7)</f>
        <v>43617</v>
      </c>
      <c r="R928" s="14" t="str">
        <f ca="1">IF(ISERROR(IF(AND($N$1+U928-WEEKDAY($N$1)+(WEEKDAY($N$1)&gt;=U928)&gt;=$N$1,H928&lt;&gt;""),$N$1+U928-WEEKDAY($N$1)+(WEEKDAY($N$1)&gt;=U928),$N$1+U928-WEEKDAY($N$1)+(WEEKDAY($N$1)&gt;=U928)+7)),"",(IF(AND($N$1+U928-WEEKDAY($N$1)+(WEEKDAY($N$1)&gt;=U928)&gt;=$N$1,H928&lt;&gt;""),$N$1+U928-WEEKDAY($N$1)+(WEEKDAY($N$1)&gt;=U928),$N$1+U928-WEEKDAY($N$1)+(WEEKDAY($N$1)&gt;=U928)+7)))</f>
        <v/>
      </c>
      <c r="S928" s="14"/>
      <c r="T928" s="15" t="b">
        <f>IF(D928="lundi","2",IF(D928="mardi","3",IF(D928="mercredi","4",IF(D928="jeudi","5",IF(D928="vendredi","6")))))</f>
        <v>0</v>
      </c>
      <c r="U928" s="15" t="str">
        <f>IF(H928="lundi","2",IF(H928="mardi","3",IF(H928="mercredi","4",IF(H928="jeudi","5",IF(H928="vendredi","6",IF(H928="",""))))))</f>
        <v/>
      </c>
      <c r="V928" s="15" t="b">
        <f>IF(C928="hebdo","5",IF(C928="tous les 15 jours","10",IF(C928="toutes les 5 semaines","25")))</f>
        <v>0</v>
      </c>
    </row>
    <row r="929" spans="17:22" x14ac:dyDescent="0.35">
      <c r="Q929" s="14">
        <f ca="1">IF(AND($N$1+T929-WEEKDAY($N$1)+(WEEKDAY($N$1)&gt;=T929)&gt;=$N$1,H929=""),$N$1+T929-WEEKDAY($N$1)+(WEEKDAY($N$1)&gt;=T929),$N$1+T929-WEEKDAY($N$1)+(WEEKDAY($N$1)&gt;=T929)+7)</f>
        <v>43617</v>
      </c>
      <c r="R929" s="14" t="str">
        <f ca="1">IF(ISERROR(IF(AND($N$1+U929-WEEKDAY($N$1)+(WEEKDAY($N$1)&gt;=U929)&gt;=$N$1,H929&lt;&gt;""),$N$1+U929-WEEKDAY($N$1)+(WEEKDAY($N$1)&gt;=U929),$N$1+U929-WEEKDAY($N$1)+(WEEKDAY($N$1)&gt;=U929)+7)),"",(IF(AND($N$1+U929-WEEKDAY($N$1)+(WEEKDAY($N$1)&gt;=U929)&gt;=$N$1,H929&lt;&gt;""),$N$1+U929-WEEKDAY($N$1)+(WEEKDAY($N$1)&gt;=U929),$N$1+U929-WEEKDAY($N$1)+(WEEKDAY($N$1)&gt;=U929)+7)))</f>
        <v/>
      </c>
      <c r="S929" s="14"/>
      <c r="T929" s="15" t="b">
        <f>IF(D929="lundi","2",IF(D929="mardi","3",IF(D929="mercredi","4",IF(D929="jeudi","5",IF(D929="vendredi","6")))))</f>
        <v>0</v>
      </c>
      <c r="U929" s="15" t="str">
        <f>IF(H929="lundi","2",IF(H929="mardi","3",IF(H929="mercredi","4",IF(H929="jeudi","5",IF(H929="vendredi","6",IF(H929="",""))))))</f>
        <v/>
      </c>
      <c r="V929" s="15" t="b">
        <f>IF(C929="hebdo","5",IF(C929="tous les 15 jours","10",IF(C929="toutes les 5 semaines","25")))</f>
        <v>0</v>
      </c>
    </row>
    <row r="930" spans="17:22" x14ac:dyDescent="0.35">
      <c r="Q930" s="14">
        <f ca="1">IF(AND($N$1+T930-WEEKDAY($N$1)+(WEEKDAY($N$1)&gt;=T930)&gt;=$N$1,H930=""),$N$1+T930-WEEKDAY($N$1)+(WEEKDAY($N$1)&gt;=T930),$N$1+T930-WEEKDAY($N$1)+(WEEKDAY($N$1)&gt;=T930)+7)</f>
        <v>43617</v>
      </c>
      <c r="R930" s="14" t="str">
        <f ca="1">IF(ISERROR(IF(AND($N$1+U930-WEEKDAY($N$1)+(WEEKDAY($N$1)&gt;=U930)&gt;=$N$1,H930&lt;&gt;""),$N$1+U930-WEEKDAY($N$1)+(WEEKDAY($N$1)&gt;=U930),$N$1+U930-WEEKDAY($N$1)+(WEEKDAY($N$1)&gt;=U930)+7)),"",(IF(AND($N$1+U930-WEEKDAY($N$1)+(WEEKDAY($N$1)&gt;=U930)&gt;=$N$1,H930&lt;&gt;""),$N$1+U930-WEEKDAY($N$1)+(WEEKDAY($N$1)&gt;=U930),$N$1+U930-WEEKDAY($N$1)+(WEEKDAY($N$1)&gt;=U930)+7)))</f>
        <v/>
      </c>
      <c r="S930" s="14"/>
      <c r="T930" s="15" t="b">
        <f>IF(D930="lundi","2",IF(D930="mardi","3",IF(D930="mercredi","4",IF(D930="jeudi","5",IF(D930="vendredi","6")))))</f>
        <v>0</v>
      </c>
      <c r="U930" s="15" t="str">
        <f>IF(H930="lundi","2",IF(H930="mardi","3",IF(H930="mercredi","4",IF(H930="jeudi","5",IF(H930="vendredi","6",IF(H930="",""))))))</f>
        <v/>
      </c>
      <c r="V930" s="15" t="b">
        <f>IF(C930="hebdo","5",IF(C930="tous les 15 jours","10",IF(C930="toutes les 5 semaines","25")))</f>
        <v>0</v>
      </c>
    </row>
    <row r="931" spans="17:22" x14ac:dyDescent="0.35">
      <c r="Q931" s="14">
        <f ca="1">IF(AND($N$1+T931-WEEKDAY($N$1)+(WEEKDAY($N$1)&gt;=T931)&gt;=$N$1,H931=""),$N$1+T931-WEEKDAY($N$1)+(WEEKDAY($N$1)&gt;=T931),$N$1+T931-WEEKDAY($N$1)+(WEEKDAY($N$1)&gt;=T931)+7)</f>
        <v>43617</v>
      </c>
      <c r="R931" s="14" t="str">
        <f ca="1">IF(ISERROR(IF(AND($N$1+U931-WEEKDAY($N$1)+(WEEKDAY($N$1)&gt;=U931)&gt;=$N$1,H931&lt;&gt;""),$N$1+U931-WEEKDAY($N$1)+(WEEKDAY($N$1)&gt;=U931),$N$1+U931-WEEKDAY($N$1)+(WEEKDAY($N$1)&gt;=U931)+7)),"",(IF(AND($N$1+U931-WEEKDAY($N$1)+(WEEKDAY($N$1)&gt;=U931)&gt;=$N$1,H931&lt;&gt;""),$N$1+U931-WEEKDAY($N$1)+(WEEKDAY($N$1)&gt;=U931),$N$1+U931-WEEKDAY($N$1)+(WEEKDAY($N$1)&gt;=U931)+7)))</f>
        <v/>
      </c>
      <c r="S931" s="14"/>
      <c r="T931" s="15" t="b">
        <f>IF(D931="lundi","2",IF(D931="mardi","3",IF(D931="mercredi","4",IF(D931="jeudi","5",IF(D931="vendredi","6")))))</f>
        <v>0</v>
      </c>
      <c r="U931" s="15" t="str">
        <f>IF(H931="lundi","2",IF(H931="mardi","3",IF(H931="mercredi","4",IF(H931="jeudi","5",IF(H931="vendredi","6",IF(H931="",""))))))</f>
        <v/>
      </c>
      <c r="V931" s="15" t="b">
        <f>IF(C931="hebdo","5",IF(C931="tous les 15 jours","10",IF(C931="toutes les 5 semaines","25")))</f>
        <v>0</v>
      </c>
    </row>
    <row r="932" spans="17:22" x14ac:dyDescent="0.35">
      <c r="Q932" s="14">
        <f ca="1">IF(AND($N$1+T932-WEEKDAY($N$1)+(WEEKDAY($N$1)&gt;=T932)&gt;=$N$1,H932=""),$N$1+T932-WEEKDAY($N$1)+(WEEKDAY($N$1)&gt;=T932),$N$1+T932-WEEKDAY($N$1)+(WEEKDAY($N$1)&gt;=T932)+7)</f>
        <v>43617</v>
      </c>
      <c r="R932" s="14" t="str">
        <f ca="1">IF(ISERROR(IF(AND($N$1+U932-WEEKDAY($N$1)+(WEEKDAY($N$1)&gt;=U932)&gt;=$N$1,H932&lt;&gt;""),$N$1+U932-WEEKDAY($N$1)+(WEEKDAY($N$1)&gt;=U932),$N$1+U932-WEEKDAY($N$1)+(WEEKDAY($N$1)&gt;=U932)+7)),"",(IF(AND($N$1+U932-WEEKDAY($N$1)+(WEEKDAY($N$1)&gt;=U932)&gt;=$N$1,H932&lt;&gt;""),$N$1+U932-WEEKDAY($N$1)+(WEEKDAY($N$1)&gt;=U932),$N$1+U932-WEEKDAY($N$1)+(WEEKDAY($N$1)&gt;=U932)+7)))</f>
        <v/>
      </c>
      <c r="S932" s="14"/>
      <c r="T932" s="15" t="b">
        <f>IF(D932="lundi","2",IF(D932="mardi","3",IF(D932="mercredi","4",IF(D932="jeudi","5",IF(D932="vendredi","6")))))</f>
        <v>0</v>
      </c>
      <c r="U932" s="15" t="str">
        <f>IF(H932="lundi","2",IF(H932="mardi","3",IF(H932="mercredi","4",IF(H932="jeudi","5",IF(H932="vendredi","6",IF(H932="",""))))))</f>
        <v/>
      </c>
      <c r="V932" s="15" t="b">
        <f>IF(C932="hebdo","5",IF(C932="tous les 15 jours","10",IF(C932="toutes les 5 semaines","25")))</f>
        <v>0</v>
      </c>
    </row>
    <row r="933" spans="17:22" x14ac:dyDescent="0.35">
      <c r="Q933" s="14">
        <f ca="1">IF(AND($N$1+T933-WEEKDAY($N$1)+(WEEKDAY($N$1)&gt;=T933)&gt;=$N$1,H933=""),$N$1+T933-WEEKDAY($N$1)+(WEEKDAY($N$1)&gt;=T933),$N$1+T933-WEEKDAY($N$1)+(WEEKDAY($N$1)&gt;=T933)+7)</f>
        <v>43617</v>
      </c>
      <c r="R933" s="14" t="str">
        <f ca="1">IF(ISERROR(IF(AND($N$1+U933-WEEKDAY($N$1)+(WEEKDAY($N$1)&gt;=U933)&gt;=$N$1,H933&lt;&gt;""),$N$1+U933-WEEKDAY($N$1)+(WEEKDAY($N$1)&gt;=U933),$N$1+U933-WEEKDAY($N$1)+(WEEKDAY($N$1)&gt;=U933)+7)),"",(IF(AND($N$1+U933-WEEKDAY($N$1)+(WEEKDAY($N$1)&gt;=U933)&gt;=$N$1,H933&lt;&gt;""),$N$1+U933-WEEKDAY($N$1)+(WEEKDAY($N$1)&gt;=U933),$N$1+U933-WEEKDAY($N$1)+(WEEKDAY($N$1)&gt;=U933)+7)))</f>
        <v/>
      </c>
      <c r="S933" s="14"/>
      <c r="T933" s="15" t="b">
        <f>IF(D933="lundi","2",IF(D933="mardi","3",IF(D933="mercredi","4",IF(D933="jeudi","5",IF(D933="vendredi","6")))))</f>
        <v>0</v>
      </c>
      <c r="U933" s="15" t="str">
        <f>IF(H933="lundi","2",IF(H933="mardi","3",IF(H933="mercredi","4",IF(H933="jeudi","5",IF(H933="vendredi","6",IF(H933="",""))))))</f>
        <v/>
      </c>
      <c r="V933" s="15" t="b">
        <f>IF(C933="hebdo","5",IF(C933="tous les 15 jours","10",IF(C933="toutes les 5 semaines","25")))</f>
        <v>0</v>
      </c>
    </row>
    <row r="934" spans="17:22" x14ac:dyDescent="0.35">
      <c r="Q934" s="14">
        <f ca="1">IF(AND($N$1+T934-WEEKDAY($N$1)+(WEEKDAY($N$1)&gt;=T934)&gt;=$N$1,H934=""),$N$1+T934-WEEKDAY($N$1)+(WEEKDAY($N$1)&gt;=T934),$N$1+T934-WEEKDAY($N$1)+(WEEKDAY($N$1)&gt;=T934)+7)</f>
        <v>43617</v>
      </c>
      <c r="R934" s="14" t="str">
        <f ca="1">IF(ISERROR(IF(AND($N$1+U934-WEEKDAY($N$1)+(WEEKDAY($N$1)&gt;=U934)&gt;=$N$1,H934&lt;&gt;""),$N$1+U934-WEEKDAY($N$1)+(WEEKDAY($N$1)&gt;=U934),$N$1+U934-WEEKDAY($N$1)+(WEEKDAY($N$1)&gt;=U934)+7)),"",(IF(AND($N$1+U934-WEEKDAY($N$1)+(WEEKDAY($N$1)&gt;=U934)&gt;=$N$1,H934&lt;&gt;""),$N$1+U934-WEEKDAY($N$1)+(WEEKDAY($N$1)&gt;=U934),$N$1+U934-WEEKDAY($N$1)+(WEEKDAY($N$1)&gt;=U934)+7)))</f>
        <v/>
      </c>
      <c r="S934" s="14"/>
      <c r="T934" s="15" t="b">
        <f>IF(D934="lundi","2",IF(D934="mardi","3",IF(D934="mercredi","4",IF(D934="jeudi","5",IF(D934="vendredi","6")))))</f>
        <v>0</v>
      </c>
      <c r="U934" s="15" t="str">
        <f>IF(H934="lundi","2",IF(H934="mardi","3",IF(H934="mercredi","4",IF(H934="jeudi","5",IF(H934="vendredi","6",IF(H934="",""))))))</f>
        <v/>
      </c>
      <c r="V934" s="15" t="b">
        <f>IF(C934="hebdo","5",IF(C934="tous les 15 jours","10",IF(C934="toutes les 5 semaines","25")))</f>
        <v>0</v>
      </c>
    </row>
    <row r="935" spans="17:22" x14ac:dyDescent="0.35">
      <c r="Q935" s="14">
        <f ca="1">IF(AND($N$1+T935-WEEKDAY($N$1)+(WEEKDAY($N$1)&gt;=T935)&gt;=$N$1,H935=""),$N$1+T935-WEEKDAY($N$1)+(WEEKDAY($N$1)&gt;=T935),$N$1+T935-WEEKDAY($N$1)+(WEEKDAY($N$1)&gt;=T935)+7)</f>
        <v>43617</v>
      </c>
      <c r="R935" s="14" t="str">
        <f ca="1">IF(ISERROR(IF(AND($N$1+U935-WEEKDAY($N$1)+(WEEKDAY($N$1)&gt;=U935)&gt;=$N$1,H935&lt;&gt;""),$N$1+U935-WEEKDAY($N$1)+(WEEKDAY($N$1)&gt;=U935),$N$1+U935-WEEKDAY($N$1)+(WEEKDAY($N$1)&gt;=U935)+7)),"",(IF(AND($N$1+U935-WEEKDAY($N$1)+(WEEKDAY($N$1)&gt;=U935)&gt;=$N$1,H935&lt;&gt;""),$N$1+U935-WEEKDAY($N$1)+(WEEKDAY($N$1)&gt;=U935),$N$1+U935-WEEKDAY($N$1)+(WEEKDAY($N$1)&gt;=U935)+7)))</f>
        <v/>
      </c>
      <c r="S935" s="14"/>
      <c r="T935" s="15" t="b">
        <f>IF(D935="lundi","2",IF(D935="mardi","3",IF(D935="mercredi","4",IF(D935="jeudi","5",IF(D935="vendredi","6")))))</f>
        <v>0</v>
      </c>
      <c r="U935" s="15" t="str">
        <f>IF(H935="lundi","2",IF(H935="mardi","3",IF(H935="mercredi","4",IF(H935="jeudi","5",IF(H935="vendredi","6",IF(H935="",""))))))</f>
        <v/>
      </c>
      <c r="V935" s="15" t="b">
        <f>IF(C935="hebdo","5",IF(C935="tous les 15 jours","10",IF(C935="toutes les 5 semaines","25")))</f>
        <v>0</v>
      </c>
    </row>
    <row r="936" spans="17:22" x14ac:dyDescent="0.35">
      <c r="Q936" s="14">
        <f ca="1">IF(AND($N$1+T936-WEEKDAY($N$1)+(WEEKDAY($N$1)&gt;=T936)&gt;=$N$1,H936=""),$N$1+T936-WEEKDAY($N$1)+(WEEKDAY($N$1)&gt;=T936),$N$1+T936-WEEKDAY($N$1)+(WEEKDAY($N$1)&gt;=T936)+7)</f>
        <v>43617</v>
      </c>
      <c r="R936" s="14" t="str">
        <f ca="1">IF(ISERROR(IF(AND($N$1+U936-WEEKDAY($N$1)+(WEEKDAY($N$1)&gt;=U936)&gt;=$N$1,H936&lt;&gt;""),$N$1+U936-WEEKDAY($N$1)+(WEEKDAY($N$1)&gt;=U936),$N$1+U936-WEEKDAY($N$1)+(WEEKDAY($N$1)&gt;=U936)+7)),"",(IF(AND($N$1+U936-WEEKDAY($N$1)+(WEEKDAY($N$1)&gt;=U936)&gt;=$N$1,H936&lt;&gt;""),$N$1+U936-WEEKDAY($N$1)+(WEEKDAY($N$1)&gt;=U936),$N$1+U936-WEEKDAY($N$1)+(WEEKDAY($N$1)&gt;=U936)+7)))</f>
        <v/>
      </c>
      <c r="S936" s="14"/>
      <c r="T936" s="15" t="b">
        <f>IF(D936="lundi","2",IF(D936="mardi","3",IF(D936="mercredi","4",IF(D936="jeudi","5",IF(D936="vendredi","6")))))</f>
        <v>0</v>
      </c>
      <c r="U936" s="15" t="str">
        <f>IF(H936="lundi","2",IF(H936="mardi","3",IF(H936="mercredi","4",IF(H936="jeudi","5",IF(H936="vendredi","6",IF(H936="",""))))))</f>
        <v/>
      </c>
      <c r="V936" s="15" t="b">
        <f>IF(C936="hebdo","5",IF(C936="tous les 15 jours","10",IF(C936="toutes les 5 semaines","25")))</f>
        <v>0</v>
      </c>
    </row>
    <row r="937" spans="17:22" x14ac:dyDescent="0.35">
      <c r="Q937" s="14">
        <f ca="1">IF(AND($N$1+T937-WEEKDAY($N$1)+(WEEKDAY($N$1)&gt;=T937)&gt;=$N$1,H937=""),$N$1+T937-WEEKDAY($N$1)+(WEEKDAY($N$1)&gt;=T937),$N$1+T937-WEEKDAY($N$1)+(WEEKDAY($N$1)&gt;=T937)+7)</f>
        <v>43617</v>
      </c>
      <c r="R937" s="14" t="str">
        <f ca="1">IF(ISERROR(IF(AND($N$1+U937-WEEKDAY($N$1)+(WEEKDAY($N$1)&gt;=U937)&gt;=$N$1,H937&lt;&gt;""),$N$1+U937-WEEKDAY($N$1)+(WEEKDAY($N$1)&gt;=U937),$N$1+U937-WEEKDAY($N$1)+(WEEKDAY($N$1)&gt;=U937)+7)),"",(IF(AND($N$1+U937-WEEKDAY($N$1)+(WEEKDAY($N$1)&gt;=U937)&gt;=$N$1,H937&lt;&gt;""),$N$1+U937-WEEKDAY($N$1)+(WEEKDAY($N$1)&gt;=U937),$N$1+U937-WEEKDAY($N$1)+(WEEKDAY($N$1)&gt;=U937)+7)))</f>
        <v/>
      </c>
      <c r="S937" s="14"/>
      <c r="T937" s="15" t="b">
        <f>IF(D937="lundi","2",IF(D937="mardi","3",IF(D937="mercredi","4",IF(D937="jeudi","5",IF(D937="vendredi","6")))))</f>
        <v>0</v>
      </c>
      <c r="U937" s="15" t="str">
        <f>IF(H937="lundi","2",IF(H937="mardi","3",IF(H937="mercredi","4",IF(H937="jeudi","5",IF(H937="vendredi","6",IF(H937="",""))))))</f>
        <v/>
      </c>
      <c r="V937" s="15" t="b">
        <f>IF(C937="hebdo","5",IF(C937="tous les 15 jours","10",IF(C937="toutes les 5 semaines","25")))</f>
        <v>0</v>
      </c>
    </row>
    <row r="938" spans="17:22" x14ac:dyDescent="0.35">
      <c r="Q938" s="14">
        <f ca="1">IF(AND($N$1+T938-WEEKDAY($N$1)+(WEEKDAY($N$1)&gt;=T938)&gt;=$N$1,H938=""),$N$1+T938-WEEKDAY($N$1)+(WEEKDAY($N$1)&gt;=T938),$N$1+T938-WEEKDAY($N$1)+(WEEKDAY($N$1)&gt;=T938)+7)</f>
        <v>43617</v>
      </c>
      <c r="R938" s="14" t="str">
        <f ca="1">IF(ISERROR(IF(AND($N$1+U938-WEEKDAY($N$1)+(WEEKDAY($N$1)&gt;=U938)&gt;=$N$1,H938&lt;&gt;""),$N$1+U938-WEEKDAY($N$1)+(WEEKDAY($N$1)&gt;=U938),$N$1+U938-WEEKDAY($N$1)+(WEEKDAY($N$1)&gt;=U938)+7)),"",(IF(AND($N$1+U938-WEEKDAY($N$1)+(WEEKDAY($N$1)&gt;=U938)&gt;=$N$1,H938&lt;&gt;""),$N$1+U938-WEEKDAY($N$1)+(WEEKDAY($N$1)&gt;=U938),$N$1+U938-WEEKDAY($N$1)+(WEEKDAY($N$1)&gt;=U938)+7)))</f>
        <v/>
      </c>
      <c r="S938" s="14"/>
      <c r="T938" s="15" t="b">
        <f>IF(D938="lundi","2",IF(D938="mardi","3",IF(D938="mercredi","4",IF(D938="jeudi","5",IF(D938="vendredi","6")))))</f>
        <v>0</v>
      </c>
      <c r="U938" s="15" t="str">
        <f>IF(H938="lundi","2",IF(H938="mardi","3",IF(H938="mercredi","4",IF(H938="jeudi","5",IF(H938="vendredi","6",IF(H938="",""))))))</f>
        <v/>
      </c>
      <c r="V938" s="15" t="b">
        <f>IF(C938="hebdo","5",IF(C938="tous les 15 jours","10",IF(C938="toutes les 5 semaines","25")))</f>
        <v>0</v>
      </c>
    </row>
    <row r="939" spans="17:22" x14ac:dyDescent="0.35">
      <c r="Q939" s="14">
        <f ca="1">IF(AND($N$1+T939-WEEKDAY($N$1)+(WEEKDAY($N$1)&gt;=T939)&gt;=$N$1,H939=""),$N$1+T939-WEEKDAY($N$1)+(WEEKDAY($N$1)&gt;=T939),$N$1+T939-WEEKDAY($N$1)+(WEEKDAY($N$1)&gt;=T939)+7)</f>
        <v>43617</v>
      </c>
      <c r="R939" s="14" t="str">
        <f ca="1">IF(ISERROR(IF(AND($N$1+U939-WEEKDAY($N$1)+(WEEKDAY($N$1)&gt;=U939)&gt;=$N$1,H939&lt;&gt;""),$N$1+U939-WEEKDAY($N$1)+(WEEKDAY($N$1)&gt;=U939),$N$1+U939-WEEKDAY($N$1)+(WEEKDAY($N$1)&gt;=U939)+7)),"",(IF(AND($N$1+U939-WEEKDAY($N$1)+(WEEKDAY($N$1)&gt;=U939)&gt;=$N$1,H939&lt;&gt;""),$N$1+U939-WEEKDAY($N$1)+(WEEKDAY($N$1)&gt;=U939),$N$1+U939-WEEKDAY($N$1)+(WEEKDAY($N$1)&gt;=U939)+7)))</f>
        <v/>
      </c>
      <c r="S939" s="14"/>
      <c r="T939" s="15" t="b">
        <f>IF(D939="lundi","2",IF(D939="mardi","3",IF(D939="mercredi","4",IF(D939="jeudi","5",IF(D939="vendredi","6")))))</f>
        <v>0</v>
      </c>
      <c r="U939" s="15" t="str">
        <f>IF(H939="lundi","2",IF(H939="mardi","3",IF(H939="mercredi","4",IF(H939="jeudi","5",IF(H939="vendredi","6",IF(H939="",""))))))</f>
        <v/>
      </c>
      <c r="V939" s="15" t="b">
        <f>IF(C939="hebdo","5",IF(C939="tous les 15 jours","10",IF(C939="toutes les 5 semaines","25")))</f>
        <v>0</v>
      </c>
    </row>
    <row r="940" spans="17:22" x14ac:dyDescent="0.35">
      <c r="Q940" s="14">
        <f ca="1">IF(AND($N$1+T940-WEEKDAY($N$1)+(WEEKDAY($N$1)&gt;=T940)&gt;=$N$1,H940=""),$N$1+T940-WEEKDAY($N$1)+(WEEKDAY($N$1)&gt;=T940),$N$1+T940-WEEKDAY($N$1)+(WEEKDAY($N$1)&gt;=T940)+7)</f>
        <v>43617</v>
      </c>
      <c r="R940" s="14" t="str">
        <f ca="1">IF(ISERROR(IF(AND($N$1+U940-WEEKDAY($N$1)+(WEEKDAY($N$1)&gt;=U940)&gt;=$N$1,H940&lt;&gt;""),$N$1+U940-WEEKDAY($N$1)+(WEEKDAY($N$1)&gt;=U940),$N$1+U940-WEEKDAY($N$1)+(WEEKDAY($N$1)&gt;=U940)+7)),"",(IF(AND($N$1+U940-WEEKDAY($N$1)+(WEEKDAY($N$1)&gt;=U940)&gt;=$N$1,H940&lt;&gt;""),$N$1+U940-WEEKDAY($N$1)+(WEEKDAY($N$1)&gt;=U940),$N$1+U940-WEEKDAY($N$1)+(WEEKDAY($N$1)&gt;=U940)+7)))</f>
        <v/>
      </c>
      <c r="S940" s="14"/>
      <c r="T940" s="15" t="b">
        <f>IF(D940="lundi","2",IF(D940="mardi","3",IF(D940="mercredi","4",IF(D940="jeudi","5",IF(D940="vendredi","6")))))</f>
        <v>0</v>
      </c>
      <c r="U940" s="15" t="str">
        <f>IF(H940="lundi","2",IF(H940="mardi","3",IF(H940="mercredi","4",IF(H940="jeudi","5",IF(H940="vendredi","6",IF(H940="",""))))))</f>
        <v/>
      </c>
      <c r="V940" s="15" t="b">
        <f>IF(C940="hebdo","5",IF(C940="tous les 15 jours","10",IF(C940="toutes les 5 semaines","25")))</f>
        <v>0</v>
      </c>
    </row>
    <row r="941" spans="17:22" x14ac:dyDescent="0.35">
      <c r="Q941" s="14">
        <f ca="1">IF(AND($N$1+T941-WEEKDAY($N$1)+(WEEKDAY($N$1)&gt;=T941)&gt;=$N$1,H941=""),$N$1+T941-WEEKDAY($N$1)+(WEEKDAY($N$1)&gt;=T941),$N$1+T941-WEEKDAY($N$1)+(WEEKDAY($N$1)&gt;=T941)+7)</f>
        <v>43617</v>
      </c>
      <c r="R941" s="14" t="str">
        <f ca="1">IF(ISERROR(IF(AND($N$1+U941-WEEKDAY($N$1)+(WEEKDAY($N$1)&gt;=U941)&gt;=$N$1,H941&lt;&gt;""),$N$1+U941-WEEKDAY($N$1)+(WEEKDAY($N$1)&gt;=U941),$N$1+U941-WEEKDAY($N$1)+(WEEKDAY($N$1)&gt;=U941)+7)),"",(IF(AND($N$1+U941-WEEKDAY($N$1)+(WEEKDAY($N$1)&gt;=U941)&gt;=$N$1,H941&lt;&gt;""),$N$1+U941-WEEKDAY($N$1)+(WEEKDAY($N$1)&gt;=U941),$N$1+U941-WEEKDAY($N$1)+(WEEKDAY($N$1)&gt;=U941)+7)))</f>
        <v/>
      </c>
      <c r="S941" s="14"/>
      <c r="T941" s="15" t="b">
        <f>IF(D941="lundi","2",IF(D941="mardi","3",IF(D941="mercredi","4",IF(D941="jeudi","5",IF(D941="vendredi","6")))))</f>
        <v>0</v>
      </c>
      <c r="U941" s="15" t="str">
        <f>IF(H941="lundi","2",IF(H941="mardi","3",IF(H941="mercredi","4",IF(H941="jeudi","5",IF(H941="vendredi","6",IF(H941="",""))))))</f>
        <v/>
      </c>
      <c r="V941" s="15" t="b">
        <f>IF(C941="hebdo","5",IF(C941="tous les 15 jours","10",IF(C941="toutes les 5 semaines","25")))</f>
        <v>0</v>
      </c>
    </row>
    <row r="942" spans="17:22" x14ac:dyDescent="0.35">
      <c r="Q942" s="14">
        <f ca="1">IF(AND($N$1+T942-WEEKDAY($N$1)+(WEEKDAY($N$1)&gt;=T942)&gt;=$N$1,H942=""),$N$1+T942-WEEKDAY($N$1)+(WEEKDAY($N$1)&gt;=T942),$N$1+T942-WEEKDAY($N$1)+(WEEKDAY($N$1)&gt;=T942)+7)</f>
        <v>43617</v>
      </c>
      <c r="R942" s="14" t="str">
        <f ca="1">IF(ISERROR(IF(AND($N$1+U942-WEEKDAY($N$1)+(WEEKDAY($N$1)&gt;=U942)&gt;=$N$1,H942&lt;&gt;""),$N$1+U942-WEEKDAY($N$1)+(WEEKDAY($N$1)&gt;=U942),$N$1+U942-WEEKDAY($N$1)+(WEEKDAY($N$1)&gt;=U942)+7)),"",(IF(AND($N$1+U942-WEEKDAY($N$1)+(WEEKDAY($N$1)&gt;=U942)&gt;=$N$1,H942&lt;&gt;""),$N$1+U942-WEEKDAY($N$1)+(WEEKDAY($N$1)&gt;=U942),$N$1+U942-WEEKDAY($N$1)+(WEEKDAY($N$1)&gt;=U942)+7)))</f>
        <v/>
      </c>
      <c r="S942" s="14"/>
      <c r="T942" s="15" t="b">
        <f>IF(D942="lundi","2",IF(D942="mardi","3",IF(D942="mercredi","4",IF(D942="jeudi","5",IF(D942="vendredi","6")))))</f>
        <v>0</v>
      </c>
      <c r="U942" s="15" t="str">
        <f>IF(H942="lundi","2",IF(H942="mardi","3",IF(H942="mercredi","4",IF(H942="jeudi","5",IF(H942="vendredi","6",IF(H942="",""))))))</f>
        <v/>
      </c>
      <c r="V942" s="15" t="b">
        <f>IF(C942="hebdo","5",IF(C942="tous les 15 jours","10",IF(C942="toutes les 5 semaines","25")))</f>
        <v>0</v>
      </c>
    </row>
    <row r="943" spans="17:22" x14ac:dyDescent="0.35">
      <c r="Q943" s="14">
        <f ca="1">IF(AND($N$1+T943-WEEKDAY($N$1)+(WEEKDAY($N$1)&gt;=T943)&gt;=$N$1,H943=""),$N$1+T943-WEEKDAY($N$1)+(WEEKDAY($N$1)&gt;=T943),$N$1+T943-WEEKDAY($N$1)+(WEEKDAY($N$1)&gt;=T943)+7)</f>
        <v>43617</v>
      </c>
      <c r="R943" s="14" t="str">
        <f ca="1">IF(ISERROR(IF(AND($N$1+U943-WEEKDAY($N$1)+(WEEKDAY($N$1)&gt;=U943)&gt;=$N$1,H943&lt;&gt;""),$N$1+U943-WEEKDAY($N$1)+(WEEKDAY($N$1)&gt;=U943),$N$1+U943-WEEKDAY($N$1)+(WEEKDAY($N$1)&gt;=U943)+7)),"",(IF(AND($N$1+U943-WEEKDAY($N$1)+(WEEKDAY($N$1)&gt;=U943)&gt;=$N$1,H943&lt;&gt;""),$N$1+U943-WEEKDAY($N$1)+(WEEKDAY($N$1)&gt;=U943),$N$1+U943-WEEKDAY($N$1)+(WEEKDAY($N$1)&gt;=U943)+7)))</f>
        <v/>
      </c>
      <c r="S943" s="14"/>
      <c r="T943" s="15" t="b">
        <f>IF(D943="lundi","2",IF(D943="mardi","3",IF(D943="mercredi","4",IF(D943="jeudi","5",IF(D943="vendredi","6")))))</f>
        <v>0</v>
      </c>
      <c r="U943" s="15" t="str">
        <f>IF(H943="lundi","2",IF(H943="mardi","3",IF(H943="mercredi","4",IF(H943="jeudi","5",IF(H943="vendredi","6",IF(H943="",""))))))</f>
        <v/>
      </c>
      <c r="V943" s="15" t="b">
        <f>IF(C943="hebdo","5",IF(C943="tous les 15 jours","10",IF(C943="toutes les 5 semaines","25")))</f>
        <v>0</v>
      </c>
    </row>
    <row r="944" spans="17:22" x14ac:dyDescent="0.35">
      <c r="Q944" s="14">
        <f ca="1">IF(AND($N$1+T944-WEEKDAY($N$1)+(WEEKDAY($N$1)&gt;=T944)&gt;=$N$1,H944=""),$N$1+T944-WEEKDAY($N$1)+(WEEKDAY($N$1)&gt;=T944),$N$1+T944-WEEKDAY($N$1)+(WEEKDAY($N$1)&gt;=T944)+7)</f>
        <v>43617</v>
      </c>
      <c r="R944" s="14" t="str">
        <f ca="1">IF(ISERROR(IF(AND($N$1+U944-WEEKDAY($N$1)+(WEEKDAY($N$1)&gt;=U944)&gt;=$N$1,H944&lt;&gt;""),$N$1+U944-WEEKDAY($N$1)+(WEEKDAY($N$1)&gt;=U944),$N$1+U944-WEEKDAY($N$1)+(WEEKDAY($N$1)&gt;=U944)+7)),"",(IF(AND($N$1+U944-WEEKDAY($N$1)+(WEEKDAY($N$1)&gt;=U944)&gt;=$N$1,H944&lt;&gt;""),$N$1+U944-WEEKDAY($N$1)+(WEEKDAY($N$1)&gt;=U944),$N$1+U944-WEEKDAY($N$1)+(WEEKDAY($N$1)&gt;=U944)+7)))</f>
        <v/>
      </c>
      <c r="S944" s="14"/>
      <c r="T944" s="15" t="b">
        <f>IF(D944="lundi","2",IF(D944="mardi","3",IF(D944="mercredi","4",IF(D944="jeudi","5",IF(D944="vendredi","6")))))</f>
        <v>0</v>
      </c>
      <c r="U944" s="15" t="str">
        <f>IF(H944="lundi","2",IF(H944="mardi","3",IF(H944="mercredi","4",IF(H944="jeudi","5",IF(H944="vendredi","6",IF(H944="",""))))))</f>
        <v/>
      </c>
      <c r="V944" s="15" t="b">
        <f>IF(C944="hebdo","5",IF(C944="tous les 15 jours","10",IF(C944="toutes les 5 semaines","25")))</f>
        <v>0</v>
      </c>
    </row>
    <row r="945" spans="17:22" x14ac:dyDescent="0.35">
      <c r="Q945" s="14">
        <f ca="1">IF(AND($N$1+T945-WEEKDAY($N$1)+(WEEKDAY($N$1)&gt;=T945)&gt;=$N$1,H945=""),$N$1+T945-WEEKDAY($N$1)+(WEEKDAY($N$1)&gt;=T945),$N$1+T945-WEEKDAY($N$1)+(WEEKDAY($N$1)&gt;=T945)+7)</f>
        <v>43617</v>
      </c>
      <c r="R945" s="14" t="str">
        <f ca="1">IF(ISERROR(IF(AND($N$1+U945-WEEKDAY($N$1)+(WEEKDAY($N$1)&gt;=U945)&gt;=$N$1,H945&lt;&gt;""),$N$1+U945-WEEKDAY($N$1)+(WEEKDAY($N$1)&gt;=U945),$N$1+U945-WEEKDAY($N$1)+(WEEKDAY($N$1)&gt;=U945)+7)),"",(IF(AND($N$1+U945-WEEKDAY($N$1)+(WEEKDAY($N$1)&gt;=U945)&gt;=$N$1,H945&lt;&gt;""),$N$1+U945-WEEKDAY($N$1)+(WEEKDAY($N$1)&gt;=U945),$N$1+U945-WEEKDAY($N$1)+(WEEKDAY($N$1)&gt;=U945)+7)))</f>
        <v/>
      </c>
      <c r="S945" s="14"/>
      <c r="T945" s="15" t="b">
        <f>IF(D945="lundi","2",IF(D945="mardi","3",IF(D945="mercredi","4",IF(D945="jeudi","5",IF(D945="vendredi","6")))))</f>
        <v>0</v>
      </c>
      <c r="U945" s="15" t="str">
        <f>IF(H945="lundi","2",IF(H945="mardi","3",IF(H945="mercredi","4",IF(H945="jeudi","5",IF(H945="vendredi","6",IF(H945="",""))))))</f>
        <v/>
      </c>
      <c r="V945" s="15" t="b">
        <f>IF(C945="hebdo","5",IF(C945="tous les 15 jours","10",IF(C945="toutes les 5 semaines","25")))</f>
        <v>0</v>
      </c>
    </row>
    <row r="946" spans="17:22" x14ac:dyDescent="0.35">
      <c r="Q946" s="14">
        <f ca="1">IF(AND($N$1+T946-WEEKDAY($N$1)+(WEEKDAY($N$1)&gt;=T946)&gt;=$N$1,H946=""),$N$1+T946-WEEKDAY($N$1)+(WEEKDAY($N$1)&gt;=T946),$N$1+T946-WEEKDAY($N$1)+(WEEKDAY($N$1)&gt;=T946)+7)</f>
        <v>43617</v>
      </c>
      <c r="R946" s="14" t="str">
        <f ca="1">IF(ISERROR(IF(AND($N$1+U946-WEEKDAY($N$1)+(WEEKDAY($N$1)&gt;=U946)&gt;=$N$1,H946&lt;&gt;""),$N$1+U946-WEEKDAY($N$1)+(WEEKDAY($N$1)&gt;=U946),$N$1+U946-WEEKDAY($N$1)+(WEEKDAY($N$1)&gt;=U946)+7)),"",(IF(AND($N$1+U946-WEEKDAY($N$1)+(WEEKDAY($N$1)&gt;=U946)&gt;=$N$1,H946&lt;&gt;""),$N$1+U946-WEEKDAY($N$1)+(WEEKDAY($N$1)&gt;=U946),$N$1+U946-WEEKDAY($N$1)+(WEEKDAY($N$1)&gt;=U946)+7)))</f>
        <v/>
      </c>
      <c r="S946" s="14"/>
      <c r="T946" s="15" t="b">
        <f>IF(D946="lundi","2",IF(D946="mardi","3",IF(D946="mercredi","4",IF(D946="jeudi","5",IF(D946="vendredi","6")))))</f>
        <v>0</v>
      </c>
      <c r="U946" s="15" t="str">
        <f>IF(H946="lundi","2",IF(H946="mardi","3",IF(H946="mercredi","4",IF(H946="jeudi","5",IF(H946="vendredi","6",IF(H946="",""))))))</f>
        <v/>
      </c>
      <c r="V946" s="15" t="b">
        <f>IF(C946="hebdo","5",IF(C946="tous les 15 jours","10",IF(C946="toutes les 5 semaines","25")))</f>
        <v>0</v>
      </c>
    </row>
    <row r="947" spans="17:22" x14ac:dyDescent="0.35">
      <c r="Q947" s="14">
        <f ca="1">IF(AND($N$1+T947-WEEKDAY($N$1)+(WEEKDAY($N$1)&gt;=T947)&gt;=$N$1,H947=""),$N$1+T947-WEEKDAY($N$1)+(WEEKDAY($N$1)&gt;=T947),$N$1+T947-WEEKDAY($N$1)+(WEEKDAY($N$1)&gt;=T947)+7)</f>
        <v>43617</v>
      </c>
      <c r="R947" s="14" t="str">
        <f ca="1">IF(ISERROR(IF(AND($N$1+U947-WEEKDAY($N$1)+(WEEKDAY($N$1)&gt;=U947)&gt;=$N$1,H947&lt;&gt;""),$N$1+U947-WEEKDAY($N$1)+(WEEKDAY($N$1)&gt;=U947),$N$1+U947-WEEKDAY($N$1)+(WEEKDAY($N$1)&gt;=U947)+7)),"",(IF(AND($N$1+U947-WEEKDAY($N$1)+(WEEKDAY($N$1)&gt;=U947)&gt;=$N$1,H947&lt;&gt;""),$N$1+U947-WEEKDAY($N$1)+(WEEKDAY($N$1)&gt;=U947),$N$1+U947-WEEKDAY($N$1)+(WEEKDAY($N$1)&gt;=U947)+7)))</f>
        <v/>
      </c>
      <c r="S947" s="14"/>
      <c r="T947" s="15" t="b">
        <f>IF(D947="lundi","2",IF(D947="mardi","3",IF(D947="mercredi","4",IF(D947="jeudi","5",IF(D947="vendredi","6")))))</f>
        <v>0</v>
      </c>
      <c r="U947" s="15" t="str">
        <f>IF(H947="lundi","2",IF(H947="mardi","3",IF(H947="mercredi","4",IF(H947="jeudi","5",IF(H947="vendredi","6",IF(H947="",""))))))</f>
        <v/>
      </c>
      <c r="V947" s="15" t="b">
        <f>IF(C947="hebdo","5",IF(C947="tous les 15 jours","10",IF(C947="toutes les 5 semaines","25")))</f>
        <v>0</v>
      </c>
    </row>
    <row r="948" spans="17:22" x14ac:dyDescent="0.35">
      <c r="Q948" s="14">
        <f ca="1">IF(AND($N$1+T948-WEEKDAY($N$1)+(WEEKDAY($N$1)&gt;=T948)&gt;=$N$1,H948=""),$N$1+T948-WEEKDAY($N$1)+(WEEKDAY($N$1)&gt;=T948),$N$1+T948-WEEKDAY($N$1)+(WEEKDAY($N$1)&gt;=T948)+7)</f>
        <v>43617</v>
      </c>
      <c r="R948" s="14" t="str">
        <f ca="1">IF(ISERROR(IF(AND($N$1+U948-WEEKDAY($N$1)+(WEEKDAY($N$1)&gt;=U948)&gt;=$N$1,H948&lt;&gt;""),$N$1+U948-WEEKDAY($N$1)+(WEEKDAY($N$1)&gt;=U948),$N$1+U948-WEEKDAY($N$1)+(WEEKDAY($N$1)&gt;=U948)+7)),"",(IF(AND($N$1+U948-WEEKDAY($N$1)+(WEEKDAY($N$1)&gt;=U948)&gt;=$N$1,H948&lt;&gt;""),$N$1+U948-WEEKDAY($N$1)+(WEEKDAY($N$1)&gt;=U948),$N$1+U948-WEEKDAY($N$1)+(WEEKDAY($N$1)&gt;=U948)+7)))</f>
        <v/>
      </c>
      <c r="S948" s="14"/>
      <c r="T948" s="15" t="b">
        <f>IF(D948="lundi","2",IF(D948="mardi","3",IF(D948="mercredi","4",IF(D948="jeudi","5",IF(D948="vendredi","6")))))</f>
        <v>0</v>
      </c>
      <c r="U948" s="15" t="str">
        <f>IF(H948="lundi","2",IF(H948="mardi","3",IF(H948="mercredi","4",IF(H948="jeudi","5",IF(H948="vendredi","6",IF(H948="",""))))))</f>
        <v/>
      </c>
      <c r="V948" s="15" t="b">
        <f>IF(C948="hebdo","5",IF(C948="tous les 15 jours","10",IF(C948="toutes les 5 semaines","25")))</f>
        <v>0</v>
      </c>
    </row>
    <row r="949" spans="17:22" x14ac:dyDescent="0.35">
      <c r="Q949" s="14">
        <f ca="1">IF(AND($N$1+T949-WEEKDAY($N$1)+(WEEKDAY($N$1)&gt;=T949)&gt;=$N$1,H949=""),$N$1+T949-WEEKDAY($N$1)+(WEEKDAY($N$1)&gt;=T949),$N$1+T949-WEEKDAY($N$1)+(WEEKDAY($N$1)&gt;=T949)+7)</f>
        <v>43617</v>
      </c>
      <c r="R949" s="14" t="str">
        <f ca="1">IF(ISERROR(IF(AND($N$1+U949-WEEKDAY($N$1)+(WEEKDAY($N$1)&gt;=U949)&gt;=$N$1,H949&lt;&gt;""),$N$1+U949-WEEKDAY($N$1)+(WEEKDAY($N$1)&gt;=U949),$N$1+U949-WEEKDAY($N$1)+(WEEKDAY($N$1)&gt;=U949)+7)),"",(IF(AND($N$1+U949-WEEKDAY($N$1)+(WEEKDAY($N$1)&gt;=U949)&gt;=$N$1,H949&lt;&gt;""),$N$1+U949-WEEKDAY($N$1)+(WEEKDAY($N$1)&gt;=U949),$N$1+U949-WEEKDAY($N$1)+(WEEKDAY($N$1)&gt;=U949)+7)))</f>
        <v/>
      </c>
      <c r="S949" s="14"/>
      <c r="T949" s="15" t="b">
        <f>IF(D949="lundi","2",IF(D949="mardi","3",IF(D949="mercredi","4",IF(D949="jeudi","5",IF(D949="vendredi","6")))))</f>
        <v>0</v>
      </c>
      <c r="U949" s="15" t="str">
        <f>IF(H949="lundi","2",IF(H949="mardi","3",IF(H949="mercredi","4",IF(H949="jeudi","5",IF(H949="vendredi","6",IF(H949="",""))))))</f>
        <v/>
      </c>
      <c r="V949" s="15" t="b">
        <f>IF(C949="hebdo","5",IF(C949="tous les 15 jours","10",IF(C949="toutes les 5 semaines","25")))</f>
        <v>0</v>
      </c>
    </row>
    <row r="950" spans="17:22" x14ac:dyDescent="0.35">
      <c r="Q950" s="14">
        <f ca="1">IF(AND($N$1+T950-WEEKDAY($N$1)+(WEEKDAY($N$1)&gt;=T950)&gt;=$N$1,H950=""),$N$1+T950-WEEKDAY($N$1)+(WEEKDAY($N$1)&gt;=T950),$N$1+T950-WEEKDAY($N$1)+(WEEKDAY($N$1)&gt;=T950)+7)</f>
        <v>43617</v>
      </c>
      <c r="R950" s="14" t="str">
        <f ca="1">IF(ISERROR(IF(AND($N$1+U950-WEEKDAY($N$1)+(WEEKDAY($N$1)&gt;=U950)&gt;=$N$1,H950&lt;&gt;""),$N$1+U950-WEEKDAY($N$1)+(WEEKDAY($N$1)&gt;=U950),$N$1+U950-WEEKDAY($N$1)+(WEEKDAY($N$1)&gt;=U950)+7)),"",(IF(AND($N$1+U950-WEEKDAY($N$1)+(WEEKDAY($N$1)&gt;=U950)&gt;=$N$1,H950&lt;&gt;""),$N$1+U950-WEEKDAY($N$1)+(WEEKDAY($N$1)&gt;=U950),$N$1+U950-WEEKDAY($N$1)+(WEEKDAY($N$1)&gt;=U950)+7)))</f>
        <v/>
      </c>
      <c r="S950" s="14"/>
      <c r="T950" s="15" t="b">
        <f>IF(D950="lundi","2",IF(D950="mardi","3",IF(D950="mercredi","4",IF(D950="jeudi","5",IF(D950="vendredi","6")))))</f>
        <v>0</v>
      </c>
      <c r="U950" s="15" t="str">
        <f>IF(H950="lundi","2",IF(H950="mardi","3",IF(H950="mercredi","4",IF(H950="jeudi","5",IF(H950="vendredi","6",IF(H950="",""))))))</f>
        <v/>
      </c>
      <c r="V950" s="15" t="b">
        <f>IF(C950="hebdo","5",IF(C950="tous les 15 jours","10",IF(C950="toutes les 5 semaines","25")))</f>
        <v>0</v>
      </c>
    </row>
    <row r="951" spans="17:22" x14ac:dyDescent="0.35">
      <c r="Q951" s="14">
        <f ca="1">IF(AND($N$1+T951-WEEKDAY($N$1)+(WEEKDAY($N$1)&gt;=T951)&gt;=$N$1,H951=""),$N$1+T951-WEEKDAY($N$1)+(WEEKDAY($N$1)&gt;=T951),$N$1+T951-WEEKDAY($N$1)+(WEEKDAY($N$1)&gt;=T951)+7)</f>
        <v>43617</v>
      </c>
      <c r="R951" s="14" t="str">
        <f ca="1">IF(ISERROR(IF(AND($N$1+U951-WEEKDAY($N$1)+(WEEKDAY($N$1)&gt;=U951)&gt;=$N$1,H951&lt;&gt;""),$N$1+U951-WEEKDAY($N$1)+(WEEKDAY($N$1)&gt;=U951),$N$1+U951-WEEKDAY($N$1)+(WEEKDAY($N$1)&gt;=U951)+7)),"",(IF(AND($N$1+U951-WEEKDAY($N$1)+(WEEKDAY($N$1)&gt;=U951)&gt;=$N$1,H951&lt;&gt;""),$N$1+U951-WEEKDAY($N$1)+(WEEKDAY($N$1)&gt;=U951),$N$1+U951-WEEKDAY($N$1)+(WEEKDAY($N$1)&gt;=U951)+7)))</f>
        <v/>
      </c>
      <c r="S951" s="14"/>
      <c r="T951" s="15" t="b">
        <f>IF(D951="lundi","2",IF(D951="mardi","3",IF(D951="mercredi","4",IF(D951="jeudi","5",IF(D951="vendredi","6")))))</f>
        <v>0</v>
      </c>
      <c r="U951" s="15" t="str">
        <f>IF(H951="lundi","2",IF(H951="mardi","3",IF(H951="mercredi","4",IF(H951="jeudi","5",IF(H951="vendredi","6",IF(H951="",""))))))</f>
        <v/>
      </c>
      <c r="V951" s="15" t="b">
        <f>IF(C951="hebdo","5",IF(C951="tous les 15 jours","10",IF(C951="toutes les 5 semaines","25")))</f>
        <v>0</v>
      </c>
    </row>
    <row r="952" spans="17:22" x14ac:dyDescent="0.35">
      <c r="Q952" s="14">
        <f ca="1">IF(AND($N$1+T952-WEEKDAY($N$1)+(WEEKDAY($N$1)&gt;=T952)&gt;=$N$1,H952=""),$N$1+T952-WEEKDAY($N$1)+(WEEKDAY($N$1)&gt;=T952),$N$1+T952-WEEKDAY($N$1)+(WEEKDAY($N$1)&gt;=T952)+7)</f>
        <v>43617</v>
      </c>
      <c r="R952" s="14" t="str">
        <f ca="1">IF(ISERROR(IF(AND($N$1+U952-WEEKDAY($N$1)+(WEEKDAY($N$1)&gt;=U952)&gt;=$N$1,H952&lt;&gt;""),$N$1+U952-WEEKDAY($N$1)+(WEEKDAY($N$1)&gt;=U952),$N$1+U952-WEEKDAY($N$1)+(WEEKDAY($N$1)&gt;=U952)+7)),"",(IF(AND($N$1+U952-WEEKDAY($N$1)+(WEEKDAY($N$1)&gt;=U952)&gt;=$N$1,H952&lt;&gt;""),$N$1+U952-WEEKDAY($N$1)+(WEEKDAY($N$1)&gt;=U952),$N$1+U952-WEEKDAY($N$1)+(WEEKDAY($N$1)&gt;=U952)+7)))</f>
        <v/>
      </c>
      <c r="S952" s="14"/>
      <c r="T952" s="15" t="b">
        <f>IF(D952="lundi","2",IF(D952="mardi","3",IF(D952="mercredi","4",IF(D952="jeudi","5",IF(D952="vendredi","6")))))</f>
        <v>0</v>
      </c>
      <c r="U952" s="15" t="str">
        <f>IF(H952="lundi","2",IF(H952="mardi","3",IF(H952="mercredi","4",IF(H952="jeudi","5",IF(H952="vendredi","6",IF(H952="",""))))))</f>
        <v/>
      </c>
      <c r="V952" s="15" t="b">
        <f>IF(C952="hebdo","5",IF(C952="tous les 15 jours","10",IF(C952="toutes les 5 semaines","25")))</f>
        <v>0</v>
      </c>
    </row>
    <row r="953" spans="17:22" x14ac:dyDescent="0.35">
      <c r="Q953" s="14">
        <f ca="1">IF(AND($N$1+T953-WEEKDAY($N$1)+(WEEKDAY($N$1)&gt;=T953)&gt;=$N$1,H953=""),$N$1+T953-WEEKDAY($N$1)+(WEEKDAY($N$1)&gt;=T953),$N$1+T953-WEEKDAY($N$1)+(WEEKDAY($N$1)&gt;=T953)+7)</f>
        <v>43617</v>
      </c>
      <c r="R953" s="14" t="str">
        <f ca="1">IF(ISERROR(IF(AND($N$1+U953-WEEKDAY($N$1)+(WEEKDAY($N$1)&gt;=U953)&gt;=$N$1,H953&lt;&gt;""),$N$1+U953-WEEKDAY($N$1)+(WEEKDAY($N$1)&gt;=U953),$N$1+U953-WEEKDAY($N$1)+(WEEKDAY($N$1)&gt;=U953)+7)),"",(IF(AND($N$1+U953-WEEKDAY($N$1)+(WEEKDAY($N$1)&gt;=U953)&gt;=$N$1,H953&lt;&gt;""),$N$1+U953-WEEKDAY($N$1)+(WEEKDAY($N$1)&gt;=U953),$N$1+U953-WEEKDAY($N$1)+(WEEKDAY($N$1)&gt;=U953)+7)))</f>
        <v/>
      </c>
      <c r="S953" s="14"/>
      <c r="T953" s="15" t="b">
        <f>IF(D953="lundi","2",IF(D953="mardi","3",IF(D953="mercredi","4",IF(D953="jeudi","5",IF(D953="vendredi","6")))))</f>
        <v>0</v>
      </c>
      <c r="U953" s="15" t="str">
        <f>IF(H953="lundi","2",IF(H953="mardi","3",IF(H953="mercredi","4",IF(H953="jeudi","5",IF(H953="vendredi","6",IF(H953="",""))))))</f>
        <v/>
      </c>
      <c r="V953" s="15" t="b">
        <f>IF(C953="hebdo","5",IF(C953="tous les 15 jours","10",IF(C953="toutes les 5 semaines","25")))</f>
        <v>0</v>
      </c>
    </row>
    <row r="954" spans="17:22" x14ac:dyDescent="0.35">
      <c r="Q954" s="14">
        <f ca="1">IF(AND($N$1+T954-WEEKDAY($N$1)+(WEEKDAY($N$1)&gt;=T954)&gt;=$N$1,H954=""),$N$1+T954-WEEKDAY($N$1)+(WEEKDAY($N$1)&gt;=T954),$N$1+T954-WEEKDAY($N$1)+(WEEKDAY($N$1)&gt;=T954)+7)</f>
        <v>43617</v>
      </c>
      <c r="R954" s="14" t="str">
        <f ca="1">IF(ISERROR(IF(AND($N$1+U954-WEEKDAY($N$1)+(WEEKDAY($N$1)&gt;=U954)&gt;=$N$1,H954&lt;&gt;""),$N$1+U954-WEEKDAY($N$1)+(WEEKDAY($N$1)&gt;=U954),$N$1+U954-WEEKDAY($N$1)+(WEEKDAY($N$1)&gt;=U954)+7)),"",(IF(AND($N$1+U954-WEEKDAY($N$1)+(WEEKDAY($N$1)&gt;=U954)&gt;=$N$1,H954&lt;&gt;""),$N$1+U954-WEEKDAY($N$1)+(WEEKDAY($N$1)&gt;=U954),$N$1+U954-WEEKDAY($N$1)+(WEEKDAY($N$1)&gt;=U954)+7)))</f>
        <v/>
      </c>
      <c r="S954" s="14"/>
      <c r="T954" s="15" t="b">
        <f>IF(D954="lundi","2",IF(D954="mardi","3",IF(D954="mercredi","4",IF(D954="jeudi","5",IF(D954="vendredi","6")))))</f>
        <v>0</v>
      </c>
      <c r="U954" s="15" t="str">
        <f>IF(H954="lundi","2",IF(H954="mardi","3",IF(H954="mercredi","4",IF(H954="jeudi","5",IF(H954="vendredi","6",IF(H954="",""))))))</f>
        <v/>
      </c>
      <c r="V954" s="15" t="b">
        <f>IF(C954="hebdo","5",IF(C954="tous les 15 jours","10",IF(C954="toutes les 5 semaines","25")))</f>
        <v>0</v>
      </c>
    </row>
    <row r="955" spans="17:22" x14ac:dyDescent="0.35">
      <c r="Q955" s="14">
        <f ca="1">IF(AND($N$1+T955-WEEKDAY($N$1)+(WEEKDAY($N$1)&gt;=T955)&gt;=$N$1,H955=""),$N$1+T955-WEEKDAY($N$1)+(WEEKDAY($N$1)&gt;=T955),$N$1+T955-WEEKDAY($N$1)+(WEEKDAY($N$1)&gt;=T955)+7)</f>
        <v>43617</v>
      </c>
      <c r="R955" s="14" t="str">
        <f ca="1">IF(ISERROR(IF(AND($N$1+U955-WEEKDAY($N$1)+(WEEKDAY($N$1)&gt;=U955)&gt;=$N$1,H955&lt;&gt;""),$N$1+U955-WEEKDAY($N$1)+(WEEKDAY($N$1)&gt;=U955),$N$1+U955-WEEKDAY($N$1)+(WEEKDAY($N$1)&gt;=U955)+7)),"",(IF(AND($N$1+U955-WEEKDAY($N$1)+(WEEKDAY($N$1)&gt;=U955)&gt;=$N$1,H955&lt;&gt;""),$N$1+U955-WEEKDAY($N$1)+(WEEKDAY($N$1)&gt;=U955),$N$1+U955-WEEKDAY($N$1)+(WEEKDAY($N$1)&gt;=U955)+7)))</f>
        <v/>
      </c>
      <c r="S955" s="14"/>
      <c r="T955" s="15" t="b">
        <f>IF(D955="lundi","2",IF(D955="mardi","3",IF(D955="mercredi","4",IF(D955="jeudi","5",IF(D955="vendredi","6")))))</f>
        <v>0</v>
      </c>
      <c r="U955" s="15" t="str">
        <f>IF(H955="lundi","2",IF(H955="mardi","3",IF(H955="mercredi","4",IF(H955="jeudi","5",IF(H955="vendredi","6",IF(H955="",""))))))</f>
        <v/>
      </c>
      <c r="V955" s="15" t="b">
        <f>IF(C955="hebdo","5",IF(C955="tous les 15 jours","10",IF(C955="toutes les 5 semaines","25")))</f>
        <v>0</v>
      </c>
    </row>
    <row r="956" spans="17:22" x14ac:dyDescent="0.35">
      <c r="Q956" s="14">
        <f ca="1">IF(AND($N$1+T956-WEEKDAY($N$1)+(WEEKDAY($N$1)&gt;=T956)&gt;=$N$1,H956=""),$N$1+T956-WEEKDAY($N$1)+(WEEKDAY($N$1)&gt;=T956),$N$1+T956-WEEKDAY($N$1)+(WEEKDAY($N$1)&gt;=T956)+7)</f>
        <v>43617</v>
      </c>
      <c r="R956" s="14" t="str">
        <f ca="1">IF(ISERROR(IF(AND($N$1+U956-WEEKDAY($N$1)+(WEEKDAY($N$1)&gt;=U956)&gt;=$N$1,H956&lt;&gt;""),$N$1+U956-WEEKDAY($N$1)+(WEEKDAY($N$1)&gt;=U956),$N$1+U956-WEEKDAY($N$1)+(WEEKDAY($N$1)&gt;=U956)+7)),"",(IF(AND($N$1+U956-WEEKDAY($N$1)+(WEEKDAY($N$1)&gt;=U956)&gt;=$N$1,H956&lt;&gt;""),$N$1+U956-WEEKDAY($N$1)+(WEEKDAY($N$1)&gt;=U956),$N$1+U956-WEEKDAY($N$1)+(WEEKDAY($N$1)&gt;=U956)+7)))</f>
        <v/>
      </c>
      <c r="S956" s="14"/>
      <c r="T956" s="15" t="b">
        <f>IF(D956="lundi","2",IF(D956="mardi","3",IF(D956="mercredi","4",IF(D956="jeudi","5",IF(D956="vendredi","6")))))</f>
        <v>0</v>
      </c>
      <c r="U956" s="15" t="str">
        <f>IF(H956="lundi","2",IF(H956="mardi","3",IF(H956="mercredi","4",IF(H956="jeudi","5",IF(H956="vendredi","6",IF(H956="",""))))))</f>
        <v/>
      </c>
      <c r="V956" s="15" t="b">
        <f>IF(C956="hebdo","5",IF(C956="tous les 15 jours","10",IF(C956="toutes les 5 semaines","25")))</f>
        <v>0</v>
      </c>
    </row>
    <row r="957" spans="17:22" x14ac:dyDescent="0.35">
      <c r="Q957" s="14">
        <f ca="1">IF(AND($N$1+T957-WEEKDAY($N$1)+(WEEKDAY($N$1)&gt;=T957)&gt;=$N$1,H957=""),$N$1+T957-WEEKDAY($N$1)+(WEEKDAY($N$1)&gt;=T957),$N$1+T957-WEEKDAY($N$1)+(WEEKDAY($N$1)&gt;=T957)+7)</f>
        <v>43617</v>
      </c>
      <c r="R957" s="14" t="str">
        <f ca="1">IF(ISERROR(IF(AND($N$1+U957-WEEKDAY($N$1)+(WEEKDAY($N$1)&gt;=U957)&gt;=$N$1,H957&lt;&gt;""),$N$1+U957-WEEKDAY($N$1)+(WEEKDAY($N$1)&gt;=U957),$N$1+U957-WEEKDAY($N$1)+(WEEKDAY($N$1)&gt;=U957)+7)),"",(IF(AND($N$1+U957-WEEKDAY($N$1)+(WEEKDAY($N$1)&gt;=U957)&gt;=$N$1,H957&lt;&gt;""),$N$1+U957-WEEKDAY($N$1)+(WEEKDAY($N$1)&gt;=U957),$N$1+U957-WEEKDAY($N$1)+(WEEKDAY($N$1)&gt;=U957)+7)))</f>
        <v/>
      </c>
      <c r="S957" s="14"/>
      <c r="T957" s="15" t="b">
        <f>IF(D957="lundi","2",IF(D957="mardi","3",IF(D957="mercredi","4",IF(D957="jeudi","5",IF(D957="vendredi","6")))))</f>
        <v>0</v>
      </c>
      <c r="U957" s="15" t="str">
        <f>IF(H957="lundi","2",IF(H957="mardi","3",IF(H957="mercredi","4",IF(H957="jeudi","5",IF(H957="vendredi","6",IF(H957="",""))))))</f>
        <v/>
      </c>
      <c r="V957" s="15" t="b">
        <f>IF(C957="hebdo","5",IF(C957="tous les 15 jours","10",IF(C957="toutes les 5 semaines","25")))</f>
        <v>0</v>
      </c>
    </row>
    <row r="958" spans="17:22" x14ac:dyDescent="0.35">
      <c r="Q958" s="14">
        <f ca="1">IF(AND($N$1+T958-WEEKDAY($N$1)+(WEEKDAY($N$1)&gt;=T958)&gt;=$N$1,H958=""),$N$1+T958-WEEKDAY($N$1)+(WEEKDAY($N$1)&gt;=T958),$N$1+T958-WEEKDAY($N$1)+(WEEKDAY($N$1)&gt;=T958)+7)</f>
        <v>43617</v>
      </c>
      <c r="R958" s="14" t="str">
        <f ca="1">IF(ISERROR(IF(AND($N$1+U958-WEEKDAY($N$1)+(WEEKDAY($N$1)&gt;=U958)&gt;=$N$1,H958&lt;&gt;""),$N$1+U958-WEEKDAY($N$1)+(WEEKDAY($N$1)&gt;=U958),$N$1+U958-WEEKDAY($N$1)+(WEEKDAY($N$1)&gt;=U958)+7)),"",(IF(AND($N$1+U958-WEEKDAY($N$1)+(WEEKDAY($N$1)&gt;=U958)&gt;=$N$1,H958&lt;&gt;""),$N$1+U958-WEEKDAY($N$1)+(WEEKDAY($N$1)&gt;=U958),$N$1+U958-WEEKDAY($N$1)+(WEEKDAY($N$1)&gt;=U958)+7)))</f>
        <v/>
      </c>
      <c r="S958" s="14"/>
      <c r="T958" s="15" t="b">
        <f>IF(D958="lundi","2",IF(D958="mardi","3",IF(D958="mercredi","4",IF(D958="jeudi","5",IF(D958="vendredi","6")))))</f>
        <v>0</v>
      </c>
      <c r="U958" s="15" t="str">
        <f>IF(H958="lundi","2",IF(H958="mardi","3",IF(H958="mercredi","4",IF(H958="jeudi","5",IF(H958="vendredi","6",IF(H958="",""))))))</f>
        <v/>
      </c>
      <c r="V958" s="15" t="b">
        <f>IF(C958="hebdo","5",IF(C958="tous les 15 jours","10",IF(C958="toutes les 5 semaines","25")))</f>
        <v>0</v>
      </c>
    </row>
    <row r="959" spans="17:22" x14ac:dyDescent="0.35">
      <c r="Q959" s="14">
        <f ca="1">IF(AND($N$1+T959-WEEKDAY($N$1)+(WEEKDAY($N$1)&gt;=T959)&gt;=$N$1,H959=""),$N$1+T959-WEEKDAY($N$1)+(WEEKDAY($N$1)&gt;=T959),$N$1+T959-WEEKDAY($N$1)+(WEEKDAY($N$1)&gt;=T959)+7)</f>
        <v>43617</v>
      </c>
      <c r="R959" s="14" t="str">
        <f ca="1">IF(ISERROR(IF(AND($N$1+U959-WEEKDAY($N$1)+(WEEKDAY($N$1)&gt;=U959)&gt;=$N$1,H959&lt;&gt;""),$N$1+U959-WEEKDAY($N$1)+(WEEKDAY($N$1)&gt;=U959),$N$1+U959-WEEKDAY($N$1)+(WEEKDAY($N$1)&gt;=U959)+7)),"",(IF(AND($N$1+U959-WEEKDAY($N$1)+(WEEKDAY($N$1)&gt;=U959)&gt;=$N$1,H959&lt;&gt;""),$N$1+U959-WEEKDAY($N$1)+(WEEKDAY($N$1)&gt;=U959),$N$1+U959-WEEKDAY($N$1)+(WEEKDAY($N$1)&gt;=U959)+7)))</f>
        <v/>
      </c>
      <c r="S959" s="14"/>
      <c r="T959" s="15" t="b">
        <f>IF(D959="lundi","2",IF(D959="mardi","3",IF(D959="mercredi","4",IF(D959="jeudi","5",IF(D959="vendredi","6")))))</f>
        <v>0</v>
      </c>
      <c r="U959" s="15" t="str">
        <f>IF(H959="lundi","2",IF(H959="mardi","3",IF(H959="mercredi","4",IF(H959="jeudi","5",IF(H959="vendredi","6",IF(H959="",""))))))</f>
        <v/>
      </c>
      <c r="V959" s="15" t="b">
        <f>IF(C959="hebdo","5",IF(C959="tous les 15 jours","10",IF(C959="toutes les 5 semaines","25")))</f>
        <v>0</v>
      </c>
    </row>
    <row r="960" spans="17:22" x14ac:dyDescent="0.35">
      <c r="Q960" s="14">
        <f ca="1">IF(AND($N$1+T960-WEEKDAY($N$1)+(WEEKDAY($N$1)&gt;=T960)&gt;=$N$1,H960=""),$N$1+T960-WEEKDAY($N$1)+(WEEKDAY($N$1)&gt;=T960),$N$1+T960-WEEKDAY($N$1)+(WEEKDAY($N$1)&gt;=T960)+7)</f>
        <v>43617</v>
      </c>
      <c r="R960" s="14" t="str">
        <f ca="1">IF(ISERROR(IF(AND($N$1+U960-WEEKDAY($N$1)+(WEEKDAY($N$1)&gt;=U960)&gt;=$N$1,H960&lt;&gt;""),$N$1+U960-WEEKDAY($N$1)+(WEEKDAY($N$1)&gt;=U960),$N$1+U960-WEEKDAY($N$1)+(WEEKDAY($N$1)&gt;=U960)+7)),"",(IF(AND($N$1+U960-WEEKDAY($N$1)+(WEEKDAY($N$1)&gt;=U960)&gt;=$N$1,H960&lt;&gt;""),$N$1+U960-WEEKDAY($N$1)+(WEEKDAY($N$1)&gt;=U960),$N$1+U960-WEEKDAY($N$1)+(WEEKDAY($N$1)&gt;=U960)+7)))</f>
        <v/>
      </c>
      <c r="S960" s="14"/>
      <c r="T960" s="15" t="b">
        <f>IF(D960="lundi","2",IF(D960="mardi","3",IF(D960="mercredi","4",IF(D960="jeudi","5",IF(D960="vendredi","6")))))</f>
        <v>0</v>
      </c>
      <c r="U960" s="15" t="str">
        <f>IF(H960="lundi","2",IF(H960="mardi","3",IF(H960="mercredi","4",IF(H960="jeudi","5",IF(H960="vendredi","6",IF(H960="",""))))))</f>
        <v/>
      </c>
      <c r="V960" s="15" t="b">
        <f>IF(C960="hebdo","5",IF(C960="tous les 15 jours","10",IF(C960="toutes les 5 semaines","25")))</f>
        <v>0</v>
      </c>
    </row>
    <row r="961" spans="17:22" x14ac:dyDescent="0.35">
      <c r="Q961" s="14">
        <f ca="1">IF(AND($N$1+T961-WEEKDAY($N$1)+(WEEKDAY($N$1)&gt;=T961)&gt;=$N$1,H961=""),$N$1+T961-WEEKDAY($N$1)+(WEEKDAY($N$1)&gt;=T961),$N$1+T961-WEEKDAY($N$1)+(WEEKDAY($N$1)&gt;=T961)+7)</f>
        <v>43617</v>
      </c>
      <c r="R961" s="14" t="str">
        <f ca="1">IF(ISERROR(IF(AND($N$1+U961-WEEKDAY($N$1)+(WEEKDAY($N$1)&gt;=U961)&gt;=$N$1,H961&lt;&gt;""),$N$1+U961-WEEKDAY($N$1)+(WEEKDAY($N$1)&gt;=U961),$N$1+U961-WEEKDAY($N$1)+(WEEKDAY($N$1)&gt;=U961)+7)),"",(IF(AND($N$1+U961-WEEKDAY($N$1)+(WEEKDAY($N$1)&gt;=U961)&gt;=$N$1,H961&lt;&gt;""),$N$1+U961-WEEKDAY($N$1)+(WEEKDAY($N$1)&gt;=U961),$N$1+U961-WEEKDAY($N$1)+(WEEKDAY($N$1)&gt;=U961)+7)))</f>
        <v/>
      </c>
      <c r="S961" s="14"/>
      <c r="T961" s="15" t="b">
        <f>IF(D961="lundi","2",IF(D961="mardi","3",IF(D961="mercredi","4",IF(D961="jeudi","5",IF(D961="vendredi","6")))))</f>
        <v>0</v>
      </c>
      <c r="U961" s="15" t="str">
        <f>IF(H961="lundi","2",IF(H961="mardi","3",IF(H961="mercredi","4",IF(H961="jeudi","5",IF(H961="vendredi","6",IF(H961="",""))))))</f>
        <v/>
      </c>
      <c r="V961" s="15" t="b">
        <f>IF(C961="hebdo","5",IF(C961="tous les 15 jours","10",IF(C961="toutes les 5 semaines","25")))</f>
        <v>0</v>
      </c>
    </row>
    <row r="962" spans="17:22" x14ac:dyDescent="0.35">
      <c r="Q962" s="14">
        <f ca="1">IF(AND($N$1+T962-WEEKDAY($N$1)+(WEEKDAY($N$1)&gt;=T962)&gt;=$N$1,H962=""),$N$1+T962-WEEKDAY($N$1)+(WEEKDAY($N$1)&gt;=T962),$N$1+T962-WEEKDAY($N$1)+(WEEKDAY($N$1)&gt;=T962)+7)</f>
        <v>43617</v>
      </c>
      <c r="R962" s="14" t="str">
        <f ca="1">IF(ISERROR(IF(AND($N$1+U962-WEEKDAY($N$1)+(WEEKDAY($N$1)&gt;=U962)&gt;=$N$1,H962&lt;&gt;""),$N$1+U962-WEEKDAY($N$1)+(WEEKDAY($N$1)&gt;=U962),$N$1+U962-WEEKDAY($N$1)+(WEEKDAY($N$1)&gt;=U962)+7)),"",(IF(AND($N$1+U962-WEEKDAY($N$1)+(WEEKDAY($N$1)&gt;=U962)&gt;=$N$1,H962&lt;&gt;""),$N$1+U962-WEEKDAY($N$1)+(WEEKDAY($N$1)&gt;=U962),$N$1+U962-WEEKDAY($N$1)+(WEEKDAY($N$1)&gt;=U962)+7)))</f>
        <v/>
      </c>
      <c r="S962" s="14"/>
      <c r="T962" s="15" t="b">
        <f>IF(D962="lundi","2",IF(D962="mardi","3",IF(D962="mercredi","4",IF(D962="jeudi","5",IF(D962="vendredi","6")))))</f>
        <v>0</v>
      </c>
      <c r="U962" s="15" t="str">
        <f>IF(H962="lundi","2",IF(H962="mardi","3",IF(H962="mercredi","4",IF(H962="jeudi","5",IF(H962="vendredi","6",IF(H962="",""))))))</f>
        <v/>
      </c>
      <c r="V962" s="15" t="b">
        <f>IF(C962="hebdo","5",IF(C962="tous les 15 jours","10",IF(C962="toutes les 5 semaines","25")))</f>
        <v>0</v>
      </c>
    </row>
    <row r="963" spans="17:22" x14ac:dyDescent="0.35">
      <c r="Q963" s="14">
        <f ca="1">IF(AND($N$1+T963-WEEKDAY($N$1)+(WEEKDAY($N$1)&gt;=T963)&gt;=$N$1,H963=""),$N$1+T963-WEEKDAY($N$1)+(WEEKDAY($N$1)&gt;=T963),$N$1+T963-WEEKDAY($N$1)+(WEEKDAY($N$1)&gt;=T963)+7)</f>
        <v>43617</v>
      </c>
      <c r="R963" s="14" t="str">
        <f ca="1">IF(ISERROR(IF(AND($N$1+U963-WEEKDAY($N$1)+(WEEKDAY($N$1)&gt;=U963)&gt;=$N$1,H963&lt;&gt;""),$N$1+U963-WEEKDAY($N$1)+(WEEKDAY($N$1)&gt;=U963),$N$1+U963-WEEKDAY($N$1)+(WEEKDAY($N$1)&gt;=U963)+7)),"",(IF(AND($N$1+U963-WEEKDAY($N$1)+(WEEKDAY($N$1)&gt;=U963)&gt;=$N$1,H963&lt;&gt;""),$N$1+U963-WEEKDAY($N$1)+(WEEKDAY($N$1)&gt;=U963),$N$1+U963-WEEKDAY($N$1)+(WEEKDAY($N$1)&gt;=U963)+7)))</f>
        <v/>
      </c>
      <c r="S963" s="14"/>
      <c r="T963" s="15" t="b">
        <f>IF(D963="lundi","2",IF(D963="mardi","3",IF(D963="mercredi","4",IF(D963="jeudi","5",IF(D963="vendredi","6")))))</f>
        <v>0</v>
      </c>
      <c r="U963" s="15" t="str">
        <f>IF(H963="lundi","2",IF(H963="mardi","3",IF(H963="mercredi","4",IF(H963="jeudi","5",IF(H963="vendredi","6",IF(H963="",""))))))</f>
        <v/>
      </c>
      <c r="V963" s="15" t="b">
        <f>IF(C963="hebdo","5",IF(C963="tous les 15 jours","10",IF(C963="toutes les 5 semaines","25")))</f>
        <v>0</v>
      </c>
    </row>
    <row r="964" spans="17:22" x14ac:dyDescent="0.35">
      <c r="Q964" s="14">
        <f ca="1">IF(AND($N$1+T964-WEEKDAY($N$1)+(WEEKDAY($N$1)&gt;=T964)&gt;=$N$1,H964=""),$N$1+T964-WEEKDAY($N$1)+(WEEKDAY($N$1)&gt;=T964),$N$1+T964-WEEKDAY($N$1)+(WEEKDAY($N$1)&gt;=T964)+7)</f>
        <v>43617</v>
      </c>
      <c r="R964" s="14" t="str">
        <f ca="1">IF(ISERROR(IF(AND($N$1+U964-WEEKDAY($N$1)+(WEEKDAY($N$1)&gt;=U964)&gt;=$N$1,H964&lt;&gt;""),$N$1+U964-WEEKDAY($N$1)+(WEEKDAY($N$1)&gt;=U964),$N$1+U964-WEEKDAY($N$1)+(WEEKDAY($N$1)&gt;=U964)+7)),"",(IF(AND($N$1+U964-WEEKDAY($N$1)+(WEEKDAY($N$1)&gt;=U964)&gt;=$N$1,H964&lt;&gt;""),$N$1+U964-WEEKDAY($N$1)+(WEEKDAY($N$1)&gt;=U964),$N$1+U964-WEEKDAY($N$1)+(WEEKDAY($N$1)&gt;=U964)+7)))</f>
        <v/>
      </c>
      <c r="S964" s="14"/>
      <c r="T964" s="15" t="b">
        <f>IF(D964="lundi","2",IF(D964="mardi","3",IF(D964="mercredi","4",IF(D964="jeudi","5",IF(D964="vendredi","6")))))</f>
        <v>0</v>
      </c>
      <c r="U964" s="15" t="str">
        <f>IF(H964="lundi","2",IF(H964="mardi","3",IF(H964="mercredi","4",IF(H964="jeudi","5",IF(H964="vendredi","6",IF(H964="",""))))))</f>
        <v/>
      </c>
      <c r="V964" s="15" t="b">
        <f>IF(C964="hebdo","5",IF(C964="tous les 15 jours","10",IF(C964="toutes les 5 semaines","25")))</f>
        <v>0</v>
      </c>
    </row>
    <row r="965" spans="17:22" x14ac:dyDescent="0.35">
      <c r="Q965" s="14">
        <f ca="1">IF(AND($N$1+T965-WEEKDAY($N$1)+(WEEKDAY($N$1)&gt;=T965)&gt;=$N$1,H965=""),$N$1+T965-WEEKDAY($N$1)+(WEEKDAY($N$1)&gt;=T965),$N$1+T965-WEEKDAY($N$1)+(WEEKDAY($N$1)&gt;=T965)+7)</f>
        <v>43617</v>
      </c>
      <c r="R965" s="14" t="str">
        <f ca="1">IF(ISERROR(IF(AND($N$1+U965-WEEKDAY($N$1)+(WEEKDAY($N$1)&gt;=U965)&gt;=$N$1,H965&lt;&gt;""),$N$1+U965-WEEKDAY($N$1)+(WEEKDAY($N$1)&gt;=U965),$N$1+U965-WEEKDAY($N$1)+(WEEKDAY($N$1)&gt;=U965)+7)),"",(IF(AND($N$1+U965-WEEKDAY($N$1)+(WEEKDAY($N$1)&gt;=U965)&gt;=$N$1,H965&lt;&gt;""),$N$1+U965-WEEKDAY($N$1)+(WEEKDAY($N$1)&gt;=U965),$N$1+U965-WEEKDAY($N$1)+(WEEKDAY($N$1)&gt;=U965)+7)))</f>
        <v/>
      </c>
      <c r="S965" s="14"/>
      <c r="T965" s="15" t="b">
        <f>IF(D965="lundi","2",IF(D965="mardi","3",IF(D965="mercredi","4",IF(D965="jeudi","5",IF(D965="vendredi","6")))))</f>
        <v>0</v>
      </c>
      <c r="U965" s="15" t="str">
        <f>IF(H965="lundi","2",IF(H965="mardi","3",IF(H965="mercredi","4",IF(H965="jeudi","5",IF(H965="vendredi","6",IF(H965="",""))))))</f>
        <v/>
      </c>
      <c r="V965" s="15" t="b">
        <f>IF(C965="hebdo","5",IF(C965="tous les 15 jours","10",IF(C965="toutes les 5 semaines","25")))</f>
        <v>0</v>
      </c>
    </row>
    <row r="966" spans="17:22" x14ac:dyDescent="0.35">
      <c r="Q966" s="14">
        <f ca="1">IF(AND($N$1+T966-WEEKDAY($N$1)+(WEEKDAY($N$1)&gt;=T966)&gt;=$N$1,H966=""),$N$1+T966-WEEKDAY($N$1)+(WEEKDAY($N$1)&gt;=T966),$N$1+T966-WEEKDAY($N$1)+(WEEKDAY($N$1)&gt;=T966)+7)</f>
        <v>43617</v>
      </c>
      <c r="R966" s="14" t="str">
        <f ca="1">IF(ISERROR(IF(AND($N$1+U966-WEEKDAY($N$1)+(WEEKDAY($N$1)&gt;=U966)&gt;=$N$1,H966&lt;&gt;""),$N$1+U966-WEEKDAY($N$1)+(WEEKDAY($N$1)&gt;=U966),$N$1+U966-WEEKDAY($N$1)+(WEEKDAY($N$1)&gt;=U966)+7)),"",(IF(AND($N$1+U966-WEEKDAY($N$1)+(WEEKDAY($N$1)&gt;=U966)&gt;=$N$1,H966&lt;&gt;""),$N$1+U966-WEEKDAY($N$1)+(WEEKDAY($N$1)&gt;=U966),$N$1+U966-WEEKDAY($N$1)+(WEEKDAY($N$1)&gt;=U966)+7)))</f>
        <v/>
      </c>
      <c r="S966" s="14"/>
      <c r="T966" s="15" t="b">
        <f>IF(D966="lundi","2",IF(D966="mardi","3",IF(D966="mercredi","4",IF(D966="jeudi","5",IF(D966="vendredi","6")))))</f>
        <v>0</v>
      </c>
      <c r="U966" s="15" t="str">
        <f>IF(H966="lundi","2",IF(H966="mardi","3",IF(H966="mercredi","4",IF(H966="jeudi","5",IF(H966="vendredi","6",IF(H966="",""))))))</f>
        <v/>
      </c>
      <c r="V966" s="15" t="b">
        <f>IF(C966="hebdo","5",IF(C966="tous les 15 jours","10",IF(C966="toutes les 5 semaines","25")))</f>
        <v>0</v>
      </c>
    </row>
    <row r="967" spans="17:22" x14ac:dyDescent="0.35">
      <c r="Q967" s="14">
        <f ca="1">IF(AND($N$1+T967-WEEKDAY($N$1)+(WEEKDAY($N$1)&gt;=T967)&gt;=$N$1,H967=""),$N$1+T967-WEEKDAY($N$1)+(WEEKDAY($N$1)&gt;=T967),$N$1+T967-WEEKDAY($N$1)+(WEEKDAY($N$1)&gt;=T967)+7)</f>
        <v>43617</v>
      </c>
      <c r="R967" s="14" t="str">
        <f ca="1">IF(ISERROR(IF(AND($N$1+U967-WEEKDAY($N$1)+(WEEKDAY($N$1)&gt;=U967)&gt;=$N$1,H967&lt;&gt;""),$N$1+U967-WEEKDAY($N$1)+(WEEKDAY($N$1)&gt;=U967),$N$1+U967-WEEKDAY($N$1)+(WEEKDAY($N$1)&gt;=U967)+7)),"",(IF(AND($N$1+U967-WEEKDAY($N$1)+(WEEKDAY($N$1)&gt;=U967)&gt;=$N$1,H967&lt;&gt;""),$N$1+U967-WEEKDAY($N$1)+(WEEKDAY($N$1)&gt;=U967),$N$1+U967-WEEKDAY($N$1)+(WEEKDAY($N$1)&gt;=U967)+7)))</f>
        <v/>
      </c>
      <c r="S967" s="14"/>
      <c r="T967" s="15" t="b">
        <f>IF(D967="lundi","2",IF(D967="mardi","3",IF(D967="mercredi","4",IF(D967="jeudi","5",IF(D967="vendredi","6")))))</f>
        <v>0</v>
      </c>
      <c r="U967" s="15" t="str">
        <f>IF(H967="lundi","2",IF(H967="mardi","3",IF(H967="mercredi","4",IF(H967="jeudi","5",IF(H967="vendredi","6",IF(H967="",""))))))</f>
        <v/>
      </c>
      <c r="V967" s="15" t="b">
        <f>IF(C967="hebdo","5",IF(C967="tous les 15 jours","10",IF(C967="toutes les 5 semaines","25")))</f>
        <v>0</v>
      </c>
    </row>
    <row r="968" spans="17:22" x14ac:dyDescent="0.35">
      <c r="Q968" s="14">
        <f ca="1">IF(AND($N$1+T968-WEEKDAY($N$1)+(WEEKDAY($N$1)&gt;=T968)&gt;=$N$1,H968=""),$N$1+T968-WEEKDAY($N$1)+(WEEKDAY($N$1)&gt;=T968),$N$1+T968-WEEKDAY($N$1)+(WEEKDAY($N$1)&gt;=T968)+7)</f>
        <v>43617</v>
      </c>
      <c r="R968" s="14" t="str">
        <f ca="1">IF(ISERROR(IF(AND($N$1+U968-WEEKDAY($N$1)+(WEEKDAY($N$1)&gt;=U968)&gt;=$N$1,H968&lt;&gt;""),$N$1+U968-WEEKDAY($N$1)+(WEEKDAY($N$1)&gt;=U968),$N$1+U968-WEEKDAY($N$1)+(WEEKDAY($N$1)&gt;=U968)+7)),"",(IF(AND($N$1+U968-WEEKDAY($N$1)+(WEEKDAY($N$1)&gt;=U968)&gt;=$N$1,H968&lt;&gt;""),$N$1+U968-WEEKDAY($N$1)+(WEEKDAY($N$1)&gt;=U968),$N$1+U968-WEEKDAY($N$1)+(WEEKDAY($N$1)&gt;=U968)+7)))</f>
        <v/>
      </c>
      <c r="S968" s="14"/>
      <c r="T968" s="15" t="b">
        <f>IF(D968="lundi","2",IF(D968="mardi","3",IF(D968="mercredi","4",IF(D968="jeudi","5",IF(D968="vendredi","6")))))</f>
        <v>0</v>
      </c>
      <c r="U968" s="15" t="str">
        <f>IF(H968="lundi","2",IF(H968="mardi","3",IF(H968="mercredi","4",IF(H968="jeudi","5",IF(H968="vendredi","6",IF(H968="",""))))))</f>
        <v/>
      </c>
      <c r="V968" s="15" t="b">
        <f>IF(C968="hebdo","5",IF(C968="tous les 15 jours","10",IF(C968="toutes les 5 semaines","25")))</f>
        <v>0</v>
      </c>
    </row>
    <row r="969" spans="17:22" x14ac:dyDescent="0.35">
      <c r="Q969" s="14">
        <f ca="1">IF(AND($N$1+T969-WEEKDAY($N$1)+(WEEKDAY($N$1)&gt;=T969)&gt;=$N$1,H969=""),$N$1+T969-WEEKDAY($N$1)+(WEEKDAY($N$1)&gt;=T969),$N$1+T969-WEEKDAY($N$1)+(WEEKDAY($N$1)&gt;=T969)+7)</f>
        <v>43617</v>
      </c>
      <c r="R969" s="14" t="str">
        <f ca="1">IF(ISERROR(IF(AND($N$1+U969-WEEKDAY($N$1)+(WEEKDAY($N$1)&gt;=U969)&gt;=$N$1,H969&lt;&gt;""),$N$1+U969-WEEKDAY($N$1)+(WEEKDAY($N$1)&gt;=U969),$N$1+U969-WEEKDAY($N$1)+(WEEKDAY($N$1)&gt;=U969)+7)),"",(IF(AND($N$1+U969-WEEKDAY($N$1)+(WEEKDAY($N$1)&gt;=U969)&gt;=$N$1,H969&lt;&gt;""),$N$1+U969-WEEKDAY($N$1)+(WEEKDAY($N$1)&gt;=U969),$N$1+U969-WEEKDAY($N$1)+(WEEKDAY($N$1)&gt;=U969)+7)))</f>
        <v/>
      </c>
      <c r="S969" s="14"/>
      <c r="T969" s="15" t="b">
        <f>IF(D969="lundi","2",IF(D969="mardi","3",IF(D969="mercredi","4",IF(D969="jeudi","5",IF(D969="vendredi","6")))))</f>
        <v>0</v>
      </c>
      <c r="U969" s="15" t="str">
        <f>IF(H969="lundi","2",IF(H969="mardi","3",IF(H969="mercredi","4",IF(H969="jeudi","5",IF(H969="vendredi","6",IF(H969="",""))))))</f>
        <v/>
      </c>
      <c r="V969" s="15" t="b">
        <f>IF(C969="hebdo","5",IF(C969="tous les 15 jours","10",IF(C969="toutes les 5 semaines","25")))</f>
        <v>0</v>
      </c>
    </row>
    <row r="970" spans="17:22" x14ac:dyDescent="0.35">
      <c r="Q970" s="14">
        <f ca="1">IF(AND($N$1+T970-WEEKDAY($N$1)+(WEEKDAY($N$1)&gt;=T970)&gt;=$N$1,H970=""),$N$1+T970-WEEKDAY($N$1)+(WEEKDAY($N$1)&gt;=T970),$N$1+T970-WEEKDAY($N$1)+(WEEKDAY($N$1)&gt;=T970)+7)</f>
        <v>43617</v>
      </c>
      <c r="R970" s="14" t="str">
        <f ca="1">IF(ISERROR(IF(AND($N$1+U970-WEEKDAY($N$1)+(WEEKDAY($N$1)&gt;=U970)&gt;=$N$1,H970&lt;&gt;""),$N$1+U970-WEEKDAY($N$1)+(WEEKDAY($N$1)&gt;=U970),$N$1+U970-WEEKDAY($N$1)+(WEEKDAY($N$1)&gt;=U970)+7)),"",(IF(AND($N$1+U970-WEEKDAY($N$1)+(WEEKDAY($N$1)&gt;=U970)&gt;=$N$1,H970&lt;&gt;""),$N$1+U970-WEEKDAY($N$1)+(WEEKDAY($N$1)&gt;=U970),$N$1+U970-WEEKDAY($N$1)+(WEEKDAY($N$1)&gt;=U970)+7)))</f>
        <v/>
      </c>
      <c r="S970" s="14"/>
      <c r="T970" s="15" t="b">
        <f>IF(D970="lundi","2",IF(D970="mardi","3",IF(D970="mercredi","4",IF(D970="jeudi","5",IF(D970="vendredi","6")))))</f>
        <v>0</v>
      </c>
      <c r="U970" s="15" t="str">
        <f>IF(H970="lundi","2",IF(H970="mardi","3",IF(H970="mercredi","4",IF(H970="jeudi","5",IF(H970="vendredi","6",IF(H970="",""))))))</f>
        <v/>
      </c>
      <c r="V970" s="15" t="b">
        <f>IF(C970="hebdo","5",IF(C970="tous les 15 jours","10",IF(C970="toutes les 5 semaines","25")))</f>
        <v>0</v>
      </c>
    </row>
    <row r="971" spans="17:22" x14ac:dyDescent="0.35">
      <c r="Q971" s="14">
        <f ca="1">IF(AND($N$1+T971-WEEKDAY($N$1)+(WEEKDAY($N$1)&gt;=T971)&gt;=$N$1,H971=""),$N$1+T971-WEEKDAY($N$1)+(WEEKDAY($N$1)&gt;=T971),$N$1+T971-WEEKDAY($N$1)+(WEEKDAY($N$1)&gt;=T971)+7)</f>
        <v>43617</v>
      </c>
      <c r="R971" s="14" t="str">
        <f ca="1">IF(ISERROR(IF(AND($N$1+U971-WEEKDAY($N$1)+(WEEKDAY($N$1)&gt;=U971)&gt;=$N$1,H971&lt;&gt;""),$N$1+U971-WEEKDAY($N$1)+(WEEKDAY($N$1)&gt;=U971),$N$1+U971-WEEKDAY($N$1)+(WEEKDAY($N$1)&gt;=U971)+7)),"",(IF(AND($N$1+U971-WEEKDAY($N$1)+(WEEKDAY($N$1)&gt;=U971)&gt;=$N$1,H971&lt;&gt;""),$N$1+U971-WEEKDAY($N$1)+(WEEKDAY($N$1)&gt;=U971),$N$1+U971-WEEKDAY($N$1)+(WEEKDAY($N$1)&gt;=U971)+7)))</f>
        <v/>
      </c>
      <c r="S971" s="14"/>
      <c r="T971" s="15" t="b">
        <f>IF(D971="lundi","2",IF(D971="mardi","3",IF(D971="mercredi","4",IF(D971="jeudi","5",IF(D971="vendredi","6")))))</f>
        <v>0</v>
      </c>
      <c r="U971" s="15" t="str">
        <f>IF(H971="lundi","2",IF(H971="mardi","3",IF(H971="mercredi","4",IF(H971="jeudi","5",IF(H971="vendredi","6",IF(H971="",""))))))</f>
        <v/>
      </c>
      <c r="V971" s="15" t="b">
        <f>IF(C971="hebdo","5",IF(C971="tous les 15 jours","10",IF(C971="toutes les 5 semaines","25")))</f>
        <v>0</v>
      </c>
    </row>
    <row r="972" spans="17:22" x14ac:dyDescent="0.35">
      <c r="Q972" s="14">
        <f ca="1">IF(AND($N$1+T972-WEEKDAY($N$1)+(WEEKDAY($N$1)&gt;=T972)&gt;=$N$1,H972=""),$N$1+T972-WEEKDAY($N$1)+(WEEKDAY($N$1)&gt;=T972),$N$1+T972-WEEKDAY($N$1)+(WEEKDAY($N$1)&gt;=T972)+7)</f>
        <v>43617</v>
      </c>
      <c r="R972" s="14" t="str">
        <f ca="1">IF(ISERROR(IF(AND($N$1+U972-WEEKDAY($N$1)+(WEEKDAY($N$1)&gt;=U972)&gt;=$N$1,H972&lt;&gt;""),$N$1+U972-WEEKDAY($N$1)+(WEEKDAY($N$1)&gt;=U972),$N$1+U972-WEEKDAY($N$1)+(WEEKDAY($N$1)&gt;=U972)+7)),"",(IF(AND($N$1+U972-WEEKDAY($N$1)+(WEEKDAY($N$1)&gt;=U972)&gt;=$N$1,H972&lt;&gt;""),$N$1+U972-WEEKDAY($N$1)+(WEEKDAY($N$1)&gt;=U972),$N$1+U972-WEEKDAY($N$1)+(WEEKDAY($N$1)&gt;=U972)+7)))</f>
        <v/>
      </c>
      <c r="S972" s="14"/>
      <c r="T972" s="15" t="b">
        <f>IF(D972="lundi","2",IF(D972="mardi","3",IF(D972="mercredi","4",IF(D972="jeudi","5",IF(D972="vendredi","6")))))</f>
        <v>0</v>
      </c>
      <c r="U972" s="15" t="str">
        <f>IF(H972="lundi","2",IF(H972="mardi","3",IF(H972="mercredi","4",IF(H972="jeudi","5",IF(H972="vendredi","6",IF(H972="",""))))))</f>
        <v/>
      </c>
      <c r="V972" s="15" t="b">
        <f>IF(C972="hebdo","5",IF(C972="tous les 15 jours","10",IF(C972="toutes les 5 semaines","25")))</f>
        <v>0</v>
      </c>
    </row>
    <row r="973" spans="17:22" x14ac:dyDescent="0.35">
      <c r="Q973" s="14">
        <f ca="1">IF(AND($N$1+T973-WEEKDAY($N$1)+(WEEKDAY($N$1)&gt;=T973)&gt;=$N$1,H973=""),$N$1+T973-WEEKDAY($N$1)+(WEEKDAY($N$1)&gt;=T973),$N$1+T973-WEEKDAY($N$1)+(WEEKDAY($N$1)&gt;=T973)+7)</f>
        <v>43617</v>
      </c>
      <c r="R973" s="14" t="str">
        <f ca="1">IF(ISERROR(IF(AND($N$1+U973-WEEKDAY($N$1)+(WEEKDAY($N$1)&gt;=U973)&gt;=$N$1,H973&lt;&gt;""),$N$1+U973-WEEKDAY($N$1)+(WEEKDAY($N$1)&gt;=U973),$N$1+U973-WEEKDAY($N$1)+(WEEKDAY($N$1)&gt;=U973)+7)),"",(IF(AND($N$1+U973-WEEKDAY($N$1)+(WEEKDAY($N$1)&gt;=U973)&gt;=$N$1,H973&lt;&gt;""),$N$1+U973-WEEKDAY($N$1)+(WEEKDAY($N$1)&gt;=U973),$N$1+U973-WEEKDAY($N$1)+(WEEKDAY($N$1)&gt;=U973)+7)))</f>
        <v/>
      </c>
      <c r="S973" s="14"/>
      <c r="T973" s="15" t="b">
        <f>IF(D973="lundi","2",IF(D973="mardi","3",IF(D973="mercredi","4",IF(D973="jeudi","5",IF(D973="vendredi","6")))))</f>
        <v>0</v>
      </c>
      <c r="U973" s="15" t="str">
        <f>IF(H973="lundi","2",IF(H973="mardi","3",IF(H973="mercredi","4",IF(H973="jeudi","5",IF(H973="vendredi","6",IF(H973="",""))))))</f>
        <v/>
      </c>
      <c r="V973" s="15" t="b">
        <f>IF(C973="hebdo","5",IF(C973="tous les 15 jours","10",IF(C973="toutes les 5 semaines","25")))</f>
        <v>0</v>
      </c>
    </row>
    <row r="974" spans="17:22" x14ac:dyDescent="0.35">
      <c r="Q974" s="14">
        <f ca="1">IF(AND($N$1+T974-WEEKDAY($N$1)+(WEEKDAY($N$1)&gt;=T974)&gt;=$N$1,H974=""),$N$1+T974-WEEKDAY($N$1)+(WEEKDAY($N$1)&gt;=T974),$N$1+T974-WEEKDAY($N$1)+(WEEKDAY($N$1)&gt;=T974)+7)</f>
        <v>43617</v>
      </c>
      <c r="R974" s="14" t="str">
        <f ca="1">IF(ISERROR(IF(AND($N$1+U974-WEEKDAY($N$1)+(WEEKDAY($N$1)&gt;=U974)&gt;=$N$1,H974&lt;&gt;""),$N$1+U974-WEEKDAY($N$1)+(WEEKDAY($N$1)&gt;=U974),$N$1+U974-WEEKDAY($N$1)+(WEEKDAY($N$1)&gt;=U974)+7)),"",(IF(AND($N$1+U974-WEEKDAY($N$1)+(WEEKDAY($N$1)&gt;=U974)&gt;=$N$1,H974&lt;&gt;""),$N$1+U974-WEEKDAY($N$1)+(WEEKDAY($N$1)&gt;=U974),$N$1+U974-WEEKDAY($N$1)+(WEEKDAY($N$1)&gt;=U974)+7)))</f>
        <v/>
      </c>
      <c r="S974" s="14"/>
      <c r="T974" s="15" t="b">
        <f>IF(D974="lundi","2",IF(D974="mardi","3",IF(D974="mercredi","4",IF(D974="jeudi","5",IF(D974="vendredi","6")))))</f>
        <v>0</v>
      </c>
      <c r="U974" s="15" t="str">
        <f>IF(H974="lundi","2",IF(H974="mardi","3",IF(H974="mercredi","4",IF(H974="jeudi","5",IF(H974="vendredi","6",IF(H974="",""))))))</f>
        <v/>
      </c>
      <c r="V974" s="15" t="b">
        <f>IF(C974="hebdo","5",IF(C974="tous les 15 jours","10",IF(C974="toutes les 5 semaines","25")))</f>
        <v>0</v>
      </c>
    </row>
    <row r="975" spans="17:22" x14ac:dyDescent="0.35">
      <c r="Q975" s="14">
        <f ca="1">IF(AND($N$1+T975-WEEKDAY($N$1)+(WEEKDAY($N$1)&gt;=T975)&gt;=$N$1,H975=""),$N$1+T975-WEEKDAY($N$1)+(WEEKDAY($N$1)&gt;=T975),$N$1+T975-WEEKDAY($N$1)+(WEEKDAY($N$1)&gt;=T975)+7)</f>
        <v>43617</v>
      </c>
      <c r="R975" s="14" t="str">
        <f ca="1">IF(ISERROR(IF(AND($N$1+U975-WEEKDAY($N$1)+(WEEKDAY($N$1)&gt;=U975)&gt;=$N$1,H975&lt;&gt;""),$N$1+U975-WEEKDAY($N$1)+(WEEKDAY($N$1)&gt;=U975),$N$1+U975-WEEKDAY($N$1)+(WEEKDAY($N$1)&gt;=U975)+7)),"",(IF(AND($N$1+U975-WEEKDAY($N$1)+(WEEKDAY($N$1)&gt;=U975)&gt;=$N$1,H975&lt;&gt;""),$N$1+U975-WEEKDAY($N$1)+(WEEKDAY($N$1)&gt;=U975),$N$1+U975-WEEKDAY($N$1)+(WEEKDAY($N$1)&gt;=U975)+7)))</f>
        <v/>
      </c>
      <c r="S975" s="14"/>
      <c r="T975" s="15" t="b">
        <f>IF(D975="lundi","2",IF(D975="mardi","3",IF(D975="mercredi","4",IF(D975="jeudi","5",IF(D975="vendredi","6")))))</f>
        <v>0</v>
      </c>
      <c r="U975" s="15" t="str">
        <f>IF(H975="lundi","2",IF(H975="mardi","3",IF(H975="mercredi","4",IF(H975="jeudi","5",IF(H975="vendredi","6",IF(H975="",""))))))</f>
        <v/>
      </c>
      <c r="V975" s="15" t="b">
        <f>IF(C975="hebdo","5",IF(C975="tous les 15 jours","10",IF(C975="toutes les 5 semaines","25")))</f>
        <v>0</v>
      </c>
    </row>
    <row r="976" spans="17:22" x14ac:dyDescent="0.35">
      <c r="Q976" s="14">
        <f ca="1">IF(AND($N$1+T976-WEEKDAY($N$1)+(WEEKDAY($N$1)&gt;=T976)&gt;=$N$1,H976=""),$N$1+T976-WEEKDAY($N$1)+(WEEKDAY($N$1)&gt;=T976),$N$1+T976-WEEKDAY($N$1)+(WEEKDAY($N$1)&gt;=T976)+7)</f>
        <v>43617</v>
      </c>
      <c r="R976" s="14" t="str">
        <f ca="1">IF(ISERROR(IF(AND($N$1+U976-WEEKDAY($N$1)+(WEEKDAY($N$1)&gt;=U976)&gt;=$N$1,H976&lt;&gt;""),$N$1+U976-WEEKDAY($N$1)+(WEEKDAY($N$1)&gt;=U976),$N$1+U976-WEEKDAY($N$1)+(WEEKDAY($N$1)&gt;=U976)+7)),"",(IF(AND($N$1+U976-WEEKDAY($N$1)+(WEEKDAY($N$1)&gt;=U976)&gt;=$N$1,H976&lt;&gt;""),$N$1+U976-WEEKDAY($N$1)+(WEEKDAY($N$1)&gt;=U976),$N$1+U976-WEEKDAY($N$1)+(WEEKDAY($N$1)&gt;=U976)+7)))</f>
        <v/>
      </c>
      <c r="S976" s="14"/>
      <c r="T976" s="15" t="b">
        <f>IF(D976="lundi","2",IF(D976="mardi","3",IF(D976="mercredi","4",IF(D976="jeudi","5",IF(D976="vendredi","6")))))</f>
        <v>0</v>
      </c>
      <c r="U976" s="15" t="str">
        <f>IF(H976="lundi","2",IF(H976="mardi","3",IF(H976="mercredi","4",IF(H976="jeudi","5",IF(H976="vendredi","6",IF(H976="",""))))))</f>
        <v/>
      </c>
      <c r="V976" s="15" t="b">
        <f>IF(C976="hebdo","5",IF(C976="tous les 15 jours","10",IF(C976="toutes les 5 semaines","25")))</f>
        <v>0</v>
      </c>
    </row>
    <row r="977" spans="17:22" x14ac:dyDescent="0.35">
      <c r="Q977" s="14">
        <f ca="1">IF(AND($N$1+T977-WEEKDAY($N$1)+(WEEKDAY($N$1)&gt;=T977)&gt;=$N$1,H977=""),$N$1+T977-WEEKDAY($N$1)+(WEEKDAY($N$1)&gt;=T977),$N$1+T977-WEEKDAY($N$1)+(WEEKDAY($N$1)&gt;=T977)+7)</f>
        <v>43617</v>
      </c>
      <c r="R977" s="14" t="str">
        <f ca="1">IF(ISERROR(IF(AND($N$1+U977-WEEKDAY($N$1)+(WEEKDAY($N$1)&gt;=U977)&gt;=$N$1,H977&lt;&gt;""),$N$1+U977-WEEKDAY($N$1)+(WEEKDAY($N$1)&gt;=U977),$N$1+U977-WEEKDAY($N$1)+(WEEKDAY($N$1)&gt;=U977)+7)),"",(IF(AND($N$1+U977-WEEKDAY($N$1)+(WEEKDAY($N$1)&gt;=U977)&gt;=$N$1,H977&lt;&gt;""),$N$1+U977-WEEKDAY($N$1)+(WEEKDAY($N$1)&gt;=U977),$N$1+U977-WEEKDAY($N$1)+(WEEKDAY($N$1)&gt;=U977)+7)))</f>
        <v/>
      </c>
      <c r="S977" s="14"/>
      <c r="T977" s="15" t="b">
        <f>IF(D977="lundi","2",IF(D977="mardi","3",IF(D977="mercredi","4",IF(D977="jeudi","5",IF(D977="vendredi","6")))))</f>
        <v>0</v>
      </c>
      <c r="U977" s="15" t="str">
        <f>IF(H977="lundi","2",IF(H977="mardi","3",IF(H977="mercredi","4",IF(H977="jeudi","5",IF(H977="vendredi","6",IF(H977="",""))))))</f>
        <v/>
      </c>
      <c r="V977" s="15" t="b">
        <f>IF(C977="hebdo","5",IF(C977="tous les 15 jours","10",IF(C977="toutes les 5 semaines","25")))</f>
        <v>0</v>
      </c>
    </row>
    <row r="978" spans="17:22" x14ac:dyDescent="0.35">
      <c r="Q978" s="14">
        <f ca="1">IF(AND($N$1+T978-WEEKDAY($N$1)+(WEEKDAY($N$1)&gt;=T978)&gt;=$N$1,H978=""),$N$1+T978-WEEKDAY($N$1)+(WEEKDAY($N$1)&gt;=T978),$N$1+T978-WEEKDAY($N$1)+(WEEKDAY($N$1)&gt;=T978)+7)</f>
        <v>43617</v>
      </c>
      <c r="R978" s="14" t="str">
        <f ca="1">IF(ISERROR(IF(AND($N$1+U978-WEEKDAY($N$1)+(WEEKDAY($N$1)&gt;=U978)&gt;=$N$1,H978&lt;&gt;""),$N$1+U978-WEEKDAY($N$1)+(WEEKDAY($N$1)&gt;=U978),$N$1+U978-WEEKDAY($N$1)+(WEEKDAY($N$1)&gt;=U978)+7)),"",(IF(AND($N$1+U978-WEEKDAY($N$1)+(WEEKDAY($N$1)&gt;=U978)&gt;=$N$1,H978&lt;&gt;""),$N$1+U978-WEEKDAY($N$1)+(WEEKDAY($N$1)&gt;=U978),$N$1+U978-WEEKDAY($N$1)+(WEEKDAY($N$1)&gt;=U978)+7)))</f>
        <v/>
      </c>
      <c r="S978" s="14"/>
      <c r="T978" s="15" t="b">
        <f>IF(D978="lundi","2",IF(D978="mardi","3",IF(D978="mercredi","4",IF(D978="jeudi","5",IF(D978="vendredi","6")))))</f>
        <v>0</v>
      </c>
      <c r="U978" s="15" t="str">
        <f>IF(H978="lundi","2",IF(H978="mardi","3",IF(H978="mercredi","4",IF(H978="jeudi","5",IF(H978="vendredi","6",IF(H978="",""))))))</f>
        <v/>
      </c>
      <c r="V978" s="15" t="b">
        <f>IF(C978="hebdo","5",IF(C978="tous les 15 jours","10",IF(C978="toutes les 5 semaines","25")))</f>
        <v>0</v>
      </c>
    </row>
    <row r="979" spans="17:22" x14ac:dyDescent="0.35">
      <c r="Q979" s="14">
        <f ca="1">IF(AND($N$1+T979-WEEKDAY($N$1)+(WEEKDAY($N$1)&gt;=T979)&gt;=$N$1,H979=""),$N$1+T979-WEEKDAY($N$1)+(WEEKDAY($N$1)&gt;=T979),$N$1+T979-WEEKDAY($N$1)+(WEEKDAY($N$1)&gt;=T979)+7)</f>
        <v>43617</v>
      </c>
      <c r="R979" s="14" t="str">
        <f ca="1">IF(ISERROR(IF(AND($N$1+U979-WEEKDAY($N$1)+(WEEKDAY($N$1)&gt;=U979)&gt;=$N$1,H979&lt;&gt;""),$N$1+U979-WEEKDAY($N$1)+(WEEKDAY($N$1)&gt;=U979),$N$1+U979-WEEKDAY($N$1)+(WEEKDAY($N$1)&gt;=U979)+7)),"",(IF(AND($N$1+U979-WEEKDAY($N$1)+(WEEKDAY($N$1)&gt;=U979)&gt;=$N$1,H979&lt;&gt;""),$N$1+U979-WEEKDAY($N$1)+(WEEKDAY($N$1)&gt;=U979),$N$1+U979-WEEKDAY($N$1)+(WEEKDAY($N$1)&gt;=U979)+7)))</f>
        <v/>
      </c>
      <c r="S979" s="14"/>
      <c r="T979" s="15" t="b">
        <f>IF(D979="lundi","2",IF(D979="mardi","3",IF(D979="mercredi","4",IF(D979="jeudi","5",IF(D979="vendredi","6")))))</f>
        <v>0</v>
      </c>
      <c r="U979" s="15" t="str">
        <f>IF(H979="lundi","2",IF(H979="mardi","3",IF(H979="mercredi","4",IF(H979="jeudi","5",IF(H979="vendredi","6",IF(H979="",""))))))</f>
        <v/>
      </c>
      <c r="V979" s="15" t="b">
        <f>IF(C979="hebdo","5",IF(C979="tous les 15 jours","10",IF(C979="toutes les 5 semaines","25")))</f>
        <v>0</v>
      </c>
    </row>
    <row r="980" spans="17:22" x14ac:dyDescent="0.35">
      <c r="Q980" s="14">
        <f ca="1">IF(AND($N$1+T980-WEEKDAY($N$1)+(WEEKDAY($N$1)&gt;=T980)&gt;=$N$1,H980=""),$N$1+T980-WEEKDAY($N$1)+(WEEKDAY($N$1)&gt;=T980),$N$1+T980-WEEKDAY($N$1)+(WEEKDAY($N$1)&gt;=T980)+7)</f>
        <v>43617</v>
      </c>
      <c r="R980" s="14" t="str">
        <f ca="1">IF(ISERROR(IF(AND($N$1+U980-WEEKDAY($N$1)+(WEEKDAY($N$1)&gt;=U980)&gt;=$N$1,H980&lt;&gt;""),$N$1+U980-WEEKDAY($N$1)+(WEEKDAY($N$1)&gt;=U980),$N$1+U980-WEEKDAY($N$1)+(WEEKDAY($N$1)&gt;=U980)+7)),"",(IF(AND($N$1+U980-WEEKDAY($N$1)+(WEEKDAY($N$1)&gt;=U980)&gt;=$N$1,H980&lt;&gt;""),$N$1+U980-WEEKDAY($N$1)+(WEEKDAY($N$1)&gt;=U980),$N$1+U980-WEEKDAY($N$1)+(WEEKDAY($N$1)&gt;=U980)+7)))</f>
        <v/>
      </c>
      <c r="S980" s="14"/>
      <c r="T980" s="15" t="b">
        <f>IF(D980="lundi","2",IF(D980="mardi","3",IF(D980="mercredi","4",IF(D980="jeudi","5",IF(D980="vendredi","6")))))</f>
        <v>0</v>
      </c>
      <c r="U980" s="15" t="str">
        <f>IF(H980="lundi","2",IF(H980="mardi","3",IF(H980="mercredi","4",IF(H980="jeudi","5",IF(H980="vendredi","6",IF(H980="",""))))))</f>
        <v/>
      </c>
      <c r="V980" s="15" t="b">
        <f>IF(C980="hebdo","5",IF(C980="tous les 15 jours","10",IF(C980="toutes les 5 semaines","25")))</f>
        <v>0</v>
      </c>
    </row>
    <row r="981" spans="17:22" x14ac:dyDescent="0.35">
      <c r="Q981" s="14">
        <f ca="1">IF(AND($N$1+T981-WEEKDAY($N$1)+(WEEKDAY($N$1)&gt;=T981)&gt;=$N$1,H981=""),$N$1+T981-WEEKDAY($N$1)+(WEEKDAY($N$1)&gt;=T981),$N$1+T981-WEEKDAY($N$1)+(WEEKDAY($N$1)&gt;=T981)+7)</f>
        <v>43617</v>
      </c>
      <c r="R981" s="14" t="str">
        <f ca="1">IF(ISERROR(IF(AND($N$1+U981-WEEKDAY($N$1)+(WEEKDAY($N$1)&gt;=U981)&gt;=$N$1,H981&lt;&gt;""),$N$1+U981-WEEKDAY($N$1)+(WEEKDAY($N$1)&gt;=U981),$N$1+U981-WEEKDAY($N$1)+(WEEKDAY($N$1)&gt;=U981)+7)),"",(IF(AND($N$1+U981-WEEKDAY($N$1)+(WEEKDAY($N$1)&gt;=U981)&gt;=$N$1,H981&lt;&gt;""),$N$1+U981-WEEKDAY($N$1)+(WEEKDAY($N$1)&gt;=U981),$N$1+U981-WEEKDAY($N$1)+(WEEKDAY($N$1)&gt;=U981)+7)))</f>
        <v/>
      </c>
      <c r="S981" s="14"/>
      <c r="T981" s="15" t="b">
        <f>IF(D981="lundi","2",IF(D981="mardi","3",IF(D981="mercredi","4",IF(D981="jeudi","5",IF(D981="vendredi","6")))))</f>
        <v>0</v>
      </c>
      <c r="U981" s="15" t="str">
        <f>IF(H981="lundi","2",IF(H981="mardi","3",IF(H981="mercredi","4",IF(H981="jeudi","5",IF(H981="vendredi","6",IF(H981="",""))))))</f>
        <v/>
      </c>
      <c r="V981" s="15" t="b">
        <f>IF(C981="hebdo","5",IF(C981="tous les 15 jours","10",IF(C981="toutes les 5 semaines","25")))</f>
        <v>0</v>
      </c>
    </row>
    <row r="982" spans="17:22" x14ac:dyDescent="0.35">
      <c r="Q982" s="14">
        <f ca="1">IF(AND($N$1+T982-WEEKDAY($N$1)+(WEEKDAY($N$1)&gt;=T982)&gt;=$N$1,H982=""),$N$1+T982-WEEKDAY($N$1)+(WEEKDAY($N$1)&gt;=T982),$N$1+T982-WEEKDAY($N$1)+(WEEKDAY($N$1)&gt;=T982)+7)</f>
        <v>43617</v>
      </c>
      <c r="R982" s="14" t="str">
        <f ca="1">IF(ISERROR(IF(AND($N$1+U982-WEEKDAY($N$1)+(WEEKDAY($N$1)&gt;=U982)&gt;=$N$1,H982&lt;&gt;""),$N$1+U982-WEEKDAY($N$1)+(WEEKDAY($N$1)&gt;=U982),$N$1+U982-WEEKDAY($N$1)+(WEEKDAY($N$1)&gt;=U982)+7)),"",(IF(AND($N$1+U982-WEEKDAY($N$1)+(WEEKDAY($N$1)&gt;=U982)&gt;=$N$1,H982&lt;&gt;""),$N$1+U982-WEEKDAY($N$1)+(WEEKDAY($N$1)&gt;=U982),$N$1+U982-WEEKDAY($N$1)+(WEEKDAY($N$1)&gt;=U982)+7)))</f>
        <v/>
      </c>
      <c r="S982" s="14"/>
      <c r="T982" s="15" t="b">
        <f>IF(D982="lundi","2",IF(D982="mardi","3",IF(D982="mercredi","4",IF(D982="jeudi","5",IF(D982="vendredi","6")))))</f>
        <v>0</v>
      </c>
      <c r="U982" s="15" t="str">
        <f>IF(H982="lundi","2",IF(H982="mardi","3",IF(H982="mercredi","4",IF(H982="jeudi","5",IF(H982="vendredi","6",IF(H982="",""))))))</f>
        <v/>
      </c>
      <c r="V982" s="15" t="b">
        <f>IF(C982="hebdo","5",IF(C982="tous les 15 jours","10",IF(C982="toutes les 5 semaines","25")))</f>
        <v>0</v>
      </c>
    </row>
    <row r="983" spans="17:22" x14ac:dyDescent="0.35">
      <c r="Q983" s="14">
        <f ca="1">IF(AND($N$1+T983-WEEKDAY($N$1)+(WEEKDAY($N$1)&gt;=T983)&gt;=$N$1,H983=""),$N$1+T983-WEEKDAY($N$1)+(WEEKDAY($N$1)&gt;=T983),$N$1+T983-WEEKDAY($N$1)+(WEEKDAY($N$1)&gt;=T983)+7)</f>
        <v>43617</v>
      </c>
      <c r="R983" s="14" t="str">
        <f ca="1">IF(ISERROR(IF(AND($N$1+U983-WEEKDAY($N$1)+(WEEKDAY($N$1)&gt;=U983)&gt;=$N$1,H983&lt;&gt;""),$N$1+U983-WEEKDAY($N$1)+(WEEKDAY($N$1)&gt;=U983),$N$1+U983-WEEKDAY($N$1)+(WEEKDAY($N$1)&gt;=U983)+7)),"",(IF(AND($N$1+U983-WEEKDAY($N$1)+(WEEKDAY($N$1)&gt;=U983)&gt;=$N$1,H983&lt;&gt;""),$N$1+U983-WEEKDAY($N$1)+(WEEKDAY($N$1)&gt;=U983),$N$1+U983-WEEKDAY($N$1)+(WEEKDAY($N$1)&gt;=U983)+7)))</f>
        <v/>
      </c>
      <c r="S983" s="14"/>
      <c r="T983" s="15" t="b">
        <f>IF(D983="lundi","2",IF(D983="mardi","3",IF(D983="mercredi","4",IF(D983="jeudi","5",IF(D983="vendredi","6")))))</f>
        <v>0</v>
      </c>
      <c r="U983" s="15" t="str">
        <f>IF(H983="lundi","2",IF(H983="mardi","3",IF(H983="mercredi","4",IF(H983="jeudi","5",IF(H983="vendredi","6",IF(H983="",""))))))</f>
        <v/>
      </c>
      <c r="V983" s="15" t="b">
        <f>IF(C983="hebdo","5",IF(C983="tous les 15 jours","10",IF(C983="toutes les 5 semaines","25")))</f>
        <v>0</v>
      </c>
    </row>
    <row r="984" spans="17:22" x14ac:dyDescent="0.35">
      <c r="Q984" s="14">
        <f ca="1">IF(AND($N$1+T984-WEEKDAY($N$1)+(WEEKDAY($N$1)&gt;=T984)&gt;=$N$1,H984=""),$N$1+T984-WEEKDAY($N$1)+(WEEKDAY($N$1)&gt;=T984),$N$1+T984-WEEKDAY($N$1)+(WEEKDAY($N$1)&gt;=T984)+7)</f>
        <v>43617</v>
      </c>
      <c r="R984" s="14" t="str">
        <f ca="1">IF(ISERROR(IF(AND($N$1+U984-WEEKDAY($N$1)+(WEEKDAY($N$1)&gt;=U984)&gt;=$N$1,H984&lt;&gt;""),$N$1+U984-WEEKDAY($N$1)+(WEEKDAY($N$1)&gt;=U984),$N$1+U984-WEEKDAY($N$1)+(WEEKDAY($N$1)&gt;=U984)+7)),"",(IF(AND($N$1+U984-WEEKDAY($N$1)+(WEEKDAY($N$1)&gt;=U984)&gt;=$N$1,H984&lt;&gt;""),$N$1+U984-WEEKDAY($N$1)+(WEEKDAY($N$1)&gt;=U984),$N$1+U984-WEEKDAY($N$1)+(WEEKDAY($N$1)&gt;=U984)+7)))</f>
        <v/>
      </c>
      <c r="S984" s="14"/>
      <c r="T984" s="15" t="b">
        <f>IF(D984="lundi","2",IF(D984="mardi","3",IF(D984="mercredi","4",IF(D984="jeudi","5",IF(D984="vendredi","6")))))</f>
        <v>0</v>
      </c>
      <c r="U984" s="15" t="str">
        <f>IF(H984="lundi","2",IF(H984="mardi","3",IF(H984="mercredi","4",IF(H984="jeudi","5",IF(H984="vendredi","6",IF(H984="",""))))))</f>
        <v/>
      </c>
      <c r="V984" s="15" t="b">
        <f>IF(C984="hebdo","5",IF(C984="tous les 15 jours","10",IF(C984="toutes les 5 semaines","25")))</f>
        <v>0</v>
      </c>
    </row>
    <row r="985" spans="17:22" x14ac:dyDescent="0.35">
      <c r="Q985" s="14">
        <f ca="1">IF(AND($N$1+T985-WEEKDAY($N$1)+(WEEKDAY($N$1)&gt;=T985)&gt;=$N$1,H985=""),$N$1+T985-WEEKDAY($N$1)+(WEEKDAY($N$1)&gt;=T985),$N$1+T985-WEEKDAY($N$1)+(WEEKDAY($N$1)&gt;=T985)+7)</f>
        <v>43617</v>
      </c>
      <c r="R985" s="14" t="str">
        <f ca="1">IF(ISERROR(IF(AND($N$1+U985-WEEKDAY($N$1)+(WEEKDAY($N$1)&gt;=U985)&gt;=$N$1,H985&lt;&gt;""),$N$1+U985-WEEKDAY($N$1)+(WEEKDAY($N$1)&gt;=U985),$N$1+U985-WEEKDAY($N$1)+(WEEKDAY($N$1)&gt;=U985)+7)),"",(IF(AND($N$1+U985-WEEKDAY($N$1)+(WEEKDAY($N$1)&gt;=U985)&gt;=$N$1,H985&lt;&gt;""),$N$1+U985-WEEKDAY($N$1)+(WEEKDAY($N$1)&gt;=U985),$N$1+U985-WEEKDAY($N$1)+(WEEKDAY($N$1)&gt;=U985)+7)))</f>
        <v/>
      </c>
      <c r="S985" s="14"/>
      <c r="T985" s="15" t="b">
        <f>IF(D985="lundi","2",IF(D985="mardi","3",IF(D985="mercredi","4",IF(D985="jeudi","5",IF(D985="vendredi","6")))))</f>
        <v>0</v>
      </c>
      <c r="U985" s="15" t="str">
        <f>IF(H985="lundi","2",IF(H985="mardi","3",IF(H985="mercredi","4",IF(H985="jeudi","5",IF(H985="vendredi","6",IF(H985="",""))))))</f>
        <v/>
      </c>
      <c r="V985" s="15" t="b">
        <f>IF(C985="hebdo","5",IF(C985="tous les 15 jours","10",IF(C985="toutes les 5 semaines","25")))</f>
        <v>0</v>
      </c>
    </row>
    <row r="986" spans="17:22" x14ac:dyDescent="0.35">
      <c r="Q986" s="14">
        <f ca="1">IF(AND($N$1+T986-WEEKDAY($N$1)+(WEEKDAY($N$1)&gt;=T986)&gt;=$N$1,H986=""),$N$1+T986-WEEKDAY($N$1)+(WEEKDAY($N$1)&gt;=T986),$N$1+T986-WEEKDAY($N$1)+(WEEKDAY($N$1)&gt;=T986)+7)</f>
        <v>43617</v>
      </c>
      <c r="R986" s="14" t="str">
        <f ca="1">IF(ISERROR(IF(AND($N$1+U986-WEEKDAY($N$1)+(WEEKDAY($N$1)&gt;=U986)&gt;=$N$1,H986&lt;&gt;""),$N$1+U986-WEEKDAY($N$1)+(WEEKDAY($N$1)&gt;=U986),$N$1+U986-WEEKDAY($N$1)+(WEEKDAY($N$1)&gt;=U986)+7)),"",(IF(AND($N$1+U986-WEEKDAY($N$1)+(WEEKDAY($N$1)&gt;=U986)&gt;=$N$1,H986&lt;&gt;""),$N$1+U986-WEEKDAY($N$1)+(WEEKDAY($N$1)&gt;=U986),$N$1+U986-WEEKDAY($N$1)+(WEEKDAY($N$1)&gt;=U986)+7)))</f>
        <v/>
      </c>
      <c r="S986" s="14"/>
      <c r="T986" s="15" t="b">
        <f>IF(D986="lundi","2",IF(D986="mardi","3",IF(D986="mercredi","4",IF(D986="jeudi","5",IF(D986="vendredi","6")))))</f>
        <v>0</v>
      </c>
      <c r="U986" s="15" t="str">
        <f>IF(H986="lundi","2",IF(H986="mardi","3",IF(H986="mercredi","4",IF(H986="jeudi","5",IF(H986="vendredi","6",IF(H986="",""))))))</f>
        <v/>
      </c>
      <c r="V986" s="15" t="b">
        <f>IF(C986="hebdo","5",IF(C986="tous les 15 jours","10",IF(C986="toutes les 5 semaines","25")))</f>
        <v>0</v>
      </c>
    </row>
    <row r="987" spans="17:22" x14ac:dyDescent="0.35">
      <c r="Q987" s="14">
        <f ca="1">IF(AND($N$1+T987-WEEKDAY($N$1)+(WEEKDAY($N$1)&gt;=T987)&gt;=$N$1,H987=""),$N$1+T987-WEEKDAY($N$1)+(WEEKDAY($N$1)&gt;=T987),$N$1+T987-WEEKDAY($N$1)+(WEEKDAY($N$1)&gt;=T987)+7)</f>
        <v>43617</v>
      </c>
      <c r="R987" s="14" t="str">
        <f ca="1">IF(ISERROR(IF(AND($N$1+U987-WEEKDAY($N$1)+(WEEKDAY($N$1)&gt;=U987)&gt;=$N$1,H987&lt;&gt;""),$N$1+U987-WEEKDAY($N$1)+(WEEKDAY($N$1)&gt;=U987),$N$1+U987-WEEKDAY($N$1)+(WEEKDAY($N$1)&gt;=U987)+7)),"",(IF(AND($N$1+U987-WEEKDAY($N$1)+(WEEKDAY($N$1)&gt;=U987)&gt;=$N$1,H987&lt;&gt;""),$N$1+U987-WEEKDAY($N$1)+(WEEKDAY($N$1)&gt;=U987),$N$1+U987-WEEKDAY($N$1)+(WEEKDAY($N$1)&gt;=U987)+7)))</f>
        <v/>
      </c>
      <c r="S987" s="14"/>
      <c r="T987" s="15" t="b">
        <f>IF(D987="lundi","2",IF(D987="mardi","3",IF(D987="mercredi","4",IF(D987="jeudi","5",IF(D987="vendredi","6")))))</f>
        <v>0</v>
      </c>
      <c r="U987" s="15" t="str">
        <f>IF(H987="lundi","2",IF(H987="mardi","3",IF(H987="mercredi","4",IF(H987="jeudi","5",IF(H987="vendredi","6",IF(H987="",""))))))</f>
        <v/>
      </c>
      <c r="V987" s="15" t="b">
        <f>IF(C987="hebdo","5",IF(C987="tous les 15 jours","10",IF(C987="toutes les 5 semaines","25")))</f>
        <v>0</v>
      </c>
    </row>
    <row r="988" spans="17:22" x14ac:dyDescent="0.35">
      <c r="Q988" s="14">
        <f ca="1">IF(AND($N$1+T988-WEEKDAY($N$1)+(WEEKDAY($N$1)&gt;=T988)&gt;=$N$1,H988=""),$N$1+T988-WEEKDAY($N$1)+(WEEKDAY($N$1)&gt;=T988),$N$1+T988-WEEKDAY($N$1)+(WEEKDAY($N$1)&gt;=T988)+7)</f>
        <v>43617</v>
      </c>
      <c r="R988" s="14" t="str">
        <f ca="1">IF(ISERROR(IF(AND($N$1+U988-WEEKDAY($N$1)+(WEEKDAY($N$1)&gt;=U988)&gt;=$N$1,H988&lt;&gt;""),$N$1+U988-WEEKDAY($N$1)+(WEEKDAY($N$1)&gt;=U988),$N$1+U988-WEEKDAY($N$1)+(WEEKDAY($N$1)&gt;=U988)+7)),"",(IF(AND($N$1+U988-WEEKDAY($N$1)+(WEEKDAY($N$1)&gt;=U988)&gt;=$N$1,H988&lt;&gt;""),$N$1+U988-WEEKDAY($N$1)+(WEEKDAY($N$1)&gt;=U988),$N$1+U988-WEEKDAY($N$1)+(WEEKDAY($N$1)&gt;=U988)+7)))</f>
        <v/>
      </c>
      <c r="S988" s="14"/>
      <c r="T988" s="15" t="b">
        <f>IF(D988="lundi","2",IF(D988="mardi","3",IF(D988="mercredi","4",IF(D988="jeudi","5",IF(D988="vendredi","6")))))</f>
        <v>0</v>
      </c>
      <c r="U988" s="15" t="str">
        <f>IF(H988="lundi","2",IF(H988="mardi","3",IF(H988="mercredi","4",IF(H988="jeudi","5",IF(H988="vendredi","6",IF(H988="",""))))))</f>
        <v/>
      </c>
      <c r="V988" s="15" t="b">
        <f>IF(C988="hebdo","5",IF(C988="tous les 15 jours","10",IF(C988="toutes les 5 semaines","25")))</f>
        <v>0</v>
      </c>
    </row>
    <row r="989" spans="17:22" x14ac:dyDescent="0.35">
      <c r="Q989" s="14">
        <f ca="1">IF(AND($N$1+T989-WEEKDAY($N$1)+(WEEKDAY($N$1)&gt;=T989)&gt;=$N$1,H989=""),$N$1+T989-WEEKDAY($N$1)+(WEEKDAY($N$1)&gt;=T989),$N$1+T989-WEEKDAY($N$1)+(WEEKDAY($N$1)&gt;=T989)+7)</f>
        <v>43617</v>
      </c>
      <c r="R989" s="14" t="str">
        <f ca="1">IF(ISERROR(IF(AND($N$1+U989-WEEKDAY($N$1)+(WEEKDAY($N$1)&gt;=U989)&gt;=$N$1,H989&lt;&gt;""),$N$1+U989-WEEKDAY($N$1)+(WEEKDAY($N$1)&gt;=U989),$N$1+U989-WEEKDAY($N$1)+(WEEKDAY($N$1)&gt;=U989)+7)),"",(IF(AND($N$1+U989-WEEKDAY($N$1)+(WEEKDAY($N$1)&gt;=U989)&gt;=$N$1,H989&lt;&gt;""),$N$1+U989-WEEKDAY($N$1)+(WEEKDAY($N$1)&gt;=U989),$N$1+U989-WEEKDAY($N$1)+(WEEKDAY($N$1)&gt;=U989)+7)))</f>
        <v/>
      </c>
      <c r="S989" s="14"/>
      <c r="T989" s="15" t="b">
        <f>IF(D989="lundi","2",IF(D989="mardi","3",IF(D989="mercredi","4",IF(D989="jeudi","5",IF(D989="vendredi","6")))))</f>
        <v>0</v>
      </c>
      <c r="U989" s="15" t="str">
        <f>IF(H989="lundi","2",IF(H989="mardi","3",IF(H989="mercredi","4",IF(H989="jeudi","5",IF(H989="vendredi","6",IF(H989="",""))))))</f>
        <v/>
      </c>
      <c r="V989" s="15" t="b">
        <f>IF(C989="hebdo","5",IF(C989="tous les 15 jours","10",IF(C989="toutes les 5 semaines","25")))</f>
        <v>0</v>
      </c>
    </row>
    <row r="990" spans="17:22" x14ac:dyDescent="0.35">
      <c r="Q990" s="14">
        <f ca="1">IF(AND($N$1+T990-WEEKDAY($N$1)+(WEEKDAY($N$1)&gt;=T990)&gt;=$N$1,H990=""),$N$1+T990-WEEKDAY($N$1)+(WEEKDAY($N$1)&gt;=T990),$N$1+T990-WEEKDAY($N$1)+(WEEKDAY($N$1)&gt;=T990)+7)</f>
        <v>43617</v>
      </c>
      <c r="R990" s="14" t="str">
        <f ca="1">IF(ISERROR(IF(AND($N$1+U990-WEEKDAY($N$1)+(WEEKDAY($N$1)&gt;=U990)&gt;=$N$1,H990&lt;&gt;""),$N$1+U990-WEEKDAY($N$1)+(WEEKDAY($N$1)&gt;=U990),$N$1+U990-WEEKDAY($N$1)+(WEEKDAY($N$1)&gt;=U990)+7)),"",(IF(AND($N$1+U990-WEEKDAY($N$1)+(WEEKDAY($N$1)&gt;=U990)&gt;=$N$1,H990&lt;&gt;""),$N$1+U990-WEEKDAY($N$1)+(WEEKDAY($N$1)&gt;=U990),$N$1+U990-WEEKDAY($N$1)+(WEEKDAY($N$1)&gt;=U990)+7)))</f>
        <v/>
      </c>
      <c r="S990" s="14"/>
      <c r="T990" s="15" t="b">
        <f>IF(D990="lundi","2",IF(D990="mardi","3",IF(D990="mercredi","4",IF(D990="jeudi","5",IF(D990="vendredi","6")))))</f>
        <v>0</v>
      </c>
      <c r="U990" s="15" t="str">
        <f>IF(H990="lundi","2",IF(H990="mardi","3",IF(H990="mercredi","4",IF(H990="jeudi","5",IF(H990="vendredi","6",IF(H990="",""))))))</f>
        <v/>
      </c>
      <c r="V990" s="15" t="b">
        <f>IF(C990="hebdo","5",IF(C990="tous les 15 jours","10",IF(C990="toutes les 5 semaines","25")))</f>
        <v>0</v>
      </c>
    </row>
    <row r="991" spans="17:22" x14ac:dyDescent="0.35">
      <c r="Q991" s="14">
        <f ca="1">IF(AND($N$1+T991-WEEKDAY($N$1)+(WEEKDAY($N$1)&gt;=T991)&gt;=$N$1,H991=""),$N$1+T991-WEEKDAY($N$1)+(WEEKDAY($N$1)&gt;=T991),$N$1+T991-WEEKDAY($N$1)+(WEEKDAY($N$1)&gt;=T991)+7)</f>
        <v>43617</v>
      </c>
      <c r="R991" s="14" t="str">
        <f ca="1">IF(ISERROR(IF(AND($N$1+U991-WEEKDAY($N$1)+(WEEKDAY($N$1)&gt;=U991)&gt;=$N$1,H991&lt;&gt;""),$N$1+U991-WEEKDAY($N$1)+(WEEKDAY($N$1)&gt;=U991),$N$1+U991-WEEKDAY($N$1)+(WEEKDAY($N$1)&gt;=U991)+7)),"",(IF(AND($N$1+U991-WEEKDAY($N$1)+(WEEKDAY($N$1)&gt;=U991)&gt;=$N$1,H991&lt;&gt;""),$N$1+U991-WEEKDAY($N$1)+(WEEKDAY($N$1)&gt;=U991),$N$1+U991-WEEKDAY($N$1)+(WEEKDAY($N$1)&gt;=U991)+7)))</f>
        <v/>
      </c>
      <c r="S991" s="14"/>
      <c r="T991" s="15" t="b">
        <f>IF(D991="lundi","2",IF(D991="mardi","3",IF(D991="mercredi","4",IF(D991="jeudi","5",IF(D991="vendredi","6")))))</f>
        <v>0</v>
      </c>
      <c r="U991" s="15" t="str">
        <f>IF(H991="lundi","2",IF(H991="mardi","3",IF(H991="mercredi","4",IF(H991="jeudi","5",IF(H991="vendredi","6",IF(H991="",""))))))</f>
        <v/>
      </c>
      <c r="V991" s="15" t="b">
        <f>IF(C991="hebdo","5",IF(C991="tous les 15 jours","10",IF(C991="toutes les 5 semaines","25")))</f>
        <v>0</v>
      </c>
    </row>
    <row r="992" spans="17:22" x14ac:dyDescent="0.35">
      <c r="Q992" s="14">
        <f ca="1">IF(AND($N$1+T992-WEEKDAY($N$1)+(WEEKDAY($N$1)&gt;=T992)&gt;=$N$1,H992=""),$N$1+T992-WEEKDAY($N$1)+(WEEKDAY($N$1)&gt;=T992),$N$1+T992-WEEKDAY($N$1)+(WEEKDAY($N$1)&gt;=T992)+7)</f>
        <v>43617</v>
      </c>
      <c r="R992" s="14" t="str">
        <f ca="1">IF(ISERROR(IF(AND($N$1+U992-WEEKDAY($N$1)+(WEEKDAY($N$1)&gt;=U992)&gt;=$N$1,H992&lt;&gt;""),$N$1+U992-WEEKDAY($N$1)+(WEEKDAY($N$1)&gt;=U992),$N$1+U992-WEEKDAY($N$1)+(WEEKDAY($N$1)&gt;=U992)+7)),"",(IF(AND($N$1+U992-WEEKDAY($N$1)+(WEEKDAY($N$1)&gt;=U992)&gt;=$N$1,H992&lt;&gt;""),$N$1+U992-WEEKDAY($N$1)+(WEEKDAY($N$1)&gt;=U992),$N$1+U992-WEEKDAY($N$1)+(WEEKDAY($N$1)&gt;=U992)+7)))</f>
        <v/>
      </c>
      <c r="S992" s="14"/>
      <c r="T992" s="15" t="b">
        <f>IF(D992="lundi","2",IF(D992="mardi","3",IF(D992="mercredi","4",IF(D992="jeudi","5",IF(D992="vendredi","6")))))</f>
        <v>0</v>
      </c>
      <c r="U992" s="15" t="str">
        <f>IF(H992="lundi","2",IF(H992="mardi","3",IF(H992="mercredi","4",IF(H992="jeudi","5",IF(H992="vendredi","6",IF(H992="",""))))))</f>
        <v/>
      </c>
      <c r="V992" s="15" t="b">
        <f>IF(C992="hebdo","5",IF(C992="tous les 15 jours","10",IF(C992="toutes les 5 semaines","25")))</f>
        <v>0</v>
      </c>
    </row>
    <row r="993" spans="17:22" x14ac:dyDescent="0.35">
      <c r="Q993" s="14">
        <f ca="1">IF(AND($N$1+T993-WEEKDAY($N$1)+(WEEKDAY($N$1)&gt;=T993)&gt;=$N$1,H993=""),$N$1+T993-WEEKDAY($N$1)+(WEEKDAY($N$1)&gt;=T993),$N$1+T993-WEEKDAY($N$1)+(WEEKDAY($N$1)&gt;=T993)+7)</f>
        <v>43617</v>
      </c>
      <c r="R993" s="14" t="str">
        <f ca="1">IF(ISERROR(IF(AND($N$1+U993-WEEKDAY($N$1)+(WEEKDAY($N$1)&gt;=U993)&gt;=$N$1,H993&lt;&gt;""),$N$1+U993-WEEKDAY($N$1)+(WEEKDAY($N$1)&gt;=U993),$N$1+U993-WEEKDAY($N$1)+(WEEKDAY($N$1)&gt;=U993)+7)),"",(IF(AND($N$1+U993-WEEKDAY($N$1)+(WEEKDAY($N$1)&gt;=U993)&gt;=$N$1,H993&lt;&gt;""),$N$1+U993-WEEKDAY($N$1)+(WEEKDAY($N$1)&gt;=U993),$N$1+U993-WEEKDAY($N$1)+(WEEKDAY($N$1)&gt;=U993)+7)))</f>
        <v/>
      </c>
      <c r="S993" s="14"/>
      <c r="T993" s="15" t="b">
        <f>IF(D993="lundi","2",IF(D993="mardi","3",IF(D993="mercredi","4",IF(D993="jeudi","5",IF(D993="vendredi","6")))))</f>
        <v>0</v>
      </c>
      <c r="U993" s="15" t="str">
        <f>IF(H993="lundi","2",IF(H993="mardi","3",IF(H993="mercredi","4",IF(H993="jeudi","5",IF(H993="vendredi","6",IF(H993="",""))))))</f>
        <v/>
      </c>
      <c r="V993" s="15" t="b">
        <f>IF(C993="hebdo","5",IF(C993="tous les 15 jours","10",IF(C993="toutes les 5 semaines","25")))</f>
        <v>0</v>
      </c>
    </row>
    <row r="994" spans="17:22" x14ac:dyDescent="0.35">
      <c r="Q994" s="14">
        <f ca="1">IF(AND($N$1+T994-WEEKDAY($N$1)+(WEEKDAY($N$1)&gt;=T994)&gt;=$N$1,H994=""),$N$1+T994-WEEKDAY($N$1)+(WEEKDAY($N$1)&gt;=T994),$N$1+T994-WEEKDAY($N$1)+(WEEKDAY($N$1)&gt;=T994)+7)</f>
        <v>43617</v>
      </c>
      <c r="R994" s="14" t="str">
        <f ca="1">IF(ISERROR(IF(AND($N$1+U994-WEEKDAY($N$1)+(WEEKDAY($N$1)&gt;=U994)&gt;=$N$1,H994&lt;&gt;""),$N$1+U994-WEEKDAY($N$1)+(WEEKDAY($N$1)&gt;=U994),$N$1+U994-WEEKDAY($N$1)+(WEEKDAY($N$1)&gt;=U994)+7)),"",(IF(AND($N$1+U994-WEEKDAY($N$1)+(WEEKDAY($N$1)&gt;=U994)&gt;=$N$1,H994&lt;&gt;""),$N$1+U994-WEEKDAY($N$1)+(WEEKDAY($N$1)&gt;=U994),$N$1+U994-WEEKDAY($N$1)+(WEEKDAY($N$1)&gt;=U994)+7)))</f>
        <v/>
      </c>
      <c r="S994" s="14"/>
      <c r="T994" s="15" t="b">
        <f>IF(D994="lundi","2",IF(D994="mardi","3",IF(D994="mercredi","4",IF(D994="jeudi","5",IF(D994="vendredi","6")))))</f>
        <v>0</v>
      </c>
      <c r="U994" s="15" t="str">
        <f>IF(H994="lundi","2",IF(H994="mardi","3",IF(H994="mercredi","4",IF(H994="jeudi","5",IF(H994="vendredi","6",IF(H994="",""))))))</f>
        <v/>
      </c>
      <c r="V994" s="15" t="b">
        <f>IF(C994="hebdo","5",IF(C994="tous les 15 jours","10",IF(C994="toutes les 5 semaines","25")))</f>
        <v>0</v>
      </c>
    </row>
    <row r="995" spans="17:22" x14ac:dyDescent="0.35">
      <c r="Q995" s="14">
        <f ca="1">IF(AND($N$1+T995-WEEKDAY($N$1)+(WEEKDAY($N$1)&gt;=T995)&gt;=$N$1,H995=""),$N$1+T995-WEEKDAY($N$1)+(WEEKDAY($N$1)&gt;=T995),$N$1+T995-WEEKDAY($N$1)+(WEEKDAY($N$1)&gt;=T995)+7)</f>
        <v>43617</v>
      </c>
      <c r="R995" s="14" t="str">
        <f ca="1">IF(ISERROR(IF(AND($N$1+U995-WEEKDAY($N$1)+(WEEKDAY($N$1)&gt;=U995)&gt;=$N$1,H995&lt;&gt;""),$N$1+U995-WEEKDAY($N$1)+(WEEKDAY($N$1)&gt;=U995),$N$1+U995-WEEKDAY($N$1)+(WEEKDAY($N$1)&gt;=U995)+7)),"",(IF(AND($N$1+U995-WEEKDAY($N$1)+(WEEKDAY($N$1)&gt;=U995)&gt;=$N$1,H995&lt;&gt;""),$N$1+U995-WEEKDAY($N$1)+(WEEKDAY($N$1)&gt;=U995),$N$1+U995-WEEKDAY($N$1)+(WEEKDAY($N$1)&gt;=U995)+7)))</f>
        <v/>
      </c>
      <c r="S995" s="14"/>
      <c r="T995" s="15" t="b">
        <f>IF(D995="lundi","2",IF(D995="mardi","3",IF(D995="mercredi","4",IF(D995="jeudi","5",IF(D995="vendredi","6")))))</f>
        <v>0</v>
      </c>
      <c r="U995" s="15" t="str">
        <f>IF(H995="lundi","2",IF(H995="mardi","3",IF(H995="mercredi","4",IF(H995="jeudi","5",IF(H995="vendredi","6",IF(H995="",""))))))</f>
        <v/>
      </c>
      <c r="V995" s="15" t="b">
        <f>IF(C995="hebdo","5",IF(C995="tous les 15 jours","10",IF(C995="toutes les 5 semaines","25")))</f>
        <v>0</v>
      </c>
    </row>
    <row r="996" spans="17:22" x14ac:dyDescent="0.35">
      <c r="Q996" s="14">
        <f ca="1">IF(AND($N$1+T996-WEEKDAY($N$1)+(WEEKDAY($N$1)&gt;=T996)&gt;=$N$1,H996=""),$N$1+T996-WEEKDAY($N$1)+(WEEKDAY($N$1)&gt;=T996),$N$1+T996-WEEKDAY($N$1)+(WEEKDAY($N$1)&gt;=T996)+7)</f>
        <v>43617</v>
      </c>
      <c r="R996" s="14" t="str">
        <f ca="1">IF(ISERROR(IF(AND($N$1+U996-WEEKDAY($N$1)+(WEEKDAY($N$1)&gt;=U996)&gt;=$N$1,H996&lt;&gt;""),$N$1+U996-WEEKDAY($N$1)+(WEEKDAY($N$1)&gt;=U996),$N$1+U996-WEEKDAY($N$1)+(WEEKDAY($N$1)&gt;=U996)+7)),"",(IF(AND($N$1+U996-WEEKDAY($N$1)+(WEEKDAY($N$1)&gt;=U996)&gt;=$N$1,H996&lt;&gt;""),$N$1+U996-WEEKDAY($N$1)+(WEEKDAY($N$1)&gt;=U996),$N$1+U996-WEEKDAY($N$1)+(WEEKDAY($N$1)&gt;=U996)+7)))</f>
        <v/>
      </c>
      <c r="S996" s="14"/>
      <c r="T996" s="15" t="b">
        <f>IF(D996="lundi","2",IF(D996="mardi","3",IF(D996="mercredi","4",IF(D996="jeudi","5",IF(D996="vendredi","6")))))</f>
        <v>0</v>
      </c>
      <c r="U996" s="15" t="str">
        <f>IF(H996="lundi","2",IF(H996="mardi","3",IF(H996="mercredi","4",IF(H996="jeudi","5",IF(H996="vendredi","6",IF(H996="",""))))))</f>
        <v/>
      </c>
      <c r="V996" s="15" t="b">
        <f>IF(C996="hebdo","5",IF(C996="tous les 15 jours","10",IF(C996="toutes les 5 semaines","25")))</f>
        <v>0</v>
      </c>
    </row>
    <row r="997" spans="17:22" x14ac:dyDescent="0.35">
      <c r="Q997" s="14">
        <f ca="1">IF(AND($N$1+T997-WEEKDAY($N$1)+(WEEKDAY($N$1)&gt;=T997)&gt;=$N$1,H997=""),$N$1+T997-WEEKDAY($N$1)+(WEEKDAY($N$1)&gt;=T997),$N$1+T997-WEEKDAY($N$1)+(WEEKDAY($N$1)&gt;=T997)+7)</f>
        <v>43617</v>
      </c>
      <c r="R997" s="14" t="str">
        <f ca="1">IF(ISERROR(IF(AND($N$1+U997-WEEKDAY($N$1)+(WEEKDAY($N$1)&gt;=U997)&gt;=$N$1,H997&lt;&gt;""),$N$1+U997-WEEKDAY($N$1)+(WEEKDAY($N$1)&gt;=U997),$N$1+U997-WEEKDAY($N$1)+(WEEKDAY($N$1)&gt;=U997)+7)),"",(IF(AND($N$1+U997-WEEKDAY($N$1)+(WEEKDAY($N$1)&gt;=U997)&gt;=$N$1,H997&lt;&gt;""),$N$1+U997-WEEKDAY($N$1)+(WEEKDAY($N$1)&gt;=U997),$N$1+U997-WEEKDAY($N$1)+(WEEKDAY($N$1)&gt;=U997)+7)))</f>
        <v/>
      </c>
      <c r="S997" s="14"/>
      <c r="T997" s="15" t="b">
        <f>IF(D997="lundi","2",IF(D997="mardi","3",IF(D997="mercredi","4",IF(D997="jeudi","5",IF(D997="vendredi","6")))))</f>
        <v>0</v>
      </c>
      <c r="U997" s="15" t="str">
        <f>IF(H997="lundi","2",IF(H997="mardi","3",IF(H997="mercredi","4",IF(H997="jeudi","5",IF(H997="vendredi","6",IF(H997="",""))))))</f>
        <v/>
      </c>
      <c r="V997" s="15" t="b">
        <f>IF(C997="hebdo","5",IF(C997="tous les 15 jours","10",IF(C997="toutes les 5 semaines","25")))</f>
        <v>0</v>
      </c>
    </row>
    <row r="998" spans="17:22" x14ac:dyDescent="0.35">
      <c r="Q998" s="14">
        <f ca="1">IF(AND($N$1+T998-WEEKDAY($N$1)+(WEEKDAY($N$1)&gt;=T998)&gt;=$N$1,H998=""),$N$1+T998-WEEKDAY($N$1)+(WEEKDAY($N$1)&gt;=T998),$N$1+T998-WEEKDAY($N$1)+(WEEKDAY($N$1)&gt;=T998)+7)</f>
        <v>43617</v>
      </c>
      <c r="R998" s="14" t="str">
        <f ca="1">IF(ISERROR(IF(AND($N$1+U998-WEEKDAY($N$1)+(WEEKDAY($N$1)&gt;=U998)&gt;=$N$1,H998&lt;&gt;""),$N$1+U998-WEEKDAY($N$1)+(WEEKDAY($N$1)&gt;=U998),$N$1+U998-WEEKDAY($N$1)+(WEEKDAY($N$1)&gt;=U998)+7)),"",(IF(AND($N$1+U998-WEEKDAY($N$1)+(WEEKDAY($N$1)&gt;=U998)&gt;=$N$1,H998&lt;&gt;""),$N$1+U998-WEEKDAY($N$1)+(WEEKDAY($N$1)&gt;=U998),$N$1+U998-WEEKDAY($N$1)+(WEEKDAY($N$1)&gt;=U998)+7)))</f>
        <v/>
      </c>
      <c r="S998" s="14"/>
      <c r="T998" s="15" t="b">
        <f>IF(D998="lundi","2",IF(D998="mardi","3",IF(D998="mercredi","4",IF(D998="jeudi","5",IF(D998="vendredi","6")))))</f>
        <v>0</v>
      </c>
      <c r="U998" s="15" t="str">
        <f>IF(H998="lundi","2",IF(H998="mardi","3",IF(H998="mercredi","4",IF(H998="jeudi","5",IF(H998="vendredi","6",IF(H998="",""))))))</f>
        <v/>
      </c>
      <c r="V998" s="15" t="b">
        <f>IF(C998="hebdo","5",IF(C998="tous les 15 jours","10",IF(C998="toutes les 5 semaines","25")))</f>
        <v>0</v>
      </c>
    </row>
    <row r="999" spans="17:22" x14ac:dyDescent="0.35">
      <c r="Q999" s="14">
        <f ca="1">IF(AND($N$1+T999-WEEKDAY($N$1)+(WEEKDAY($N$1)&gt;=T999)&gt;=$N$1,H999=""),$N$1+T999-WEEKDAY($N$1)+(WEEKDAY($N$1)&gt;=T999),$N$1+T999-WEEKDAY($N$1)+(WEEKDAY($N$1)&gt;=T999)+7)</f>
        <v>43617</v>
      </c>
      <c r="R999" s="14" t="str">
        <f ca="1">IF(ISERROR(IF(AND($N$1+U999-WEEKDAY($N$1)+(WEEKDAY($N$1)&gt;=U999)&gt;=$N$1,H999&lt;&gt;""),$N$1+U999-WEEKDAY($N$1)+(WEEKDAY($N$1)&gt;=U999),$N$1+U999-WEEKDAY($N$1)+(WEEKDAY($N$1)&gt;=U999)+7)),"",(IF(AND($N$1+U999-WEEKDAY($N$1)+(WEEKDAY($N$1)&gt;=U999)&gt;=$N$1,H999&lt;&gt;""),$N$1+U999-WEEKDAY($N$1)+(WEEKDAY($N$1)&gt;=U999),$N$1+U999-WEEKDAY($N$1)+(WEEKDAY($N$1)&gt;=U999)+7)))</f>
        <v/>
      </c>
      <c r="S999" s="14"/>
      <c r="T999" s="15" t="b">
        <f>IF(D999="lundi","2",IF(D999="mardi","3",IF(D999="mercredi","4",IF(D999="jeudi","5",IF(D999="vendredi","6")))))</f>
        <v>0</v>
      </c>
      <c r="U999" s="15" t="str">
        <f>IF(H999="lundi","2",IF(H999="mardi","3",IF(H999="mercredi","4",IF(H999="jeudi","5",IF(H999="vendredi","6",IF(H999="",""))))))</f>
        <v/>
      </c>
      <c r="V999" s="15" t="b">
        <f>IF(C999="hebdo","5",IF(C999="tous les 15 jours","10",IF(C999="toutes les 5 semaines","25")))</f>
        <v>0</v>
      </c>
    </row>
    <row r="1000" spans="17:22" x14ac:dyDescent="0.35">
      <c r="Q1000" s="14">
        <f ca="1">IF(AND($N$1+T1000-WEEKDAY($N$1)+(WEEKDAY($N$1)&gt;=T1000)&gt;=$N$1,H1000=""),$N$1+T1000-WEEKDAY($N$1)+(WEEKDAY($N$1)&gt;=T1000),$N$1+T1000-WEEKDAY($N$1)+(WEEKDAY($N$1)&gt;=T1000)+7)</f>
        <v>43617</v>
      </c>
      <c r="R1000" s="14" t="str">
        <f ca="1">IF(ISERROR(IF(AND($N$1+U1000-WEEKDAY($N$1)+(WEEKDAY($N$1)&gt;=U1000)&gt;=$N$1,H1000&lt;&gt;""),$N$1+U1000-WEEKDAY($N$1)+(WEEKDAY($N$1)&gt;=U1000),$N$1+U1000-WEEKDAY($N$1)+(WEEKDAY($N$1)&gt;=U1000)+7)),"",(IF(AND($N$1+U1000-WEEKDAY($N$1)+(WEEKDAY($N$1)&gt;=U1000)&gt;=$N$1,H1000&lt;&gt;""),$N$1+U1000-WEEKDAY($N$1)+(WEEKDAY($N$1)&gt;=U1000),$N$1+U1000-WEEKDAY($N$1)+(WEEKDAY($N$1)&gt;=U1000)+7)))</f>
        <v/>
      </c>
      <c r="S1000" s="14"/>
      <c r="T1000" s="15" t="b">
        <f>IF(D1000="lundi","2",IF(D1000="mardi","3",IF(D1000="mercredi","4",IF(D1000="jeudi","5",IF(D1000="vendredi","6")))))</f>
        <v>0</v>
      </c>
      <c r="U1000" s="15" t="str">
        <f>IF(H1000="lundi","2",IF(H1000="mardi","3",IF(H1000="mercredi","4",IF(H1000="jeudi","5",IF(H1000="vendredi","6",IF(H1000="",""))))))</f>
        <v/>
      </c>
      <c r="V1000" s="15" t="b">
        <f>IF(C1000="hebdo","5",IF(C1000="tous les 15 jours","10",IF(C1000="toutes les 5 semaines","25")))</f>
        <v>0</v>
      </c>
    </row>
    <row r="1001" spans="17:22" x14ac:dyDescent="0.35">
      <c r="Q1001" s="14">
        <f ca="1">IF(AND($N$1+T1001-WEEKDAY($N$1)+(WEEKDAY($N$1)&gt;=T1001)&gt;=$N$1,H1001=""),$N$1+T1001-WEEKDAY($N$1)+(WEEKDAY($N$1)&gt;=T1001),$N$1+T1001-WEEKDAY($N$1)+(WEEKDAY($N$1)&gt;=T1001)+7)</f>
        <v>43617</v>
      </c>
      <c r="R1001" s="14" t="str">
        <f ca="1">IF(ISERROR(IF(AND($N$1+U1001-WEEKDAY($N$1)+(WEEKDAY($N$1)&gt;=U1001)&gt;=$N$1,H1001&lt;&gt;""),$N$1+U1001-WEEKDAY($N$1)+(WEEKDAY($N$1)&gt;=U1001),$N$1+U1001-WEEKDAY($N$1)+(WEEKDAY($N$1)&gt;=U1001)+7)),"",(IF(AND($N$1+U1001-WEEKDAY($N$1)+(WEEKDAY($N$1)&gt;=U1001)&gt;=$N$1,H1001&lt;&gt;""),$N$1+U1001-WEEKDAY($N$1)+(WEEKDAY($N$1)&gt;=U1001),$N$1+U1001-WEEKDAY($N$1)+(WEEKDAY($N$1)&gt;=U1001)+7)))</f>
        <v/>
      </c>
      <c r="S1001" s="14"/>
      <c r="T1001" s="15" t="b">
        <f>IF(D1001="lundi","2",IF(D1001="mardi","3",IF(D1001="mercredi","4",IF(D1001="jeudi","5",IF(D1001="vendredi","6")))))</f>
        <v>0</v>
      </c>
      <c r="U1001" s="15" t="str">
        <f>IF(H1001="lundi","2",IF(H1001="mardi","3",IF(H1001="mercredi","4",IF(H1001="jeudi","5",IF(H1001="vendredi","6",IF(H1001="",""))))))</f>
        <v/>
      </c>
      <c r="V1001" s="15" t="b">
        <f>IF(C1001="hebdo","5",IF(C1001="tous les 15 jours","10",IF(C1001="toutes les 5 semaines","25")))</f>
        <v>0</v>
      </c>
    </row>
    <row r="1002" spans="17:22" x14ac:dyDescent="0.35">
      <c r="Q1002" s="14">
        <f ca="1">IF(AND($N$1+T1002-WEEKDAY($N$1)+(WEEKDAY($N$1)&gt;=T1002)&gt;=$N$1,H1002=""),$N$1+T1002-WEEKDAY($N$1)+(WEEKDAY($N$1)&gt;=T1002),$N$1+T1002-WEEKDAY($N$1)+(WEEKDAY($N$1)&gt;=T1002)+7)</f>
        <v>43617</v>
      </c>
      <c r="R1002" s="14" t="str">
        <f ca="1">IF(ISERROR(IF(AND($N$1+U1002-WEEKDAY($N$1)+(WEEKDAY($N$1)&gt;=U1002)&gt;=$N$1,H1002&lt;&gt;""),$N$1+U1002-WEEKDAY($N$1)+(WEEKDAY($N$1)&gt;=U1002),$N$1+U1002-WEEKDAY($N$1)+(WEEKDAY($N$1)&gt;=U1002)+7)),"",(IF(AND($N$1+U1002-WEEKDAY($N$1)+(WEEKDAY($N$1)&gt;=U1002)&gt;=$N$1,H1002&lt;&gt;""),$N$1+U1002-WEEKDAY($N$1)+(WEEKDAY($N$1)&gt;=U1002),$N$1+U1002-WEEKDAY($N$1)+(WEEKDAY($N$1)&gt;=U1002)+7)))</f>
        <v/>
      </c>
      <c r="S1002" s="14"/>
      <c r="T1002" s="15" t="b">
        <f>IF(D1002="lundi","2",IF(D1002="mardi","3",IF(D1002="mercredi","4",IF(D1002="jeudi","5",IF(D1002="vendredi","6")))))</f>
        <v>0</v>
      </c>
      <c r="U1002" s="15" t="str">
        <f>IF(H1002="lundi","2",IF(H1002="mardi","3",IF(H1002="mercredi","4",IF(H1002="jeudi","5",IF(H1002="vendredi","6",IF(H1002="",""))))))</f>
        <v/>
      </c>
      <c r="V1002" s="15" t="b">
        <f>IF(C1002="hebdo","5",IF(C1002="tous les 15 jours","10",IF(C1002="toutes les 5 semaines","25")))</f>
        <v>0</v>
      </c>
    </row>
    <row r="1003" spans="17:22" x14ac:dyDescent="0.35">
      <c r="Q1003" s="14">
        <f ca="1">IF(AND($N$1+T1003-WEEKDAY($N$1)+(WEEKDAY($N$1)&gt;=T1003)&gt;=$N$1,H1003=""),$N$1+T1003-WEEKDAY($N$1)+(WEEKDAY($N$1)&gt;=T1003),$N$1+T1003-WEEKDAY($N$1)+(WEEKDAY($N$1)&gt;=T1003)+7)</f>
        <v>43617</v>
      </c>
      <c r="R1003" s="14" t="str">
        <f ca="1">IF(ISERROR(IF(AND($N$1+U1003-WEEKDAY($N$1)+(WEEKDAY($N$1)&gt;=U1003)&gt;=$N$1,H1003&lt;&gt;""),$N$1+U1003-WEEKDAY($N$1)+(WEEKDAY($N$1)&gt;=U1003),$N$1+U1003-WEEKDAY($N$1)+(WEEKDAY($N$1)&gt;=U1003)+7)),"",(IF(AND($N$1+U1003-WEEKDAY($N$1)+(WEEKDAY($N$1)&gt;=U1003)&gt;=$N$1,H1003&lt;&gt;""),$N$1+U1003-WEEKDAY($N$1)+(WEEKDAY($N$1)&gt;=U1003),$N$1+U1003-WEEKDAY($N$1)+(WEEKDAY($N$1)&gt;=U1003)+7)))</f>
        <v/>
      </c>
      <c r="S1003" s="14"/>
      <c r="T1003" s="15" t="b">
        <f>IF(D1003="lundi","2",IF(D1003="mardi","3",IF(D1003="mercredi","4",IF(D1003="jeudi","5",IF(D1003="vendredi","6")))))</f>
        <v>0</v>
      </c>
      <c r="U1003" s="15" t="str">
        <f>IF(H1003="lundi","2",IF(H1003="mardi","3",IF(H1003="mercredi","4",IF(H1003="jeudi","5",IF(H1003="vendredi","6",IF(H1003="",""))))))</f>
        <v/>
      </c>
      <c r="V1003" s="15" t="b">
        <f>IF(C1003="hebdo","5",IF(C1003="tous les 15 jours","10",IF(C1003="toutes les 5 semaines","25")))</f>
        <v>0</v>
      </c>
    </row>
    <row r="1004" spans="17:22" x14ac:dyDescent="0.35">
      <c r="Q1004" s="14">
        <f ca="1">IF(AND($N$1+T1004-WEEKDAY($N$1)+(WEEKDAY($N$1)&gt;=T1004)&gt;=$N$1,H1004=""),$N$1+T1004-WEEKDAY($N$1)+(WEEKDAY($N$1)&gt;=T1004),$N$1+T1004-WEEKDAY($N$1)+(WEEKDAY($N$1)&gt;=T1004)+7)</f>
        <v>43617</v>
      </c>
      <c r="R1004" s="14" t="str">
        <f ca="1">IF(ISERROR(IF(AND($N$1+U1004-WEEKDAY($N$1)+(WEEKDAY($N$1)&gt;=U1004)&gt;=$N$1,H1004&lt;&gt;""),$N$1+U1004-WEEKDAY($N$1)+(WEEKDAY($N$1)&gt;=U1004),$N$1+U1004-WEEKDAY($N$1)+(WEEKDAY($N$1)&gt;=U1004)+7)),"",(IF(AND($N$1+U1004-WEEKDAY($N$1)+(WEEKDAY($N$1)&gt;=U1004)&gt;=$N$1,H1004&lt;&gt;""),$N$1+U1004-WEEKDAY($N$1)+(WEEKDAY($N$1)&gt;=U1004),$N$1+U1004-WEEKDAY($N$1)+(WEEKDAY($N$1)&gt;=U1004)+7)))</f>
        <v/>
      </c>
      <c r="S1004" s="14"/>
      <c r="T1004" s="15" t="b">
        <f>IF(D1004="lundi","2",IF(D1004="mardi","3",IF(D1004="mercredi","4",IF(D1004="jeudi","5",IF(D1004="vendredi","6")))))</f>
        <v>0</v>
      </c>
      <c r="U1004" s="15" t="str">
        <f>IF(H1004="lundi","2",IF(H1004="mardi","3",IF(H1004="mercredi","4",IF(H1004="jeudi","5",IF(H1004="vendredi","6",IF(H1004="",""))))))</f>
        <v/>
      </c>
      <c r="V1004" s="15" t="b">
        <f>IF(C1004="hebdo","5",IF(C1004="tous les 15 jours","10",IF(C1004="toutes les 5 semaines","25")))</f>
        <v>0</v>
      </c>
    </row>
    <row r="1005" spans="17:22" x14ac:dyDescent="0.35">
      <c r="Q1005" s="14">
        <f ca="1">IF(AND($N$1+T1005-WEEKDAY($N$1)+(WEEKDAY($N$1)&gt;=T1005)&gt;=$N$1,H1005=""),$N$1+T1005-WEEKDAY($N$1)+(WEEKDAY($N$1)&gt;=T1005),$N$1+T1005-WEEKDAY($N$1)+(WEEKDAY($N$1)&gt;=T1005)+7)</f>
        <v>43617</v>
      </c>
      <c r="R1005" s="14" t="str">
        <f ca="1">IF(ISERROR(IF(AND($N$1+U1005-WEEKDAY($N$1)+(WEEKDAY($N$1)&gt;=U1005)&gt;=$N$1,H1005&lt;&gt;""),$N$1+U1005-WEEKDAY($N$1)+(WEEKDAY($N$1)&gt;=U1005),$N$1+U1005-WEEKDAY($N$1)+(WEEKDAY($N$1)&gt;=U1005)+7)),"",(IF(AND($N$1+U1005-WEEKDAY($N$1)+(WEEKDAY($N$1)&gt;=U1005)&gt;=$N$1,H1005&lt;&gt;""),$N$1+U1005-WEEKDAY($N$1)+(WEEKDAY($N$1)&gt;=U1005),$N$1+U1005-WEEKDAY($N$1)+(WEEKDAY($N$1)&gt;=U1005)+7)))</f>
        <v/>
      </c>
      <c r="S1005" s="14"/>
      <c r="T1005" s="15" t="b">
        <f>IF(D1005="lundi","2",IF(D1005="mardi","3",IF(D1005="mercredi","4",IF(D1005="jeudi","5",IF(D1005="vendredi","6")))))</f>
        <v>0</v>
      </c>
      <c r="U1005" s="15" t="str">
        <f>IF(H1005="lundi","2",IF(H1005="mardi","3",IF(H1005="mercredi","4",IF(H1005="jeudi","5",IF(H1005="vendredi","6",IF(H1005="",""))))))</f>
        <v/>
      </c>
      <c r="V1005" s="15" t="b">
        <f>IF(C1005="hebdo","5",IF(C1005="tous les 15 jours","10",IF(C1005="toutes les 5 semaines","25")))</f>
        <v>0</v>
      </c>
    </row>
    <row r="1006" spans="17:22" x14ac:dyDescent="0.35">
      <c r="Q1006" s="14">
        <f ca="1">IF(AND($N$1+T1006-WEEKDAY($N$1)+(WEEKDAY($N$1)&gt;=T1006)&gt;=$N$1,H1006=""),$N$1+T1006-WEEKDAY($N$1)+(WEEKDAY($N$1)&gt;=T1006),$N$1+T1006-WEEKDAY($N$1)+(WEEKDAY($N$1)&gt;=T1006)+7)</f>
        <v>43617</v>
      </c>
      <c r="R1006" s="14" t="str">
        <f ca="1">IF(ISERROR(IF(AND($N$1+U1006-WEEKDAY($N$1)+(WEEKDAY($N$1)&gt;=U1006)&gt;=$N$1,H1006&lt;&gt;""),$N$1+U1006-WEEKDAY($N$1)+(WEEKDAY($N$1)&gt;=U1006),$N$1+U1006-WEEKDAY($N$1)+(WEEKDAY($N$1)&gt;=U1006)+7)),"",(IF(AND($N$1+U1006-WEEKDAY($N$1)+(WEEKDAY($N$1)&gt;=U1006)&gt;=$N$1,H1006&lt;&gt;""),$N$1+U1006-WEEKDAY($N$1)+(WEEKDAY($N$1)&gt;=U1006),$N$1+U1006-WEEKDAY($N$1)+(WEEKDAY($N$1)&gt;=U1006)+7)))</f>
        <v/>
      </c>
      <c r="S1006" s="14"/>
      <c r="T1006" s="15" t="b">
        <f>IF(D1006="lundi","2",IF(D1006="mardi","3",IF(D1006="mercredi","4",IF(D1006="jeudi","5",IF(D1006="vendredi","6")))))</f>
        <v>0</v>
      </c>
      <c r="U1006" s="15" t="str">
        <f>IF(H1006="lundi","2",IF(H1006="mardi","3",IF(H1006="mercredi","4",IF(H1006="jeudi","5",IF(H1006="vendredi","6",IF(H1006="",""))))))</f>
        <v/>
      </c>
      <c r="V1006" s="15" t="b">
        <f>IF(C1006="hebdo","5",IF(C1006="tous les 15 jours","10",IF(C1006="toutes les 5 semaines","25")))</f>
        <v>0</v>
      </c>
    </row>
    <row r="1007" spans="17:22" x14ac:dyDescent="0.35">
      <c r="Q1007" s="14">
        <f ca="1">IF(AND($N$1+T1007-WEEKDAY($N$1)+(WEEKDAY($N$1)&gt;=T1007)&gt;=$N$1,H1007=""),$N$1+T1007-WEEKDAY($N$1)+(WEEKDAY($N$1)&gt;=T1007),$N$1+T1007-WEEKDAY($N$1)+(WEEKDAY($N$1)&gt;=T1007)+7)</f>
        <v>43617</v>
      </c>
      <c r="R1007" s="14" t="str">
        <f ca="1">IF(ISERROR(IF(AND($N$1+U1007-WEEKDAY($N$1)+(WEEKDAY($N$1)&gt;=U1007)&gt;=$N$1,H1007&lt;&gt;""),$N$1+U1007-WEEKDAY($N$1)+(WEEKDAY($N$1)&gt;=U1007),$N$1+U1007-WEEKDAY($N$1)+(WEEKDAY($N$1)&gt;=U1007)+7)),"",(IF(AND($N$1+U1007-WEEKDAY($N$1)+(WEEKDAY($N$1)&gt;=U1007)&gt;=$N$1,H1007&lt;&gt;""),$N$1+U1007-WEEKDAY($N$1)+(WEEKDAY($N$1)&gt;=U1007),$N$1+U1007-WEEKDAY($N$1)+(WEEKDAY($N$1)&gt;=U1007)+7)))</f>
        <v/>
      </c>
      <c r="S1007" s="14"/>
      <c r="T1007" s="15" t="b">
        <f>IF(D1007="lundi","2",IF(D1007="mardi","3",IF(D1007="mercredi","4",IF(D1007="jeudi","5",IF(D1007="vendredi","6")))))</f>
        <v>0</v>
      </c>
      <c r="U1007" s="15" t="str">
        <f>IF(H1007="lundi","2",IF(H1007="mardi","3",IF(H1007="mercredi","4",IF(H1007="jeudi","5",IF(H1007="vendredi","6",IF(H1007="",""))))))</f>
        <v/>
      </c>
      <c r="V1007" s="15" t="b">
        <f>IF(C1007="hebdo","5",IF(C1007="tous les 15 jours","10",IF(C1007="toutes les 5 semaines","25")))</f>
        <v>0</v>
      </c>
    </row>
    <row r="1008" spans="17:22" x14ac:dyDescent="0.35">
      <c r="Q1008" s="14">
        <f ca="1">IF(AND($N$1+T1008-WEEKDAY($N$1)+(WEEKDAY($N$1)&gt;=T1008)&gt;=$N$1,H1008=""),$N$1+T1008-WEEKDAY($N$1)+(WEEKDAY($N$1)&gt;=T1008),$N$1+T1008-WEEKDAY($N$1)+(WEEKDAY($N$1)&gt;=T1008)+7)</f>
        <v>43617</v>
      </c>
      <c r="R1008" s="14" t="str">
        <f ca="1">IF(ISERROR(IF(AND($N$1+U1008-WEEKDAY($N$1)+(WEEKDAY($N$1)&gt;=U1008)&gt;=$N$1,H1008&lt;&gt;""),$N$1+U1008-WEEKDAY($N$1)+(WEEKDAY($N$1)&gt;=U1008),$N$1+U1008-WEEKDAY($N$1)+(WEEKDAY($N$1)&gt;=U1008)+7)),"",(IF(AND($N$1+U1008-WEEKDAY($N$1)+(WEEKDAY($N$1)&gt;=U1008)&gt;=$N$1,H1008&lt;&gt;""),$N$1+U1008-WEEKDAY($N$1)+(WEEKDAY($N$1)&gt;=U1008),$N$1+U1008-WEEKDAY($N$1)+(WEEKDAY($N$1)&gt;=U1008)+7)))</f>
        <v/>
      </c>
      <c r="S1008" s="14"/>
      <c r="T1008" s="15" t="b">
        <f>IF(D1008="lundi","2",IF(D1008="mardi","3",IF(D1008="mercredi","4",IF(D1008="jeudi","5",IF(D1008="vendredi","6")))))</f>
        <v>0</v>
      </c>
      <c r="U1008" s="15" t="str">
        <f>IF(H1008="lundi","2",IF(H1008="mardi","3",IF(H1008="mercredi","4",IF(H1008="jeudi","5",IF(H1008="vendredi","6",IF(H1008="",""))))))</f>
        <v/>
      </c>
      <c r="V1008" s="15" t="b">
        <f>IF(C1008="hebdo","5",IF(C1008="tous les 15 jours","10",IF(C1008="toutes les 5 semaines","25")))</f>
        <v>0</v>
      </c>
    </row>
    <row r="1009" spans="17:22" x14ac:dyDescent="0.35">
      <c r="Q1009" s="14">
        <f ca="1">IF(AND($N$1+T1009-WEEKDAY($N$1)+(WEEKDAY($N$1)&gt;=T1009)&gt;=$N$1,H1009=""),$N$1+T1009-WEEKDAY($N$1)+(WEEKDAY($N$1)&gt;=T1009),$N$1+T1009-WEEKDAY($N$1)+(WEEKDAY($N$1)&gt;=T1009)+7)</f>
        <v>43617</v>
      </c>
      <c r="R1009" s="14" t="str">
        <f ca="1">IF(ISERROR(IF(AND($N$1+U1009-WEEKDAY($N$1)+(WEEKDAY($N$1)&gt;=U1009)&gt;=$N$1,H1009&lt;&gt;""),$N$1+U1009-WEEKDAY($N$1)+(WEEKDAY($N$1)&gt;=U1009),$N$1+U1009-WEEKDAY($N$1)+(WEEKDAY($N$1)&gt;=U1009)+7)),"",(IF(AND($N$1+U1009-WEEKDAY($N$1)+(WEEKDAY($N$1)&gt;=U1009)&gt;=$N$1,H1009&lt;&gt;""),$N$1+U1009-WEEKDAY($N$1)+(WEEKDAY($N$1)&gt;=U1009),$N$1+U1009-WEEKDAY($N$1)+(WEEKDAY($N$1)&gt;=U1009)+7)))</f>
        <v/>
      </c>
      <c r="S1009" s="14"/>
      <c r="T1009" s="15" t="b">
        <f>IF(D1009="lundi","2",IF(D1009="mardi","3",IF(D1009="mercredi","4",IF(D1009="jeudi","5",IF(D1009="vendredi","6")))))</f>
        <v>0</v>
      </c>
      <c r="U1009" s="15" t="str">
        <f>IF(H1009="lundi","2",IF(H1009="mardi","3",IF(H1009="mercredi","4",IF(H1009="jeudi","5",IF(H1009="vendredi","6",IF(H1009="",""))))))</f>
        <v/>
      </c>
      <c r="V1009" s="15" t="b">
        <f>IF(C1009="hebdo","5",IF(C1009="tous les 15 jours","10",IF(C1009="toutes les 5 semaines","25")))</f>
        <v>0</v>
      </c>
    </row>
    <row r="1010" spans="17:22" x14ac:dyDescent="0.35">
      <c r="Q1010" s="14">
        <f ca="1">IF(AND($N$1+T1010-WEEKDAY($N$1)+(WEEKDAY($N$1)&gt;=T1010)&gt;=$N$1,H1010=""),$N$1+T1010-WEEKDAY($N$1)+(WEEKDAY($N$1)&gt;=T1010),$N$1+T1010-WEEKDAY($N$1)+(WEEKDAY($N$1)&gt;=T1010)+7)</f>
        <v>43617</v>
      </c>
      <c r="R1010" s="14" t="str">
        <f ca="1">IF(ISERROR(IF(AND($N$1+U1010-WEEKDAY($N$1)+(WEEKDAY($N$1)&gt;=U1010)&gt;=$N$1,H1010&lt;&gt;""),$N$1+U1010-WEEKDAY($N$1)+(WEEKDAY($N$1)&gt;=U1010),$N$1+U1010-WEEKDAY($N$1)+(WEEKDAY($N$1)&gt;=U1010)+7)),"",(IF(AND($N$1+U1010-WEEKDAY($N$1)+(WEEKDAY($N$1)&gt;=U1010)&gt;=$N$1,H1010&lt;&gt;""),$N$1+U1010-WEEKDAY($N$1)+(WEEKDAY($N$1)&gt;=U1010),$N$1+U1010-WEEKDAY($N$1)+(WEEKDAY($N$1)&gt;=U1010)+7)))</f>
        <v/>
      </c>
      <c r="S1010" s="14"/>
      <c r="T1010" s="15" t="b">
        <f>IF(D1010="lundi","2",IF(D1010="mardi","3",IF(D1010="mercredi","4",IF(D1010="jeudi","5",IF(D1010="vendredi","6")))))</f>
        <v>0</v>
      </c>
      <c r="U1010" s="15" t="str">
        <f>IF(H1010="lundi","2",IF(H1010="mardi","3",IF(H1010="mercredi","4",IF(H1010="jeudi","5",IF(H1010="vendredi","6",IF(H1010="",""))))))</f>
        <v/>
      </c>
      <c r="V1010" s="15" t="b">
        <f>IF(C1010="hebdo","5",IF(C1010="tous les 15 jours","10",IF(C1010="toutes les 5 semaines","25")))</f>
        <v>0</v>
      </c>
    </row>
    <row r="1011" spans="17:22" x14ac:dyDescent="0.35">
      <c r="Q1011" s="14">
        <f ca="1">IF(AND($N$1+T1011-WEEKDAY($N$1)+(WEEKDAY($N$1)&gt;=T1011)&gt;=$N$1,H1011=""),$N$1+T1011-WEEKDAY($N$1)+(WEEKDAY($N$1)&gt;=T1011),$N$1+T1011-WEEKDAY($N$1)+(WEEKDAY($N$1)&gt;=T1011)+7)</f>
        <v>43617</v>
      </c>
      <c r="R1011" s="14" t="str">
        <f ca="1">IF(ISERROR(IF(AND($N$1+U1011-WEEKDAY($N$1)+(WEEKDAY($N$1)&gt;=U1011)&gt;=$N$1,H1011&lt;&gt;""),$N$1+U1011-WEEKDAY($N$1)+(WEEKDAY($N$1)&gt;=U1011),$N$1+U1011-WEEKDAY($N$1)+(WEEKDAY($N$1)&gt;=U1011)+7)),"",(IF(AND($N$1+U1011-WEEKDAY($N$1)+(WEEKDAY($N$1)&gt;=U1011)&gt;=$N$1,H1011&lt;&gt;""),$N$1+U1011-WEEKDAY($N$1)+(WEEKDAY($N$1)&gt;=U1011),$N$1+U1011-WEEKDAY($N$1)+(WEEKDAY($N$1)&gt;=U1011)+7)))</f>
        <v/>
      </c>
      <c r="S1011" s="14"/>
      <c r="T1011" s="15" t="b">
        <f>IF(D1011="lundi","2",IF(D1011="mardi","3",IF(D1011="mercredi","4",IF(D1011="jeudi","5",IF(D1011="vendredi","6")))))</f>
        <v>0</v>
      </c>
      <c r="U1011" s="15" t="str">
        <f>IF(H1011="lundi","2",IF(H1011="mardi","3",IF(H1011="mercredi","4",IF(H1011="jeudi","5",IF(H1011="vendredi","6",IF(H1011="",""))))))</f>
        <v/>
      </c>
      <c r="V1011" s="15" t="b">
        <f>IF(C1011="hebdo","5",IF(C1011="tous les 15 jours","10",IF(C1011="toutes les 5 semaines","25")))</f>
        <v>0</v>
      </c>
    </row>
    <row r="1012" spans="17:22" x14ac:dyDescent="0.35">
      <c r="Q1012" s="14">
        <f ca="1">IF(AND($N$1+T1012-WEEKDAY($N$1)+(WEEKDAY($N$1)&gt;=T1012)&gt;=$N$1,H1012=""),$N$1+T1012-WEEKDAY($N$1)+(WEEKDAY($N$1)&gt;=T1012),$N$1+T1012-WEEKDAY($N$1)+(WEEKDAY($N$1)&gt;=T1012)+7)</f>
        <v>43617</v>
      </c>
      <c r="R1012" s="14" t="str">
        <f ca="1">IF(ISERROR(IF(AND($N$1+U1012-WEEKDAY($N$1)+(WEEKDAY($N$1)&gt;=U1012)&gt;=$N$1,H1012&lt;&gt;""),$N$1+U1012-WEEKDAY($N$1)+(WEEKDAY($N$1)&gt;=U1012),$N$1+U1012-WEEKDAY($N$1)+(WEEKDAY($N$1)&gt;=U1012)+7)),"",(IF(AND($N$1+U1012-WEEKDAY($N$1)+(WEEKDAY($N$1)&gt;=U1012)&gt;=$N$1,H1012&lt;&gt;""),$N$1+U1012-WEEKDAY($N$1)+(WEEKDAY($N$1)&gt;=U1012),$N$1+U1012-WEEKDAY($N$1)+(WEEKDAY($N$1)&gt;=U1012)+7)))</f>
        <v/>
      </c>
      <c r="S1012" s="14"/>
      <c r="T1012" s="15" t="b">
        <f>IF(D1012="lundi","2",IF(D1012="mardi","3",IF(D1012="mercredi","4",IF(D1012="jeudi","5",IF(D1012="vendredi","6")))))</f>
        <v>0</v>
      </c>
      <c r="U1012" s="15" t="str">
        <f>IF(H1012="lundi","2",IF(H1012="mardi","3",IF(H1012="mercredi","4",IF(H1012="jeudi","5",IF(H1012="vendredi","6",IF(H1012="",""))))))</f>
        <v/>
      </c>
      <c r="V1012" s="15" t="b">
        <f>IF(C1012="hebdo","5",IF(C1012="tous les 15 jours","10",IF(C1012="toutes les 5 semaines","25")))</f>
        <v>0</v>
      </c>
    </row>
    <row r="1013" spans="17:22" x14ac:dyDescent="0.35">
      <c r="Q1013" s="14">
        <f ca="1">IF(AND($N$1+T1013-WEEKDAY($N$1)+(WEEKDAY($N$1)&gt;=T1013)&gt;=$N$1,H1013=""),$N$1+T1013-WEEKDAY($N$1)+(WEEKDAY($N$1)&gt;=T1013),$N$1+T1013-WEEKDAY($N$1)+(WEEKDAY($N$1)&gt;=T1013)+7)</f>
        <v>43617</v>
      </c>
      <c r="R1013" s="14" t="str">
        <f ca="1">IF(ISERROR(IF(AND($N$1+U1013-WEEKDAY($N$1)+(WEEKDAY($N$1)&gt;=U1013)&gt;=$N$1,H1013&lt;&gt;""),$N$1+U1013-WEEKDAY($N$1)+(WEEKDAY($N$1)&gt;=U1013),$N$1+U1013-WEEKDAY($N$1)+(WEEKDAY($N$1)&gt;=U1013)+7)),"",(IF(AND($N$1+U1013-WEEKDAY($N$1)+(WEEKDAY($N$1)&gt;=U1013)&gt;=$N$1,H1013&lt;&gt;""),$N$1+U1013-WEEKDAY($N$1)+(WEEKDAY($N$1)&gt;=U1013),$N$1+U1013-WEEKDAY($N$1)+(WEEKDAY($N$1)&gt;=U1013)+7)))</f>
        <v/>
      </c>
      <c r="S1013" s="14"/>
      <c r="T1013" s="15" t="b">
        <f>IF(D1013="lundi","2",IF(D1013="mardi","3",IF(D1013="mercredi","4",IF(D1013="jeudi","5",IF(D1013="vendredi","6")))))</f>
        <v>0</v>
      </c>
      <c r="U1013" s="15" t="str">
        <f>IF(H1013="lundi","2",IF(H1013="mardi","3",IF(H1013="mercredi","4",IF(H1013="jeudi","5",IF(H1013="vendredi","6",IF(H1013="",""))))))</f>
        <v/>
      </c>
      <c r="V1013" s="15" t="b">
        <f>IF(C1013="hebdo","5",IF(C1013="tous les 15 jours","10",IF(C1013="toutes les 5 semaines","25")))</f>
        <v>0</v>
      </c>
    </row>
    <row r="1014" spans="17:22" x14ac:dyDescent="0.35">
      <c r="Q1014" s="14">
        <f ca="1">IF(AND($N$1+T1014-WEEKDAY($N$1)+(WEEKDAY($N$1)&gt;=T1014)&gt;=$N$1,H1014=""),$N$1+T1014-WEEKDAY($N$1)+(WEEKDAY($N$1)&gt;=T1014),$N$1+T1014-WEEKDAY($N$1)+(WEEKDAY($N$1)&gt;=T1014)+7)</f>
        <v>43617</v>
      </c>
      <c r="R1014" s="14" t="str">
        <f ca="1">IF(ISERROR(IF(AND($N$1+U1014-WEEKDAY($N$1)+(WEEKDAY($N$1)&gt;=U1014)&gt;=$N$1,H1014&lt;&gt;""),$N$1+U1014-WEEKDAY($N$1)+(WEEKDAY($N$1)&gt;=U1014),$N$1+U1014-WEEKDAY($N$1)+(WEEKDAY($N$1)&gt;=U1014)+7)),"",(IF(AND($N$1+U1014-WEEKDAY($N$1)+(WEEKDAY($N$1)&gt;=U1014)&gt;=$N$1,H1014&lt;&gt;""),$N$1+U1014-WEEKDAY($N$1)+(WEEKDAY($N$1)&gt;=U1014),$N$1+U1014-WEEKDAY($N$1)+(WEEKDAY($N$1)&gt;=U1014)+7)))</f>
        <v/>
      </c>
      <c r="S1014" s="14"/>
      <c r="T1014" s="15" t="b">
        <f>IF(D1014="lundi","2",IF(D1014="mardi","3",IF(D1014="mercredi","4",IF(D1014="jeudi","5",IF(D1014="vendredi","6")))))</f>
        <v>0</v>
      </c>
      <c r="U1014" s="15" t="str">
        <f>IF(H1014="lundi","2",IF(H1014="mardi","3",IF(H1014="mercredi","4",IF(H1014="jeudi","5",IF(H1014="vendredi","6",IF(H1014="",""))))))</f>
        <v/>
      </c>
      <c r="V1014" s="15" t="b">
        <f>IF(C1014="hebdo","5",IF(C1014="tous les 15 jours","10",IF(C1014="toutes les 5 semaines","25")))</f>
        <v>0</v>
      </c>
    </row>
    <row r="1015" spans="17:22" x14ac:dyDescent="0.35">
      <c r="Q1015" s="14">
        <f ca="1">IF(AND($N$1+T1015-WEEKDAY($N$1)+(WEEKDAY($N$1)&gt;=T1015)&gt;=$N$1,H1015=""),$N$1+T1015-WEEKDAY($N$1)+(WEEKDAY($N$1)&gt;=T1015),$N$1+T1015-WEEKDAY($N$1)+(WEEKDAY($N$1)&gt;=T1015)+7)</f>
        <v>43617</v>
      </c>
      <c r="R1015" s="14" t="str">
        <f ca="1">IF(ISERROR(IF(AND($N$1+U1015-WEEKDAY($N$1)+(WEEKDAY($N$1)&gt;=U1015)&gt;=$N$1,H1015&lt;&gt;""),$N$1+U1015-WEEKDAY($N$1)+(WEEKDAY($N$1)&gt;=U1015),$N$1+U1015-WEEKDAY($N$1)+(WEEKDAY($N$1)&gt;=U1015)+7)),"",(IF(AND($N$1+U1015-WEEKDAY($N$1)+(WEEKDAY($N$1)&gt;=U1015)&gt;=$N$1,H1015&lt;&gt;""),$N$1+U1015-WEEKDAY($N$1)+(WEEKDAY($N$1)&gt;=U1015),$N$1+U1015-WEEKDAY($N$1)+(WEEKDAY($N$1)&gt;=U1015)+7)))</f>
        <v/>
      </c>
      <c r="S1015" s="14"/>
      <c r="T1015" s="15" t="b">
        <f>IF(D1015="lundi","2",IF(D1015="mardi","3",IF(D1015="mercredi","4",IF(D1015="jeudi","5",IF(D1015="vendredi","6")))))</f>
        <v>0</v>
      </c>
      <c r="U1015" s="15" t="str">
        <f>IF(H1015="lundi","2",IF(H1015="mardi","3",IF(H1015="mercredi","4",IF(H1015="jeudi","5",IF(H1015="vendredi","6",IF(H1015="",""))))))</f>
        <v/>
      </c>
      <c r="V1015" s="15" t="b">
        <f>IF(C1015="hebdo","5",IF(C1015="tous les 15 jours","10",IF(C1015="toutes les 5 semaines","25")))</f>
        <v>0</v>
      </c>
    </row>
    <row r="1016" spans="17:22" x14ac:dyDescent="0.35">
      <c r="Q1016" s="14">
        <f ca="1">IF(AND($N$1+T1016-WEEKDAY($N$1)+(WEEKDAY($N$1)&gt;=T1016)&gt;=$N$1,H1016=""),$N$1+T1016-WEEKDAY($N$1)+(WEEKDAY($N$1)&gt;=T1016),$N$1+T1016-WEEKDAY($N$1)+(WEEKDAY($N$1)&gt;=T1016)+7)</f>
        <v>43617</v>
      </c>
      <c r="R1016" s="14" t="str">
        <f ca="1">IF(ISERROR(IF(AND($N$1+U1016-WEEKDAY($N$1)+(WEEKDAY($N$1)&gt;=U1016)&gt;=$N$1,H1016&lt;&gt;""),$N$1+U1016-WEEKDAY($N$1)+(WEEKDAY($N$1)&gt;=U1016),$N$1+U1016-WEEKDAY($N$1)+(WEEKDAY($N$1)&gt;=U1016)+7)),"",(IF(AND($N$1+U1016-WEEKDAY($N$1)+(WEEKDAY($N$1)&gt;=U1016)&gt;=$N$1,H1016&lt;&gt;""),$N$1+U1016-WEEKDAY($N$1)+(WEEKDAY($N$1)&gt;=U1016),$N$1+U1016-WEEKDAY($N$1)+(WEEKDAY($N$1)&gt;=U1016)+7)))</f>
        <v/>
      </c>
      <c r="S1016" s="14"/>
      <c r="T1016" s="15" t="b">
        <f>IF(D1016="lundi","2",IF(D1016="mardi","3",IF(D1016="mercredi","4",IF(D1016="jeudi","5",IF(D1016="vendredi","6")))))</f>
        <v>0</v>
      </c>
      <c r="U1016" s="15" t="str">
        <f>IF(H1016="lundi","2",IF(H1016="mardi","3",IF(H1016="mercredi","4",IF(H1016="jeudi","5",IF(H1016="vendredi","6",IF(H1016="",""))))))</f>
        <v/>
      </c>
      <c r="V1016" s="15" t="b">
        <f>IF(C1016="hebdo","5",IF(C1016="tous les 15 jours","10",IF(C1016="toutes les 5 semaines","25")))</f>
        <v>0</v>
      </c>
    </row>
    <row r="1017" spans="17:22" x14ac:dyDescent="0.35">
      <c r="Q1017" s="14">
        <f ca="1">IF(AND($N$1+T1017-WEEKDAY($N$1)+(WEEKDAY($N$1)&gt;=T1017)&gt;=$N$1,H1017=""),$N$1+T1017-WEEKDAY($N$1)+(WEEKDAY($N$1)&gt;=T1017),$N$1+T1017-WEEKDAY($N$1)+(WEEKDAY($N$1)&gt;=T1017)+7)</f>
        <v>43617</v>
      </c>
      <c r="R1017" s="14" t="str">
        <f ca="1">IF(ISERROR(IF(AND($N$1+U1017-WEEKDAY($N$1)+(WEEKDAY($N$1)&gt;=U1017)&gt;=$N$1,H1017&lt;&gt;""),$N$1+U1017-WEEKDAY($N$1)+(WEEKDAY($N$1)&gt;=U1017),$N$1+U1017-WEEKDAY($N$1)+(WEEKDAY($N$1)&gt;=U1017)+7)),"",(IF(AND($N$1+U1017-WEEKDAY($N$1)+(WEEKDAY($N$1)&gt;=U1017)&gt;=$N$1,H1017&lt;&gt;""),$N$1+U1017-WEEKDAY($N$1)+(WEEKDAY($N$1)&gt;=U1017),$N$1+U1017-WEEKDAY($N$1)+(WEEKDAY($N$1)&gt;=U1017)+7)))</f>
        <v/>
      </c>
      <c r="S1017" s="14"/>
      <c r="T1017" s="15" t="b">
        <f>IF(D1017="lundi","2",IF(D1017="mardi","3",IF(D1017="mercredi","4",IF(D1017="jeudi","5",IF(D1017="vendredi","6")))))</f>
        <v>0</v>
      </c>
      <c r="U1017" s="15" t="str">
        <f>IF(H1017="lundi","2",IF(H1017="mardi","3",IF(H1017="mercredi","4",IF(H1017="jeudi","5",IF(H1017="vendredi","6",IF(H1017="",""))))))</f>
        <v/>
      </c>
      <c r="V1017" s="15" t="b">
        <f>IF(C1017="hebdo","5",IF(C1017="tous les 15 jours","10",IF(C1017="toutes les 5 semaines","25")))</f>
        <v>0</v>
      </c>
    </row>
    <row r="1018" spans="17:22" x14ac:dyDescent="0.35">
      <c r="Q1018" s="14">
        <f ca="1">IF(AND($N$1+T1018-WEEKDAY($N$1)+(WEEKDAY($N$1)&gt;=T1018)&gt;=$N$1,H1018=""),$N$1+T1018-WEEKDAY($N$1)+(WEEKDAY($N$1)&gt;=T1018),$N$1+T1018-WEEKDAY($N$1)+(WEEKDAY($N$1)&gt;=T1018)+7)</f>
        <v>43617</v>
      </c>
      <c r="R1018" s="14" t="str">
        <f ca="1">IF(ISERROR(IF(AND($N$1+U1018-WEEKDAY($N$1)+(WEEKDAY($N$1)&gt;=U1018)&gt;=$N$1,H1018&lt;&gt;""),$N$1+U1018-WEEKDAY($N$1)+(WEEKDAY($N$1)&gt;=U1018),$N$1+U1018-WEEKDAY($N$1)+(WEEKDAY($N$1)&gt;=U1018)+7)),"",(IF(AND($N$1+U1018-WEEKDAY($N$1)+(WEEKDAY($N$1)&gt;=U1018)&gt;=$N$1,H1018&lt;&gt;""),$N$1+U1018-WEEKDAY($N$1)+(WEEKDAY($N$1)&gt;=U1018),$N$1+U1018-WEEKDAY($N$1)+(WEEKDAY($N$1)&gt;=U1018)+7)))</f>
        <v/>
      </c>
      <c r="S1018" s="14"/>
      <c r="T1018" s="15" t="b">
        <f>IF(D1018="lundi","2",IF(D1018="mardi","3",IF(D1018="mercredi","4",IF(D1018="jeudi","5",IF(D1018="vendredi","6")))))</f>
        <v>0</v>
      </c>
      <c r="U1018" s="15" t="str">
        <f>IF(H1018="lundi","2",IF(H1018="mardi","3",IF(H1018="mercredi","4",IF(H1018="jeudi","5",IF(H1018="vendredi","6",IF(H1018="",""))))))</f>
        <v/>
      </c>
      <c r="V1018" s="15" t="b">
        <f>IF(C1018="hebdo","5",IF(C1018="tous les 15 jours","10",IF(C1018="toutes les 5 semaines","25")))</f>
        <v>0</v>
      </c>
    </row>
    <row r="1019" spans="17:22" x14ac:dyDescent="0.35">
      <c r="Q1019" s="14">
        <f ca="1">IF(AND($N$1+T1019-WEEKDAY($N$1)+(WEEKDAY($N$1)&gt;=T1019)&gt;=$N$1,H1019=""),$N$1+T1019-WEEKDAY($N$1)+(WEEKDAY($N$1)&gt;=T1019),$N$1+T1019-WEEKDAY($N$1)+(WEEKDAY($N$1)&gt;=T1019)+7)</f>
        <v>43617</v>
      </c>
      <c r="R1019" s="14" t="str">
        <f ca="1">IF(ISERROR(IF(AND($N$1+U1019-WEEKDAY($N$1)+(WEEKDAY($N$1)&gt;=U1019)&gt;=$N$1,H1019&lt;&gt;""),$N$1+U1019-WEEKDAY($N$1)+(WEEKDAY($N$1)&gt;=U1019),$N$1+U1019-WEEKDAY($N$1)+(WEEKDAY($N$1)&gt;=U1019)+7)),"",(IF(AND($N$1+U1019-WEEKDAY($N$1)+(WEEKDAY($N$1)&gt;=U1019)&gt;=$N$1,H1019&lt;&gt;""),$N$1+U1019-WEEKDAY($N$1)+(WEEKDAY($N$1)&gt;=U1019),$N$1+U1019-WEEKDAY($N$1)+(WEEKDAY($N$1)&gt;=U1019)+7)))</f>
        <v/>
      </c>
      <c r="S1019" s="14"/>
      <c r="T1019" s="15" t="b">
        <f>IF(D1019="lundi","2",IF(D1019="mardi","3",IF(D1019="mercredi","4",IF(D1019="jeudi","5",IF(D1019="vendredi","6")))))</f>
        <v>0</v>
      </c>
      <c r="U1019" s="15" t="str">
        <f>IF(H1019="lundi","2",IF(H1019="mardi","3",IF(H1019="mercredi","4",IF(H1019="jeudi","5",IF(H1019="vendredi","6",IF(H1019="",""))))))</f>
        <v/>
      </c>
      <c r="V1019" s="15" t="b">
        <f>IF(C1019="hebdo","5",IF(C1019="tous les 15 jours","10",IF(C1019="toutes les 5 semaines","25")))</f>
        <v>0</v>
      </c>
    </row>
    <row r="1020" spans="17:22" x14ac:dyDescent="0.35">
      <c r="Q1020" s="14">
        <f ca="1">IF(AND($N$1+T1020-WEEKDAY($N$1)+(WEEKDAY($N$1)&gt;=T1020)&gt;=$N$1,H1020=""),$N$1+T1020-WEEKDAY($N$1)+(WEEKDAY($N$1)&gt;=T1020),$N$1+T1020-WEEKDAY($N$1)+(WEEKDAY($N$1)&gt;=T1020)+7)</f>
        <v>43617</v>
      </c>
      <c r="R1020" s="14" t="str">
        <f ca="1">IF(ISERROR(IF(AND($N$1+U1020-WEEKDAY($N$1)+(WEEKDAY($N$1)&gt;=U1020)&gt;=$N$1,H1020&lt;&gt;""),$N$1+U1020-WEEKDAY($N$1)+(WEEKDAY($N$1)&gt;=U1020),$N$1+U1020-WEEKDAY($N$1)+(WEEKDAY($N$1)&gt;=U1020)+7)),"",(IF(AND($N$1+U1020-WEEKDAY($N$1)+(WEEKDAY($N$1)&gt;=U1020)&gt;=$N$1,H1020&lt;&gt;""),$N$1+U1020-WEEKDAY($N$1)+(WEEKDAY($N$1)&gt;=U1020),$N$1+U1020-WEEKDAY($N$1)+(WEEKDAY($N$1)&gt;=U1020)+7)))</f>
        <v/>
      </c>
      <c r="S1020" s="14"/>
      <c r="T1020" s="15" t="b">
        <f>IF(D1020="lundi","2",IF(D1020="mardi","3",IF(D1020="mercredi","4",IF(D1020="jeudi","5",IF(D1020="vendredi","6")))))</f>
        <v>0</v>
      </c>
      <c r="U1020" s="15" t="str">
        <f>IF(H1020="lundi","2",IF(H1020="mardi","3",IF(H1020="mercredi","4",IF(H1020="jeudi","5",IF(H1020="vendredi","6",IF(H1020="",""))))))</f>
        <v/>
      </c>
      <c r="V1020" s="15" t="b">
        <f>IF(C1020="hebdo","5",IF(C1020="tous les 15 jours","10",IF(C1020="toutes les 5 semaines","25")))</f>
        <v>0</v>
      </c>
    </row>
    <row r="1021" spans="17:22" x14ac:dyDescent="0.35">
      <c r="Q1021" s="14">
        <f ca="1">IF(AND($N$1+T1021-WEEKDAY($N$1)+(WEEKDAY($N$1)&gt;=T1021)&gt;=$N$1,H1021=""),$N$1+T1021-WEEKDAY($N$1)+(WEEKDAY($N$1)&gt;=T1021),$N$1+T1021-WEEKDAY($N$1)+(WEEKDAY($N$1)&gt;=T1021)+7)</f>
        <v>43617</v>
      </c>
      <c r="R1021" s="14" t="str">
        <f ca="1">IF(ISERROR(IF(AND($N$1+U1021-WEEKDAY($N$1)+(WEEKDAY($N$1)&gt;=U1021)&gt;=$N$1,H1021&lt;&gt;""),$N$1+U1021-WEEKDAY($N$1)+(WEEKDAY($N$1)&gt;=U1021),$N$1+U1021-WEEKDAY($N$1)+(WEEKDAY($N$1)&gt;=U1021)+7)),"",(IF(AND($N$1+U1021-WEEKDAY($N$1)+(WEEKDAY($N$1)&gt;=U1021)&gt;=$N$1,H1021&lt;&gt;""),$N$1+U1021-WEEKDAY($N$1)+(WEEKDAY($N$1)&gt;=U1021),$N$1+U1021-WEEKDAY($N$1)+(WEEKDAY($N$1)&gt;=U1021)+7)))</f>
        <v/>
      </c>
      <c r="S1021" s="14"/>
      <c r="T1021" s="15" t="b">
        <f>IF(D1021="lundi","2",IF(D1021="mardi","3",IF(D1021="mercredi","4",IF(D1021="jeudi","5",IF(D1021="vendredi","6")))))</f>
        <v>0</v>
      </c>
      <c r="U1021" s="15" t="str">
        <f>IF(H1021="lundi","2",IF(H1021="mardi","3",IF(H1021="mercredi","4",IF(H1021="jeudi","5",IF(H1021="vendredi","6",IF(H1021="",""))))))</f>
        <v/>
      </c>
      <c r="V1021" s="15" t="b">
        <f>IF(C1021="hebdo","5",IF(C1021="tous les 15 jours","10",IF(C1021="toutes les 5 semaines","25")))</f>
        <v>0</v>
      </c>
    </row>
    <row r="1022" spans="17:22" x14ac:dyDescent="0.35">
      <c r="Q1022" s="14">
        <f ca="1">IF(AND($N$1+T1022-WEEKDAY($N$1)+(WEEKDAY($N$1)&gt;=T1022)&gt;=$N$1,H1022=""),$N$1+T1022-WEEKDAY($N$1)+(WEEKDAY($N$1)&gt;=T1022),$N$1+T1022-WEEKDAY($N$1)+(WEEKDAY($N$1)&gt;=T1022)+7)</f>
        <v>43617</v>
      </c>
      <c r="R1022" s="14" t="str">
        <f ca="1">IF(ISERROR(IF(AND($N$1+U1022-WEEKDAY($N$1)+(WEEKDAY($N$1)&gt;=U1022)&gt;=$N$1,H1022&lt;&gt;""),$N$1+U1022-WEEKDAY($N$1)+(WEEKDAY($N$1)&gt;=U1022),$N$1+U1022-WEEKDAY($N$1)+(WEEKDAY($N$1)&gt;=U1022)+7)),"",(IF(AND($N$1+U1022-WEEKDAY($N$1)+(WEEKDAY($N$1)&gt;=U1022)&gt;=$N$1,H1022&lt;&gt;""),$N$1+U1022-WEEKDAY($N$1)+(WEEKDAY($N$1)&gt;=U1022),$N$1+U1022-WEEKDAY($N$1)+(WEEKDAY($N$1)&gt;=U1022)+7)))</f>
        <v/>
      </c>
      <c r="S1022" s="14"/>
      <c r="T1022" s="15" t="b">
        <f>IF(D1022="lundi","2",IF(D1022="mardi","3",IF(D1022="mercredi","4",IF(D1022="jeudi","5",IF(D1022="vendredi","6")))))</f>
        <v>0</v>
      </c>
      <c r="U1022" s="15" t="str">
        <f>IF(H1022="lundi","2",IF(H1022="mardi","3",IF(H1022="mercredi","4",IF(H1022="jeudi","5",IF(H1022="vendredi","6",IF(H1022="",""))))))</f>
        <v/>
      </c>
      <c r="V1022" s="15" t="b">
        <f>IF(C1022="hebdo","5",IF(C1022="tous les 15 jours","10",IF(C1022="toutes les 5 semaines","25")))</f>
        <v>0</v>
      </c>
    </row>
    <row r="1023" spans="17:22" x14ac:dyDescent="0.35">
      <c r="Q1023" s="14">
        <f ca="1">IF(AND($N$1+T1023-WEEKDAY($N$1)+(WEEKDAY($N$1)&gt;=T1023)&gt;=$N$1,H1023=""),$N$1+T1023-WEEKDAY($N$1)+(WEEKDAY($N$1)&gt;=T1023),$N$1+T1023-WEEKDAY($N$1)+(WEEKDAY($N$1)&gt;=T1023)+7)</f>
        <v>43617</v>
      </c>
      <c r="R1023" s="14" t="str">
        <f ca="1">IF(ISERROR(IF(AND($N$1+U1023-WEEKDAY($N$1)+(WEEKDAY($N$1)&gt;=U1023)&gt;=$N$1,H1023&lt;&gt;""),$N$1+U1023-WEEKDAY($N$1)+(WEEKDAY($N$1)&gt;=U1023),$N$1+U1023-WEEKDAY($N$1)+(WEEKDAY($N$1)&gt;=U1023)+7)),"",(IF(AND($N$1+U1023-WEEKDAY($N$1)+(WEEKDAY($N$1)&gt;=U1023)&gt;=$N$1,H1023&lt;&gt;""),$N$1+U1023-WEEKDAY($N$1)+(WEEKDAY($N$1)&gt;=U1023),$N$1+U1023-WEEKDAY($N$1)+(WEEKDAY($N$1)&gt;=U1023)+7)))</f>
        <v/>
      </c>
      <c r="S1023" s="14"/>
      <c r="T1023" s="15" t="b">
        <f>IF(D1023="lundi","2",IF(D1023="mardi","3",IF(D1023="mercredi","4",IF(D1023="jeudi","5",IF(D1023="vendredi","6")))))</f>
        <v>0</v>
      </c>
      <c r="U1023" s="15" t="str">
        <f>IF(H1023="lundi","2",IF(H1023="mardi","3",IF(H1023="mercredi","4",IF(H1023="jeudi","5",IF(H1023="vendredi","6",IF(H1023="",""))))))</f>
        <v/>
      </c>
      <c r="V1023" s="15" t="b">
        <f>IF(C1023="hebdo","5",IF(C1023="tous les 15 jours","10",IF(C1023="toutes les 5 semaines","25")))</f>
        <v>0</v>
      </c>
    </row>
    <row r="1024" spans="17:22" x14ac:dyDescent="0.35">
      <c r="Q1024" s="14">
        <f ca="1">IF(AND($N$1+T1024-WEEKDAY($N$1)+(WEEKDAY($N$1)&gt;=T1024)&gt;=$N$1,H1024=""),$N$1+T1024-WEEKDAY($N$1)+(WEEKDAY($N$1)&gt;=T1024),$N$1+T1024-WEEKDAY($N$1)+(WEEKDAY($N$1)&gt;=T1024)+7)</f>
        <v>43617</v>
      </c>
      <c r="R1024" s="14" t="str">
        <f ca="1">IF(ISERROR(IF(AND($N$1+U1024-WEEKDAY($N$1)+(WEEKDAY($N$1)&gt;=U1024)&gt;=$N$1,H1024&lt;&gt;""),$N$1+U1024-WEEKDAY($N$1)+(WEEKDAY($N$1)&gt;=U1024),$N$1+U1024-WEEKDAY($N$1)+(WEEKDAY($N$1)&gt;=U1024)+7)),"",(IF(AND($N$1+U1024-WEEKDAY($N$1)+(WEEKDAY($N$1)&gt;=U1024)&gt;=$N$1,H1024&lt;&gt;""),$N$1+U1024-WEEKDAY($N$1)+(WEEKDAY($N$1)&gt;=U1024),$N$1+U1024-WEEKDAY($N$1)+(WEEKDAY($N$1)&gt;=U1024)+7)))</f>
        <v/>
      </c>
      <c r="S1024" s="14"/>
      <c r="T1024" s="15" t="b">
        <f>IF(D1024="lundi","2",IF(D1024="mardi","3",IF(D1024="mercredi","4",IF(D1024="jeudi","5",IF(D1024="vendredi","6")))))</f>
        <v>0</v>
      </c>
      <c r="U1024" s="15" t="str">
        <f>IF(H1024="lundi","2",IF(H1024="mardi","3",IF(H1024="mercredi","4",IF(H1024="jeudi","5",IF(H1024="vendredi","6",IF(H1024="",""))))))</f>
        <v/>
      </c>
      <c r="V1024" s="15" t="b">
        <f>IF(C1024="hebdo","5",IF(C1024="tous les 15 jours","10",IF(C1024="toutes les 5 semaines","25")))</f>
        <v>0</v>
      </c>
    </row>
    <row r="1025" spans="17:22" x14ac:dyDescent="0.35">
      <c r="Q1025" s="14">
        <f ca="1">IF(AND($N$1+T1025-WEEKDAY($N$1)+(WEEKDAY($N$1)&gt;=T1025)&gt;=$N$1,H1025=""),$N$1+T1025-WEEKDAY($N$1)+(WEEKDAY($N$1)&gt;=T1025),$N$1+T1025-WEEKDAY($N$1)+(WEEKDAY($N$1)&gt;=T1025)+7)</f>
        <v>43617</v>
      </c>
      <c r="R1025" s="14" t="str">
        <f ca="1">IF(ISERROR(IF(AND($N$1+U1025-WEEKDAY($N$1)+(WEEKDAY($N$1)&gt;=U1025)&gt;=$N$1,H1025&lt;&gt;""),$N$1+U1025-WEEKDAY($N$1)+(WEEKDAY($N$1)&gt;=U1025),$N$1+U1025-WEEKDAY($N$1)+(WEEKDAY($N$1)&gt;=U1025)+7)),"",(IF(AND($N$1+U1025-WEEKDAY($N$1)+(WEEKDAY($N$1)&gt;=U1025)&gt;=$N$1,H1025&lt;&gt;""),$N$1+U1025-WEEKDAY($N$1)+(WEEKDAY($N$1)&gt;=U1025),$N$1+U1025-WEEKDAY($N$1)+(WEEKDAY($N$1)&gt;=U1025)+7)))</f>
        <v/>
      </c>
      <c r="S1025" s="14"/>
      <c r="T1025" s="15" t="b">
        <f>IF(D1025="lundi","2",IF(D1025="mardi","3",IF(D1025="mercredi","4",IF(D1025="jeudi","5",IF(D1025="vendredi","6")))))</f>
        <v>0</v>
      </c>
      <c r="U1025" s="15" t="str">
        <f>IF(H1025="lundi","2",IF(H1025="mardi","3",IF(H1025="mercredi","4",IF(H1025="jeudi","5",IF(H1025="vendredi","6",IF(H1025="",""))))))</f>
        <v/>
      </c>
      <c r="V1025" s="15" t="b">
        <f>IF(C1025="hebdo","5",IF(C1025="tous les 15 jours","10",IF(C1025="toutes les 5 semaines","25")))</f>
        <v>0</v>
      </c>
    </row>
    <row r="1026" spans="17:22" x14ac:dyDescent="0.35">
      <c r="Q1026" s="14">
        <f ca="1">IF(AND($N$1+T1026-WEEKDAY($N$1)+(WEEKDAY($N$1)&gt;=T1026)&gt;=$N$1,H1026=""),$N$1+T1026-WEEKDAY($N$1)+(WEEKDAY($N$1)&gt;=T1026),$N$1+T1026-WEEKDAY($N$1)+(WEEKDAY($N$1)&gt;=T1026)+7)</f>
        <v>43617</v>
      </c>
      <c r="R1026" s="14" t="str">
        <f ca="1">IF(ISERROR(IF(AND($N$1+U1026-WEEKDAY($N$1)+(WEEKDAY($N$1)&gt;=U1026)&gt;=$N$1,H1026&lt;&gt;""),$N$1+U1026-WEEKDAY($N$1)+(WEEKDAY($N$1)&gt;=U1026),$N$1+U1026-WEEKDAY($N$1)+(WEEKDAY($N$1)&gt;=U1026)+7)),"",(IF(AND($N$1+U1026-WEEKDAY($N$1)+(WEEKDAY($N$1)&gt;=U1026)&gt;=$N$1,H1026&lt;&gt;""),$N$1+U1026-WEEKDAY($N$1)+(WEEKDAY($N$1)&gt;=U1026),$N$1+U1026-WEEKDAY($N$1)+(WEEKDAY($N$1)&gt;=U1026)+7)))</f>
        <v/>
      </c>
      <c r="S1026" s="14"/>
      <c r="T1026" s="15" t="b">
        <f>IF(D1026="lundi","2",IF(D1026="mardi","3",IF(D1026="mercredi","4",IF(D1026="jeudi","5",IF(D1026="vendredi","6")))))</f>
        <v>0</v>
      </c>
      <c r="U1026" s="15" t="str">
        <f>IF(H1026="lundi","2",IF(H1026="mardi","3",IF(H1026="mercredi","4",IF(H1026="jeudi","5",IF(H1026="vendredi","6",IF(H1026="",""))))))</f>
        <v/>
      </c>
      <c r="V1026" s="15" t="b">
        <f>IF(C1026="hebdo","5",IF(C1026="tous les 15 jours","10",IF(C1026="toutes les 5 semaines","25")))</f>
        <v>0</v>
      </c>
    </row>
    <row r="1027" spans="17:22" x14ac:dyDescent="0.35">
      <c r="Q1027" s="14">
        <f ca="1">IF(AND($N$1+T1027-WEEKDAY($N$1)+(WEEKDAY($N$1)&gt;=T1027)&gt;=$N$1,H1027=""),$N$1+T1027-WEEKDAY($N$1)+(WEEKDAY($N$1)&gt;=T1027),$N$1+T1027-WEEKDAY($N$1)+(WEEKDAY($N$1)&gt;=T1027)+7)</f>
        <v>43617</v>
      </c>
      <c r="R1027" s="14" t="str">
        <f ca="1">IF(ISERROR(IF(AND($N$1+U1027-WEEKDAY($N$1)+(WEEKDAY($N$1)&gt;=U1027)&gt;=$N$1,H1027&lt;&gt;""),$N$1+U1027-WEEKDAY($N$1)+(WEEKDAY($N$1)&gt;=U1027),$N$1+U1027-WEEKDAY($N$1)+(WEEKDAY($N$1)&gt;=U1027)+7)),"",(IF(AND($N$1+U1027-WEEKDAY($N$1)+(WEEKDAY($N$1)&gt;=U1027)&gt;=$N$1,H1027&lt;&gt;""),$N$1+U1027-WEEKDAY($N$1)+(WEEKDAY($N$1)&gt;=U1027),$N$1+U1027-WEEKDAY($N$1)+(WEEKDAY($N$1)&gt;=U1027)+7)))</f>
        <v/>
      </c>
      <c r="S1027" s="14"/>
      <c r="T1027" s="15" t="b">
        <f>IF(D1027="lundi","2",IF(D1027="mardi","3",IF(D1027="mercredi","4",IF(D1027="jeudi","5",IF(D1027="vendredi","6")))))</f>
        <v>0</v>
      </c>
      <c r="U1027" s="15" t="str">
        <f>IF(H1027="lundi","2",IF(H1027="mardi","3",IF(H1027="mercredi","4",IF(H1027="jeudi","5",IF(H1027="vendredi","6",IF(H1027="",""))))))</f>
        <v/>
      </c>
      <c r="V1027" s="15" t="b">
        <f>IF(C1027="hebdo","5",IF(C1027="tous les 15 jours","10",IF(C1027="toutes les 5 semaines","25")))</f>
        <v>0</v>
      </c>
    </row>
    <row r="1028" spans="17:22" x14ac:dyDescent="0.35">
      <c r="Q1028" s="14">
        <f ca="1">IF(AND($N$1+T1028-WEEKDAY($N$1)+(WEEKDAY($N$1)&gt;=T1028)&gt;=$N$1,H1028=""),$N$1+T1028-WEEKDAY($N$1)+(WEEKDAY($N$1)&gt;=T1028),$N$1+T1028-WEEKDAY($N$1)+(WEEKDAY($N$1)&gt;=T1028)+7)</f>
        <v>43617</v>
      </c>
      <c r="R1028" s="14" t="str">
        <f ca="1">IF(ISERROR(IF(AND($N$1+U1028-WEEKDAY($N$1)+(WEEKDAY($N$1)&gt;=U1028)&gt;=$N$1,H1028&lt;&gt;""),$N$1+U1028-WEEKDAY($N$1)+(WEEKDAY($N$1)&gt;=U1028),$N$1+U1028-WEEKDAY($N$1)+(WEEKDAY($N$1)&gt;=U1028)+7)),"",(IF(AND($N$1+U1028-WEEKDAY($N$1)+(WEEKDAY($N$1)&gt;=U1028)&gt;=$N$1,H1028&lt;&gt;""),$N$1+U1028-WEEKDAY($N$1)+(WEEKDAY($N$1)&gt;=U1028),$N$1+U1028-WEEKDAY($N$1)+(WEEKDAY($N$1)&gt;=U1028)+7)))</f>
        <v/>
      </c>
      <c r="S1028" s="14"/>
      <c r="T1028" s="15" t="b">
        <f>IF(D1028="lundi","2",IF(D1028="mardi","3",IF(D1028="mercredi","4",IF(D1028="jeudi","5",IF(D1028="vendredi","6")))))</f>
        <v>0</v>
      </c>
      <c r="U1028" s="15" t="str">
        <f>IF(H1028="lundi","2",IF(H1028="mardi","3",IF(H1028="mercredi","4",IF(H1028="jeudi","5",IF(H1028="vendredi","6",IF(H1028="",""))))))</f>
        <v/>
      </c>
      <c r="V1028" s="15" t="b">
        <f>IF(C1028="hebdo","5",IF(C1028="tous les 15 jours","10",IF(C1028="toutes les 5 semaines","25")))</f>
        <v>0</v>
      </c>
    </row>
    <row r="1029" spans="17:22" x14ac:dyDescent="0.35">
      <c r="Q1029" s="14">
        <f ca="1">IF(AND($N$1+T1029-WEEKDAY($N$1)+(WEEKDAY($N$1)&gt;=T1029)&gt;=$N$1,H1029=""),$N$1+T1029-WEEKDAY($N$1)+(WEEKDAY($N$1)&gt;=T1029),$N$1+T1029-WEEKDAY($N$1)+(WEEKDAY($N$1)&gt;=T1029)+7)</f>
        <v>43617</v>
      </c>
      <c r="R1029" s="14" t="str">
        <f ca="1">IF(ISERROR(IF(AND($N$1+U1029-WEEKDAY($N$1)+(WEEKDAY($N$1)&gt;=U1029)&gt;=$N$1,H1029&lt;&gt;""),$N$1+U1029-WEEKDAY($N$1)+(WEEKDAY($N$1)&gt;=U1029),$N$1+U1029-WEEKDAY($N$1)+(WEEKDAY($N$1)&gt;=U1029)+7)),"",(IF(AND($N$1+U1029-WEEKDAY($N$1)+(WEEKDAY($N$1)&gt;=U1029)&gt;=$N$1,H1029&lt;&gt;""),$N$1+U1029-WEEKDAY($N$1)+(WEEKDAY($N$1)&gt;=U1029),$N$1+U1029-WEEKDAY($N$1)+(WEEKDAY($N$1)&gt;=U1029)+7)))</f>
        <v/>
      </c>
      <c r="S1029" s="14"/>
      <c r="T1029" s="15" t="b">
        <f>IF(D1029="lundi","2",IF(D1029="mardi","3",IF(D1029="mercredi","4",IF(D1029="jeudi","5",IF(D1029="vendredi","6")))))</f>
        <v>0</v>
      </c>
      <c r="U1029" s="15" t="str">
        <f>IF(H1029="lundi","2",IF(H1029="mardi","3",IF(H1029="mercredi","4",IF(H1029="jeudi","5",IF(H1029="vendredi","6",IF(H1029="",""))))))</f>
        <v/>
      </c>
      <c r="V1029" s="15" t="b">
        <f>IF(C1029="hebdo","5",IF(C1029="tous les 15 jours","10",IF(C1029="toutes les 5 semaines","25")))</f>
        <v>0</v>
      </c>
    </row>
    <row r="1030" spans="17:22" x14ac:dyDescent="0.35">
      <c r="Q1030" s="14">
        <f ca="1">IF(AND($N$1+T1030-WEEKDAY($N$1)+(WEEKDAY($N$1)&gt;=T1030)&gt;=$N$1,H1030=""),$N$1+T1030-WEEKDAY($N$1)+(WEEKDAY($N$1)&gt;=T1030),$N$1+T1030-WEEKDAY($N$1)+(WEEKDAY($N$1)&gt;=T1030)+7)</f>
        <v>43617</v>
      </c>
      <c r="R1030" s="14" t="str">
        <f ca="1">IF(ISERROR(IF(AND($N$1+U1030-WEEKDAY($N$1)+(WEEKDAY($N$1)&gt;=U1030)&gt;=$N$1,H1030&lt;&gt;""),$N$1+U1030-WEEKDAY($N$1)+(WEEKDAY($N$1)&gt;=U1030),$N$1+U1030-WEEKDAY($N$1)+(WEEKDAY($N$1)&gt;=U1030)+7)),"",(IF(AND($N$1+U1030-WEEKDAY($N$1)+(WEEKDAY($N$1)&gt;=U1030)&gt;=$N$1,H1030&lt;&gt;""),$N$1+U1030-WEEKDAY($N$1)+(WEEKDAY($N$1)&gt;=U1030),$N$1+U1030-WEEKDAY($N$1)+(WEEKDAY($N$1)&gt;=U1030)+7)))</f>
        <v/>
      </c>
      <c r="S1030" s="14"/>
      <c r="T1030" s="15" t="b">
        <f>IF(D1030="lundi","2",IF(D1030="mardi","3",IF(D1030="mercredi","4",IF(D1030="jeudi","5",IF(D1030="vendredi","6")))))</f>
        <v>0</v>
      </c>
      <c r="U1030" s="15" t="str">
        <f>IF(H1030="lundi","2",IF(H1030="mardi","3",IF(H1030="mercredi","4",IF(H1030="jeudi","5",IF(H1030="vendredi","6",IF(H1030="",""))))))</f>
        <v/>
      </c>
      <c r="V1030" s="15" t="b">
        <f>IF(C1030="hebdo","5",IF(C1030="tous les 15 jours","10",IF(C1030="toutes les 5 semaines","25")))</f>
        <v>0</v>
      </c>
    </row>
    <row r="1031" spans="17:22" x14ac:dyDescent="0.35">
      <c r="Q1031" s="14">
        <f ca="1">IF(AND($N$1+T1031-WEEKDAY($N$1)+(WEEKDAY($N$1)&gt;=T1031)&gt;=$N$1,H1031=""),$N$1+T1031-WEEKDAY($N$1)+(WEEKDAY($N$1)&gt;=T1031),$N$1+T1031-WEEKDAY($N$1)+(WEEKDAY($N$1)&gt;=T1031)+7)</f>
        <v>43617</v>
      </c>
      <c r="R1031" s="14" t="str">
        <f ca="1">IF(ISERROR(IF(AND($N$1+U1031-WEEKDAY($N$1)+(WEEKDAY($N$1)&gt;=U1031)&gt;=$N$1,H1031&lt;&gt;""),$N$1+U1031-WEEKDAY($N$1)+(WEEKDAY($N$1)&gt;=U1031),$N$1+U1031-WEEKDAY($N$1)+(WEEKDAY($N$1)&gt;=U1031)+7)),"",(IF(AND($N$1+U1031-WEEKDAY($N$1)+(WEEKDAY($N$1)&gt;=U1031)&gt;=$N$1,H1031&lt;&gt;""),$N$1+U1031-WEEKDAY($N$1)+(WEEKDAY($N$1)&gt;=U1031),$N$1+U1031-WEEKDAY($N$1)+(WEEKDAY($N$1)&gt;=U1031)+7)))</f>
        <v/>
      </c>
      <c r="S1031" s="14"/>
      <c r="T1031" s="15" t="b">
        <f>IF(D1031="lundi","2",IF(D1031="mardi","3",IF(D1031="mercredi","4",IF(D1031="jeudi","5",IF(D1031="vendredi","6")))))</f>
        <v>0</v>
      </c>
      <c r="U1031" s="15" t="str">
        <f>IF(H1031="lundi","2",IF(H1031="mardi","3",IF(H1031="mercredi","4",IF(H1031="jeudi","5",IF(H1031="vendredi","6",IF(H1031="",""))))))</f>
        <v/>
      </c>
      <c r="V1031" s="15" t="b">
        <f>IF(C1031="hebdo","5",IF(C1031="tous les 15 jours","10",IF(C1031="toutes les 5 semaines","25")))</f>
        <v>0</v>
      </c>
    </row>
    <row r="1032" spans="17:22" x14ac:dyDescent="0.35">
      <c r="Q1032" s="14">
        <f ca="1">IF(AND($N$1+T1032-WEEKDAY($N$1)+(WEEKDAY($N$1)&gt;=T1032)&gt;=$N$1,H1032=""),$N$1+T1032-WEEKDAY($N$1)+(WEEKDAY($N$1)&gt;=T1032),$N$1+T1032-WEEKDAY($N$1)+(WEEKDAY($N$1)&gt;=T1032)+7)</f>
        <v>43617</v>
      </c>
      <c r="R1032" s="14" t="str">
        <f ca="1">IF(ISERROR(IF(AND($N$1+U1032-WEEKDAY($N$1)+(WEEKDAY($N$1)&gt;=U1032)&gt;=$N$1,H1032&lt;&gt;""),$N$1+U1032-WEEKDAY($N$1)+(WEEKDAY($N$1)&gt;=U1032),$N$1+U1032-WEEKDAY($N$1)+(WEEKDAY($N$1)&gt;=U1032)+7)),"",(IF(AND($N$1+U1032-WEEKDAY($N$1)+(WEEKDAY($N$1)&gt;=U1032)&gt;=$N$1,H1032&lt;&gt;""),$N$1+U1032-WEEKDAY($N$1)+(WEEKDAY($N$1)&gt;=U1032),$N$1+U1032-WEEKDAY($N$1)+(WEEKDAY($N$1)&gt;=U1032)+7)))</f>
        <v/>
      </c>
      <c r="S1032" s="14"/>
      <c r="T1032" s="15" t="b">
        <f>IF(D1032="lundi","2",IF(D1032="mardi","3",IF(D1032="mercredi","4",IF(D1032="jeudi","5",IF(D1032="vendredi","6")))))</f>
        <v>0</v>
      </c>
      <c r="U1032" s="15" t="str">
        <f>IF(H1032="lundi","2",IF(H1032="mardi","3",IF(H1032="mercredi","4",IF(H1032="jeudi","5",IF(H1032="vendredi","6",IF(H1032="",""))))))</f>
        <v/>
      </c>
      <c r="V1032" s="15" t="b">
        <f>IF(C1032="hebdo","5",IF(C1032="tous les 15 jours","10",IF(C1032="toutes les 5 semaines","25")))</f>
        <v>0</v>
      </c>
    </row>
    <row r="1033" spans="17:22" x14ac:dyDescent="0.35">
      <c r="Q1033" s="14">
        <f ca="1">IF(AND($N$1+T1033-WEEKDAY($N$1)+(WEEKDAY($N$1)&gt;=T1033)&gt;=$N$1,H1033=""),$N$1+T1033-WEEKDAY($N$1)+(WEEKDAY($N$1)&gt;=T1033),$N$1+T1033-WEEKDAY($N$1)+(WEEKDAY($N$1)&gt;=T1033)+7)</f>
        <v>43617</v>
      </c>
      <c r="R1033" s="14" t="str">
        <f ca="1">IF(ISERROR(IF(AND($N$1+U1033-WEEKDAY($N$1)+(WEEKDAY($N$1)&gt;=U1033)&gt;=$N$1,H1033&lt;&gt;""),$N$1+U1033-WEEKDAY($N$1)+(WEEKDAY($N$1)&gt;=U1033),$N$1+U1033-WEEKDAY($N$1)+(WEEKDAY($N$1)&gt;=U1033)+7)),"",(IF(AND($N$1+U1033-WEEKDAY($N$1)+(WEEKDAY($N$1)&gt;=U1033)&gt;=$N$1,H1033&lt;&gt;""),$N$1+U1033-WEEKDAY($N$1)+(WEEKDAY($N$1)&gt;=U1033),$N$1+U1033-WEEKDAY($N$1)+(WEEKDAY($N$1)&gt;=U1033)+7)))</f>
        <v/>
      </c>
      <c r="S1033" s="14"/>
      <c r="T1033" s="15" t="b">
        <f>IF(D1033="lundi","2",IF(D1033="mardi","3",IF(D1033="mercredi","4",IF(D1033="jeudi","5",IF(D1033="vendredi","6")))))</f>
        <v>0</v>
      </c>
      <c r="U1033" s="15" t="str">
        <f>IF(H1033="lundi","2",IF(H1033="mardi","3",IF(H1033="mercredi","4",IF(H1033="jeudi","5",IF(H1033="vendredi","6",IF(H1033="",""))))))</f>
        <v/>
      </c>
      <c r="V1033" s="15" t="b">
        <f>IF(C1033="hebdo","5",IF(C1033="tous les 15 jours","10",IF(C1033="toutes les 5 semaines","25")))</f>
        <v>0</v>
      </c>
    </row>
    <row r="1034" spans="17:22" x14ac:dyDescent="0.35">
      <c r="Q1034" s="14">
        <f ca="1">IF(AND($N$1+T1034-WEEKDAY($N$1)+(WEEKDAY($N$1)&gt;=T1034)&gt;=$N$1,H1034=""),$N$1+T1034-WEEKDAY($N$1)+(WEEKDAY($N$1)&gt;=T1034),$N$1+T1034-WEEKDAY($N$1)+(WEEKDAY($N$1)&gt;=T1034)+7)</f>
        <v>43617</v>
      </c>
      <c r="R1034" s="14" t="str">
        <f ca="1">IF(ISERROR(IF(AND($N$1+U1034-WEEKDAY($N$1)+(WEEKDAY($N$1)&gt;=U1034)&gt;=$N$1,H1034&lt;&gt;""),$N$1+U1034-WEEKDAY($N$1)+(WEEKDAY($N$1)&gt;=U1034),$N$1+U1034-WEEKDAY($N$1)+(WEEKDAY($N$1)&gt;=U1034)+7)),"",(IF(AND($N$1+U1034-WEEKDAY($N$1)+(WEEKDAY($N$1)&gt;=U1034)&gt;=$N$1,H1034&lt;&gt;""),$N$1+U1034-WEEKDAY($N$1)+(WEEKDAY($N$1)&gt;=U1034),$N$1+U1034-WEEKDAY($N$1)+(WEEKDAY($N$1)&gt;=U1034)+7)))</f>
        <v/>
      </c>
      <c r="S1034" s="14"/>
      <c r="T1034" s="15" t="b">
        <f>IF(D1034="lundi","2",IF(D1034="mardi","3",IF(D1034="mercredi","4",IF(D1034="jeudi","5",IF(D1034="vendredi","6")))))</f>
        <v>0</v>
      </c>
      <c r="U1034" s="15" t="str">
        <f>IF(H1034="lundi","2",IF(H1034="mardi","3",IF(H1034="mercredi","4",IF(H1034="jeudi","5",IF(H1034="vendredi","6",IF(H1034="",""))))))</f>
        <v/>
      </c>
      <c r="V1034" s="15" t="b">
        <f>IF(C1034="hebdo","5",IF(C1034="tous les 15 jours","10",IF(C1034="toutes les 5 semaines","25")))</f>
        <v>0</v>
      </c>
    </row>
    <row r="1035" spans="17:22" x14ac:dyDescent="0.35">
      <c r="Q1035" s="14">
        <f ca="1">IF(AND($N$1+T1035-WEEKDAY($N$1)+(WEEKDAY($N$1)&gt;=T1035)&gt;=$N$1,H1035=""),$N$1+T1035-WEEKDAY($N$1)+(WEEKDAY($N$1)&gt;=T1035),$N$1+T1035-WEEKDAY($N$1)+(WEEKDAY($N$1)&gt;=T1035)+7)</f>
        <v>43617</v>
      </c>
      <c r="R1035" s="14" t="str">
        <f ca="1">IF(ISERROR(IF(AND($N$1+U1035-WEEKDAY($N$1)+(WEEKDAY($N$1)&gt;=U1035)&gt;=$N$1,H1035&lt;&gt;""),$N$1+U1035-WEEKDAY($N$1)+(WEEKDAY($N$1)&gt;=U1035),$N$1+U1035-WEEKDAY($N$1)+(WEEKDAY($N$1)&gt;=U1035)+7)),"",(IF(AND($N$1+U1035-WEEKDAY($N$1)+(WEEKDAY($N$1)&gt;=U1035)&gt;=$N$1,H1035&lt;&gt;""),$N$1+U1035-WEEKDAY($N$1)+(WEEKDAY($N$1)&gt;=U1035),$N$1+U1035-WEEKDAY($N$1)+(WEEKDAY($N$1)&gt;=U1035)+7)))</f>
        <v/>
      </c>
      <c r="S1035" s="14"/>
      <c r="T1035" s="15" t="b">
        <f>IF(D1035="lundi","2",IF(D1035="mardi","3",IF(D1035="mercredi","4",IF(D1035="jeudi","5",IF(D1035="vendredi","6")))))</f>
        <v>0</v>
      </c>
      <c r="U1035" s="15" t="str">
        <f>IF(H1035="lundi","2",IF(H1035="mardi","3",IF(H1035="mercredi","4",IF(H1035="jeudi","5",IF(H1035="vendredi","6",IF(H1035="",""))))))</f>
        <v/>
      </c>
      <c r="V1035" s="15" t="b">
        <f>IF(C1035="hebdo","5",IF(C1035="tous les 15 jours","10",IF(C1035="toutes les 5 semaines","25")))</f>
        <v>0</v>
      </c>
    </row>
    <row r="1036" spans="17:22" x14ac:dyDescent="0.35">
      <c r="Q1036" s="14">
        <f ca="1">IF(AND($N$1+T1036-WEEKDAY($N$1)+(WEEKDAY($N$1)&gt;=T1036)&gt;=$N$1,H1036=""),$N$1+T1036-WEEKDAY($N$1)+(WEEKDAY($N$1)&gt;=T1036),$N$1+T1036-WEEKDAY($N$1)+(WEEKDAY($N$1)&gt;=T1036)+7)</f>
        <v>43617</v>
      </c>
      <c r="R1036" s="14" t="str">
        <f ca="1">IF(ISERROR(IF(AND($N$1+U1036-WEEKDAY($N$1)+(WEEKDAY($N$1)&gt;=U1036)&gt;=$N$1,H1036&lt;&gt;""),$N$1+U1036-WEEKDAY($N$1)+(WEEKDAY($N$1)&gt;=U1036),$N$1+U1036-WEEKDAY($N$1)+(WEEKDAY($N$1)&gt;=U1036)+7)),"",(IF(AND($N$1+U1036-WEEKDAY($N$1)+(WEEKDAY($N$1)&gt;=U1036)&gt;=$N$1,H1036&lt;&gt;""),$N$1+U1036-WEEKDAY($N$1)+(WEEKDAY($N$1)&gt;=U1036),$N$1+U1036-WEEKDAY($N$1)+(WEEKDAY($N$1)&gt;=U1036)+7)))</f>
        <v/>
      </c>
      <c r="S1036" s="14"/>
      <c r="T1036" s="15" t="b">
        <f>IF(D1036="lundi","2",IF(D1036="mardi","3",IF(D1036="mercredi","4",IF(D1036="jeudi","5",IF(D1036="vendredi","6")))))</f>
        <v>0</v>
      </c>
      <c r="U1036" s="15" t="str">
        <f>IF(H1036="lundi","2",IF(H1036="mardi","3",IF(H1036="mercredi","4",IF(H1036="jeudi","5",IF(H1036="vendredi","6",IF(H1036="",""))))))</f>
        <v/>
      </c>
      <c r="V1036" s="15" t="b">
        <f>IF(C1036="hebdo","5",IF(C1036="tous les 15 jours","10",IF(C1036="toutes les 5 semaines","25")))</f>
        <v>0</v>
      </c>
    </row>
    <row r="1037" spans="17:22" x14ac:dyDescent="0.35">
      <c r="Q1037" s="14">
        <f ca="1">IF(AND($N$1+T1037-WEEKDAY($N$1)+(WEEKDAY($N$1)&gt;=T1037)&gt;=$N$1,H1037=""),$N$1+T1037-WEEKDAY($N$1)+(WEEKDAY($N$1)&gt;=T1037),$N$1+T1037-WEEKDAY($N$1)+(WEEKDAY($N$1)&gt;=T1037)+7)</f>
        <v>43617</v>
      </c>
      <c r="R1037" s="14" t="str">
        <f ca="1">IF(ISERROR(IF(AND($N$1+U1037-WEEKDAY($N$1)+(WEEKDAY($N$1)&gt;=U1037)&gt;=$N$1,H1037&lt;&gt;""),$N$1+U1037-WEEKDAY($N$1)+(WEEKDAY($N$1)&gt;=U1037),$N$1+U1037-WEEKDAY($N$1)+(WEEKDAY($N$1)&gt;=U1037)+7)),"",(IF(AND($N$1+U1037-WEEKDAY($N$1)+(WEEKDAY($N$1)&gt;=U1037)&gt;=$N$1,H1037&lt;&gt;""),$N$1+U1037-WEEKDAY($N$1)+(WEEKDAY($N$1)&gt;=U1037),$N$1+U1037-WEEKDAY($N$1)+(WEEKDAY($N$1)&gt;=U1037)+7)))</f>
        <v/>
      </c>
      <c r="S1037" s="14"/>
      <c r="T1037" s="15" t="b">
        <f>IF(D1037="lundi","2",IF(D1037="mardi","3",IF(D1037="mercredi","4",IF(D1037="jeudi","5",IF(D1037="vendredi","6")))))</f>
        <v>0</v>
      </c>
      <c r="U1037" s="15" t="str">
        <f>IF(H1037="lundi","2",IF(H1037="mardi","3",IF(H1037="mercredi","4",IF(H1037="jeudi","5",IF(H1037="vendredi","6",IF(H1037="",""))))))</f>
        <v/>
      </c>
      <c r="V1037" s="15" t="b">
        <f>IF(C1037="hebdo","5",IF(C1037="tous les 15 jours","10",IF(C1037="toutes les 5 semaines","25")))</f>
        <v>0</v>
      </c>
    </row>
    <row r="1038" spans="17:22" x14ac:dyDescent="0.35">
      <c r="Q1038" s="14">
        <f ca="1">IF(AND($N$1+T1038-WEEKDAY($N$1)+(WEEKDAY($N$1)&gt;=T1038)&gt;=$N$1,H1038=""),$N$1+T1038-WEEKDAY($N$1)+(WEEKDAY($N$1)&gt;=T1038),$N$1+T1038-WEEKDAY($N$1)+(WEEKDAY($N$1)&gt;=T1038)+7)</f>
        <v>43617</v>
      </c>
      <c r="R1038" s="14" t="str">
        <f ca="1">IF(ISERROR(IF(AND($N$1+U1038-WEEKDAY($N$1)+(WEEKDAY($N$1)&gt;=U1038)&gt;=$N$1,H1038&lt;&gt;""),$N$1+U1038-WEEKDAY($N$1)+(WEEKDAY($N$1)&gt;=U1038),$N$1+U1038-WEEKDAY($N$1)+(WEEKDAY($N$1)&gt;=U1038)+7)),"",(IF(AND($N$1+U1038-WEEKDAY($N$1)+(WEEKDAY($N$1)&gt;=U1038)&gt;=$N$1,H1038&lt;&gt;""),$N$1+U1038-WEEKDAY($N$1)+(WEEKDAY($N$1)&gt;=U1038),$N$1+U1038-WEEKDAY($N$1)+(WEEKDAY($N$1)&gt;=U1038)+7)))</f>
        <v/>
      </c>
      <c r="S1038" s="14"/>
      <c r="T1038" s="15" t="b">
        <f>IF(D1038="lundi","2",IF(D1038="mardi","3",IF(D1038="mercredi","4",IF(D1038="jeudi","5",IF(D1038="vendredi","6")))))</f>
        <v>0</v>
      </c>
      <c r="U1038" s="15" t="str">
        <f>IF(H1038="lundi","2",IF(H1038="mardi","3",IF(H1038="mercredi","4",IF(H1038="jeudi","5",IF(H1038="vendredi","6",IF(H1038="",""))))))</f>
        <v/>
      </c>
      <c r="V1038" s="15" t="b">
        <f>IF(C1038="hebdo","5",IF(C1038="tous les 15 jours","10",IF(C1038="toutes les 5 semaines","25")))</f>
        <v>0</v>
      </c>
    </row>
    <row r="1039" spans="17:22" x14ac:dyDescent="0.35">
      <c r="Q1039" s="14">
        <f ca="1">IF(AND($N$1+T1039-WEEKDAY($N$1)+(WEEKDAY($N$1)&gt;=T1039)&gt;=$N$1,H1039=""),$N$1+T1039-WEEKDAY($N$1)+(WEEKDAY($N$1)&gt;=T1039),$N$1+T1039-WEEKDAY($N$1)+(WEEKDAY($N$1)&gt;=T1039)+7)</f>
        <v>43617</v>
      </c>
      <c r="R1039" s="14" t="str">
        <f ca="1">IF(ISERROR(IF(AND($N$1+U1039-WEEKDAY($N$1)+(WEEKDAY($N$1)&gt;=U1039)&gt;=$N$1,H1039&lt;&gt;""),$N$1+U1039-WEEKDAY($N$1)+(WEEKDAY($N$1)&gt;=U1039),$N$1+U1039-WEEKDAY($N$1)+(WEEKDAY($N$1)&gt;=U1039)+7)),"",(IF(AND($N$1+U1039-WEEKDAY($N$1)+(WEEKDAY($N$1)&gt;=U1039)&gt;=$N$1,H1039&lt;&gt;""),$N$1+U1039-WEEKDAY($N$1)+(WEEKDAY($N$1)&gt;=U1039),$N$1+U1039-WEEKDAY($N$1)+(WEEKDAY($N$1)&gt;=U1039)+7)))</f>
        <v/>
      </c>
      <c r="S1039" s="14"/>
      <c r="T1039" s="15" t="b">
        <f>IF(D1039="lundi","2",IF(D1039="mardi","3",IF(D1039="mercredi","4",IF(D1039="jeudi","5",IF(D1039="vendredi","6")))))</f>
        <v>0</v>
      </c>
      <c r="U1039" s="15" t="str">
        <f>IF(H1039="lundi","2",IF(H1039="mardi","3",IF(H1039="mercredi","4",IF(H1039="jeudi","5",IF(H1039="vendredi","6",IF(H1039="",""))))))</f>
        <v/>
      </c>
      <c r="V1039" s="15" t="b">
        <f>IF(C1039="hebdo","5",IF(C1039="tous les 15 jours","10",IF(C1039="toutes les 5 semaines","25")))</f>
        <v>0</v>
      </c>
    </row>
    <row r="1040" spans="17:22" x14ac:dyDescent="0.35">
      <c r="Q1040" s="14">
        <f ca="1">IF(AND($N$1+T1040-WEEKDAY($N$1)+(WEEKDAY($N$1)&gt;=T1040)&gt;=$N$1,H1040=""),$N$1+T1040-WEEKDAY($N$1)+(WEEKDAY($N$1)&gt;=T1040),$N$1+T1040-WEEKDAY($N$1)+(WEEKDAY($N$1)&gt;=T1040)+7)</f>
        <v>43617</v>
      </c>
      <c r="R1040" s="14" t="str">
        <f ca="1">IF(ISERROR(IF(AND($N$1+U1040-WEEKDAY($N$1)+(WEEKDAY($N$1)&gt;=U1040)&gt;=$N$1,H1040&lt;&gt;""),$N$1+U1040-WEEKDAY($N$1)+(WEEKDAY($N$1)&gt;=U1040),$N$1+U1040-WEEKDAY($N$1)+(WEEKDAY($N$1)&gt;=U1040)+7)),"",(IF(AND($N$1+U1040-WEEKDAY($N$1)+(WEEKDAY($N$1)&gt;=U1040)&gt;=$N$1,H1040&lt;&gt;""),$N$1+U1040-WEEKDAY($N$1)+(WEEKDAY($N$1)&gt;=U1040),$N$1+U1040-WEEKDAY($N$1)+(WEEKDAY($N$1)&gt;=U1040)+7)))</f>
        <v/>
      </c>
      <c r="S1040" s="14"/>
      <c r="T1040" s="15" t="b">
        <f>IF(D1040="lundi","2",IF(D1040="mardi","3",IF(D1040="mercredi","4",IF(D1040="jeudi","5",IF(D1040="vendredi","6")))))</f>
        <v>0</v>
      </c>
      <c r="U1040" s="15" t="str">
        <f>IF(H1040="lundi","2",IF(H1040="mardi","3",IF(H1040="mercredi","4",IF(H1040="jeudi","5",IF(H1040="vendredi","6",IF(H1040="",""))))))</f>
        <v/>
      </c>
      <c r="V1040" s="15" t="b">
        <f>IF(C1040="hebdo","5",IF(C1040="tous les 15 jours","10",IF(C1040="toutes les 5 semaines","25")))</f>
        <v>0</v>
      </c>
    </row>
    <row r="1041" spans="17:22" x14ac:dyDescent="0.35">
      <c r="Q1041" s="14">
        <f ca="1">IF(AND($N$1+T1041-WEEKDAY($N$1)+(WEEKDAY($N$1)&gt;=T1041)&gt;=$N$1,H1041=""),$N$1+T1041-WEEKDAY($N$1)+(WEEKDAY($N$1)&gt;=T1041),$N$1+T1041-WEEKDAY($N$1)+(WEEKDAY($N$1)&gt;=T1041)+7)</f>
        <v>43617</v>
      </c>
      <c r="R1041" s="14" t="str">
        <f ca="1">IF(ISERROR(IF(AND($N$1+U1041-WEEKDAY($N$1)+(WEEKDAY($N$1)&gt;=U1041)&gt;=$N$1,H1041&lt;&gt;""),$N$1+U1041-WEEKDAY($N$1)+(WEEKDAY($N$1)&gt;=U1041),$N$1+U1041-WEEKDAY($N$1)+(WEEKDAY($N$1)&gt;=U1041)+7)),"",(IF(AND($N$1+U1041-WEEKDAY($N$1)+(WEEKDAY($N$1)&gt;=U1041)&gt;=$N$1,H1041&lt;&gt;""),$N$1+U1041-WEEKDAY($N$1)+(WEEKDAY($N$1)&gt;=U1041),$N$1+U1041-WEEKDAY($N$1)+(WEEKDAY($N$1)&gt;=U1041)+7)))</f>
        <v/>
      </c>
      <c r="S1041" s="14"/>
      <c r="T1041" s="15" t="b">
        <f>IF(D1041="lundi","2",IF(D1041="mardi","3",IF(D1041="mercredi","4",IF(D1041="jeudi","5",IF(D1041="vendredi","6")))))</f>
        <v>0</v>
      </c>
      <c r="U1041" s="15" t="str">
        <f>IF(H1041="lundi","2",IF(H1041="mardi","3",IF(H1041="mercredi","4",IF(H1041="jeudi","5",IF(H1041="vendredi","6",IF(H1041="",""))))))</f>
        <v/>
      </c>
      <c r="V1041" s="15" t="b">
        <f>IF(C1041="hebdo","5",IF(C1041="tous les 15 jours","10",IF(C1041="toutes les 5 semaines","25")))</f>
        <v>0</v>
      </c>
    </row>
    <row r="1042" spans="17:22" x14ac:dyDescent="0.35">
      <c r="Q1042" s="14">
        <f ca="1">IF(AND($N$1+T1042-WEEKDAY($N$1)+(WEEKDAY($N$1)&gt;=T1042)&gt;=$N$1,H1042=""),$N$1+T1042-WEEKDAY($N$1)+(WEEKDAY($N$1)&gt;=T1042),$N$1+T1042-WEEKDAY($N$1)+(WEEKDAY($N$1)&gt;=T1042)+7)</f>
        <v>43617</v>
      </c>
      <c r="R1042" s="14" t="str">
        <f ca="1">IF(ISERROR(IF(AND($N$1+U1042-WEEKDAY($N$1)+(WEEKDAY($N$1)&gt;=U1042)&gt;=$N$1,H1042&lt;&gt;""),$N$1+U1042-WEEKDAY($N$1)+(WEEKDAY($N$1)&gt;=U1042),$N$1+U1042-WEEKDAY($N$1)+(WEEKDAY($N$1)&gt;=U1042)+7)),"",(IF(AND($N$1+U1042-WEEKDAY($N$1)+(WEEKDAY($N$1)&gt;=U1042)&gt;=$N$1,H1042&lt;&gt;""),$N$1+U1042-WEEKDAY($N$1)+(WEEKDAY($N$1)&gt;=U1042),$N$1+U1042-WEEKDAY($N$1)+(WEEKDAY($N$1)&gt;=U1042)+7)))</f>
        <v/>
      </c>
      <c r="S1042" s="14"/>
      <c r="T1042" s="15" t="b">
        <f>IF(D1042="lundi","2",IF(D1042="mardi","3",IF(D1042="mercredi","4",IF(D1042="jeudi","5",IF(D1042="vendredi","6")))))</f>
        <v>0</v>
      </c>
      <c r="U1042" s="15" t="str">
        <f>IF(H1042="lundi","2",IF(H1042="mardi","3",IF(H1042="mercredi","4",IF(H1042="jeudi","5",IF(H1042="vendredi","6",IF(H1042="",""))))))</f>
        <v/>
      </c>
      <c r="V1042" s="15" t="b">
        <f>IF(C1042="hebdo","5",IF(C1042="tous les 15 jours","10",IF(C1042="toutes les 5 semaines","25")))</f>
        <v>0</v>
      </c>
    </row>
    <row r="1043" spans="17:22" x14ac:dyDescent="0.35">
      <c r="Q1043" s="14">
        <f ca="1">IF(AND($N$1+T1043-WEEKDAY($N$1)+(WEEKDAY($N$1)&gt;=T1043)&gt;=$N$1,H1043=""),$N$1+T1043-WEEKDAY($N$1)+(WEEKDAY($N$1)&gt;=T1043),$N$1+T1043-WEEKDAY($N$1)+(WEEKDAY($N$1)&gt;=T1043)+7)</f>
        <v>43617</v>
      </c>
      <c r="R1043" s="14" t="str">
        <f ca="1">IF(ISERROR(IF(AND($N$1+U1043-WEEKDAY($N$1)+(WEEKDAY($N$1)&gt;=U1043)&gt;=$N$1,H1043&lt;&gt;""),$N$1+U1043-WEEKDAY($N$1)+(WEEKDAY($N$1)&gt;=U1043),$N$1+U1043-WEEKDAY($N$1)+(WEEKDAY($N$1)&gt;=U1043)+7)),"",(IF(AND($N$1+U1043-WEEKDAY($N$1)+(WEEKDAY($N$1)&gt;=U1043)&gt;=$N$1,H1043&lt;&gt;""),$N$1+U1043-WEEKDAY($N$1)+(WEEKDAY($N$1)&gt;=U1043),$N$1+U1043-WEEKDAY($N$1)+(WEEKDAY($N$1)&gt;=U1043)+7)))</f>
        <v/>
      </c>
      <c r="S1043" s="14"/>
      <c r="T1043" s="15" t="b">
        <f>IF(D1043="lundi","2",IF(D1043="mardi","3",IF(D1043="mercredi","4",IF(D1043="jeudi","5",IF(D1043="vendredi","6")))))</f>
        <v>0</v>
      </c>
      <c r="U1043" s="15" t="str">
        <f>IF(H1043="lundi","2",IF(H1043="mardi","3",IF(H1043="mercredi","4",IF(H1043="jeudi","5",IF(H1043="vendredi","6",IF(H1043="",""))))))</f>
        <v/>
      </c>
      <c r="V1043" s="15" t="b">
        <f>IF(C1043="hebdo","5",IF(C1043="tous les 15 jours","10",IF(C1043="toutes les 5 semaines","25")))</f>
        <v>0</v>
      </c>
    </row>
    <row r="1044" spans="17:22" x14ac:dyDescent="0.35">
      <c r="Q1044" s="14">
        <f ca="1">IF(AND($N$1+T1044-WEEKDAY($N$1)+(WEEKDAY($N$1)&gt;=T1044)&gt;=$N$1,H1044=""),$N$1+T1044-WEEKDAY($N$1)+(WEEKDAY($N$1)&gt;=T1044),$N$1+T1044-WEEKDAY($N$1)+(WEEKDAY($N$1)&gt;=T1044)+7)</f>
        <v>43617</v>
      </c>
      <c r="R1044" s="14" t="str">
        <f ca="1">IF(ISERROR(IF(AND($N$1+U1044-WEEKDAY($N$1)+(WEEKDAY($N$1)&gt;=U1044)&gt;=$N$1,H1044&lt;&gt;""),$N$1+U1044-WEEKDAY($N$1)+(WEEKDAY($N$1)&gt;=U1044),$N$1+U1044-WEEKDAY($N$1)+(WEEKDAY($N$1)&gt;=U1044)+7)),"",(IF(AND($N$1+U1044-WEEKDAY($N$1)+(WEEKDAY($N$1)&gt;=U1044)&gt;=$N$1,H1044&lt;&gt;""),$N$1+U1044-WEEKDAY($N$1)+(WEEKDAY($N$1)&gt;=U1044),$N$1+U1044-WEEKDAY($N$1)+(WEEKDAY($N$1)&gt;=U1044)+7)))</f>
        <v/>
      </c>
      <c r="S1044" s="14"/>
      <c r="T1044" s="15" t="b">
        <f>IF(D1044="lundi","2",IF(D1044="mardi","3",IF(D1044="mercredi","4",IF(D1044="jeudi","5",IF(D1044="vendredi","6")))))</f>
        <v>0</v>
      </c>
      <c r="U1044" s="15" t="str">
        <f>IF(H1044="lundi","2",IF(H1044="mardi","3",IF(H1044="mercredi","4",IF(H1044="jeudi","5",IF(H1044="vendredi","6",IF(H1044="",""))))))</f>
        <v/>
      </c>
      <c r="V1044" s="15" t="b">
        <f>IF(C1044="hebdo","5",IF(C1044="tous les 15 jours","10",IF(C1044="toutes les 5 semaines","25")))</f>
        <v>0</v>
      </c>
    </row>
    <row r="1045" spans="17:22" x14ac:dyDescent="0.35">
      <c r="Q1045" s="14">
        <f ca="1">IF(AND($N$1+T1045-WEEKDAY($N$1)+(WEEKDAY($N$1)&gt;=T1045)&gt;=$N$1,H1045=""),$N$1+T1045-WEEKDAY($N$1)+(WEEKDAY($N$1)&gt;=T1045),$N$1+T1045-WEEKDAY($N$1)+(WEEKDAY($N$1)&gt;=T1045)+7)</f>
        <v>43617</v>
      </c>
      <c r="R1045" s="14" t="str">
        <f ca="1">IF(ISERROR(IF(AND($N$1+U1045-WEEKDAY($N$1)+(WEEKDAY($N$1)&gt;=U1045)&gt;=$N$1,H1045&lt;&gt;""),$N$1+U1045-WEEKDAY($N$1)+(WEEKDAY($N$1)&gt;=U1045),$N$1+U1045-WEEKDAY($N$1)+(WEEKDAY($N$1)&gt;=U1045)+7)),"",(IF(AND($N$1+U1045-WEEKDAY($N$1)+(WEEKDAY($N$1)&gt;=U1045)&gt;=$N$1,H1045&lt;&gt;""),$N$1+U1045-WEEKDAY($N$1)+(WEEKDAY($N$1)&gt;=U1045),$N$1+U1045-WEEKDAY($N$1)+(WEEKDAY($N$1)&gt;=U1045)+7)))</f>
        <v/>
      </c>
      <c r="S1045" s="14"/>
      <c r="T1045" s="15" t="b">
        <f>IF(D1045="lundi","2",IF(D1045="mardi","3",IF(D1045="mercredi","4",IF(D1045="jeudi","5",IF(D1045="vendredi","6")))))</f>
        <v>0</v>
      </c>
      <c r="U1045" s="15" t="str">
        <f>IF(H1045="lundi","2",IF(H1045="mardi","3",IF(H1045="mercredi","4",IF(H1045="jeudi","5",IF(H1045="vendredi","6",IF(H1045="",""))))))</f>
        <v/>
      </c>
      <c r="V1045" s="15" t="b">
        <f>IF(C1045="hebdo","5",IF(C1045="tous les 15 jours","10",IF(C1045="toutes les 5 semaines","25")))</f>
        <v>0</v>
      </c>
    </row>
    <row r="1046" spans="17:22" x14ac:dyDescent="0.35">
      <c r="Q1046" s="14">
        <f ca="1">IF(AND($N$1+T1046-WEEKDAY($N$1)+(WEEKDAY($N$1)&gt;=T1046)&gt;=$N$1,H1046=""),$N$1+T1046-WEEKDAY($N$1)+(WEEKDAY($N$1)&gt;=T1046),$N$1+T1046-WEEKDAY($N$1)+(WEEKDAY($N$1)&gt;=T1046)+7)</f>
        <v>43617</v>
      </c>
      <c r="R1046" s="14" t="str">
        <f ca="1">IF(ISERROR(IF(AND($N$1+U1046-WEEKDAY($N$1)+(WEEKDAY($N$1)&gt;=U1046)&gt;=$N$1,H1046&lt;&gt;""),$N$1+U1046-WEEKDAY($N$1)+(WEEKDAY($N$1)&gt;=U1046),$N$1+U1046-WEEKDAY($N$1)+(WEEKDAY($N$1)&gt;=U1046)+7)),"",(IF(AND($N$1+U1046-WEEKDAY($N$1)+(WEEKDAY($N$1)&gt;=U1046)&gt;=$N$1,H1046&lt;&gt;""),$N$1+U1046-WEEKDAY($N$1)+(WEEKDAY($N$1)&gt;=U1046),$N$1+U1046-WEEKDAY($N$1)+(WEEKDAY($N$1)&gt;=U1046)+7)))</f>
        <v/>
      </c>
      <c r="S1046" s="14"/>
      <c r="T1046" s="15" t="b">
        <f>IF(D1046="lundi","2",IF(D1046="mardi","3",IF(D1046="mercredi","4",IF(D1046="jeudi","5",IF(D1046="vendredi","6")))))</f>
        <v>0</v>
      </c>
      <c r="U1046" s="15" t="str">
        <f>IF(H1046="lundi","2",IF(H1046="mardi","3",IF(H1046="mercredi","4",IF(H1046="jeudi","5",IF(H1046="vendredi","6",IF(H1046="",""))))))</f>
        <v/>
      </c>
      <c r="V1046" s="15" t="b">
        <f>IF(C1046="hebdo","5",IF(C1046="tous les 15 jours","10",IF(C1046="toutes les 5 semaines","25")))</f>
        <v>0</v>
      </c>
    </row>
    <row r="1047" spans="17:22" x14ac:dyDescent="0.35">
      <c r="Q1047" s="14">
        <f ca="1">IF(AND($N$1+T1047-WEEKDAY($N$1)+(WEEKDAY($N$1)&gt;=T1047)&gt;=$N$1,H1047=""),$N$1+T1047-WEEKDAY($N$1)+(WEEKDAY($N$1)&gt;=T1047),$N$1+T1047-WEEKDAY($N$1)+(WEEKDAY($N$1)&gt;=T1047)+7)</f>
        <v>43617</v>
      </c>
      <c r="R1047" s="14" t="str">
        <f ca="1">IF(ISERROR(IF(AND($N$1+U1047-WEEKDAY($N$1)+(WEEKDAY($N$1)&gt;=U1047)&gt;=$N$1,H1047&lt;&gt;""),$N$1+U1047-WEEKDAY($N$1)+(WEEKDAY($N$1)&gt;=U1047),$N$1+U1047-WEEKDAY($N$1)+(WEEKDAY($N$1)&gt;=U1047)+7)),"",(IF(AND($N$1+U1047-WEEKDAY($N$1)+(WEEKDAY($N$1)&gt;=U1047)&gt;=$N$1,H1047&lt;&gt;""),$N$1+U1047-WEEKDAY($N$1)+(WEEKDAY($N$1)&gt;=U1047),$N$1+U1047-WEEKDAY($N$1)+(WEEKDAY($N$1)&gt;=U1047)+7)))</f>
        <v/>
      </c>
      <c r="S1047" s="14"/>
      <c r="T1047" s="15" t="b">
        <f>IF(D1047="lundi","2",IF(D1047="mardi","3",IF(D1047="mercredi","4",IF(D1047="jeudi","5",IF(D1047="vendredi","6")))))</f>
        <v>0</v>
      </c>
      <c r="U1047" s="15" t="str">
        <f>IF(H1047="lundi","2",IF(H1047="mardi","3",IF(H1047="mercredi","4",IF(H1047="jeudi","5",IF(H1047="vendredi","6",IF(H1047="",""))))))</f>
        <v/>
      </c>
      <c r="V1047" s="15" t="b">
        <f>IF(C1047="hebdo","5",IF(C1047="tous les 15 jours","10",IF(C1047="toutes les 5 semaines","25")))</f>
        <v>0</v>
      </c>
    </row>
    <row r="1048" spans="17:22" x14ac:dyDescent="0.35">
      <c r="Q1048" s="14">
        <f ca="1">IF(AND($N$1+T1048-WEEKDAY($N$1)+(WEEKDAY($N$1)&gt;=T1048)&gt;=$N$1,H1048=""),$N$1+T1048-WEEKDAY($N$1)+(WEEKDAY($N$1)&gt;=T1048),$N$1+T1048-WEEKDAY($N$1)+(WEEKDAY($N$1)&gt;=T1048)+7)</f>
        <v>43617</v>
      </c>
      <c r="R1048" s="14" t="str">
        <f ca="1">IF(ISERROR(IF(AND($N$1+U1048-WEEKDAY($N$1)+(WEEKDAY($N$1)&gt;=U1048)&gt;=$N$1,H1048&lt;&gt;""),$N$1+U1048-WEEKDAY($N$1)+(WEEKDAY($N$1)&gt;=U1048),$N$1+U1048-WEEKDAY($N$1)+(WEEKDAY($N$1)&gt;=U1048)+7)),"",(IF(AND($N$1+U1048-WEEKDAY($N$1)+(WEEKDAY($N$1)&gt;=U1048)&gt;=$N$1,H1048&lt;&gt;""),$N$1+U1048-WEEKDAY($N$1)+(WEEKDAY($N$1)&gt;=U1048),$N$1+U1048-WEEKDAY($N$1)+(WEEKDAY($N$1)&gt;=U1048)+7)))</f>
        <v/>
      </c>
      <c r="S1048" s="14"/>
      <c r="T1048" s="15" t="b">
        <f>IF(D1048="lundi","2",IF(D1048="mardi","3",IF(D1048="mercredi","4",IF(D1048="jeudi","5",IF(D1048="vendredi","6")))))</f>
        <v>0</v>
      </c>
      <c r="U1048" s="15" t="str">
        <f>IF(H1048="lundi","2",IF(H1048="mardi","3",IF(H1048="mercredi","4",IF(H1048="jeudi","5",IF(H1048="vendredi","6",IF(H1048="",""))))))</f>
        <v/>
      </c>
      <c r="V1048" s="15" t="b">
        <f>IF(C1048="hebdo","5",IF(C1048="tous les 15 jours","10",IF(C1048="toutes les 5 semaines","25")))</f>
        <v>0</v>
      </c>
    </row>
    <row r="1049" spans="17:22" x14ac:dyDescent="0.35">
      <c r="Q1049" s="14">
        <f ca="1">IF(AND($N$1+T1049-WEEKDAY($N$1)+(WEEKDAY($N$1)&gt;=T1049)&gt;=$N$1,H1049=""),$N$1+T1049-WEEKDAY($N$1)+(WEEKDAY($N$1)&gt;=T1049),$N$1+T1049-WEEKDAY($N$1)+(WEEKDAY($N$1)&gt;=T1049)+7)</f>
        <v>43617</v>
      </c>
      <c r="R1049" s="14" t="str">
        <f ca="1">IF(ISERROR(IF(AND($N$1+U1049-WEEKDAY($N$1)+(WEEKDAY($N$1)&gt;=U1049)&gt;=$N$1,H1049&lt;&gt;""),$N$1+U1049-WEEKDAY($N$1)+(WEEKDAY($N$1)&gt;=U1049),$N$1+U1049-WEEKDAY($N$1)+(WEEKDAY($N$1)&gt;=U1049)+7)),"",(IF(AND($N$1+U1049-WEEKDAY($N$1)+(WEEKDAY($N$1)&gt;=U1049)&gt;=$N$1,H1049&lt;&gt;""),$N$1+U1049-WEEKDAY($N$1)+(WEEKDAY($N$1)&gt;=U1049),$N$1+U1049-WEEKDAY($N$1)+(WEEKDAY($N$1)&gt;=U1049)+7)))</f>
        <v/>
      </c>
      <c r="S1049" s="14"/>
      <c r="T1049" s="15" t="b">
        <f>IF(D1049="lundi","2",IF(D1049="mardi","3",IF(D1049="mercredi","4",IF(D1049="jeudi","5",IF(D1049="vendredi","6")))))</f>
        <v>0</v>
      </c>
      <c r="U1049" s="15" t="str">
        <f>IF(H1049="lundi","2",IF(H1049="mardi","3",IF(H1049="mercredi","4",IF(H1049="jeudi","5",IF(H1049="vendredi","6",IF(H1049="",""))))))</f>
        <v/>
      </c>
      <c r="V1049" s="15" t="b">
        <f>IF(C1049="hebdo","5",IF(C1049="tous les 15 jours","10",IF(C1049="toutes les 5 semaines","25")))</f>
        <v>0</v>
      </c>
    </row>
    <row r="1050" spans="17:22" x14ac:dyDescent="0.35">
      <c r="Q1050" s="14">
        <f ca="1">IF(AND($N$1+T1050-WEEKDAY($N$1)+(WEEKDAY($N$1)&gt;=T1050)&gt;=$N$1,H1050=""),$N$1+T1050-WEEKDAY($N$1)+(WEEKDAY($N$1)&gt;=T1050),$N$1+T1050-WEEKDAY($N$1)+(WEEKDAY($N$1)&gt;=T1050)+7)</f>
        <v>43617</v>
      </c>
      <c r="R1050" s="14" t="str">
        <f ca="1">IF(ISERROR(IF(AND($N$1+U1050-WEEKDAY($N$1)+(WEEKDAY($N$1)&gt;=U1050)&gt;=$N$1,H1050&lt;&gt;""),$N$1+U1050-WEEKDAY($N$1)+(WEEKDAY($N$1)&gt;=U1050),$N$1+U1050-WEEKDAY($N$1)+(WEEKDAY($N$1)&gt;=U1050)+7)),"",(IF(AND($N$1+U1050-WEEKDAY($N$1)+(WEEKDAY($N$1)&gt;=U1050)&gt;=$N$1,H1050&lt;&gt;""),$N$1+U1050-WEEKDAY($N$1)+(WEEKDAY($N$1)&gt;=U1050),$N$1+U1050-WEEKDAY($N$1)+(WEEKDAY($N$1)&gt;=U1050)+7)))</f>
        <v/>
      </c>
      <c r="S1050" s="14"/>
      <c r="T1050" s="15" t="b">
        <f>IF(D1050="lundi","2",IF(D1050="mardi","3",IF(D1050="mercredi","4",IF(D1050="jeudi","5",IF(D1050="vendredi","6")))))</f>
        <v>0</v>
      </c>
      <c r="U1050" s="15" t="str">
        <f>IF(H1050="lundi","2",IF(H1050="mardi","3",IF(H1050="mercredi","4",IF(H1050="jeudi","5",IF(H1050="vendredi","6",IF(H1050="",""))))))</f>
        <v/>
      </c>
      <c r="V1050" s="15" t="b">
        <f>IF(C1050="hebdo","5",IF(C1050="tous les 15 jours","10",IF(C1050="toutes les 5 semaines","25")))</f>
        <v>0</v>
      </c>
    </row>
    <row r="1051" spans="17:22" x14ac:dyDescent="0.35">
      <c r="Q1051" s="14">
        <f ca="1">IF(AND($N$1+T1051-WEEKDAY($N$1)+(WEEKDAY($N$1)&gt;=T1051)&gt;=$N$1,H1051=""),$N$1+T1051-WEEKDAY($N$1)+(WEEKDAY($N$1)&gt;=T1051),$N$1+T1051-WEEKDAY($N$1)+(WEEKDAY($N$1)&gt;=T1051)+7)</f>
        <v>43617</v>
      </c>
      <c r="R1051" s="14" t="str">
        <f ca="1">IF(ISERROR(IF(AND($N$1+U1051-WEEKDAY($N$1)+(WEEKDAY($N$1)&gt;=U1051)&gt;=$N$1,H1051&lt;&gt;""),$N$1+U1051-WEEKDAY($N$1)+(WEEKDAY($N$1)&gt;=U1051),$N$1+U1051-WEEKDAY($N$1)+(WEEKDAY($N$1)&gt;=U1051)+7)),"",(IF(AND($N$1+U1051-WEEKDAY($N$1)+(WEEKDAY($N$1)&gt;=U1051)&gt;=$N$1,H1051&lt;&gt;""),$N$1+U1051-WEEKDAY($N$1)+(WEEKDAY($N$1)&gt;=U1051),$N$1+U1051-WEEKDAY($N$1)+(WEEKDAY($N$1)&gt;=U1051)+7)))</f>
        <v/>
      </c>
      <c r="S1051" s="14"/>
      <c r="T1051" s="15" t="b">
        <f>IF(D1051="lundi","2",IF(D1051="mardi","3",IF(D1051="mercredi","4",IF(D1051="jeudi","5",IF(D1051="vendredi","6")))))</f>
        <v>0</v>
      </c>
      <c r="U1051" s="15" t="str">
        <f>IF(H1051="lundi","2",IF(H1051="mardi","3",IF(H1051="mercredi","4",IF(H1051="jeudi","5",IF(H1051="vendredi","6",IF(H1051="",""))))))</f>
        <v/>
      </c>
      <c r="V1051" s="15" t="b">
        <f>IF(C1051="hebdo","5",IF(C1051="tous les 15 jours","10",IF(C1051="toutes les 5 semaines","25")))</f>
        <v>0</v>
      </c>
    </row>
    <row r="1052" spans="17:22" x14ac:dyDescent="0.35">
      <c r="Q1052" s="14">
        <f ca="1">IF(AND($N$1+T1052-WEEKDAY($N$1)+(WEEKDAY($N$1)&gt;=T1052)&gt;=$N$1,H1052=""),$N$1+T1052-WEEKDAY($N$1)+(WEEKDAY($N$1)&gt;=T1052),$N$1+T1052-WEEKDAY($N$1)+(WEEKDAY($N$1)&gt;=T1052)+7)</f>
        <v>43617</v>
      </c>
      <c r="R1052" s="14" t="str">
        <f ca="1">IF(ISERROR(IF(AND($N$1+U1052-WEEKDAY($N$1)+(WEEKDAY($N$1)&gt;=U1052)&gt;=$N$1,H1052&lt;&gt;""),$N$1+U1052-WEEKDAY($N$1)+(WEEKDAY($N$1)&gt;=U1052),$N$1+U1052-WEEKDAY($N$1)+(WEEKDAY($N$1)&gt;=U1052)+7)),"",(IF(AND($N$1+U1052-WEEKDAY($N$1)+(WEEKDAY($N$1)&gt;=U1052)&gt;=$N$1,H1052&lt;&gt;""),$N$1+U1052-WEEKDAY($N$1)+(WEEKDAY($N$1)&gt;=U1052),$N$1+U1052-WEEKDAY($N$1)+(WEEKDAY($N$1)&gt;=U1052)+7)))</f>
        <v/>
      </c>
      <c r="S1052" s="14"/>
      <c r="T1052" s="15" t="b">
        <f>IF(D1052="lundi","2",IF(D1052="mardi","3",IF(D1052="mercredi","4",IF(D1052="jeudi","5",IF(D1052="vendredi","6")))))</f>
        <v>0</v>
      </c>
      <c r="U1052" s="15" t="str">
        <f>IF(H1052="lundi","2",IF(H1052="mardi","3",IF(H1052="mercredi","4",IF(H1052="jeudi","5",IF(H1052="vendredi","6",IF(H1052="",""))))))</f>
        <v/>
      </c>
      <c r="V1052" s="15" t="b">
        <f>IF(C1052="hebdo","5",IF(C1052="tous les 15 jours","10",IF(C1052="toutes les 5 semaines","25")))</f>
        <v>0</v>
      </c>
    </row>
    <row r="1053" spans="17:22" x14ac:dyDescent="0.35">
      <c r="Q1053" s="14">
        <f ca="1">IF(AND($N$1+T1053-WEEKDAY($N$1)+(WEEKDAY($N$1)&gt;=T1053)&gt;=$N$1,H1053=""),$N$1+T1053-WEEKDAY($N$1)+(WEEKDAY($N$1)&gt;=T1053),$N$1+T1053-WEEKDAY($N$1)+(WEEKDAY($N$1)&gt;=T1053)+7)</f>
        <v>43617</v>
      </c>
      <c r="R1053" s="14" t="str">
        <f ca="1">IF(ISERROR(IF(AND($N$1+U1053-WEEKDAY($N$1)+(WEEKDAY($N$1)&gt;=U1053)&gt;=$N$1,H1053&lt;&gt;""),$N$1+U1053-WEEKDAY($N$1)+(WEEKDAY($N$1)&gt;=U1053),$N$1+U1053-WEEKDAY($N$1)+(WEEKDAY($N$1)&gt;=U1053)+7)),"",(IF(AND($N$1+U1053-WEEKDAY($N$1)+(WEEKDAY($N$1)&gt;=U1053)&gt;=$N$1,H1053&lt;&gt;""),$N$1+U1053-WEEKDAY($N$1)+(WEEKDAY($N$1)&gt;=U1053),$N$1+U1053-WEEKDAY($N$1)+(WEEKDAY($N$1)&gt;=U1053)+7)))</f>
        <v/>
      </c>
      <c r="S1053" s="14"/>
      <c r="T1053" s="15" t="b">
        <f>IF(D1053="lundi","2",IF(D1053="mardi","3",IF(D1053="mercredi","4",IF(D1053="jeudi","5",IF(D1053="vendredi","6")))))</f>
        <v>0</v>
      </c>
      <c r="U1053" s="15" t="str">
        <f>IF(H1053="lundi","2",IF(H1053="mardi","3",IF(H1053="mercredi","4",IF(H1053="jeudi","5",IF(H1053="vendredi","6",IF(H1053="",""))))))</f>
        <v/>
      </c>
      <c r="V1053" s="15" t="b">
        <f>IF(C1053="hebdo","5",IF(C1053="tous les 15 jours","10",IF(C1053="toutes les 5 semaines","25")))</f>
        <v>0</v>
      </c>
    </row>
    <row r="1054" spans="17:22" x14ac:dyDescent="0.35">
      <c r="Q1054" s="14">
        <f ca="1">IF(AND($N$1+T1054-WEEKDAY($N$1)+(WEEKDAY($N$1)&gt;=T1054)&gt;=$N$1,H1054=""),$N$1+T1054-WEEKDAY($N$1)+(WEEKDAY($N$1)&gt;=T1054),$N$1+T1054-WEEKDAY($N$1)+(WEEKDAY($N$1)&gt;=T1054)+7)</f>
        <v>43617</v>
      </c>
      <c r="R1054" s="14" t="str">
        <f ca="1">IF(ISERROR(IF(AND($N$1+U1054-WEEKDAY($N$1)+(WEEKDAY($N$1)&gt;=U1054)&gt;=$N$1,H1054&lt;&gt;""),$N$1+U1054-WEEKDAY($N$1)+(WEEKDAY($N$1)&gt;=U1054),$N$1+U1054-WEEKDAY($N$1)+(WEEKDAY($N$1)&gt;=U1054)+7)),"",(IF(AND($N$1+U1054-WEEKDAY($N$1)+(WEEKDAY($N$1)&gt;=U1054)&gt;=$N$1,H1054&lt;&gt;""),$N$1+U1054-WEEKDAY($N$1)+(WEEKDAY($N$1)&gt;=U1054),$N$1+U1054-WEEKDAY($N$1)+(WEEKDAY($N$1)&gt;=U1054)+7)))</f>
        <v/>
      </c>
      <c r="S1054" s="14"/>
      <c r="T1054" s="15" t="b">
        <f>IF(D1054="lundi","2",IF(D1054="mardi","3",IF(D1054="mercredi","4",IF(D1054="jeudi","5",IF(D1054="vendredi","6")))))</f>
        <v>0</v>
      </c>
      <c r="U1054" s="15" t="str">
        <f>IF(H1054="lundi","2",IF(H1054="mardi","3",IF(H1054="mercredi","4",IF(H1054="jeudi","5",IF(H1054="vendredi","6",IF(H1054="",""))))))</f>
        <v/>
      </c>
      <c r="V1054" s="15" t="b">
        <f>IF(C1054="hebdo","5",IF(C1054="tous les 15 jours","10",IF(C1054="toutes les 5 semaines","25")))</f>
        <v>0</v>
      </c>
    </row>
    <row r="1055" spans="17:22" x14ac:dyDescent="0.35">
      <c r="Q1055" s="14">
        <f ca="1">IF(AND($N$1+T1055-WEEKDAY($N$1)+(WEEKDAY($N$1)&gt;=T1055)&gt;=$N$1,H1055=""),$N$1+T1055-WEEKDAY($N$1)+(WEEKDAY($N$1)&gt;=T1055),$N$1+T1055-WEEKDAY($N$1)+(WEEKDAY($N$1)&gt;=T1055)+7)</f>
        <v>43617</v>
      </c>
      <c r="R1055" s="14" t="str">
        <f ca="1">IF(ISERROR(IF(AND($N$1+U1055-WEEKDAY($N$1)+(WEEKDAY($N$1)&gt;=U1055)&gt;=$N$1,H1055&lt;&gt;""),$N$1+U1055-WEEKDAY($N$1)+(WEEKDAY($N$1)&gt;=U1055),$N$1+U1055-WEEKDAY($N$1)+(WEEKDAY($N$1)&gt;=U1055)+7)),"",(IF(AND($N$1+U1055-WEEKDAY($N$1)+(WEEKDAY($N$1)&gt;=U1055)&gt;=$N$1,H1055&lt;&gt;""),$N$1+U1055-WEEKDAY($N$1)+(WEEKDAY($N$1)&gt;=U1055),$N$1+U1055-WEEKDAY($N$1)+(WEEKDAY($N$1)&gt;=U1055)+7)))</f>
        <v/>
      </c>
      <c r="S1055" s="14"/>
      <c r="T1055" s="15" t="b">
        <f>IF(D1055="lundi","2",IF(D1055="mardi","3",IF(D1055="mercredi","4",IF(D1055="jeudi","5",IF(D1055="vendredi","6")))))</f>
        <v>0</v>
      </c>
      <c r="U1055" s="15" t="str">
        <f>IF(H1055="lundi","2",IF(H1055="mardi","3",IF(H1055="mercredi","4",IF(H1055="jeudi","5",IF(H1055="vendredi","6",IF(H1055="",""))))))</f>
        <v/>
      </c>
      <c r="V1055" s="15" t="b">
        <f>IF(C1055="hebdo","5",IF(C1055="tous les 15 jours","10",IF(C1055="toutes les 5 semaines","25")))</f>
        <v>0</v>
      </c>
    </row>
    <row r="1056" spans="17:22" x14ac:dyDescent="0.35">
      <c r="Q1056" s="14">
        <f ca="1">IF(AND($N$1+T1056-WEEKDAY($N$1)+(WEEKDAY($N$1)&gt;=T1056)&gt;=$N$1,H1056=""),$N$1+T1056-WEEKDAY($N$1)+(WEEKDAY($N$1)&gt;=T1056),$N$1+T1056-WEEKDAY($N$1)+(WEEKDAY($N$1)&gt;=T1056)+7)</f>
        <v>43617</v>
      </c>
      <c r="R1056" s="14" t="str">
        <f ca="1">IF(ISERROR(IF(AND($N$1+U1056-WEEKDAY($N$1)+(WEEKDAY($N$1)&gt;=U1056)&gt;=$N$1,H1056&lt;&gt;""),$N$1+U1056-WEEKDAY($N$1)+(WEEKDAY($N$1)&gt;=U1056),$N$1+U1056-WEEKDAY($N$1)+(WEEKDAY($N$1)&gt;=U1056)+7)),"",(IF(AND($N$1+U1056-WEEKDAY($N$1)+(WEEKDAY($N$1)&gt;=U1056)&gt;=$N$1,H1056&lt;&gt;""),$N$1+U1056-WEEKDAY($N$1)+(WEEKDAY($N$1)&gt;=U1056),$N$1+U1056-WEEKDAY($N$1)+(WEEKDAY($N$1)&gt;=U1056)+7)))</f>
        <v/>
      </c>
      <c r="S1056" s="14"/>
      <c r="T1056" s="15" t="b">
        <f>IF(D1056="lundi","2",IF(D1056="mardi","3",IF(D1056="mercredi","4",IF(D1056="jeudi","5",IF(D1056="vendredi","6")))))</f>
        <v>0</v>
      </c>
      <c r="U1056" s="15" t="str">
        <f>IF(H1056="lundi","2",IF(H1056="mardi","3",IF(H1056="mercredi","4",IF(H1056="jeudi","5",IF(H1056="vendredi","6",IF(H1056="",""))))))</f>
        <v/>
      </c>
      <c r="V1056" s="15" t="b">
        <f>IF(C1056="hebdo","5",IF(C1056="tous les 15 jours","10",IF(C1056="toutes les 5 semaines","25")))</f>
        <v>0</v>
      </c>
    </row>
    <row r="1057" spans="17:22" x14ac:dyDescent="0.35">
      <c r="Q1057" s="14">
        <f ca="1">IF(AND($N$1+T1057-WEEKDAY($N$1)+(WEEKDAY($N$1)&gt;=T1057)&gt;=$N$1,H1057=""),$N$1+T1057-WEEKDAY($N$1)+(WEEKDAY($N$1)&gt;=T1057),$N$1+T1057-WEEKDAY($N$1)+(WEEKDAY($N$1)&gt;=T1057)+7)</f>
        <v>43617</v>
      </c>
      <c r="R1057" s="14" t="str">
        <f ca="1">IF(ISERROR(IF(AND($N$1+U1057-WEEKDAY($N$1)+(WEEKDAY($N$1)&gt;=U1057)&gt;=$N$1,H1057&lt;&gt;""),$N$1+U1057-WEEKDAY($N$1)+(WEEKDAY($N$1)&gt;=U1057),$N$1+U1057-WEEKDAY($N$1)+(WEEKDAY($N$1)&gt;=U1057)+7)),"",(IF(AND($N$1+U1057-WEEKDAY($N$1)+(WEEKDAY($N$1)&gt;=U1057)&gt;=$N$1,H1057&lt;&gt;""),$N$1+U1057-WEEKDAY($N$1)+(WEEKDAY($N$1)&gt;=U1057),$N$1+U1057-WEEKDAY($N$1)+(WEEKDAY($N$1)&gt;=U1057)+7)))</f>
        <v/>
      </c>
      <c r="S1057" s="14"/>
      <c r="T1057" s="15" t="b">
        <f>IF(D1057="lundi","2",IF(D1057="mardi","3",IF(D1057="mercredi","4",IF(D1057="jeudi","5",IF(D1057="vendredi","6")))))</f>
        <v>0</v>
      </c>
      <c r="U1057" s="15" t="str">
        <f>IF(H1057="lundi","2",IF(H1057="mardi","3",IF(H1057="mercredi","4",IF(H1057="jeudi","5",IF(H1057="vendredi","6",IF(H1057="",""))))))</f>
        <v/>
      </c>
      <c r="V1057" s="15" t="b">
        <f>IF(C1057="hebdo","5",IF(C1057="tous les 15 jours","10",IF(C1057="toutes les 5 semaines","25")))</f>
        <v>0</v>
      </c>
    </row>
    <row r="1058" spans="17:22" x14ac:dyDescent="0.35">
      <c r="Q1058" s="14">
        <f ca="1">IF(AND($N$1+T1058-WEEKDAY($N$1)+(WEEKDAY($N$1)&gt;=T1058)&gt;=$N$1,H1058=""),$N$1+T1058-WEEKDAY($N$1)+(WEEKDAY($N$1)&gt;=T1058),$N$1+T1058-WEEKDAY($N$1)+(WEEKDAY($N$1)&gt;=T1058)+7)</f>
        <v>43617</v>
      </c>
      <c r="R1058" s="14" t="str">
        <f ca="1">IF(ISERROR(IF(AND($N$1+U1058-WEEKDAY($N$1)+(WEEKDAY($N$1)&gt;=U1058)&gt;=$N$1,H1058&lt;&gt;""),$N$1+U1058-WEEKDAY($N$1)+(WEEKDAY($N$1)&gt;=U1058),$N$1+U1058-WEEKDAY($N$1)+(WEEKDAY($N$1)&gt;=U1058)+7)),"",(IF(AND($N$1+U1058-WEEKDAY($N$1)+(WEEKDAY($N$1)&gt;=U1058)&gt;=$N$1,H1058&lt;&gt;""),$N$1+U1058-WEEKDAY($N$1)+(WEEKDAY($N$1)&gt;=U1058),$N$1+U1058-WEEKDAY($N$1)+(WEEKDAY($N$1)&gt;=U1058)+7)))</f>
        <v/>
      </c>
      <c r="S1058" s="14"/>
      <c r="T1058" s="15" t="b">
        <f>IF(D1058="lundi","2",IF(D1058="mardi","3",IF(D1058="mercredi","4",IF(D1058="jeudi","5",IF(D1058="vendredi","6")))))</f>
        <v>0</v>
      </c>
      <c r="U1058" s="15" t="str">
        <f>IF(H1058="lundi","2",IF(H1058="mardi","3",IF(H1058="mercredi","4",IF(H1058="jeudi","5",IF(H1058="vendredi","6",IF(H1058="",""))))))</f>
        <v/>
      </c>
      <c r="V1058" s="15" t="b">
        <f>IF(C1058="hebdo","5",IF(C1058="tous les 15 jours","10",IF(C1058="toutes les 5 semaines","25")))</f>
        <v>0</v>
      </c>
    </row>
    <row r="1059" spans="17:22" x14ac:dyDescent="0.35">
      <c r="Q1059" s="14">
        <f ca="1">IF(AND($N$1+T1059-WEEKDAY($N$1)+(WEEKDAY($N$1)&gt;=T1059)&gt;=$N$1,H1059=""),$N$1+T1059-WEEKDAY($N$1)+(WEEKDAY($N$1)&gt;=T1059),$N$1+T1059-WEEKDAY($N$1)+(WEEKDAY($N$1)&gt;=T1059)+7)</f>
        <v>43617</v>
      </c>
      <c r="R1059" s="14" t="str">
        <f ca="1">IF(ISERROR(IF(AND($N$1+U1059-WEEKDAY($N$1)+(WEEKDAY($N$1)&gt;=U1059)&gt;=$N$1,H1059&lt;&gt;""),$N$1+U1059-WEEKDAY($N$1)+(WEEKDAY($N$1)&gt;=U1059),$N$1+U1059-WEEKDAY($N$1)+(WEEKDAY($N$1)&gt;=U1059)+7)),"",(IF(AND($N$1+U1059-WEEKDAY($N$1)+(WEEKDAY($N$1)&gt;=U1059)&gt;=$N$1,H1059&lt;&gt;""),$N$1+U1059-WEEKDAY($N$1)+(WEEKDAY($N$1)&gt;=U1059),$N$1+U1059-WEEKDAY($N$1)+(WEEKDAY($N$1)&gt;=U1059)+7)))</f>
        <v/>
      </c>
      <c r="S1059" s="14"/>
      <c r="T1059" s="15" t="b">
        <f>IF(D1059="lundi","2",IF(D1059="mardi","3",IF(D1059="mercredi","4",IF(D1059="jeudi","5",IF(D1059="vendredi","6")))))</f>
        <v>0</v>
      </c>
      <c r="U1059" s="15" t="str">
        <f>IF(H1059="lundi","2",IF(H1059="mardi","3",IF(H1059="mercredi","4",IF(H1059="jeudi","5",IF(H1059="vendredi","6",IF(H1059="",""))))))</f>
        <v/>
      </c>
      <c r="V1059" s="15" t="b">
        <f>IF(C1059="hebdo","5",IF(C1059="tous les 15 jours","10",IF(C1059="toutes les 5 semaines","25")))</f>
        <v>0</v>
      </c>
    </row>
    <row r="1060" spans="17:22" x14ac:dyDescent="0.35">
      <c r="Q1060" s="14">
        <f ca="1">IF(AND($N$1+T1060-WEEKDAY($N$1)+(WEEKDAY($N$1)&gt;=T1060)&gt;=$N$1,H1060=""),$N$1+T1060-WEEKDAY($N$1)+(WEEKDAY($N$1)&gt;=T1060),$N$1+T1060-WEEKDAY($N$1)+(WEEKDAY($N$1)&gt;=T1060)+7)</f>
        <v>43617</v>
      </c>
      <c r="R1060" s="14" t="str">
        <f ca="1">IF(ISERROR(IF(AND($N$1+U1060-WEEKDAY($N$1)+(WEEKDAY($N$1)&gt;=U1060)&gt;=$N$1,H1060&lt;&gt;""),$N$1+U1060-WEEKDAY($N$1)+(WEEKDAY($N$1)&gt;=U1060),$N$1+U1060-WEEKDAY($N$1)+(WEEKDAY($N$1)&gt;=U1060)+7)),"",(IF(AND($N$1+U1060-WEEKDAY($N$1)+(WEEKDAY($N$1)&gt;=U1060)&gt;=$N$1,H1060&lt;&gt;""),$N$1+U1060-WEEKDAY($N$1)+(WEEKDAY($N$1)&gt;=U1060),$N$1+U1060-WEEKDAY($N$1)+(WEEKDAY($N$1)&gt;=U1060)+7)))</f>
        <v/>
      </c>
      <c r="S1060" s="14"/>
      <c r="T1060" s="15" t="b">
        <f>IF(D1060="lundi","2",IF(D1060="mardi","3",IF(D1060="mercredi","4",IF(D1060="jeudi","5",IF(D1060="vendredi","6")))))</f>
        <v>0</v>
      </c>
      <c r="U1060" s="15" t="str">
        <f>IF(H1060="lundi","2",IF(H1060="mardi","3",IF(H1060="mercredi","4",IF(H1060="jeudi","5",IF(H1060="vendredi","6",IF(H1060="",""))))))</f>
        <v/>
      </c>
      <c r="V1060" s="15" t="b">
        <f>IF(C1060="hebdo","5",IF(C1060="tous les 15 jours","10",IF(C1060="toutes les 5 semaines","25")))</f>
        <v>0</v>
      </c>
    </row>
    <row r="1061" spans="17:22" x14ac:dyDescent="0.35">
      <c r="Q1061" s="14">
        <f ca="1">IF(AND($N$1+T1061-WEEKDAY($N$1)+(WEEKDAY($N$1)&gt;=T1061)&gt;=$N$1,H1061=""),$N$1+T1061-WEEKDAY($N$1)+(WEEKDAY($N$1)&gt;=T1061),$N$1+T1061-WEEKDAY($N$1)+(WEEKDAY($N$1)&gt;=T1061)+7)</f>
        <v>43617</v>
      </c>
      <c r="R1061" s="14" t="str">
        <f ca="1">IF(ISERROR(IF(AND($N$1+U1061-WEEKDAY($N$1)+(WEEKDAY($N$1)&gt;=U1061)&gt;=$N$1,H1061&lt;&gt;""),$N$1+U1061-WEEKDAY($N$1)+(WEEKDAY($N$1)&gt;=U1061),$N$1+U1061-WEEKDAY($N$1)+(WEEKDAY($N$1)&gt;=U1061)+7)),"",(IF(AND($N$1+U1061-WEEKDAY($N$1)+(WEEKDAY($N$1)&gt;=U1061)&gt;=$N$1,H1061&lt;&gt;""),$N$1+U1061-WEEKDAY($N$1)+(WEEKDAY($N$1)&gt;=U1061),$N$1+U1061-WEEKDAY($N$1)+(WEEKDAY($N$1)&gt;=U1061)+7)))</f>
        <v/>
      </c>
      <c r="S1061" s="14"/>
      <c r="T1061" s="15" t="b">
        <f>IF(D1061="lundi","2",IF(D1061="mardi","3",IF(D1061="mercredi","4",IF(D1061="jeudi","5",IF(D1061="vendredi","6")))))</f>
        <v>0</v>
      </c>
      <c r="U1061" s="15" t="str">
        <f>IF(H1061="lundi","2",IF(H1061="mardi","3",IF(H1061="mercredi","4",IF(H1061="jeudi","5",IF(H1061="vendredi","6",IF(H1061="",""))))))</f>
        <v/>
      </c>
      <c r="V1061" s="15" t="b">
        <f>IF(C1061="hebdo","5",IF(C1061="tous les 15 jours","10",IF(C1061="toutes les 5 semaines","25")))</f>
        <v>0</v>
      </c>
    </row>
    <row r="1062" spans="17:22" x14ac:dyDescent="0.35">
      <c r="Q1062" s="14">
        <f ca="1">IF(AND($N$1+T1062-WEEKDAY($N$1)+(WEEKDAY($N$1)&gt;=T1062)&gt;=$N$1,H1062=""),$N$1+T1062-WEEKDAY($N$1)+(WEEKDAY($N$1)&gt;=T1062),$N$1+T1062-WEEKDAY($N$1)+(WEEKDAY($N$1)&gt;=T1062)+7)</f>
        <v>43617</v>
      </c>
      <c r="R1062" s="14" t="str">
        <f ca="1">IF(ISERROR(IF(AND($N$1+U1062-WEEKDAY($N$1)+(WEEKDAY($N$1)&gt;=U1062)&gt;=$N$1,H1062&lt;&gt;""),$N$1+U1062-WEEKDAY($N$1)+(WEEKDAY($N$1)&gt;=U1062),$N$1+U1062-WEEKDAY($N$1)+(WEEKDAY($N$1)&gt;=U1062)+7)),"",(IF(AND($N$1+U1062-WEEKDAY($N$1)+(WEEKDAY($N$1)&gt;=U1062)&gt;=$N$1,H1062&lt;&gt;""),$N$1+U1062-WEEKDAY($N$1)+(WEEKDAY($N$1)&gt;=U1062),$N$1+U1062-WEEKDAY($N$1)+(WEEKDAY($N$1)&gt;=U1062)+7)))</f>
        <v/>
      </c>
      <c r="S1062" s="14"/>
      <c r="T1062" s="15" t="b">
        <f>IF(D1062="lundi","2",IF(D1062="mardi","3",IF(D1062="mercredi","4",IF(D1062="jeudi","5",IF(D1062="vendredi","6")))))</f>
        <v>0</v>
      </c>
      <c r="U1062" s="15" t="str">
        <f>IF(H1062="lundi","2",IF(H1062="mardi","3",IF(H1062="mercredi","4",IF(H1062="jeudi","5",IF(H1062="vendredi","6",IF(H1062="",""))))))</f>
        <v/>
      </c>
      <c r="V1062" s="15" t="b">
        <f>IF(C1062="hebdo","5",IF(C1062="tous les 15 jours","10",IF(C1062="toutes les 5 semaines","25")))</f>
        <v>0</v>
      </c>
    </row>
    <row r="1063" spans="17:22" x14ac:dyDescent="0.35">
      <c r="Q1063" s="14">
        <f ca="1">IF(AND($N$1+T1063-WEEKDAY($N$1)+(WEEKDAY($N$1)&gt;=T1063)&gt;=$N$1,H1063=""),$N$1+T1063-WEEKDAY($N$1)+(WEEKDAY($N$1)&gt;=T1063),$N$1+T1063-WEEKDAY($N$1)+(WEEKDAY($N$1)&gt;=T1063)+7)</f>
        <v>43617</v>
      </c>
      <c r="R1063" s="14" t="str">
        <f ca="1">IF(ISERROR(IF(AND($N$1+U1063-WEEKDAY($N$1)+(WEEKDAY($N$1)&gt;=U1063)&gt;=$N$1,H1063&lt;&gt;""),$N$1+U1063-WEEKDAY($N$1)+(WEEKDAY($N$1)&gt;=U1063),$N$1+U1063-WEEKDAY($N$1)+(WEEKDAY($N$1)&gt;=U1063)+7)),"",(IF(AND($N$1+U1063-WEEKDAY($N$1)+(WEEKDAY($N$1)&gt;=U1063)&gt;=$N$1,H1063&lt;&gt;""),$N$1+U1063-WEEKDAY($N$1)+(WEEKDAY($N$1)&gt;=U1063),$N$1+U1063-WEEKDAY($N$1)+(WEEKDAY($N$1)&gt;=U1063)+7)))</f>
        <v/>
      </c>
      <c r="S1063" s="14"/>
      <c r="T1063" s="15" t="b">
        <f>IF(D1063="lundi","2",IF(D1063="mardi","3",IF(D1063="mercredi","4",IF(D1063="jeudi","5",IF(D1063="vendredi","6")))))</f>
        <v>0</v>
      </c>
      <c r="U1063" s="15" t="str">
        <f>IF(H1063="lundi","2",IF(H1063="mardi","3",IF(H1063="mercredi","4",IF(H1063="jeudi","5",IF(H1063="vendredi","6",IF(H1063="",""))))))</f>
        <v/>
      </c>
      <c r="V1063" s="15" t="b">
        <f>IF(C1063="hebdo","5",IF(C1063="tous les 15 jours","10",IF(C1063="toutes les 5 semaines","25")))</f>
        <v>0</v>
      </c>
    </row>
    <row r="1064" spans="17:22" x14ac:dyDescent="0.35">
      <c r="Q1064" s="14">
        <f ca="1">IF(AND($N$1+T1064-WEEKDAY($N$1)+(WEEKDAY($N$1)&gt;=T1064)&gt;=$N$1,H1064=""),$N$1+T1064-WEEKDAY($N$1)+(WEEKDAY($N$1)&gt;=T1064),$N$1+T1064-WEEKDAY($N$1)+(WEEKDAY($N$1)&gt;=T1064)+7)</f>
        <v>43617</v>
      </c>
      <c r="R1064" s="14" t="str">
        <f ca="1">IF(ISERROR(IF(AND($N$1+U1064-WEEKDAY($N$1)+(WEEKDAY($N$1)&gt;=U1064)&gt;=$N$1,H1064&lt;&gt;""),$N$1+U1064-WEEKDAY($N$1)+(WEEKDAY($N$1)&gt;=U1064),$N$1+U1064-WEEKDAY($N$1)+(WEEKDAY($N$1)&gt;=U1064)+7)),"",(IF(AND($N$1+U1064-WEEKDAY($N$1)+(WEEKDAY($N$1)&gt;=U1064)&gt;=$N$1,H1064&lt;&gt;""),$N$1+U1064-WEEKDAY($N$1)+(WEEKDAY($N$1)&gt;=U1064),$N$1+U1064-WEEKDAY($N$1)+(WEEKDAY($N$1)&gt;=U1064)+7)))</f>
        <v/>
      </c>
      <c r="S1064" s="14"/>
      <c r="T1064" s="15" t="b">
        <f>IF(D1064="lundi","2",IF(D1064="mardi","3",IF(D1064="mercredi","4",IF(D1064="jeudi","5",IF(D1064="vendredi","6")))))</f>
        <v>0</v>
      </c>
      <c r="U1064" s="15" t="str">
        <f>IF(H1064="lundi","2",IF(H1064="mardi","3",IF(H1064="mercredi","4",IF(H1064="jeudi","5",IF(H1064="vendredi","6",IF(H1064="",""))))))</f>
        <v/>
      </c>
      <c r="V1064" s="15" t="b">
        <f>IF(C1064="hebdo","5",IF(C1064="tous les 15 jours","10",IF(C1064="toutes les 5 semaines","25")))</f>
        <v>0</v>
      </c>
    </row>
    <row r="1065" spans="17:22" x14ac:dyDescent="0.35">
      <c r="Q1065" s="14">
        <f ca="1">IF(AND($N$1+T1065-WEEKDAY($N$1)+(WEEKDAY($N$1)&gt;=T1065)&gt;=$N$1,H1065=""),$N$1+T1065-WEEKDAY($N$1)+(WEEKDAY($N$1)&gt;=T1065),$N$1+T1065-WEEKDAY($N$1)+(WEEKDAY($N$1)&gt;=T1065)+7)</f>
        <v>43617</v>
      </c>
      <c r="R1065" s="14" t="str">
        <f ca="1">IF(ISERROR(IF(AND($N$1+U1065-WEEKDAY($N$1)+(WEEKDAY($N$1)&gt;=U1065)&gt;=$N$1,H1065&lt;&gt;""),$N$1+U1065-WEEKDAY($N$1)+(WEEKDAY($N$1)&gt;=U1065),$N$1+U1065-WEEKDAY($N$1)+(WEEKDAY($N$1)&gt;=U1065)+7)),"",(IF(AND($N$1+U1065-WEEKDAY($N$1)+(WEEKDAY($N$1)&gt;=U1065)&gt;=$N$1,H1065&lt;&gt;""),$N$1+U1065-WEEKDAY($N$1)+(WEEKDAY($N$1)&gt;=U1065),$N$1+U1065-WEEKDAY($N$1)+(WEEKDAY($N$1)&gt;=U1065)+7)))</f>
        <v/>
      </c>
      <c r="S1065" s="14"/>
      <c r="T1065" s="15" t="b">
        <f>IF(D1065="lundi","2",IF(D1065="mardi","3",IF(D1065="mercredi","4",IF(D1065="jeudi","5",IF(D1065="vendredi","6")))))</f>
        <v>0</v>
      </c>
      <c r="U1065" s="15" t="str">
        <f>IF(H1065="lundi","2",IF(H1065="mardi","3",IF(H1065="mercredi","4",IF(H1065="jeudi","5",IF(H1065="vendredi","6",IF(H1065="",""))))))</f>
        <v/>
      </c>
      <c r="V1065" s="15" t="b">
        <f>IF(C1065="hebdo","5",IF(C1065="tous les 15 jours","10",IF(C1065="toutes les 5 semaines","25")))</f>
        <v>0</v>
      </c>
    </row>
    <row r="1066" spans="17:22" x14ac:dyDescent="0.35">
      <c r="Q1066" s="14">
        <f ca="1">IF(AND($N$1+T1066-WEEKDAY($N$1)+(WEEKDAY($N$1)&gt;=T1066)&gt;=$N$1,H1066=""),$N$1+T1066-WEEKDAY($N$1)+(WEEKDAY($N$1)&gt;=T1066),$N$1+T1066-WEEKDAY($N$1)+(WEEKDAY($N$1)&gt;=T1066)+7)</f>
        <v>43617</v>
      </c>
      <c r="R1066" s="14" t="str">
        <f ca="1">IF(ISERROR(IF(AND($N$1+U1066-WEEKDAY($N$1)+(WEEKDAY($N$1)&gt;=U1066)&gt;=$N$1,H1066&lt;&gt;""),$N$1+U1066-WEEKDAY($N$1)+(WEEKDAY($N$1)&gt;=U1066),$N$1+U1066-WEEKDAY($N$1)+(WEEKDAY($N$1)&gt;=U1066)+7)),"",(IF(AND($N$1+U1066-WEEKDAY($N$1)+(WEEKDAY($N$1)&gt;=U1066)&gt;=$N$1,H1066&lt;&gt;""),$N$1+U1066-WEEKDAY($N$1)+(WEEKDAY($N$1)&gt;=U1066),$N$1+U1066-WEEKDAY($N$1)+(WEEKDAY($N$1)&gt;=U1066)+7)))</f>
        <v/>
      </c>
      <c r="S1066" s="14"/>
      <c r="T1066" s="15" t="b">
        <f>IF(D1066="lundi","2",IF(D1066="mardi","3",IF(D1066="mercredi","4",IF(D1066="jeudi","5",IF(D1066="vendredi","6")))))</f>
        <v>0</v>
      </c>
      <c r="U1066" s="15" t="str">
        <f>IF(H1066="lundi","2",IF(H1066="mardi","3",IF(H1066="mercredi","4",IF(H1066="jeudi","5",IF(H1066="vendredi","6",IF(H1066="",""))))))</f>
        <v/>
      </c>
      <c r="V1066" s="15" t="b">
        <f>IF(C1066="hebdo","5",IF(C1066="tous les 15 jours","10",IF(C1066="toutes les 5 semaines","25")))</f>
        <v>0</v>
      </c>
    </row>
    <row r="1067" spans="17:22" x14ac:dyDescent="0.35">
      <c r="Q1067" s="14">
        <f ca="1">IF(AND($N$1+T1067-WEEKDAY($N$1)+(WEEKDAY($N$1)&gt;=T1067)&gt;=$N$1,H1067=""),$N$1+T1067-WEEKDAY($N$1)+(WEEKDAY($N$1)&gt;=T1067),$N$1+T1067-WEEKDAY($N$1)+(WEEKDAY($N$1)&gt;=T1067)+7)</f>
        <v>43617</v>
      </c>
      <c r="R1067" s="14" t="str">
        <f ca="1">IF(ISERROR(IF(AND($N$1+U1067-WEEKDAY($N$1)+(WEEKDAY($N$1)&gt;=U1067)&gt;=$N$1,H1067&lt;&gt;""),$N$1+U1067-WEEKDAY($N$1)+(WEEKDAY($N$1)&gt;=U1067),$N$1+U1067-WEEKDAY($N$1)+(WEEKDAY($N$1)&gt;=U1067)+7)),"",(IF(AND($N$1+U1067-WEEKDAY($N$1)+(WEEKDAY($N$1)&gt;=U1067)&gt;=$N$1,H1067&lt;&gt;""),$N$1+U1067-WEEKDAY($N$1)+(WEEKDAY($N$1)&gt;=U1067),$N$1+U1067-WEEKDAY($N$1)+(WEEKDAY($N$1)&gt;=U1067)+7)))</f>
        <v/>
      </c>
      <c r="S1067" s="14"/>
      <c r="T1067" s="15" t="b">
        <f>IF(D1067="lundi","2",IF(D1067="mardi","3",IF(D1067="mercredi","4",IF(D1067="jeudi","5",IF(D1067="vendredi","6")))))</f>
        <v>0</v>
      </c>
      <c r="U1067" s="15" t="str">
        <f>IF(H1067="lundi","2",IF(H1067="mardi","3",IF(H1067="mercredi","4",IF(H1067="jeudi","5",IF(H1067="vendredi","6",IF(H1067="",""))))))</f>
        <v/>
      </c>
      <c r="V1067" s="15" t="b">
        <f>IF(C1067="hebdo","5",IF(C1067="tous les 15 jours","10",IF(C1067="toutes les 5 semaines","25")))</f>
        <v>0</v>
      </c>
    </row>
    <row r="1068" spans="17:22" x14ac:dyDescent="0.35">
      <c r="Q1068" s="14">
        <f ca="1">IF(AND($N$1+T1068-WEEKDAY($N$1)+(WEEKDAY($N$1)&gt;=T1068)&gt;=$N$1,H1068=""),$N$1+T1068-WEEKDAY($N$1)+(WEEKDAY($N$1)&gt;=T1068),$N$1+T1068-WEEKDAY($N$1)+(WEEKDAY($N$1)&gt;=T1068)+7)</f>
        <v>43617</v>
      </c>
      <c r="R1068" s="14" t="str">
        <f ca="1">IF(ISERROR(IF(AND($N$1+U1068-WEEKDAY($N$1)+(WEEKDAY($N$1)&gt;=U1068)&gt;=$N$1,H1068&lt;&gt;""),$N$1+U1068-WEEKDAY($N$1)+(WEEKDAY($N$1)&gt;=U1068),$N$1+U1068-WEEKDAY($N$1)+(WEEKDAY($N$1)&gt;=U1068)+7)),"",(IF(AND($N$1+U1068-WEEKDAY($N$1)+(WEEKDAY($N$1)&gt;=U1068)&gt;=$N$1,H1068&lt;&gt;""),$N$1+U1068-WEEKDAY($N$1)+(WEEKDAY($N$1)&gt;=U1068),$N$1+U1068-WEEKDAY($N$1)+(WEEKDAY($N$1)&gt;=U1068)+7)))</f>
        <v/>
      </c>
      <c r="S1068" s="14"/>
      <c r="T1068" s="15" t="b">
        <f>IF(D1068="lundi","2",IF(D1068="mardi","3",IF(D1068="mercredi","4",IF(D1068="jeudi","5",IF(D1068="vendredi","6")))))</f>
        <v>0</v>
      </c>
      <c r="U1068" s="15" t="str">
        <f>IF(H1068="lundi","2",IF(H1068="mardi","3",IF(H1068="mercredi","4",IF(H1068="jeudi","5",IF(H1068="vendredi","6",IF(H1068="",""))))))</f>
        <v/>
      </c>
      <c r="V1068" s="15" t="b">
        <f>IF(C1068="hebdo","5",IF(C1068="tous les 15 jours","10",IF(C1068="toutes les 5 semaines","25")))</f>
        <v>0</v>
      </c>
    </row>
    <row r="1069" spans="17:22" x14ac:dyDescent="0.35">
      <c r="Q1069" s="14">
        <f ca="1">IF(AND($N$1+T1069-WEEKDAY($N$1)+(WEEKDAY($N$1)&gt;=T1069)&gt;=$N$1,H1069=""),$N$1+T1069-WEEKDAY($N$1)+(WEEKDAY($N$1)&gt;=T1069),$N$1+T1069-WEEKDAY($N$1)+(WEEKDAY($N$1)&gt;=T1069)+7)</f>
        <v>43617</v>
      </c>
      <c r="R1069" s="14" t="str">
        <f ca="1">IF(ISERROR(IF(AND($N$1+U1069-WEEKDAY($N$1)+(WEEKDAY($N$1)&gt;=U1069)&gt;=$N$1,H1069&lt;&gt;""),$N$1+U1069-WEEKDAY($N$1)+(WEEKDAY($N$1)&gt;=U1069),$N$1+U1069-WEEKDAY($N$1)+(WEEKDAY($N$1)&gt;=U1069)+7)),"",(IF(AND($N$1+U1069-WEEKDAY($N$1)+(WEEKDAY($N$1)&gt;=U1069)&gt;=$N$1,H1069&lt;&gt;""),$N$1+U1069-WEEKDAY($N$1)+(WEEKDAY($N$1)&gt;=U1069),$N$1+U1069-WEEKDAY($N$1)+(WEEKDAY($N$1)&gt;=U1069)+7)))</f>
        <v/>
      </c>
      <c r="S1069" s="14"/>
      <c r="T1069" s="15" t="b">
        <f>IF(D1069="lundi","2",IF(D1069="mardi","3",IF(D1069="mercredi","4",IF(D1069="jeudi","5",IF(D1069="vendredi","6")))))</f>
        <v>0</v>
      </c>
      <c r="U1069" s="15" t="str">
        <f>IF(H1069="lundi","2",IF(H1069="mardi","3",IF(H1069="mercredi","4",IF(H1069="jeudi","5",IF(H1069="vendredi","6",IF(H1069="",""))))))</f>
        <v/>
      </c>
      <c r="V1069" s="15" t="b">
        <f>IF(C1069="hebdo","5",IF(C1069="tous les 15 jours","10",IF(C1069="toutes les 5 semaines","25")))</f>
        <v>0</v>
      </c>
    </row>
    <row r="1070" spans="17:22" x14ac:dyDescent="0.35">
      <c r="Q1070" s="14">
        <f ca="1">IF(AND($N$1+T1070-WEEKDAY($N$1)+(WEEKDAY($N$1)&gt;=T1070)&gt;=$N$1,H1070=""),$N$1+T1070-WEEKDAY($N$1)+(WEEKDAY($N$1)&gt;=T1070),$N$1+T1070-WEEKDAY($N$1)+(WEEKDAY($N$1)&gt;=T1070)+7)</f>
        <v>43617</v>
      </c>
      <c r="R1070" s="14" t="str">
        <f ca="1">IF(ISERROR(IF(AND($N$1+U1070-WEEKDAY($N$1)+(WEEKDAY($N$1)&gt;=U1070)&gt;=$N$1,H1070&lt;&gt;""),$N$1+U1070-WEEKDAY($N$1)+(WEEKDAY($N$1)&gt;=U1070),$N$1+U1070-WEEKDAY($N$1)+(WEEKDAY($N$1)&gt;=U1070)+7)),"",(IF(AND($N$1+U1070-WEEKDAY($N$1)+(WEEKDAY($N$1)&gt;=U1070)&gt;=$N$1,H1070&lt;&gt;""),$N$1+U1070-WEEKDAY($N$1)+(WEEKDAY($N$1)&gt;=U1070),$N$1+U1070-WEEKDAY($N$1)+(WEEKDAY($N$1)&gt;=U1070)+7)))</f>
        <v/>
      </c>
      <c r="S1070" s="14"/>
      <c r="T1070" s="15" t="b">
        <f>IF(D1070="lundi","2",IF(D1070="mardi","3",IF(D1070="mercredi","4",IF(D1070="jeudi","5",IF(D1070="vendredi","6")))))</f>
        <v>0</v>
      </c>
      <c r="U1070" s="15" t="str">
        <f>IF(H1070="lundi","2",IF(H1070="mardi","3",IF(H1070="mercredi","4",IF(H1070="jeudi","5",IF(H1070="vendredi","6",IF(H1070="",""))))))</f>
        <v/>
      </c>
      <c r="V1070" s="15" t="b">
        <f>IF(C1070="hebdo","5",IF(C1070="tous les 15 jours","10",IF(C1070="toutes les 5 semaines","25")))</f>
        <v>0</v>
      </c>
    </row>
    <row r="1071" spans="17:22" x14ac:dyDescent="0.35">
      <c r="Q1071" s="14">
        <f ca="1">IF(AND($N$1+T1071-WEEKDAY($N$1)+(WEEKDAY($N$1)&gt;=T1071)&gt;=$N$1,H1071=""),$N$1+T1071-WEEKDAY($N$1)+(WEEKDAY($N$1)&gt;=T1071),$N$1+T1071-WEEKDAY($N$1)+(WEEKDAY($N$1)&gt;=T1071)+7)</f>
        <v>43617</v>
      </c>
      <c r="R1071" s="14" t="str">
        <f ca="1">IF(ISERROR(IF(AND($N$1+U1071-WEEKDAY($N$1)+(WEEKDAY($N$1)&gt;=U1071)&gt;=$N$1,H1071&lt;&gt;""),$N$1+U1071-WEEKDAY($N$1)+(WEEKDAY($N$1)&gt;=U1071),$N$1+U1071-WEEKDAY($N$1)+(WEEKDAY($N$1)&gt;=U1071)+7)),"",(IF(AND($N$1+U1071-WEEKDAY($N$1)+(WEEKDAY($N$1)&gt;=U1071)&gt;=$N$1,H1071&lt;&gt;""),$N$1+U1071-WEEKDAY($N$1)+(WEEKDAY($N$1)&gt;=U1071),$N$1+U1071-WEEKDAY($N$1)+(WEEKDAY($N$1)&gt;=U1071)+7)))</f>
        <v/>
      </c>
      <c r="S1071" s="14"/>
      <c r="T1071" s="15" t="b">
        <f>IF(D1071="lundi","2",IF(D1071="mardi","3",IF(D1071="mercredi","4",IF(D1071="jeudi","5",IF(D1071="vendredi","6")))))</f>
        <v>0</v>
      </c>
      <c r="U1071" s="15" t="str">
        <f>IF(H1071="lundi","2",IF(H1071="mardi","3",IF(H1071="mercredi","4",IF(H1071="jeudi","5",IF(H1071="vendredi","6",IF(H1071="",""))))))</f>
        <v/>
      </c>
      <c r="V1071" s="15" t="b">
        <f>IF(C1071="hebdo","5",IF(C1071="tous les 15 jours","10",IF(C1071="toutes les 5 semaines","25")))</f>
        <v>0</v>
      </c>
    </row>
    <row r="1072" spans="17:22" x14ac:dyDescent="0.35">
      <c r="Q1072" s="14">
        <f ca="1">IF(AND($N$1+T1072-WEEKDAY($N$1)+(WEEKDAY($N$1)&gt;=T1072)&gt;=$N$1,H1072=""),$N$1+T1072-WEEKDAY($N$1)+(WEEKDAY($N$1)&gt;=T1072),$N$1+T1072-WEEKDAY($N$1)+(WEEKDAY($N$1)&gt;=T1072)+7)</f>
        <v>43617</v>
      </c>
      <c r="R1072" s="14" t="str">
        <f ca="1">IF(ISERROR(IF(AND($N$1+U1072-WEEKDAY($N$1)+(WEEKDAY($N$1)&gt;=U1072)&gt;=$N$1,H1072&lt;&gt;""),$N$1+U1072-WEEKDAY($N$1)+(WEEKDAY($N$1)&gt;=U1072),$N$1+U1072-WEEKDAY($N$1)+(WEEKDAY($N$1)&gt;=U1072)+7)),"",(IF(AND($N$1+U1072-WEEKDAY($N$1)+(WEEKDAY($N$1)&gt;=U1072)&gt;=$N$1,H1072&lt;&gt;""),$N$1+U1072-WEEKDAY($N$1)+(WEEKDAY($N$1)&gt;=U1072),$N$1+U1072-WEEKDAY($N$1)+(WEEKDAY($N$1)&gt;=U1072)+7)))</f>
        <v/>
      </c>
      <c r="S1072" s="14"/>
      <c r="T1072" s="15" t="b">
        <f>IF(D1072="lundi","2",IF(D1072="mardi","3",IF(D1072="mercredi","4",IF(D1072="jeudi","5",IF(D1072="vendredi","6")))))</f>
        <v>0</v>
      </c>
      <c r="U1072" s="15" t="str">
        <f>IF(H1072="lundi","2",IF(H1072="mardi","3",IF(H1072="mercredi","4",IF(H1072="jeudi","5",IF(H1072="vendredi","6",IF(H1072="",""))))))</f>
        <v/>
      </c>
      <c r="V1072" s="15" t="b">
        <f>IF(C1072="hebdo","5",IF(C1072="tous les 15 jours","10",IF(C1072="toutes les 5 semaines","25")))</f>
        <v>0</v>
      </c>
    </row>
    <row r="1073" spans="17:22" x14ac:dyDescent="0.35">
      <c r="Q1073" s="14">
        <f ca="1">IF(AND($N$1+T1073-WEEKDAY($N$1)+(WEEKDAY($N$1)&gt;=T1073)&gt;=$N$1,H1073=""),$N$1+T1073-WEEKDAY($N$1)+(WEEKDAY($N$1)&gt;=T1073),$N$1+T1073-WEEKDAY($N$1)+(WEEKDAY($N$1)&gt;=T1073)+7)</f>
        <v>43617</v>
      </c>
      <c r="R1073" s="14" t="str">
        <f ca="1">IF(ISERROR(IF(AND($N$1+U1073-WEEKDAY($N$1)+(WEEKDAY($N$1)&gt;=U1073)&gt;=$N$1,H1073&lt;&gt;""),$N$1+U1073-WEEKDAY($N$1)+(WEEKDAY($N$1)&gt;=U1073),$N$1+U1073-WEEKDAY($N$1)+(WEEKDAY($N$1)&gt;=U1073)+7)),"",(IF(AND($N$1+U1073-WEEKDAY($N$1)+(WEEKDAY($N$1)&gt;=U1073)&gt;=$N$1,H1073&lt;&gt;""),$N$1+U1073-WEEKDAY($N$1)+(WEEKDAY($N$1)&gt;=U1073),$N$1+U1073-WEEKDAY($N$1)+(WEEKDAY($N$1)&gt;=U1073)+7)))</f>
        <v/>
      </c>
      <c r="S1073" s="14"/>
      <c r="T1073" s="15" t="b">
        <f>IF(D1073="lundi","2",IF(D1073="mardi","3",IF(D1073="mercredi","4",IF(D1073="jeudi","5",IF(D1073="vendredi","6")))))</f>
        <v>0</v>
      </c>
      <c r="U1073" s="15" t="str">
        <f>IF(H1073="lundi","2",IF(H1073="mardi","3",IF(H1073="mercredi","4",IF(H1073="jeudi","5",IF(H1073="vendredi","6",IF(H1073="",""))))))</f>
        <v/>
      </c>
      <c r="V1073" s="15" t="b">
        <f>IF(C1073="hebdo","5",IF(C1073="tous les 15 jours","10",IF(C1073="toutes les 5 semaines","25")))</f>
        <v>0</v>
      </c>
    </row>
    <row r="1074" spans="17:22" x14ac:dyDescent="0.35">
      <c r="Q1074" s="14">
        <f ca="1">IF(AND($N$1+T1074-WEEKDAY($N$1)+(WEEKDAY($N$1)&gt;=T1074)&gt;=$N$1,H1074=""),$N$1+T1074-WEEKDAY($N$1)+(WEEKDAY($N$1)&gt;=T1074),$N$1+T1074-WEEKDAY($N$1)+(WEEKDAY($N$1)&gt;=T1074)+7)</f>
        <v>43617</v>
      </c>
      <c r="R1074" s="14" t="str">
        <f ca="1">IF(ISERROR(IF(AND($N$1+U1074-WEEKDAY($N$1)+(WEEKDAY($N$1)&gt;=U1074)&gt;=$N$1,H1074&lt;&gt;""),$N$1+U1074-WEEKDAY($N$1)+(WEEKDAY($N$1)&gt;=U1074),$N$1+U1074-WEEKDAY($N$1)+(WEEKDAY($N$1)&gt;=U1074)+7)),"",(IF(AND($N$1+U1074-WEEKDAY($N$1)+(WEEKDAY($N$1)&gt;=U1074)&gt;=$N$1,H1074&lt;&gt;""),$N$1+U1074-WEEKDAY($N$1)+(WEEKDAY($N$1)&gt;=U1074),$N$1+U1074-WEEKDAY($N$1)+(WEEKDAY($N$1)&gt;=U1074)+7)))</f>
        <v/>
      </c>
      <c r="S1074" s="14"/>
      <c r="T1074" s="15" t="b">
        <f>IF(D1074="lundi","2",IF(D1074="mardi","3",IF(D1074="mercredi","4",IF(D1074="jeudi","5",IF(D1074="vendredi","6")))))</f>
        <v>0</v>
      </c>
      <c r="U1074" s="15" t="str">
        <f>IF(H1074="lundi","2",IF(H1074="mardi","3",IF(H1074="mercredi","4",IF(H1074="jeudi","5",IF(H1074="vendredi","6",IF(H1074="",""))))))</f>
        <v/>
      </c>
      <c r="V1074" s="15" t="b">
        <f>IF(C1074="hebdo","5",IF(C1074="tous les 15 jours","10",IF(C1074="toutes les 5 semaines","25")))</f>
        <v>0</v>
      </c>
    </row>
    <row r="1075" spans="17:22" x14ac:dyDescent="0.35">
      <c r="Q1075" s="14">
        <f ca="1">IF(AND($N$1+T1075-WEEKDAY($N$1)+(WEEKDAY($N$1)&gt;=T1075)&gt;=$N$1,H1075=""),$N$1+T1075-WEEKDAY($N$1)+(WEEKDAY($N$1)&gt;=T1075),$N$1+T1075-WEEKDAY($N$1)+(WEEKDAY($N$1)&gt;=T1075)+7)</f>
        <v>43617</v>
      </c>
      <c r="R1075" s="14" t="str">
        <f ca="1">IF(ISERROR(IF(AND($N$1+U1075-WEEKDAY($N$1)+(WEEKDAY($N$1)&gt;=U1075)&gt;=$N$1,H1075&lt;&gt;""),$N$1+U1075-WEEKDAY($N$1)+(WEEKDAY($N$1)&gt;=U1075),$N$1+U1075-WEEKDAY($N$1)+(WEEKDAY($N$1)&gt;=U1075)+7)),"",(IF(AND($N$1+U1075-WEEKDAY($N$1)+(WEEKDAY($N$1)&gt;=U1075)&gt;=$N$1,H1075&lt;&gt;""),$N$1+U1075-WEEKDAY($N$1)+(WEEKDAY($N$1)&gt;=U1075),$N$1+U1075-WEEKDAY($N$1)+(WEEKDAY($N$1)&gt;=U1075)+7)))</f>
        <v/>
      </c>
      <c r="S1075" s="14"/>
      <c r="T1075" s="15" t="b">
        <f>IF(D1075="lundi","2",IF(D1075="mardi","3",IF(D1075="mercredi","4",IF(D1075="jeudi","5",IF(D1075="vendredi","6")))))</f>
        <v>0</v>
      </c>
      <c r="U1075" s="15" t="str">
        <f>IF(H1075="lundi","2",IF(H1075="mardi","3",IF(H1075="mercredi","4",IF(H1075="jeudi","5",IF(H1075="vendredi","6",IF(H1075="",""))))))</f>
        <v/>
      </c>
      <c r="V1075" s="15" t="b">
        <f>IF(C1075="hebdo","5",IF(C1075="tous les 15 jours","10",IF(C1075="toutes les 5 semaines","25")))</f>
        <v>0</v>
      </c>
    </row>
    <row r="1076" spans="17:22" x14ac:dyDescent="0.35">
      <c r="Q1076" s="14">
        <f ca="1">IF(AND($N$1+T1076-WEEKDAY($N$1)+(WEEKDAY($N$1)&gt;=T1076)&gt;=$N$1,H1076=""),$N$1+T1076-WEEKDAY($N$1)+(WEEKDAY($N$1)&gt;=T1076),$N$1+T1076-WEEKDAY($N$1)+(WEEKDAY($N$1)&gt;=T1076)+7)</f>
        <v>43617</v>
      </c>
      <c r="R1076" s="14" t="str">
        <f ca="1">IF(ISERROR(IF(AND($N$1+U1076-WEEKDAY($N$1)+(WEEKDAY($N$1)&gt;=U1076)&gt;=$N$1,H1076&lt;&gt;""),$N$1+U1076-WEEKDAY($N$1)+(WEEKDAY($N$1)&gt;=U1076),$N$1+U1076-WEEKDAY($N$1)+(WEEKDAY($N$1)&gt;=U1076)+7)),"",(IF(AND($N$1+U1076-WEEKDAY($N$1)+(WEEKDAY($N$1)&gt;=U1076)&gt;=$N$1,H1076&lt;&gt;""),$N$1+U1076-WEEKDAY($N$1)+(WEEKDAY($N$1)&gt;=U1076),$N$1+U1076-WEEKDAY($N$1)+(WEEKDAY($N$1)&gt;=U1076)+7)))</f>
        <v/>
      </c>
      <c r="S1076" s="14"/>
      <c r="T1076" s="15" t="b">
        <f>IF(D1076="lundi","2",IF(D1076="mardi","3",IF(D1076="mercredi","4",IF(D1076="jeudi","5",IF(D1076="vendredi","6")))))</f>
        <v>0</v>
      </c>
      <c r="U1076" s="15" t="str">
        <f>IF(H1076="lundi","2",IF(H1076="mardi","3",IF(H1076="mercredi","4",IF(H1076="jeudi","5",IF(H1076="vendredi","6",IF(H1076="",""))))))</f>
        <v/>
      </c>
      <c r="V1076" s="15" t="b">
        <f>IF(C1076="hebdo","5",IF(C1076="tous les 15 jours","10",IF(C1076="toutes les 5 semaines","25")))</f>
        <v>0</v>
      </c>
    </row>
    <row r="1077" spans="17:22" x14ac:dyDescent="0.35">
      <c r="Q1077" s="14">
        <f ca="1">IF(AND($N$1+T1077-WEEKDAY($N$1)+(WEEKDAY($N$1)&gt;=T1077)&gt;=$N$1,H1077=""),$N$1+T1077-WEEKDAY($N$1)+(WEEKDAY($N$1)&gt;=T1077),$N$1+T1077-WEEKDAY($N$1)+(WEEKDAY($N$1)&gt;=T1077)+7)</f>
        <v>43617</v>
      </c>
      <c r="R1077" s="14" t="str">
        <f ca="1">IF(ISERROR(IF(AND($N$1+U1077-WEEKDAY($N$1)+(WEEKDAY($N$1)&gt;=U1077)&gt;=$N$1,H1077&lt;&gt;""),$N$1+U1077-WEEKDAY($N$1)+(WEEKDAY($N$1)&gt;=U1077),$N$1+U1077-WEEKDAY($N$1)+(WEEKDAY($N$1)&gt;=U1077)+7)),"",(IF(AND($N$1+U1077-WEEKDAY($N$1)+(WEEKDAY($N$1)&gt;=U1077)&gt;=$N$1,H1077&lt;&gt;""),$N$1+U1077-WEEKDAY($N$1)+(WEEKDAY($N$1)&gt;=U1077),$N$1+U1077-WEEKDAY($N$1)+(WEEKDAY($N$1)&gt;=U1077)+7)))</f>
        <v/>
      </c>
      <c r="S1077" s="14"/>
      <c r="T1077" s="15" t="b">
        <f>IF(D1077="lundi","2",IF(D1077="mardi","3",IF(D1077="mercredi","4",IF(D1077="jeudi","5",IF(D1077="vendredi","6")))))</f>
        <v>0</v>
      </c>
      <c r="U1077" s="15" t="str">
        <f>IF(H1077="lundi","2",IF(H1077="mardi","3",IF(H1077="mercredi","4",IF(H1077="jeudi","5",IF(H1077="vendredi","6",IF(H1077="",""))))))</f>
        <v/>
      </c>
      <c r="V1077" s="15" t="b">
        <f>IF(C1077="hebdo","5",IF(C1077="tous les 15 jours","10",IF(C1077="toutes les 5 semaines","25")))</f>
        <v>0</v>
      </c>
    </row>
    <row r="1078" spans="17:22" x14ac:dyDescent="0.35">
      <c r="Q1078" s="14">
        <f ca="1">IF(AND($N$1+T1078-WEEKDAY($N$1)+(WEEKDAY($N$1)&gt;=T1078)&gt;=$N$1,H1078=""),$N$1+T1078-WEEKDAY($N$1)+(WEEKDAY($N$1)&gt;=T1078),$N$1+T1078-WEEKDAY($N$1)+(WEEKDAY($N$1)&gt;=T1078)+7)</f>
        <v>43617</v>
      </c>
      <c r="R1078" s="14" t="str">
        <f ca="1">IF(ISERROR(IF(AND($N$1+U1078-WEEKDAY($N$1)+(WEEKDAY($N$1)&gt;=U1078)&gt;=$N$1,H1078&lt;&gt;""),$N$1+U1078-WEEKDAY($N$1)+(WEEKDAY($N$1)&gt;=U1078),$N$1+U1078-WEEKDAY($N$1)+(WEEKDAY($N$1)&gt;=U1078)+7)),"",(IF(AND($N$1+U1078-WEEKDAY($N$1)+(WEEKDAY($N$1)&gt;=U1078)&gt;=$N$1,H1078&lt;&gt;""),$N$1+U1078-WEEKDAY($N$1)+(WEEKDAY($N$1)&gt;=U1078),$N$1+U1078-WEEKDAY($N$1)+(WEEKDAY($N$1)&gt;=U1078)+7)))</f>
        <v/>
      </c>
      <c r="S1078" s="14"/>
      <c r="T1078" s="15" t="b">
        <f>IF(D1078="lundi","2",IF(D1078="mardi","3",IF(D1078="mercredi","4",IF(D1078="jeudi","5",IF(D1078="vendredi","6")))))</f>
        <v>0</v>
      </c>
      <c r="U1078" s="15" t="str">
        <f>IF(H1078="lundi","2",IF(H1078="mardi","3",IF(H1078="mercredi","4",IF(H1078="jeudi","5",IF(H1078="vendredi","6",IF(H1078="",""))))))</f>
        <v/>
      </c>
      <c r="V1078" s="15" t="b">
        <f>IF(C1078="hebdo","5",IF(C1078="tous les 15 jours","10",IF(C1078="toutes les 5 semaines","25")))</f>
        <v>0</v>
      </c>
    </row>
    <row r="1079" spans="17:22" x14ac:dyDescent="0.35">
      <c r="Q1079" s="14">
        <f ca="1">IF(AND($N$1+T1079-WEEKDAY($N$1)+(WEEKDAY($N$1)&gt;=T1079)&gt;=$N$1,H1079=""),$N$1+T1079-WEEKDAY($N$1)+(WEEKDAY($N$1)&gt;=T1079),$N$1+T1079-WEEKDAY($N$1)+(WEEKDAY($N$1)&gt;=T1079)+7)</f>
        <v>43617</v>
      </c>
      <c r="R1079" s="14" t="str">
        <f ca="1">IF(ISERROR(IF(AND($N$1+U1079-WEEKDAY($N$1)+(WEEKDAY($N$1)&gt;=U1079)&gt;=$N$1,H1079&lt;&gt;""),$N$1+U1079-WEEKDAY($N$1)+(WEEKDAY($N$1)&gt;=U1079),$N$1+U1079-WEEKDAY($N$1)+(WEEKDAY($N$1)&gt;=U1079)+7)),"",(IF(AND($N$1+U1079-WEEKDAY($N$1)+(WEEKDAY($N$1)&gt;=U1079)&gt;=$N$1,H1079&lt;&gt;""),$N$1+U1079-WEEKDAY($N$1)+(WEEKDAY($N$1)&gt;=U1079),$N$1+U1079-WEEKDAY($N$1)+(WEEKDAY($N$1)&gt;=U1079)+7)))</f>
        <v/>
      </c>
      <c r="S1079" s="14"/>
      <c r="T1079" s="15" t="b">
        <f>IF(D1079="lundi","2",IF(D1079="mardi","3",IF(D1079="mercredi","4",IF(D1079="jeudi","5",IF(D1079="vendredi","6")))))</f>
        <v>0</v>
      </c>
      <c r="U1079" s="15" t="str">
        <f>IF(H1079="lundi","2",IF(H1079="mardi","3",IF(H1079="mercredi","4",IF(H1079="jeudi","5",IF(H1079="vendredi","6",IF(H1079="",""))))))</f>
        <v/>
      </c>
      <c r="V1079" s="15" t="b">
        <f>IF(C1079="hebdo","5",IF(C1079="tous les 15 jours","10",IF(C1079="toutes les 5 semaines","25")))</f>
        <v>0</v>
      </c>
    </row>
    <row r="1080" spans="17:22" x14ac:dyDescent="0.35">
      <c r="Q1080" s="14">
        <f ca="1">IF(AND($N$1+T1080-WEEKDAY($N$1)+(WEEKDAY($N$1)&gt;=T1080)&gt;=$N$1,H1080=""),$N$1+T1080-WEEKDAY($N$1)+(WEEKDAY($N$1)&gt;=T1080),$N$1+T1080-WEEKDAY($N$1)+(WEEKDAY($N$1)&gt;=T1080)+7)</f>
        <v>43617</v>
      </c>
      <c r="R1080" s="14" t="str">
        <f ca="1">IF(ISERROR(IF(AND($N$1+U1080-WEEKDAY($N$1)+(WEEKDAY($N$1)&gt;=U1080)&gt;=$N$1,H1080&lt;&gt;""),$N$1+U1080-WEEKDAY($N$1)+(WEEKDAY($N$1)&gt;=U1080),$N$1+U1080-WEEKDAY($N$1)+(WEEKDAY($N$1)&gt;=U1080)+7)),"",(IF(AND($N$1+U1080-WEEKDAY($N$1)+(WEEKDAY($N$1)&gt;=U1080)&gt;=$N$1,H1080&lt;&gt;""),$N$1+U1080-WEEKDAY($N$1)+(WEEKDAY($N$1)&gt;=U1080),$N$1+U1080-WEEKDAY($N$1)+(WEEKDAY($N$1)&gt;=U1080)+7)))</f>
        <v/>
      </c>
      <c r="S1080" s="14"/>
      <c r="T1080" s="15" t="b">
        <f>IF(D1080="lundi","2",IF(D1080="mardi","3",IF(D1080="mercredi","4",IF(D1080="jeudi","5",IF(D1080="vendredi","6")))))</f>
        <v>0</v>
      </c>
      <c r="U1080" s="15" t="str">
        <f>IF(H1080="lundi","2",IF(H1080="mardi","3",IF(H1080="mercredi","4",IF(H1080="jeudi","5",IF(H1080="vendredi","6",IF(H1080="",""))))))</f>
        <v/>
      </c>
      <c r="V1080" s="15" t="b">
        <f>IF(C1080="hebdo","5",IF(C1080="tous les 15 jours","10",IF(C1080="toutes les 5 semaines","25")))</f>
        <v>0</v>
      </c>
    </row>
    <row r="1081" spans="17:22" x14ac:dyDescent="0.35">
      <c r="Q1081" s="14">
        <f ca="1">IF(AND($N$1+T1081-WEEKDAY($N$1)+(WEEKDAY($N$1)&gt;=T1081)&gt;=$N$1,H1081=""),$N$1+T1081-WEEKDAY($N$1)+(WEEKDAY($N$1)&gt;=T1081),$N$1+T1081-WEEKDAY($N$1)+(WEEKDAY($N$1)&gt;=T1081)+7)</f>
        <v>43617</v>
      </c>
      <c r="R1081" s="14" t="str">
        <f ca="1">IF(ISERROR(IF(AND($N$1+U1081-WEEKDAY($N$1)+(WEEKDAY($N$1)&gt;=U1081)&gt;=$N$1,H1081&lt;&gt;""),$N$1+U1081-WEEKDAY($N$1)+(WEEKDAY($N$1)&gt;=U1081),$N$1+U1081-WEEKDAY($N$1)+(WEEKDAY($N$1)&gt;=U1081)+7)),"",(IF(AND($N$1+U1081-WEEKDAY($N$1)+(WEEKDAY($N$1)&gt;=U1081)&gt;=$N$1,H1081&lt;&gt;""),$N$1+U1081-WEEKDAY($N$1)+(WEEKDAY($N$1)&gt;=U1081),$N$1+U1081-WEEKDAY($N$1)+(WEEKDAY($N$1)&gt;=U1081)+7)))</f>
        <v/>
      </c>
      <c r="S1081" s="14"/>
      <c r="T1081" s="15" t="b">
        <f>IF(D1081="lundi","2",IF(D1081="mardi","3",IF(D1081="mercredi","4",IF(D1081="jeudi","5",IF(D1081="vendredi","6")))))</f>
        <v>0</v>
      </c>
      <c r="U1081" s="15" t="str">
        <f>IF(H1081="lundi","2",IF(H1081="mardi","3",IF(H1081="mercredi","4",IF(H1081="jeudi","5",IF(H1081="vendredi","6",IF(H1081="",""))))))</f>
        <v/>
      </c>
      <c r="V1081" s="15" t="b">
        <f>IF(C1081="hebdo","5",IF(C1081="tous les 15 jours","10",IF(C1081="toutes les 5 semaines","25")))</f>
        <v>0</v>
      </c>
    </row>
    <row r="1082" spans="17:22" x14ac:dyDescent="0.35">
      <c r="Q1082" s="14">
        <f ca="1">IF(AND($N$1+T1082-WEEKDAY($N$1)+(WEEKDAY($N$1)&gt;=T1082)&gt;=$N$1,H1082=""),$N$1+T1082-WEEKDAY($N$1)+(WEEKDAY($N$1)&gt;=T1082),$N$1+T1082-WEEKDAY($N$1)+(WEEKDAY($N$1)&gt;=T1082)+7)</f>
        <v>43617</v>
      </c>
      <c r="R1082" s="14" t="str">
        <f ca="1">IF(ISERROR(IF(AND($N$1+U1082-WEEKDAY($N$1)+(WEEKDAY($N$1)&gt;=U1082)&gt;=$N$1,H1082&lt;&gt;""),$N$1+U1082-WEEKDAY($N$1)+(WEEKDAY($N$1)&gt;=U1082),$N$1+U1082-WEEKDAY($N$1)+(WEEKDAY($N$1)&gt;=U1082)+7)),"",(IF(AND($N$1+U1082-WEEKDAY($N$1)+(WEEKDAY($N$1)&gt;=U1082)&gt;=$N$1,H1082&lt;&gt;""),$N$1+U1082-WEEKDAY($N$1)+(WEEKDAY($N$1)&gt;=U1082),$N$1+U1082-WEEKDAY($N$1)+(WEEKDAY($N$1)&gt;=U1082)+7)))</f>
        <v/>
      </c>
      <c r="S1082" s="14"/>
      <c r="T1082" s="15" t="b">
        <f>IF(D1082="lundi","2",IF(D1082="mardi","3",IF(D1082="mercredi","4",IF(D1082="jeudi","5",IF(D1082="vendredi","6")))))</f>
        <v>0</v>
      </c>
      <c r="U1082" s="15" t="str">
        <f>IF(H1082="lundi","2",IF(H1082="mardi","3",IF(H1082="mercredi","4",IF(H1082="jeudi","5",IF(H1082="vendredi","6",IF(H1082="",""))))))</f>
        <v/>
      </c>
      <c r="V1082" s="15" t="b">
        <f>IF(C1082="hebdo","5",IF(C1082="tous les 15 jours","10",IF(C1082="toutes les 5 semaines","25")))</f>
        <v>0</v>
      </c>
    </row>
    <row r="1083" spans="17:22" x14ac:dyDescent="0.35">
      <c r="Q1083" s="14">
        <f ca="1">IF(AND($N$1+T1083-WEEKDAY($N$1)+(WEEKDAY($N$1)&gt;=T1083)&gt;=$N$1,H1083=""),$N$1+T1083-WEEKDAY($N$1)+(WEEKDAY($N$1)&gt;=T1083),$N$1+T1083-WEEKDAY($N$1)+(WEEKDAY($N$1)&gt;=T1083)+7)</f>
        <v>43617</v>
      </c>
      <c r="R1083" s="14" t="str">
        <f ca="1">IF(ISERROR(IF(AND($N$1+U1083-WEEKDAY($N$1)+(WEEKDAY($N$1)&gt;=U1083)&gt;=$N$1,H1083&lt;&gt;""),$N$1+U1083-WEEKDAY($N$1)+(WEEKDAY($N$1)&gt;=U1083),$N$1+U1083-WEEKDAY($N$1)+(WEEKDAY($N$1)&gt;=U1083)+7)),"",(IF(AND($N$1+U1083-WEEKDAY($N$1)+(WEEKDAY($N$1)&gt;=U1083)&gt;=$N$1,H1083&lt;&gt;""),$N$1+U1083-WEEKDAY($N$1)+(WEEKDAY($N$1)&gt;=U1083),$N$1+U1083-WEEKDAY($N$1)+(WEEKDAY($N$1)&gt;=U1083)+7)))</f>
        <v/>
      </c>
      <c r="S1083" s="14"/>
      <c r="T1083" s="15" t="b">
        <f>IF(D1083="lundi","2",IF(D1083="mardi","3",IF(D1083="mercredi","4",IF(D1083="jeudi","5",IF(D1083="vendredi","6")))))</f>
        <v>0</v>
      </c>
      <c r="U1083" s="15" t="str">
        <f>IF(H1083="lundi","2",IF(H1083="mardi","3",IF(H1083="mercredi","4",IF(H1083="jeudi","5",IF(H1083="vendredi","6",IF(H1083="",""))))))</f>
        <v/>
      </c>
      <c r="V1083" s="15" t="b">
        <f>IF(C1083="hebdo","5",IF(C1083="tous les 15 jours","10",IF(C1083="toutes les 5 semaines","25")))</f>
        <v>0</v>
      </c>
    </row>
    <row r="1084" spans="17:22" x14ac:dyDescent="0.35">
      <c r="Q1084" s="14">
        <f ca="1">IF(AND($N$1+T1084-WEEKDAY($N$1)+(WEEKDAY($N$1)&gt;=T1084)&gt;=$N$1,H1084=""),$N$1+T1084-WEEKDAY($N$1)+(WEEKDAY($N$1)&gt;=T1084),$N$1+T1084-WEEKDAY($N$1)+(WEEKDAY($N$1)&gt;=T1084)+7)</f>
        <v>43617</v>
      </c>
      <c r="R1084" s="14" t="str">
        <f ca="1">IF(ISERROR(IF(AND($N$1+U1084-WEEKDAY($N$1)+(WEEKDAY($N$1)&gt;=U1084)&gt;=$N$1,H1084&lt;&gt;""),$N$1+U1084-WEEKDAY($N$1)+(WEEKDAY($N$1)&gt;=U1084),$N$1+U1084-WEEKDAY($N$1)+(WEEKDAY($N$1)&gt;=U1084)+7)),"",(IF(AND($N$1+U1084-WEEKDAY($N$1)+(WEEKDAY($N$1)&gt;=U1084)&gt;=$N$1,H1084&lt;&gt;""),$N$1+U1084-WEEKDAY($N$1)+(WEEKDAY($N$1)&gt;=U1084),$N$1+U1084-WEEKDAY($N$1)+(WEEKDAY($N$1)&gt;=U1084)+7)))</f>
        <v/>
      </c>
      <c r="S1084" s="14"/>
      <c r="T1084" s="15" t="b">
        <f>IF(D1084="lundi","2",IF(D1084="mardi","3",IF(D1084="mercredi","4",IF(D1084="jeudi","5",IF(D1084="vendredi","6")))))</f>
        <v>0</v>
      </c>
      <c r="U1084" s="15" t="str">
        <f>IF(H1084="lundi","2",IF(H1084="mardi","3",IF(H1084="mercredi","4",IF(H1084="jeudi","5",IF(H1084="vendredi","6",IF(H1084="",""))))))</f>
        <v/>
      </c>
      <c r="V1084" s="15" t="b">
        <f>IF(C1084="hebdo","5",IF(C1084="tous les 15 jours","10",IF(C1084="toutes les 5 semaines","25")))</f>
        <v>0</v>
      </c>
    </row>
    <row r="1085" spans="17:22" x14ac:dyDescent="0.35">
      <c r="Q1085" s="14">
        <f ca="1">IF(AND($N$1+T1085-WEEKDAY($N$1)+(WEEKDAY($N$1)&gt;=T1085)&gt;=$N$1,H1085=""),$N$1+T1085-WEEKDAY($N$1)+(WEEKDAY($N$1)&gt;=T1085),$N$1+T1085-WEEKDAY($N$1)+(WEEKDAY($N$1)&gt;=T1085)+7)</f>
        <v>43617</v>
      </c>
      <c r="R1085" s="14" t="str">
        <f ca="1">IF(ISERROR(IF(AND($N$1+U1085-WEEKDAY($N$1)+(WEEKDAY($N$1)&gt;=U1085)&gt;=$N$1,H1085&lt;&gt;""),$N$1+U1085-WEEKDAY($N$1)+(WEEKDAY($N$1)&gt;=U1085),$N$1+U1085-WEEKDAY($N$1)+(WEEKDAY($N$1)&gt;=U1085)+7)),"",(IF(AND($N$1+U1085-WEEKDAY($N$1)+(WEEKDAY($N$1)&gt;=U1085)&gt;=$N$1,H1085&lt;&gt;""),$N$1+U1085-WEEKDAY($N$1)+(WEEKDAY($N$1)&gt;=U1085),$N$1+U1085-WEEKDAY($N$1)+(WEEKDAY($N$1)&gt;=U1085)+7)))</f>
        <v/>
      </c>
      <c r="S1085" s="14"/>
      <c r="T1085" s="15" t="b">
        <f>IF(D1085="lundi","2",IF(D1085="mardi","3",IF(D1085="mercredi","4",IF(D1085="jeudi","5",IF(D1085="vendredi","6")))))</f>
        <v>0</v>
      </c>
      <c r="U1085" s="15" t="str">
        <f>IF(H1085="lundi","2",IF(H1085="mardi","3",IF(H1085="mercredi","4",IF(H1085="jeudi","5",IF(H1085="vendredi","6",IF(H1085="",""))))))</f>
        <v/>
      </c>
      <c r="V1085" s="15" t="b">
        <f>IF(C1085="hebdo","5",IF(C1085="tous les 15 jours","10",IF(C1085="toutes les 5 semaines","25")))</f>
        <v>0</v>
      </c>
    </row>
    <row r="1086" spans="17:22" x14ac:dyDescent="0.35">
      <c r="Q1086" s="14">
        <f ca="1">IF(AND($N$1+T1086-WEEKDAY($N$1)+(WEEKDAY($N$1)&gt;=T1086)&gt;=$N$1,H1086=""),$N$1+T1086-WEEKDAY($N$1)+(WEEKDAY($N$1)&gt;=T1086),$N$1+T1086-WEEKDAY($N$1)+(WEEKDAY($N$1)&gt;=T1086)+7)</f>
        <v>43617</v>
      </c>
      <c r="R1086" s="14" t="str">
        <f ca="1">IF(ISERROR(IF(AND($N$1+U1086-WEEKDAY($N$1)+(WEEKDAY($N$1)&gt;=U1086)&gt;=$N$1,H1086&lt;&gt;""),$N$1+U1086-WEEKDAY($N$1)+(WEEKDAY($N$1)&gt;=U1086),$N$1+U1086-WEEKDAY($N$1)+(WEEKDAY($N$1)&gt;=U1086)+7)),"",(IF(AND($N$1+U1086-WEEKDAY($N$1)+(WEEKDAY($N$1)&gt;=U1086)&gt;=$N$1,H1086&lt;&gt;""),$N$1+U1086-WEEKDAY($N$1)+(WEEKDAY($N$1)&gt;=U1086),$N$1+U1086-WEEKDAY($N$1)+(WEEKDAY($N$1)&gt;=U1086)+7)))</f>
        <v/>
      </c>
      <c r="S1086" s="14"/>
      <c r="T1086" s="15" t="b">
        <f>IF(D1086="lundi","2",IF(D1086="mardi","3",IF(D1086="mercredi","4",IF(D1086="jeudi","5",IF(D1086="vendredi","6")))))</f>
        <v>0</v>
      </c>
      <c r="U1086" s="15" t="str">
        <f>IF(H1086="lundi","2",IF(H1086="mardi","3",IF(H1086="mercredi","4",IF(H1086="jeudi","5",IF(H1086="vendredi","6",IF(H1086="",""))))))</f>
        <v/>
      </c>
      <c r="V1086" s="15" t="b">
        <f>IF(C1086="hebdo","5",IF(C1086="tous les 15 jours","10",IF(C1086="toutes les 5 semaines","25")))</f>
        <v>0</v>
      </c>
    </row>
    <row r="1087" spans="17:22" x14ac:dyDescent="0.35">
      <c r="Q1087" s="14">
        <f ca="1">IF(AND($N$1+T1087-WEEKDAY($N$1)+(WEEKDAY($N$1)&gt;=T1087)&gt;=$N$1,H1087=""),$N$1+T1087-WEEKDAY($N$1)+(WEEKDAY($N$1)&gt;=T1087),$N$1+T1087-WEEKDAY($N$1)+(WEEKDAY($N$1)&gt;=T1087)+7)</f>
        <v>43617</v>
      </c>
      <c r="R1087" s="14" t="str">
        <f ca="1">IF(ISERROR(IF(AND($N$1+U1087-WEEKDAY($N$1)+(WEEKDAY($N$1)&gt;=U1087)&gt;=$N$1,H1087&lt;&gt;""),$N$1+U1087-WEEKDAY($N$1)+(WEEKDAY($N$1)&gt;=U1087),$N$1+U1087-WEEKDAY($N$1)+(WEEKDAY($N$1)&gt;=U1087)+7)),"",(IF(AND($N$1+U1087-WEEKDAY($N$1)+(WEEKDAY($N$1)&gt;=U1087)&gt;=$N$1,H1087&lt;&gt;""),$N$1+U1087-WEEKDAY($N$1)+(WEEKDAY($N$1)&gt;=U1087),$N$1+U1087-WEEKDAY($N$1)+(WEEKDAY($N$1)&gt;=U1087)+7)))</f>
        <v/>
      </c>
      <c r="S1087" s="14"/>
      <c r="T1087" s="15" t="b">
        <f>IF(D1087="lundi","2",IF(D1087="mardi","3",IF(D1087="mercredi","4",IF(D1087="jeudi","5",IF(D1087="vendredi","6")))))</f>
        <v>0</v>
      </c>
      <c r="U1087" s="15" t="str">
        <f>IF(H1087="lundi","2",IF(H1087="mardi","3",IF(H1087="mercredi","4",IF(H1087="jeudi","5",IF(H1087="vendredi","6",IF(H1087="",""))))))</f>
        <v/>
      </c>
      <c r="V1087" s="15" t="b">
        <f>IF(C1087="hebdo","5",IF(C1087="tous les 15 jours","10",IF(C1087="toutes les 5 semaines","25")))</f>
        <v>0</v>
      </c>
    </row>
    <row r="1088" spans="17:22" x14ac:dyDescent="0.35">
      <c r="Q1088" s="14">
        <f ca="1">IF(AND($N$1+T1088-WEEKDAY($N$1)+(WEEKDAY($N$1)&gt;=T1088)&gt;=$N$1,H1088=""),$N$1+T1088-WEEKDAY($N$1)+(WEEKDAY($N$1)&gt;=T1088),$N$1+T1088-WEEKDAY($N$1)+(WEEKDAY($N$1)&gt;=T1088)+7)</f>
        <v>43617</v>
      </c>
      <c r="R1088" s="14" t="str">
        <f ca="1">IF(ISERROR(IF(AND($N$1+U1088-WEEKDAY($N$1)+(WEEKDAY($N$1)&gt;=U1088)&gt;=$N$1,H1088&lt;&gt;""),$N$1+U1088-WEEKDAY($N$1)+(WEEKDAY($N$1)&gt;=U1088),$N$1+U1088-WEEKDAY($N$1)+(WEEKDAY($N$1)&gt;=U1088)+7)),"",(IF(AND($N$1+U1088-WEEKDAY($N$1)+(WEEKDAY($N$1)&gt;=U1088)&gt;=$N$1,H1088&lt;&gt;""),$N$1+U1088-WEEKDAY($N$1)+(WEEKDAY($N$1)&gt;=U1088),$N$1+U1088-WEEKDAY($N$1)+(WEEKDAY($N$1)&gt;=U1088)+7)))</f>
        <v/>
      </c>
      <c r="S1088" s="14"/>
      <c r="T1088" s="15" t="b">
        <f>IF(D1088="lundi","2",IF(D1088="mardi","3",IF(D1088="mercredi","4",IF(D1088="jeudi","5",IF(D1088="vendredi","6")))))</f>
        <v>0</v>
      </c>
      <c r="U1088" s="15" t="str">
        <f>IF(H1088="lundi","2",IF(H1088="mardi","3",IF(H1088="mercredi","4",IF(H1088="jeudi","5",IF(H1088="vendredi","6",IF(H1088="",""))))))</f>
        <v/>
      </c>
      <c r="V1088" s="15" t="b">
        <f>IF(C1088="hebdo","5",IF(C1088="tous les 15 jours","10",IF(C1088="toutes les 5 semaines","25")))</f>
        <v>0</v>
      </c>
    </row>
    <row r="1089" spans="17:22" x14ac:dyDescent="0.35">
      <c r="Q1089" s="14">
        <f ca="1">IF(AND($N$1+T1089-WEEKDAY($N$1)+(WEEKDAY($N$1)&gt;=T1089)&gt;=$N$1,H1089=""),$N$1+T1089-WEEKDAY($N$1)+(WEEKDAY($N$1)&gt;=T1089),$N$1+T1089-WEEKDAY($N$1)+(WEEKDAY($N$1)&gt;=T1089)+7)</f>
        <v>43617</v>
      </c>
      <c r="R1089" s="14" t="str">
        <f ca="1">IF(ISERROR(IF(AND($N$1+U1089-WEEKDAY($N$1)+(WEEKDAY($N$1)&gt;=U1089)&gt;=$N$1,H1089&lt;&gt;""),$N$1+U1089-WEEKDAY($N$1)+(WEEKDAY($N$1)&gt;=U1089),$N$1+U1089-WEEKDAY($N$1)+(WEEKDAY($N$1)&gt;=U1089)+7)),"",(IF(AND($N$1+U1089-WEEKDAY($N$1)+(WEEKDAY($N$1)&gt;=U1089)&gt;=$N$1,H1089&lt;&gt;""),$N$1+U1089-WEEKDAY($N$1)+(WEEKDAY($N$1)&gt;=U1089),$N$1+U1089-WEEKDAY($N$1)+(WEEKDAY($N$1)&gt;=U1089)+7)))</f>
        <v/>
      </c>
      <c r="S1089" s="14"/>
      <c r="T1089" s="15" t="b">
        <f>IF(D1089="lundi","2",IF(D1089="mardi","3",IF(D1089="mercredi","4",IF(D1089="jeudi","5",IF(D1089="vendredi","6")))))</f>
        <v>0</v>
      </c>
      <c r="U1089" s="15" t="str">
        <f>IF(H1089="lundi","2",IF(H1089="mardi","3",IF(H1089="mercredi","4",IF(H1089="jeudi","5",IF(H1089="vendredi","6",IF(H1089="",""))))))</f>
        <v/>
      </c>
      <c r="V1089" s="15" t="b">
        <f>IF(C1089="hebdo","5",IF(C1089="tous les 15 jours","10",IF(C1089="toutes les 5 semaines","25")))</f>
        <v>0</v>
      </c>
    </row>
    <row r="1090" spans="17:22" x14ac:dyDescent="0.35">
      <c r="Q1090" s="14">
        <f ca="1">IF(AND($N$1+T1090-WEEKDAY($N$1)+(WEEKDAY($N$1)&gt;=T1090)&gt;=$N$1,H1090=""),$N$1+T1090-WEEKDAY($N$1)+(WEEKDAY($N$1)&gt;=T1090),$N$1+T1090-WEEKDAY($N$1)+(WEEKDAY($N$1)&gt;=T1090)+7)</f>
        <v>43617</v>
      </c>
      <c r="R1090" s="14" t="str">
        <f ca="1">IF(ISERROR(IF(AND($N$1+U1090-WEEKDAY($N$1)+(WEEKDAY($N$1)&gt;=U1090)&gt;=$N$1,H1090&lt;&gt;""),$N$1+U1090-WEEKDAY($N$1)+(WEEKDAY($N$1)&gt;=U1090),$N$1+U1090-WEEKDAY($N$1)+(WEEKDAY($N$1)&gt;=U1090)+7)),"",(IF(AND($N$1+U1090-WEEKDAY($N$1)+(WEEKDAY($N$1)&gt;=U1090)&gt;=$N$1,H1090&lt;&gt;""),$N$1+U1090-WEEKDAY($N$1)+(WEEKDAY($N$1)&gt;=U1090),$N$1+U1090-WEEKDAY($N$1)+(WEEKDAY($N$1)&gt;=U1090)+7)))</f>
        <v/>
      </c>
      <c r="S1090" s="14"/>
      <c r="T1090" s="15" t="b">
        <f>IF(D1090="lundi","2",IF(D1090="mardi","3",IF(D1090="mercredi","4",IF(D1090="jeudi","5",IF(D1090="vendredi","6")))))</f>
        <v>0</v>
      </c>
      <c r="U1090" s="15" t="str">
        <f>IF(H1090="lundi","2",IF(H1090="mardi","3",IF(H1090="mercredi","4",IF(H1090="jeudi","5",IF(H1090="vendredi","6",IF(H1090="",""))))))</f>
        <v/>
      </c>
      <c r="V1090" s="15" t="b">
        <f>IF(C1090="hebdo","5",IF(C1090="tous les 15 jours","10",IF(C1090="toutes les 5 semaines","25")))</f>
        <v>0</v>
      </c>
    </row>
    <row r="1091" spans="17:22" x14ac:dyDescent="0.35">
      <c r="Q1091" s="14">
        <f ca="1">IF(AND($N$1+T1091-WEEKDAY($N$1)+(WEEKDAY($N$1)&gt;=T1091)&gt;=$N$1,H1091=""),$N$1+T1091-WEEKDAY($N$1)+(WEEKDAY($N$1)&gt;=T1091),$N$1+T1091-WEEKDAY($N$1)+(WEEKDAY($N$1)&gt;=T1091)+7)</f>
        <v>43617</v>
      </c>
      <c r="R1091" s="14" t="str">
        <f ca="1">IF(ISERROR(IF(AND($N$1+U1091-WEEKDAY($N$1)+(WEEKDAY($N$1)&gt;=U1091)&gt;=$N$1,H1091&lt;&gt;""),$N$1+U1091-WEEKDAY($N$1)+(WEEKDAY($N$1)&gt;=U1091),$N$1+U1091-WEEKDAY($N$1)+(WEEKDAY($N$1)&gt;=U1091)+7)),"",(IF(AND($N$1+U1091-WEEKDAY($N$1)+(WEEKDAY($N$1)&gt;=U1091)&gt;=$N$1,H1091&lt;&gt;""),$N$1+U1091-WEEKDAY($N$1)+(WEEKDAY($N$1)&gt;=U1091),$N$1+U1091-WEEKDAY($N$1)+(WEEKDAY($N$1)&gt;=U1091)+7)))</f>
        <v/>
      </c>
      <c r="S1091" s="14"/>
      <c r="T1091" s="15" t="b">
        <f>IF(D1091="lundi","2",IF(D1091="mardi","3",IF(D1091="mercredi","4",IF(D1091="jeudi","5",IF(D1091="vendredi","6")))))</f>
        <v>0</v>
      </c>
      <c r="U1091" s="15" t="str">
        <f>IF(H1091="lundi","2",IF(H1091="mardi","3",IF(H1091="mercredi","4",IF(H1091="jeudi","5",IF(H1091="vendredi","6",IF(H1091="",""))))))</f>
        <v/>
      </c>
      <c r="V1091" s="15" t="b">
        <f>IF(C1091="hebdo","5",IF(C1091="tous les 15 jours","10",IF(C1091="toutes les 5 semaines","25")))</f>
        <v>0</v>
      </c>
    </row>
    <row r="1092" spans="17:22" x14ac:dyDescent="0.35">
      <c r="Q1092" s="14">
        <f ca="1">IF(AND($N$1+T1092-WEEKDAY($N$1)+(WEEKDAY($N$1)&gt;=T1092)&gt;=$N$1,H1092=""),$N$1+T1092-WEEKDAY($N$1)+(WEEKDAY($N$1)&gt;=T1092),$N$1+T1092-WEEKDAY($N$1)+(WEEKDAY($N$1)&gt;=T1092)+7)</f>
        <v>43617</v>
      </c>
      <c r="R1092" s="14" t="str">
        <f ca="1">IF(ISERROR(IF(AND($N$1+U1092-WEEKDAY($N$1)+(WEEKDAY($N$1)&gt;=U1092)&gt;=$N$1,H1092&lt;&gt;""),$N$1+U1092-WEEKDAY($N$1)+(WEEKDAY($N$1)&gt;=U1092),$N$1+U1092-WEEKDAY($N$1)+(WEEKDAY($N$1)&gt;=U1092)+7)),"",(IF(AND($N$1+U1092-WEEKDAY($N$1)+(WEEKDAY($N$1)&gt;=U1092)&gt;=$N$1,H1092&lt;&gt;""),$N$1+U1092-WEEKDAY($N$1)+(WEEKDAY($N$1)&gt;=U1092),$N$1+U1092-WEEKDAY($N$1)+(WEEKDAY($N$1)&gt;=U1092)+7)))</f>
        <v/>
      </c>
      <c r="S1092" s="14"/>
      <c r="T1092" s="15" t="b">
        <f>IF(D1092="lundi","2",IF(D1092="mardi","3",IF(D1092="mercredi","4",IF(D1092="jeudi","5",IF(D1092="vendredi","6")))))</f>
        <v>0</v>
      </c>
      <c r="U1092" s="15" t="str">
        <f>IF(H1092="lundi","2",IF(H1092="mardi","3",IF(H1092="mercredi","4",IF(H1092="jeudi","5",IF(H1092="vendredi","6",IF(H1092="",""))))))</f>
        <v/>
      </c>
      <c r="V1092" s="15" t="b">
        <f>IF(C1092="hebdo","5",IF(C1092="tous les 15 jours","10",IF(C1092="toutes les 5 semaines","25")))</f>
        <v>0</v>
      </c>
    </row>
    <row r="1093" spans="17:22" x14ac:dyDescent="0.35">
      <c r="Q1093" s="14">
        <f ca="1">IF(AND($N$1+T1093-WEEKDAY($N$1)+(WEEKDAY($N$1)&gt;=T1093)&gt;=$N$1,H1093=""),$N$1+T1093-WEEKDAY($N$1)+(WEEKDAY($N$1)&gt;=T1093),$N$1+T1093-WEEKDAY($N$1)+(WEEKDAY($N$1)&gt;=T1093)+7)</f>
        <v>43617</v>
      </c>
      <c r="R1093" s="14" t="str">
        <f ca="1">IF(ISERROR(IF(AND($N$1+U1093-WEEKDAY($N$1)+(WEEKDAY($N$1)&gt;=U1093)&gt;=$N$1,H1093&lt;&gt;""),$N$1+U1093-WEEKDAY($N$1)+(WEEKDAY($N$1)&gt;=U1093),$N$1+U1093-WEEKDAY($N$1)+(WEEKDAY($N$1)&gt;=U1093)+7)),"",(IF(AND($N$1+U1093-WEEKDAY($N$1)+(WEEKDAY($N$1)&gt;=U1093)&gt;=$N$1,H1093&lt;&gt;""),$N$1+U1093-WEEKDAY($N$1)+(WEEKDAY($N$1)&gt;=U1093),$N$1+U1093-WEEKDAY($N$1)+(WEEKDAY($N$1)&gt;=U1093)+7)))</f>
        <v/>
      </c>
      <c r="S1093" s="14"/>
      <c r="T1093" s="15" t="b">
        <f>IF(D1093="lundi","2",IF(D1093="mardi","3",IF(D1093="mercredi","4",IF(D1093="jeudi","5",IF(D1093="vendredi","6")))))</f>
        <v>0</v>
      </c>
      <c r="U1093" s="15" t="str">
        <f>IF(H1093="lundi","2",IF(H1093="mardi","3",IF(H1093="mercredi","4",IF(H1093="jeudi","5",IF(H1093="vendredi","6",IF(H1093="",""))))))</f>
        <v/>
      </c>
      <c r="V1093" s="15" t="b">
        <f>IF(C1093="hebdo","5",IF(C1093="tous les 15 jours","10",IF(C1093="toutes les 5 semaines","25")))</f>
        <v>0</v>
      </c>
    </row>
    <row r="1094" spans="17:22" x14ac:dyDescent="0.35">
      <c r="Q1094" s="14">
        <f ca="1">IF(AND($N$1+T1094-WEEKDAY($N$1)+(WEEKDAY($N$1)&gt;=T1094)&gt;=$N$1,H1094=""),$N$1+T1094-WEEKDAY($N$1)+(WEEKDAY($N$1)&gt;=T1094),$N$1+T1094-WEEKDAY($N$1)+(WEEKDAY($N$1)&gt;=T1094)+7)</f>
        <v>43617</v>
      </c>
      <c r="R1094" s="14" t="str">
        <f ca="1">IF(ISERROR(IF(AND($N$1+U1094-WEEKDAY($N$1)+(WEEKDAY($N$1)&gt;=U1094)&gt;=$N$1,H1094&lt;&gt;""),$N$1+U1094-WEEKDAY($N$1)+(WEEKDAY($N$1)&gt;=U1094),$N$1+U1094-WEEKDAY($N$1)+(WEEKDAY($N$1)&gt;=U1094)+7)),"",(IF(AND($N$1+U1094-WEEKDAY($N$1)+(WEEKDAY($N$1)&gt;=U1094)&gt;=$N$1,H1094&lt;&gt;""),$N$1+U1094-WEEKDAY($N$1)+(WEEKDAY($N$1)&gt;=U1094),$N$1+U1094-WEEKDAY($N$1)+(WEEKDAY($N$1)&gt;=U1094)+7)))</f>
        <v/>
      </c>
      <c r="S1094" s="14"/>
      <c r="T1094" s="15" t="b">
        <f>IF(D1094="lundi","2",IF(D1094="mardi","3",IF(D1094="mercredi","4",IF(D1094="jeudi","5",IF(D1094="vendredi","6")))))</f>
        <v>0</v>
      </c>
      <c r="U1094" s="15" t="str">
        <f>IF(H1094="lundi","2",IF(H1094="mardi","3",IF(H1094="mercredi","4",IF(H1094="jeudi","5",IF(H1094="vendredi","6",IF(H1094="",""))))))</f>
        <v/>
      </c>
      <c r="V1094" s="15" t="b">
        <f>IF(C1094="hebdo","5",IF(C1094="tous les 15 jours","10",IF(C1094="toutes les 5 semaines","25")))</f>
        <v>0</v>
      </c>
    </row>
    <row r="1095" spans="17:22" x14ac:dyDescent="0.35">
      <c r="Q1095" s="14">
        <f ca="1">IF(AND($N$1+T1095-WEEKDAY($N$1)+(WEEKDAY($N$1)&gt;=T1095)&gt;=$N$1,H1095=""),$N$1+T1095-WEEKDAY($N$1)+(WEEKDAY($N$1)&gt;=T1095),$N$1+T1095-WEEKDAY($N$1)+(WEEKDAY($N$1)&gt;=T1095)+7)</f>
        <v>43617</v>
      </c>
      <c r="R1095" s="14" t="str">
        <f ca="1">IF(ISERROR(IF(AND($N$1+U1095-WEEKDAY($N$1)+(WEEKDAY($N$1)&gt;=U1095)&gt;=$N$1,H1095&lt;&gt;""),$N$1+U1095-WEEKDAY($N$1)+(WEEKDAY($N$1)&gt;=U1095),$N$1+U1095-WEEKDAY($N$1)+(WEEKDAY($N$1)&gt;=U1095)+7)),"",(IF(AND($N$1+U1095-WEEKDAY($N$1)+(WEEKDAY($N$1)&gt;=U1095)&gt;=$N$1,H1095&lt;&gt;""),$N$1+U1095-WEEKDAY($N$1)+(WEEKDAY($N$1)&gt;=U1095),$N$1+U1095-WEEKDAY($N$1)+(WEEKDAY($N$1)&gt;=U1095)+7)))</f>
        <v/>
      </c>
      <c r="S1095" s="14"/>
      <c r="T1095" s="15" t="b">
        <f>IF(D1095="lundi","2",IF(D1095="mardi","3",IF(D1095="mercredi","4",IF(D1095="jeudi","5",IF(D1095="vendredi","6")))))</f>
        <v>0</v>
      </c>
      <c r="U1095" s="15" t="str">
        <f>IF(H1095="lundi","2",IF(H1095="mardi","3",IF(H1095="mercredi","4",IF(H1095="jeudi","5",IF(H1095="vendredi","6",IF(H1095="",""))))))</f>
        <v/>
      </c>
      <c r="V1095" s="15" t="b">
        <f>IF(C1095="hebdo","5",IF(C1095="tous les 15 jours","10",IF(C1095="toutes les 5 semaines","25")))</f>
        <v>0</v>
      </c>
    </row>
    <row r="1096" spans="17:22" x14ac:dyDescent="0.35">
      <c r="Q1096" s="14">
        <f ca="1">IF(AND($N$1+T1096-WEEKDAY($N$1)+(WEEKDAY($N$1)&gt;=T1096)&gt;=$N$1,H1096=""),$N$1+T1096-WEEKDAY($N$1)+(WEEKDAY($N$1)&gt;=T1096),$N$1+T1096-WEEKDAY($N$1)+(WEEKDAY($N$1)&gt;=T1096)+7)</f>
        <v>43617</v>
      </c>
      <c r="R1096" s="14" t="str">
        <f ca="1">IF(ISERROR(IF(AND($N$1+U1096-WEEKDAY($N$1)+(WEEKDAY($N$1)&gt;=U1096)&gt;=$N$1,H1096&lt;&gt;""),$N$1+U1096-WEEKDAY($N$1)+(WEEKDAY($N$1)&gt;=U1096),$N$1+U1096-WEEKDAY($N$1)+(WEEKDAY($N$1)&gt;=U1096)+7)),"",(IF(AND($N$1+U1096-WEEKDAY($N$1)+(WEEKDAY($N$1)&gt;=U1096)&gt;=$N$1,H1096&lt;&gt;""),$N$1+U1096-WEEKDAY($N$1)+(WEEKDAY($N$1)&gt;=U1096),$N$1+U1096-WEEKDAY($N$1)+(WEEKDAY($N$1)&gt;=U1096)+7)))</f>
        <v/>
      </c>
      <c r="S1096" s="14"/>
      <c r="T1096" s="15" t="b">
        <f>IF(D1096="lundi","2",IF(D1096="mardi","3",IF(D1096="mercredi","4",IF(D1096="jeudi","5",IF(D1096="vendredi","6")))))</f>
        <v>0</v>
      </c>
      <c r="U1096" s="15" t="str">
        <f>IF(H1096="lundi","2",IF(H1096="mardi","3",IF(H1096="mercredi","4",IF(H1096="jeudi","5",IF(H1096="vendredi","6",IF(H1096="",""))))))</f>
        <v/>
      </c>
      <c r="V1096" s="15" t="b">
        <f>IF(C1096="hebdo","5",IF(C1096="tous les 15 jours","10",IF(C1096="toutes les 5 semaines","25")))</f>
        <v>0</v>
      </c>
    </row>
    <row r="1097" spans="17:22" x14ac:dyDescent="0.35">
      <c r="Q1097" s="14">
        <f ca="1">IF(AND($N$1+T1097-WEEKDAY($N$1)+(WEEKDAY($N$1)&gt;=T1097)&gt;=$N$1,H1097=""),$N$1+T1097-WEEKDAY($N$1)+(WEEKDAY($N$1)&gt;=T1097),$N$1+T1097-WEEKDAY($N$1)+(WEEKDAY($N$1)&gt;=T1097)+7)</f>
        <v>43617</v>
      </c>
      <c r="R1097" s="14" t="str">
        <f ca="1">IF(ISERROR(IF(AND($N$1+U1097-WEEKDAY($N$1)+(WEEKDAY($N$1)&gt;=U1097)&gt;=$N$1,H1097&lt;&gt;""),$N$1+U1097-WEEKDAY($N$1)+(WEEKDAY($N$1)&gt;=U1097),$N$1+U1097-WEEKDAY($N$1)+(WEEKDAY($N$1)&gt;=U1097)+7)),"",(IF(AND($N$1+U1097-WEEKDAY($N$1)+(WEEKDAY($N$1)&gt;=U1097)&gt;=$N$1,H1097&lt;&gt;""),$N$1+U1097-WEEKDAY($N$1)+(WEEKDAY($N$1)&gt;=U1097),$N$1+U1097-WEEKDAY($N$1)+(WEEKDAY($N$1)&gt;=U1097)+7)))</f>
        <v/>
      </c>
      <c r="S1097" s="14"/>
      <c r="T1097" s="15" t="b">
        <f>IF(D1097="lundi","2",IF(D1097="mardi","3",IF(D1097="mercredi","4",IF(D1097="jeudi","5",IF(D1097="vendredi","6")))))</f>
        <v>0</v>
      </c>
      <c r="U1097" s="15" t="str">
        <f>IF(H1097="lundi","2",IF(H1097="mardi","3",IF(H1097="mercredi","4",IF(H1097="jeudi","5",IF(H1097="vendredi","6",IF(H1097="",""))))))</f>
        <v/>
      </c>
      <c r="V1097" s="15" t="b">
        <f>IF(C1097="hebdo","5",IF(C1097="tous les 15 jours","10",IF(C1097="toutes les 5 semaines","25")))</f>
        <v>0</v>
      </c>
    </row>
    <row r="1098" spans="17:22" x14ac:dyDescent="0.35">
      <c r="Q1098" s="14">
        <f ca="1">IF(AND($N$1+T1098-WEEKDAY($N$1)+(WEEKDAY($N$1)&gt;=T1098)&gt;=$N$1,H1098=""),$N$1+T1098-WEEKDAY($N$1)+(WEEKDAY($N$1)&gt;=T1098),$N$1+T1098-WEEKDAY($N$1)+(WEEKDAY($N$1)&gt;=T1098)+7)</f>
        <v>43617</v>
      </c>
      <c r="R1098" s="14" t="str">
        <f ca="1">IF(ISERROR(IF(AND($N$1+U1098-WEEKDAY($N$1)+(WEEKDAY($N$1)&gt;=U1098)&gt;=$N$1,H1098&lt;&gt;""),$N$1+U1098-WEEKDAY($N$1)+(WEEKDAY($N$1)&gt;=U1098),$N$1+U1098-WEEKDAY($N$1)+(WEEKDAY($N$1)&gt;=U1098)+7)),"",(IF(AND($N$1+U1098-WEEKDAY($N$1)+(WEEKDAY($N$1)&gt;=U1098)&gt;=$N$1,H1098&lt;&gt;""),$N$1+U1098-WEEKDAY($N$1)+(WEEKDAY($N$1)&gt;=U1098),$N$1+U1098-WEEKDAY($N$1)+(WEEKDAY($N$1)&gt;=U1098)+7)))</f>
        <v/>
      </c>
      <c r="S1098" s="14"/>
      <c r="T1098" s="15" t="b">
        <f>IF(D1098="lundi","2",IF(D1098="mardi","3",IF(D1098="mercredi","4",IF(D1098="jeudi","5",IF(D1098="vendredi","6")))))</f>
        <v>0</v>
      </c>
      <c r="U1098" s="15" t="str">
        <f>IF(H1098="lundi","2",IF(H1098="mardi","3",IF(H1098="mercredi","4",IF(H1098="jeudi","5",IF(H1098="vendredi","6",IF(H1098="",""))))))</f>
        <v/>
      </c>
      <c r="V1098" s="15" t="b">
        <f>IF(C1098="hebdo","5",IF(C1098="tous les 15 jours","10",IF(C1098="toutes les 5 semaines","25")))</f>
        <v>0</v>
      </c>
    </row>
    <row r="1099" spans="17:22" x14ac:dyDescent="0.35">
      <c r="Q1099" s="14">
        <f ca="1">IF(AND($N$1+T1099-WEEKDAY($N$1)+(WEEKDAY($N$1)&gt;=T1099)&gt;=$N$1,H1099=""),$N$1+T1099-WEEKDAY($N$1)+(WEEKDAY($N$1)&gt;=T1099),$N$1+T1099-WEEKDAY($N$1)+(WEEKDAY($N$1)&gt;=T1099)+7)</f>
        <v>43617</v>
      </c>
      <c r="R1099" s="14" t="str">
        <f ca="1">IF(ISERROR(IF(AND($N$1+U1099-WEEKDAY($N$1)+(WEEKDAY($N$1)&gt;=U1099)&gt;=$N$1,H1099&lt;&gt;""),$N$1+U1099-WEEKDAY($N$1)+(WEEKDAY($N$1)&gt;=U1099),$N$1+U1099-WEEKDAY($N$1)+(WEEKDAY($N$1)&gt;=U1099)+7)),"",(IF(AND($N$1+U1099-WEEKDAY($N$1)+(WEEKDAY($N$1)&gt;=U1099)&gt;=$N$1,H1099&lt;&gt;""),$N$1+U1099-WEEKDAY($N$1)+(WEEKDAY($N$1)&gt;=U1099),$N$1+U1099-WEEKDAY($N$1)+(WEEKDAY($N$1)&gt;=U1099)+7)))</f>
        <v/>
      </c>
      <c r="S1099" s="14"/>
      <c r="T1099" s="15" t="b">
        <f>IF(D1099="lundi","2",IF(D1099="mardi","3",IF(D1099="mercredi","4",IF(D1099="jeudi","5",IF(D1099="vendredi","6")))))</f>
        <v>0</v>
      </c>
      <c r="U1099" s="15" t="str">
        <f>IF(H1099="lundi","2",IF(H1099="mardi","3",IF(H1099="mercredi","4",IF(H1099="jeudi","5",IF(H1099="vendredi","6",IF(H1099="",""))))))</f>
        <v/>
      </c>
      <c r="V1099" s="15" t="b">
        <f>IF(C1099="hebdo","5",IF(C1099="tous les 15 jours","10",IF(C1099="toutes les 5 semaines","25")))</f>
        <v>0</v>
      </c>
    </row>
    <row r="1100" spans="17:22" x14ac:dyDescent="0.35">
      <c r="Q1100" s="14">
        <f ca="1">IF(AND($N$1+T1100-WEEKDAY($N$1)+(WEEKDAY($N$1)&gt;=T1100)&gt;=$N$1,H1100=""),$N$1+T1100-WEEKDAY($N$1)+(WEEKDAY($N$1)&gt;=T1100),$N$1+T1100-WEEKDAY($N$1)+(WEEKDAY($N$1)&gt;=T1100)+7)</f>
        <v>43617</v>
      </c>
      <c r="R1100" s="14" t="str">
        <f ca="1">IF(ISERROR(IF(AND($N$1+U1100-WEEKDAY($N$1)+(WEEKDAY($N$1)&gt;=U1100)&gt;=$N$1,H1100&lt;&gt;""),$N$1+U1100-WEEKDAY($N$1)+(WEEKDAY($N$1)&gt;=U1100),$N$1+U1100-WEEKDAY($N$1)+(WEEKDAY($N$1)&gt;=U1100)+7)),"",(IF(AND($N$1+U1100-WEEKDAY($N$1)+(WEEKDAY($N$1)&gt;=U1100)&gt;=$N$1,H1100&lt;&gt;""),$N$1+U1100-WEEKDAY($N$1)+(WEEKDAY($N$1)&gt;=U1100),$N$1+U1100-WEEKDAY($N$1)+(WEEKDAY($N$1)&gt;=U1100)+7)))</f>
        <v/>
      </c>
      <c r="S1100" s="14"/>
      <c r="T1100" s="15" t="b">
        <f>IF(D1100="lundi","2",IF(D1100="mardi","3",IF(D1100="mercredi","4",IF(D1100="jeudi","5",IF(D1100="vendredi","6")))))</f>
        <v>0</v>
      </c>
      <c r="U1100" s="15" t="str">
        <f>IF(H1100="lundi","2",IF(H1100="mardi","3",IF(H1100="mercredi","4",IF(H1100="jeudi","5",IF(H1100="vendredi","6",IF(H1100="",""))))))</f>
        <v/>
      </c>
      <c r="V1100" s="15" t="b">
        <f>IF(C1100="hebdo","5",IF(C1100="tous les 15 jours","10",IF(C1100="toutes les 5 semaines","25")))</f>
        <v>0</v>
      </c>
    </row>
    <row r="1101" spans="17:22" x14ac:dyDescent="0.35">
      <c r="Q1101" s="14">
        <f ca="1">IF(AND($N$1+T1101-WEEKDAY($N$1)+(WEEKDAY($N$1)&gt;=T1101)&gt;=$N$1,H1101=""),$N$1+T1101-WEEKDAY($N$1)+(WEEKDAY($N$1)&gt;=T1101),$N$1+T1101-WEEKDAY($N$1)+(WEEKDAY($N$1)&gt;=T1101)+7)</f>
        <v>43617</v>
      </c>
      <c r="R1101" s="14" t="str">
        <f ca="1">IF(ISERROR(IF(AND($N$1+U1101-WEEKDAY($N$1)+(WEEKDAY($N$1)&gt;=U1101)&gt;=$N$1,H1101&lt;&gt;""),$N$1+U1101-WEEKDAY($N$1)+(WEEKDAY($N$1)&gt;=U1101),$N$1+U1101-WEEKDAY($N$1)+(WEEKDAY($N$1)&gt;=U1101)+7)),"",(IF(AND($N$1+U1101-WEEKDAY($N$1)+(WEEKDAY($N$1)&gt;=U1101)&gt;=$N$1,H1101&lt;&gt;""),$N$1+U1101-WEEKDAY($N$1)+(WEEKDAY($N$1)&gt;=U1101),$N$1+U1101-WEEKDAY($N$1)+(WEEKDAY($N$1)&gt;=U1101)+7)))</f>
        <v/>
      </c>
      <c r="S1101" s="14"/>
      <c r="T1101" s="15" t="b">
        <f>IF(D1101="lundi","2",IF(D1101="mardi","3",IF(D1101="mercredi","4",IF(D1101="jeudi","5",IF(D1101="vendredi","6")))))</f>
        <v>0</v>
      </c>
      <c r="U1101" s="15" t="str">
        <f>IF(H1101="lundi","2",IF(H1101="mardi","3",IF(H1101="mercredi","4",IF(H1101="jeudi","5",IF(H1101="vendredi","6",IF(H1101="",""))))))</f>
        <v/>
      </c>
      <c r="V1101" s="15" t="b">
        <f>IF(C1101="hebdo","5",IF(C1101="tous les 15 jours","10",IF(C1101="toutes les 5 semaines","25")))</f>
        <v>0</v>
      </c>
    </row>
    <row r="1102" spans="17:22" x14ac:dyDescent="0.35">
      <c r="Q1102" s="14">
        <f ca="1">IF(AND($N$1+T1102-WEEKDAY($N$1)+(WEEKDAY($N$1)&gt;=T1102)&gt;=$N$1,H1102=""),$N$1+T1102-WEEKDAY($N$1)+(WEEKDAY($N$1)&gt;=T1102),$N$1+T1102-WEEKDAY($N$1)+(WEEKDAY($N$1)&gt;=T1102)+7)</f>
        <v>43617</v>
      </c>
      <c r="R1102" s="14" t="str">
        <f ca="1">IF(ISERROR(IF(AND($N$1+U1102-WEEKDAY($N$1)+(WEEKDAY($N$1)&gt;=U1102)&gt;=$N$1,H1102&lt;&gt;""),$N$1+U1102-WEEKDAY($N$1)+(WEEKDAY($N$1)&gt;=U1102),$N$1+U1102-WEEKDAY($N$1)+(WEEKDAY($N$1)&gt;=U1102)+7)),"",(IF(AND($N$1+U1102-WEEKDAY($N$1)+(WEEKDAY($N$1)&gt;=U1102)&gt;=$N$1,H1102&lt;&gt;""),$N$1+U1102-WEEKDAY($N$1)+(WEEKDAY($N$1)&gt;=U1102),$N$1+U1102-WEEKDAY($N$1)+(WEEKDAY($N$1)&gt;=U1102)+7)))</f>
        <v/>
      </c>
      <c r="S1102" s="14"/>
      <c r="T1102" s="15" t="b">
        <f>IF(D1102="lundi","2",IF(D1102="mardi","3",IF(D1102="mercredi","4",IF(D1102="jeudi","5",IF(D1102="vendredi","6")))))</f>
        <v>0</v>
      </c>
      <c r="U1102" s="15" t="str">
        <f>IF(H1102="lundi","2",IF(H1102="mardi","3",IF(H1102="mercredi","4",IF(H1102="jeudi","5",IF(H1102="vendredi","6",IF(H1102="",""))))))</f>
        <v/>
      </c>
      <c r="V1102" s="15" t="b">
        <f>IF(C1102="hebdo","5",IF(C1102="tous les 15 jours","10",IF(C1102="toutes les 5 semaines","25")))</f>
        <v>0</v>
      </c>
    </row>
    <row r="1103" spans="17:22" x14ac:dyDescent="0.35">
      <c r="Q1103" s="14">
        <f ca="1">IF(AND($N$1+T1103-WEEKDAY($N$1)+(WEEKDAY($N$1)&gt;=T1103)&gt;=$N$1,H1103=""),$N$1+T1103-WEEKDAY($N$1)+(WEEKDAY($N$1)&gt;=T1103),$N$1+T1103-WEEKDAY($N$1)+(WEEKDAY($N$1)&gt;=T1103)+7)</f>
        <v>43617</v>
      </c>
      <c r="R1103" s="14" t="str">
        <f ca="1">IF(ISERROR(IF(AND($N$1+U1103-WEEKDAY($N$1)+(WEEKDAY($N$1)&gt;=U1103)&gt;=$N$1,H1103&lt;&gt;""),$N$1+U1103-WEEKDAY($N$1)+(WEEKDAY($N$1)&gt;=U1103),$N$1+U1103-WEEKDAY($N$1)+(WEEKDAY($N$1)&gt;=U1103)+7)),"",(IF(AND($N$1+U1103-WEEKDAY($N$1)+(WEEKDAY($N$1)&gt;=U1103)&gt;=$N$1,H1103&lt;&gt;""),$N$1+U1103-WEEKDAY($N$1)+(WEEKDAY($N$1)&gt;=U1103),$N$1+U1103-WEEKDAY($N$1)+(WEEKDAY($N$1)&gt;=U1103)+7)))</f>
        <v/>
      </c>
      <c r="S1103" s="14"/>
      <c r="T1103" s="15" t="b">
        <f>IF(D1103="lundi","2",IF(D1103="mardi","3",IF(D1103="mercredi","4",IF(D1103="jeudi","5",IF(D1103="vendredi","6")))))</f>
        <v>0</v>
      </c>
      <c r="U1103" s="15" t="str">
        <f>IF(H1103="lundi","2",IF(H1103="mardi","3",IF(H1103="mercredi","4",IF(H1103="jeudi","5",IF(H1103="vendredi","6",IF(H1103="",""))))))</f>
        <v/>
      </c>
      <c r="V1103" s="15" t="b">
        <f>IF(C1103="hebdo","5",IF(C1103="tous les 15 jours","10",IF(C1103="toutes les 5 semaines","25")))</f>
        <v>0</v>
      </c>
    </row>
    <row r="1104" spans="17:22" x14ac:dyDescent="0.35">
      <c r="Q1104" s="14">
        <f ca="1">IF(AND($N$1+T1104-WEEKDAY($N$1)+(WEEKDAY($N$1)&gt;=T1104)&gt;=$N$1,H1104=""),$N$1+T1104-WEEKDAY($N$1)+(WEEKDAY($N$1)&gt;=T1104),$N$1+T1104-WEEKDAY($N$1)+(WEEKDAY($N$1)&gt;=T1104)+7)</f>
        <v>43617</v>
      </c>
      <c r="R1104" s="14" t="str">
        <f ca="1">IF(ISERROR(IF(AND($N$1+U1104-WEEKDAY($N$1)+(WEEKDAY($N$1)&gt;=U1104)&gt;=$N$1,H1104&lt;&gt;""),$N$1+U1104-WEEKDAY($N$1)+(WEEKDAY($N$1)&gt;=U1104),$N$1+U1104-WEEKDAY($N$1)+(WEEKDAY($N$1)&gt;=U1104)+7)),"",(IF(AND($N$1+U1104-WEEKDAY($N$1)+(WEEKDAY($N$1)&gt;=U1104)&gt;=$N$1,H1104&lt;&gt;""),$N$1+U1104-WEEKDAY($N$1)+(WEEKDAY($N$1)&gt;=U1104),$N$1+U1104-WEEKDAY($N$1)+(WEEKDAY($N$1)&gt;=U1104)+7)))</f>
        <v/>
      </c>
      <c r="S1104" s="14"/>
      <c r="T1104" s="15" t="b">
        <f>IF(D1104="lundi","2",IF(D1104="mardi","3",IF(D1104="mercredi","4",IF(D1104="jeudi","5",IF(D1104="vendredi","6")))))</f>
        <v>0</v>
      </c>
      <c r="U1104" s="15" t="str">
        <f>IF(H1104="lundi","2",IF(H1104="mardi","3",IF(H1104="mercredi","4",IF(H1104="jeudi","5",IF(H1104="vendredi","6",IF(H1104="",""))))))</f>
        <v/>
      </c>
      <c r="V1104" s="15" t="b">
        <f>IF(C1104="hebdo","5",IF(C1104="tous les 15 jours","10",IF(C1104="toutes les 5 semaines","25")))</f>
        <v>0</v>
      </c>
    </row>
    <row r="1105" spans="17:22" x14ac:dyDescent="0.35">
      <c r="Q1105" s="14">
        <f ca="1">IF(AND($N$1+T1105-WEEKDAY($N$1)+(WEEKDAY($N$1)&gt;=T1105)&gt;=$N$1,H1105=""),$N$1+T1105-WEEKDAY($N$1)+(WEEKDAY($N$1)&gt;=T1105),$N$1+T1105-WEEKDAY($N$1)+(WEEKDAY($N$1)&gt;=T1105)+7)</f>
        <v>43617</v>
      </c>
      <c r="R1105" s="14" t="str">
        <f ca="1">IF(ISERROR(IF(AND($N$1+U1105-WEEKDAY($N$1)+(WEEKDAY($N$1)&gt;=U1105)&gt;=$N$1,H1105&lt;&gt;""),$N$1+U1105-WEEKDAY($N$1)+(WEEKDAY($N$1)&gt;=U1105),$N$1+U1105-WEEKDAY($N$1)+(WEEKDAY($N$1)&gt;=U1105)+7)),"",(IF(AND($N$1+U1105-WEEKDAY($N$1)+(WEEKDAY($N$1)&gt;=U1105)&gt;=$N$1,H1105&lt;&gt;""),$N$1+U1105-WEEKDAY($N$1)+(WEEKDAY($N$1)&gt;=U1105),$N$1+U1105-WEEKDAY($N$1)+(WEEKDAY($N$1)&gt;=U1105)+7)))</f>
        <v/>
      </c>
      <c r="S1105" s="14"/>
      <c r="T1105" s="15" t="b">
        <f>IF(D1105="lundi","2",IF(D1105="mardi","3",IF(D1105="mercredi","4",IF(D1105="jeudi","5",IF(D1105="vendredi","6")))))</f>
        <v>0</v>
      </c>
      <c r="U1105" s="15" t="str">
        <f>IF(H1105="lundi","2",IF(H1105="mardi","3",IF(H1105="mercredi","4",IF(H1105="jeudi","5",IF(H1105="vendredi","6",IF(H1105="",""))))))</f>
        <v/>
      </c>
      <c r="V1105" s="15" t="b">
        <f>IF(C1105="hebdo","5",IF(C1105="tous les 15 jours","10",IF(C1105="toutes les 5 semaines","25")))</f>
        <v>0</v>
      </c>
    </row>
    <row r="1106" spans="17:22" x14ac:dyDescent="0.35">
      <c r="Q1106" s="14">
        <f ca="1">IF(AND($N$1+T1106-WEEKDAY($N$1)+(WEEKDAY($N$1)&gt;=T1106)&gt;=$N$1,H1106=""),$N$1+T1106-WEEKDAY($N$1)+(WEEKDAY($N$1)&gt;=T1106),$N$1+T1106-WEEKDAY($N$1)+(WEEKDAY($N$1)&gt;=T1106)+7)</f>
        <v>43617</v>
      </c>
      <c r="R1106" s="14" t="str">
        <f ca="1">IF(ISERROR(IF(AND($N$1+U1106-WEEKDAY($N$1)+(WEEKDAY($N$1)&gt;=U1106)&gt;=$N$1,H1106&lt;&gt;""),$N$1+U1106-WEEKDAY($N$1)+(WEEKDAY($N$1)&gt;=U1106),$N$1+U1106-WEEKDAY($N$1)+(WEEKDAY($N$1)&gt;=U1106)+7)),"",(IF(AND($N$1+U1106-WEEKDAY($N$1)+(WEEKDAY($N$1)&gt;=U1106)&gt;=$N$1,H1106&lt;&gt;""),$N$1+U1106-WEEKDAY($N$1)+(WEEKDAY($N$1)&gt;=U1106),$N$1+U1106-WEEKDAY($N$1)+(WEEKDAY($N$1)&gt;=U1106)+7)))</f>
        <v/>
      </c>
      <c r="S1106" s="14"/>
      <c r="T1106" s="15" t="b">
        <f>IF(D1106="lundi","2",IF(D1106="mardi","3",IF(D1106="mercredi","4",IF(D1106="jeudi","5",IF(D1106="vendredi","6")))))</f>
        <v>0</v>
      </c>
      <c r="U1106" s="15" t="str">
        <f>IF(H1106="lundi","2",IF(H1106="mardi","3",IF(H1106="mercredi","4",IF(H1106="jeudi","5",IF(H1106="vendredi","6",IF(H1106="",""))))))</f>
        <v/>
      </c>
      <c r="V1106" s="15" t="b">
        <f>IF(C1106="hebdo","5",IF(C1106="tous les 15 jours","10",IF(C1106="toutes les 5 semaines","25")))</f>
        <v>0</v>
      </c>
    </row>
    <row r="1107" spans="17:22" x14ac:dyDescent="0.35">
      <c r="Q1107" s="14">
        <f ca="1">IF(AND($N$1+T1107-WEEKDAY($N$1)+(WEEKDAY($N$1)&gt;=T1107)&gt;=$N$1,H1107=""),$N$1+T1107-WEEKDAY($N$1)+(WEEKDAY($N$1)&gt;=T1107),$N$1+T1107-WEEKDAY($N$1)+(WEEKDAY($N$1)&gt;=T1107)+7)</f>
        <v>43617</v>
      </c>
      <c r="R1107" s="14" t="str">
        <f ca="1">IF(ISERROR(IF(AND($N$1+U1107-WEEKDAY($N$1)+(WEEKDAY($N$1)&gt;=U1107)&gt;=$N$1,H1107&lt;&gt;""),$N$1+U1107-WEEKDAY($N$1)+(WEEKDAY($N$1)&gt;=U1107),$N$1+U1107-WEEKDAY($N$1)+(WEEKDAY($N$1)&gt;=U1107)+7)),"",(IF(AND($N$1+U1107-WEEKDAY($N$1)+(WEEKDAY($N$1)&gt;=U1107)&gt;=$N$1,H1107&lt;&gt;""),$N$1+U1107-WEEKDAY($N$1)+(WEEKDAY($N$1)&gt;=U1107),$N$1+U1107-WEEKDAY($N$1)+(WEEKDAY($N$1)&gt;=U1107)+7)))</f>
        <v/>
      </c>
      <c r="S1107" s="14"/>
      <c r="T1107" s="15" t="b">
        <f>IF(D1107="lundi","2",IF(D1107="mardi","3",IF(D1107="mercredi","4",IF(D1107="jeudi","5",IF(D1107="vendredi","6")))))</f>
        <v>0</v>
      </c>
      <c r="U1107" s="15" t="str">
        <f>IF(H1107="lundi","2",IF(H1107="mardi","3",IF(H1107="mercredi","4",IF(H1107="jeudi","5",IF(H1107="vendredi","6",IF(H1107="",""))))))</f>
        <v/>
      </c>
      <c r="V1107" s="15" t="b">
        <f>IF(C1107="hebdo","5",IF(C1107="tous les 15 jours","10",IF(C1107="toutes les 5 semaines","25")))</f>
        <v>0</v>
      </c>
    </row>
    <row r="1108" spans="17:22" x14ac:dyDescent="0.35">
      <c r="Q1108" s="14">
        <f ca="1">IF(AND($N$1+T1108-WEEKDAY($N$1)+(WEEKDAY($N$1)&gt;=T1108)&gt;=$N$1,H1108=""),$N$1+T1108-WEEKDAY($N$1)+(WEEKDAY($N$1)&gt;=T1108),$N$1+T1108-WEEKDAY($N$1)+(WEEKDAY($N$1)&gt;=T1108)+7)</f>
        <v>43617</v>
      </c>
      <c r="R1108" s="14" t="str">
        <f ca="1">IF(ISERROR(IF(AND($N$1+U1108-WEEKDAY($N$1)+(WEEKDAY($N$1)&gt;=U1108)&gt;=$N$1,H1108&lt;&gt;""),$N$1+U1108-WEEKDAY($N$1)+(WEEKDAY($N$1)&gt;=U1108),$N$1+U1108-WEEKDAY($N$1)+(WEEKDAY($N$1)&gt;=U1108)+7)),"",(IF(AND($N$1+U1108-WEEKDAY($N$1)+(WEEKDAY($N$1)&gt;=U1108)&gt;=$N$1,H1108&lt;&gt;""),$N$1+U1108-WEEKDAY($N$1)+(WEEKDAY($N$1)&gt;=U1108),$N$1+U1108-WEEKDAY($N$1)+(WEEKDAY($N$1)&gt;=U1108)+7)))</f>
        <v/>
      </c>
      <c r="S1108" s="14"/>
      <c r="T1108" s="15" t="b">
        <f>IF(D1108="lundi","2",IF(D1108="mardi","3",IF(D1108="mercredi","4",IF(D1108="jeudi","5",IF(D1108="vendredi","6")))))</f>
        <v>0</v>
      </c>
      <c r="U1108" s="15" t="str">
        <f>IF(H1108="lundi","2",IF(H1108="mardi","3",IF(H1108="mercredi","4",IF(H1108="jeudi","5",IF(H1108="vendredi","6",IF(H1108="",""))))))</f>
        <v/>
      </c>
      <c r="V1108" s="15" t="b">
        <f>IF(C1108="hebdo","5",IF(C1108="tous les 15 jours","10",IF(C1108="toutes les 5 semaines","25")))</f>
        <v>0</v>
      </c>
    </row>
    <row r="1109" spans="17:22" x14ac:dyDescent="0.35">
      <c r="Q1109" s="14">
        <f ca="1">IF(AND($N$1+T1109-WEEKDAY($N$1)+(WEEKDAY($N$1)&gt;=T1109)&gt;=$N$1,H1109=""),$N$1+T1109-WEEKDAY($N$1)+(WEEKDAY($N$1)&gt;=T1109),$N$1+T1109-WEEKDAY($N$1)+(WEEKDAY($N$1)&gt;=T1109)+7)</f>
        <v>43617</v>
      </c>
      <c r="R1109" s="14" t="str">
        <f ca="1">IF(ISERROR(IF(AND($N$1+U1109-WEEKDAY($N$1)+(WEEKDAY($N$1)&gt;=U1109)&gt;=$N$1,H1109&lt;&gt;""),$N$1+U1109-WEEKDAY($N$1)+(WEEKDAY($N$1)&gt;=U1109),$N$1+U1109-WEEKDAY($N$1)+(WEEKDAY($N$1)&gt;=U1109)+7)),"",(IF(AND($N$1+U1109-WEEKDAY($N$1)+(WEEKDAY($N$1)&gt;=U1109)&gt;=$N$1,H1109&lt;&gt;""),$N$1+U1109-WEEKDAY($N$1)+(WEEKDAY($N$1)&gt;=U1109),$N$1+U1109-WEEKDAY($N$1)+(WEEKDAY($N$1)&gt;=U1109)+7)))</f>
        <v/>
      </c>
      <c r="S1109" s="14"/>
      <c r="T1109" s="15" t="b">
        <f>IF(D1109="lundi","2",IF(D1109="mardi","3",IF(D1109="mercredi","4",IF(D1109="jeudi","5",IF(D1109="vendredi","6")))))</f>
        <v>0</v>
      </c>
      <c r="U1109" s="15" t="str">
        <f>IF(H1109="lundi","2",IF(H1109="mardi","3",IF(H1109="mercredi","4",IF(H1109="jeudi","5",IF(H1109="vendredi","6",IF(H1109="",""))))))</f>
        <v/>
      </c>
      <c r="V1109" s="15" t="b">
        <f>IF(C1109="hebdo","5",IF(C1109="tous les 15 jours","10",IF(C1109="toutes les 5 semaines","25")))</f>
        <v>0</v>
      </c>
    </row>
    <row r="1110" spans="17:22" x14ac:dyDescent="0.35">
      <c r="Q1110" s="14">
        <f ca="1">IF(AND($N$1+T1110-WEEKDAY($N$1)+(WEEKDAY($N$1)&gt;=T1110)&gt;=$N$1,H1110=""),$N$1+T1110-WEEKDAY($N$1)+(WEEKDAY($N$1)&gt;=T1110),$N$1+T1110-WEEKDAY($N$1)+(WEEKDAY($N$1)&gt;=T1110)+7)</f>
        <v>43617</v>
      </c>
      <c r="R1110" s="14" t="str">
        <f ca="1">IF(ISERROR(IF(AND($N$1+U1110-WEEKDAY($N$1)+(WEEKDAY($N$1)&gt;=U1110)&gt;=$N$1,H1110&lt;&gt;""),$N$1+U1110-WEEKDAY($N$1)+(WEEKDAY($N$1)&gt;=U1110),$N$1+U1110-WEEKDAY($N$1)+(WEEKDAY($N$1)&gt;=U1110)+7)),"",(IF(AND($N$1+U1110-WEEKDAY($N$1)+(WEEKDAY($N$1)&gt;=U1110)&gt;=$N$1,H1110&lt;&gt;""),$N$1+U1110-WEEKDAY($N$1)+(WEEKDAY($N$1)&gt;=U1110),$N$1+U1110-WEEKDAY($N$1)+(WEEKDAY($N$1)&gt;=U1110)+7)))</f>
        <v/>
      </c>
      <c r="S1110" s="14"/>
      <c r="T1110" s="15" t="b">
        <f>IF(D1110="lundi","2",IF(D1110="mardi","3",IF(D1110="mercredi","4",IF(D1110="jeudi","5",IF(D1110="vendredi","6")))))</f>
        <v>0</v>
      </c>
      <c r="U1110" s="15" t="str">
        <f>IF(H1110="lundi","2",IF(H1110="mardi","3",IF(H1110="mercredi","4",IF(H1110="jeudi","5",IF(H1110="vendredi","6",IF(H1110="",""))))))</f>
        <v/>
      </c>
      <c r="V1110" s="15" t="b">
        <f>IF(C1110="hebdo","5",IF(C1110="tous les 15 jours","10",IF(C1110="toutes les 5 semaines","25")))</f>
        <v>0</v>
      </c>
    </row>
    <row r="1111" spans="17:22" x14ac:dyDescent="0.35">
      <c r="Q1111" s="14">
        <f ca="1">IF(AND($N$1+T1111-WEEKDAY($N$1)+(WEEKDAY($N$1)&gt;=T1111)&gt;=$N$1,H1111=""),$N$1+T1111-WEEKDAY($N$1)+(WEEKDAY($N$1)&gt;=T1111),$N$1+T1111-WEEKDAY($N$1)+(WEEKDAY($N$1)&gt;=T1111)+7)</f>
        <v>43617</v>
      </c>
      <c r="R1111" s="14" t="str">
        <f ca="1">IF(ISERROR(IF(AND($N$1+U1111-WEEKDAY($N$1)+(WEEKDAY($N$1)&gt;=U1111)&gt;=$N$1,H1111&lt;&gt;""),$N$1+U1111-WEEKDAY($N$1)+(WEEKDAY($N$1)&gt;=U1111),$N$1+U1111-WEEKDAY($N$1)+(WEEKDAY($N$1)&gt;=U1111)+7)),"",(IF(AND($N$1+U1111-WEEKDAY($N$1)+(WEEKDAY($N$1)&gt;=U1111)&gt;=$N$1,H1111&lt;&gt;""),$N$1+U1111-WEEKDAY($N$1)+(WEEKDAY($N$1)&gt;=U1111),$N$1+U1111-WEEKDAY($N$1)+(WEEKDAY($N$1)&gt;=U1111)+7)))</f>
        <v/>
      </c>
      <c r="S1111" s="14"/>
      <c r="T1111" s="15" t="b">
        <f>IF(D1111="lundi","2",IF(D1111="mardi","3",IF(D1111="mercredi","4",IF(D1111="jeudi","5",IF(D1111="vendredi","6")))))</f>
        <v>0</v>
      </c>
      <c r="U1111" s="15" t="str">
        <f>IF(H1111="lundi","2",IF(H1111="mardi","3",IF(H1111="mercredi","4",IF(H1111="jeudi","5",IF(H1111="vendredi","6",IF(H1111="",""))))))</f>
        <v/>
      </c>
      <c r="V1111" s="15" t="b">
        <f>IF(C1111="hebdo","5",IF(C1111="tous les 15 jours","10",IF(C1111="toutes les 5 semaines","25")))</f>
        <v>0</v>
      </c>
    </row>
    <row r="1112" spans="17:22" x14ac:dyDescent="0.35">
      <c r="Q1112" s="14">
        <f ca="1">IF(AND($N$1+T1112-WEEKDAY($N$1)+(WEEKDAY($N$1)&gt;=T1112)&gt;=$N$1,H1112=""),$N$1+T1112-WEEKDAY($N$1)+(WEEKDAY($N$1)&gt;=T1112),$N$1+T1112-WEEKDAY($N$1)+(WEEKDAY($N$1)&gt;=T1112)+7)</f>
        <v>43617</v>
      </c>
      <c r="R1112" s="14" t="str">
        <f ca="1">IF(ISERROR(IF(AND($N$1+U1112-WEEKDAY($N$1)+(WEEKDAY($N$1)&gt;=U1112)&gt;=$N$1,H1112&lt;&gt;""),$N$1+U1112-WEEKDAY($N$1)+(WEEKDAY($N$1)&gt;=U1112),$N$1+U1112-WEEKDAY($N$1)+(WEEKDAY($N$1)&gt;=U1112)+7)),"",(IF(AND($N$1+U1112-WEEKDAY($N$1)+(WEEKDAY($N$1)&gt;=U1112)&gt;=$N$1,H1112&lt;&gt;""),$N$1+U1112-WEEKDAY($N$1)+(WEEKDAY($N$1)&gt;=U1112),$N$1+U1112-WEEKDAY($N$1)+(WEEKDAY($N$1)&gt;=U1112)+7)))</f>
        <v/>
      </c>
      <c r="S1112" s="14"/>
      <c r="T1112" s="15" t="b">
        <f>IF(D1112="lundi","2",IF(D1112="mardi","3",IF(D1112="mercredi","4",IF(D1112="jeudi","5",IF(D1112="vendredi","6")))))</f>
        <v>0</v>
      </c>
      <c r="U1112" s="15" t="str">
        <f>IF(H1112="lundi","2",IF(H1112="mardi","3",IF(H1112="mercredi","4",IF(H1112="jeudi","5",IF(H1112="vendredi","6",IF(H1112="",""))))))</f>
        <v/>
      </c>
      <c r="V1112" s="15" t="b">
        <f>IF(C1112="hebdo","5",IF(C1112="tous les 15 jours","10",IF(C1112="toutes les 5 semaines","25")))</f>
        <v>0</v>
      </c>
    </row>
    <row r="1113" spans="17:22" x14ac:dyDescent="0.35">
      <c r="Q1113" s="14">
        <f ca="1">IF(AND($N$1+T1113-WEEKDAY($N$1)+(WEEKDAY($N$1)&gt;=T1113)&gt;=$N$1,H1113=""),$N$1+T1113-WEEKDAY($N$1)+(WEEKDAY($N$1)&gt;=T1113),$N$1+T1113-WEEKDAY($N$1)+(WEEKDAY($N$1)&gt;=T1113)+7)</f>
        <v>43617</v>
      </c>
      <c r="R1113" s="14" t="str">
        <f ca="1">IF(ISERROR(IF(AND($N$1+U1113-WEEKDAY($N$1)+(WEEKDAY($N$1)&gt;=U1113)&gt;=$N$1,H1113&lt;&gt;""),$N$1+U1113-WEEKDAY($N$1)+(WEEKDAY($N$1)&gt;=U1113),$N$1+U1113-WEEKDAY($N$1)+(WEEKDAY($N$1)&gt;=U1113)+7)),"",(IF(AND($N$1+U1113-WEEKDAY($N$1)+(WEEKDAY($N$1)&gt;=U1113)&gt;=$N$1,H1113&lt;&gt;""),$N$1+U1113-WEEKDAY($N$1)+(WEEKDAY($N$1)&gt;=U1113),$N$1+U1113-WEEKDAY($N$1)+(WEEKDAY($N$1)&gt;=U1113)+7)))</f>
        <v/>
      </c>
      <c r="S1113" s="14"/>
      <c r="T1113" s="15" t="b">
        <f>IF(D1113="lundi","2",IF(D1113="mardi","3",IF(D1113="mercredi","4",IF(D1113="jeudi","5",IF(D1113="vendredi","6")))))</f>
        <v>0</v>
      </c>
      <c r="U1113" s="15" t="str">
        <f>IF(H1113="lundi","2",IF(H1113="mardi","3",IF(H1113="mercredi","4",IF(H1113="jeudi","5",IF(H1113="vendredi","6",IF(H1113="",""))))))</f>
        <v/>
      </c>
      <c r="V1113" s="15" t="b">
        <f>IF(C1113="hebdo","5",IF(C1113="tous les 15 jours","10",IF(C1113="toutes les 5 semaines","25")))</f>
        <v>0</v>
      </c>
    </row>
    <row r="1114" spans="17:22" x14ac:dyDescent="0.35">
      <c r="Q1114" s="14">
        <f ca="1">IF(AND($N$1+T1114-WEEKDAY($N$1)+(WEEKDAY($N$1)&gt;=T1114)&gt;=$N$1,H1114=""),$N$1+T1114-WEEKDAY($N$1)+(WEEKDAY($N$1)&gt;=T1114),$N$1+T1114-WEEKDAY($N$1)+(WEEKDAY($N$1)&gt;=T1114)+7)</f>
        <v>43617</v>
      </c>
      <c r="R1114" s="14" t="str">
        <f ca="1">IF(ISERROR(IF(AND($N$1+U1114-WEEKDAY($N$1)+(WEEKDAY($N$1)&gt;=U1114)&gt;=$N$1,H1114&lt;&gt;""),$N$1+U1114-WEEKDAY($N$1)+(WEEKDAY($N$1)&gt;=U1114),$N$1+U1114-WEEKDAY($N$1)+(WEEKDAY($N$1)&gt;=U1114)+7)),"",(IF(AND($N$1+U1114-WEEKDAY($N$1)+(WEEKDAY($N$1)&gt;=U1114)&gt;=$N$1,H1114&lt;&gt;""),$N$1+U1114-WEEKDAY($N$1)+(WEEKDAY($N$1)&gt;=U1114),$N$1+U1114-WEEKDAY($N$1)+(WEEKDAY($N$1)&gt;=U1114)+7)))</f>
        <v/>
      </c>
      <c r="S1114" s="14"/>
      <c r="T1114" s="15" t="b">
        <f>IF(D1114="lundi","2",IF(D1114="mardi","3",IF(D1114="mercredi","4",IF(D1114="jeudi","5",IF(D1114="vendredi","6")))))</f>
        <v>0</v>
      </c>
      <c r="U1114" s="15" t="str">
        <f>IF(H1114="lundi","2",IF(H1114="mardi","3",IF(H1114="mercredi","4",IF(H1114="jeudi","5",IF(H1114="vendredi","6",IF(H1114="",""))))))</f>
        <v/>
      </c>
      <c r="V1114" s="15" t="b">
        <f>IF(C1114="hebdo","5",IF(C1114="tous les 15 jours","10",IF(C1114="toutes les 5 semaines","25")))</f>
        <v>0</v>
      </c>
    </row>
    <row r="1115" spans="17:22" x14ac:dyDescent="0.35">
      <c r="Q1115" s="14">
        <f ca="1">IF(AND($N$1+T1115-WEEKDAY($N$1)+(WEEKDAY($N$1)&gt;=T1115)&gt;=$N$1,H1115=""),$N$1+T1115-WEEKDAY($N$1)+(WEEKDAY($N$1)&gt;=T1115),$N$1+T1115-WEEKDAY($N$1)+(WEEKDAY($N$1)&gt;=T1115)+7)</f>
        <v>43617</v>
      </c>
      <c r="R1115" s="14" t="str">
        <f ca="1">IF(ISERROR(IF(AND($N$1+U1115-WEEKDAY($N$1)+(WEEKDAY($N$1)&gt;=U1115)&gt;=$N$1,H1115&lt;&gt;""),$N$1+U1115-WEEKDAY($N$1)+(WEEKDAY($N$1)&gt;=U1115),$N$1+U1115-WEEKDAY($N$1)+(WEEKDAY($N$1)&gt;=U1115)+7)),"",(IF(AND($N$1+U1115-WEEKDAY($N$1)+(WEEKDAY($N$1)&gt;=U1115)&gt;=$N$1,H1115&lt;&gt;""),$N$1+U1115-WEEKDAY($N$1)+(WEEKDAY($N$1)&gt;=U1115),$N$1+U1115-WEEKDAY($N$1)+(WEEKDAY($N$1)&gt;=U1115)+7)))</f>
        <v/>
      </c>
      <c r="S1115" s="14"/>
      <c r="T1115" s="15" t="b">
        <f>IF(D1115="lundi","2",IF(D1115="mardi","3",IF(D1115="mercredi","4",IF(D1115="jeudi","5",IF(D1115="vendredi","6")))))</f>
        <v>0</v>
      </c>
      <c r="U1115" s="15" t="str">
        <f>IF(H1115="lundi","2",IF(H1115="mardi","3",IF(H1115="mercredi","4",IF(H1115="jeudi","5",IF(H1115="vendredi","6",IF(H1115="",""))))))</f>
        <v/>
      </c>
      <c r="V1115" s="15" t="b">
        <f>IF(C1115="hebdo","5",IF(C1115="tous les 15 jours","10",IF(C1115="toutes les 5 semaines","25")))</f>
        <v>0</v>
      </c>
    </row>
    <row r="1116" spans="17:22" x14ac:dyDescent="0.35">
      <c r="Q1116" s="14">
        <f ca="1">IF(AND($N$1+T1116-WEEKDAY($N$1)+(WEEKDAY($N$1)&gt;=T1116)&gt;=$N$1,H1116=""),$N$1+T1116-WEEKDAY($N$1)+(WEEKDAY($N$1)&gt;=T1116),$N$1+T1116-WEEKDAY($N$1)+(WEEKDAY($N$1)&gt;=T1116)+7)</f>
        <v>43617</v>
      </c>
      <c r="R1116" s="14" t="str">
        <f ca="1">IF(ISERROR(IF(AND($N$1+U1116-WEEKDAY($N$1)+(WEEKDAY($N$1)&gt;=U1116)&gt;=$N$1,H1116&lt;&gt;""),$N$1+U1116-WEEKDAY($N$1)+(WEEKDAY($N$1)&gt;=U1116),$N$1+U1116-WEEKDAY($N$1)+(WEEKDAY($N$1)&gt;=U1116)+7)),"",(IF(AND($N$1+U1116-WEEKDAY($N$1)+(WEEKDAY($N$1)&gt;=U1116)&gt;=$N$1,H1116&lt;&gt;""),$N$1+U1116-WEEKDAY($N$1)+(WEEKDAY($N$1)&gt;=U1116),$N$1+U1116-WEEKDAY($N$1)+(WEEKDAY($N$1)&gt;=U1116)+7)))</f>
        <v/>
      </c>
      <c r="S1116" s="14"/>
      <c r="T1116" s="15" t="b">
        <f>IF(D1116="lundi","2",IF(D1116="mardi","3",IF(D1116="mercredi","4",IF(D1116="jeudi","5",IF(D1116="vendredi","6")))))</f>
        <v>0</v>
      </c>
      <c r="U1116" s="15" t="str">
        <f>IF(H1116="lundi","2",IF(H1116="mardi","3",IF(H1116="mercredi","4",IF(H1116="jeudi","5",IF(H1116="vendredi","6",IF(H1116="",""))))))</f>
        <v/>
      </c>
      <c r="V1116" s="15" t="b">
        <f>IF(C1116="hebdo","5",IF(C1116="tous les 15 jours","10",IF(C1116="toutes les 5 semaines","25")))</f>
        <v>0</v>
      </c>
    </row>
    <row r="1117" spans="17:22" x14ac:dyDescent="0.35">
      <c r="Q1117" s="14">
        <f ca="1">IF(AND($N$1+T1117-WEEKDAY($N$1)+(WEEKDAY($N$1)&gt;=T1117)&gt;=$N$1,H1117=""),$N$1+T1117-WEEKDAY($N$1)+(WEEKDAY($N$1)&gt;=T1117),$N$1+T1117-WEEKDAY($N$1)+(WEEKDAY($N$1)&gt;=T1117)+7)</f>
        <v>43617</v>
      </c>
      <c r="R1117" s="14" t="str">
        <f ca="1">IF(ISERROR(IF(AND($N$1+U1117-WEEKDAY($N$1)+(WEEKDAY($N$1)&gt;=U1117)&gt;=$N$1,H1117&lt;&gt;""),$N$1+U1117-WEEKDAY($N$1)+(WEEKDAY($N$1)&gt;=U1117),$N$1+U1117-WEEKDAY($N$1)+(WEEKDAY($N$1)&gt;=U1117)+7)),"",(IF(AND($N$1+U1117-WEEKDAY($N$1)+(WEEKDAY($N$1)&gt;=U1117)&gt;=$N$1,H1117&lt;&gt;""),$N$1+U1117-WEEKDAY($N$1)+(WEEKDAY($N$1)&gt;=U1117),$N$1+U1117-WEEKDAY($N$1)+(WEEKDAY($N$1)&gt;=U1117)+7)))</f>
        <v/>
      </c>
      <c r="S1117" s="14"/>
      <c r="T1117" s="15" t="b">
        <f>IF(D1117="lundi","2",IF(D1117="mardi","3",IF(D1117="mercredi","4",IF(D1117="jeudi","5",IF(D1117="vendredi","6")))))</f>
        <v>0</v>
      </c>
      <c r="U1117" s="15" t="str">
        <f>IF(H1117="lundi","2",IF(H1117="mardi","3",IF(H1117="mercredi","4",IF(H1117="jeudi","5",IF(H1117="vendredi","6",IF(H1117="",""))))))</f>
        <v/>
      </c>
      <c r="V1117" s="15" t="b">
        <f>IF(C1117="hebdo","5",IF(C1117="tous les 15 jours","10",IF(C1117="toutes les 5 semaines","25")))</f>
        <v>0</v>
      </c>
    </row>
    <row r="1118" spans="17:22" x14ac:dyDescent="0.35">
      <c r="Q1118" s="14">
        <f ca="1">IF(AND($N$1+T1118-WEEKDAY($N$1)+(WEEKDAY($N$1)&gt;=T1118)&gt;=$N$1,H1118=""),$N$1+T1118-WEEKDAY($N$1)+(WEEKDAY($N$1)&gt;=T1118),$N$1+T1118-WEEKDAY($N$1)+(WEEKDAY($N$1)&gt;=T1118)+7)</f>
        <v>43617</v>
      </c>
      <c r="R1118" s="14" t="str">
        <f ca="1">IF(ISERROR(IF(AND($N$1+U1118-WEEKDAY($N$1)+(WEEKDAY($N$1)&gt;=U1118)&gt;=$N$1,H1118&lt;&gt;""),$N$1+U1118-WEEKDAY($N$1)+(WEEKDAY($N$1)&gt;=U1118),$N$1+U1118-WEEKDAY($N$1)+(WEEKDAY($N$1)&gt;=U1118)+7)),"",(IF(AND($N$1+U1118-WEEKDAY($N$1)+(WEEKDAY($N$1)&gt;=U1118)&gt;=$N$1,H1118&lt;&gt;""),$N$1+U1118-WEEKDAY($N$1)+(WEEKDAY($N$1)&gt;=U1118),$N$1+U1118-WEEKDAY($N$1)+(WEEKDAY($N$1)&gt;=U1118)+7)))</f>
        <v/>
      </c>
      <c r="S1118" s="14"/>
      <c r="T1118" s="15" t="b">
        <f>IF(D1118="lundi","2",IF(D1118="mardi","3",IF(D1118="mercredi","4",IF(D1118="jeudi","5",IF(D1118="vendredi","6")))))</f>
        <v>0</v>
      </c>
      <c r="U1118" s="15" t="str">
        <f>IF(H1118="lundi","2",IF(H1118="mardi","3",IF(H1118="mercredi","4",IF(H1118="jeudi","5",IF(H1118="vendredi","6",IF(H1118="",""))))))</f>
        <v/>
      </c>
      <c r="V1118" s="15" t="b">
        <f>IF(C1118="hebdo","5",IF(C1118="tous les 15 jours","10",IF(C1118="toutes les 5 semaines","25")))</f>
        <v>0</v>
      </c>
    </row>
    <row r="1119" spans="17:22" x14ac:dyDescent="0.35">
      <c r="Q1119" s="14">
        <f ca="1">IF(AND($N$1+T1119-WEEKDAY($N$1)+(WEEKDAY($N$1)&gt;=T1119)&gt;=$N$1,H1119=""),$N$1+T1119-WEEKDAY($N$1)+(WEEKDAY($N$1)&gt;=T1119),$N$1+T1119-WEEKDAY($N$1)+(WEEKDAY($N$1)&gt;=T1119)+7)</f>
        <v>43617</v>
      </c>
      <c r="R1119" s="14" t="str">
        <f ca="1">IF(ISERROR(IF(AND($N$1+U1119-WEEKDAY($N$1)+(WEEKDAY($N$1)&gt;=U1119)&gt;=$N$1,H1119&lt;&gt;""),$N$1+U1119-WEEKDAY($N$1)+(WEEKDAY($N$1)&gt;=U1119),$N$1+U1119-WEEKDAY($N$1)+(WEEKDAY($N$1)&gt;=U1119)+7)),"",(IF(AND($N$1+U1119-WEEKDAY($N$1)+(WEEKDAY($N$1)&gt;=U1119)&gt;=$N$1,H1119&lt;&gt;""),$N$1+U1119-WEEKDAY($N$1)+(WEEKDAY($N$1)&gt;=U1119),$N$1+U1119-WEEKDAY($N$1)+(WEEKDAY($N$1)&gt;=U1119)+7)))</f>
        <v/>
      </c>
      <c r="S1119" s="14"/>
      <c r="T1119" s="15" t="b">
        <f>IF(D1119="lundi","2",IF(D1119="mardi","3",IF(D1119="mercredi","4",IF(D1119="jeudi","5",IF(D1119="vendredi","6")))))</f>
        <v>0</v>
      </c>
      <c r="U1119" s="15" t="str">
        <f>IF(H1119="lundi","2",IF(H1119="mardi","3",IF(H1119="mercredi","4",IF(H1119="jeudi","5",IF(H1119="vendredi","6",IF(H1119="",""))))))</f>
        <v/>
      </c>
      <c r="V1119" s="15" t="b">
        <f>IF(C1119="hebdo","5",IF(C1119="tous les 15 jours","10",IF(C1119="toutes les 5 semaines","25")))</f>
        <v>0</v>
      </c>
    </row>
    <row r="1120" spans="17:22" x14ac:dyDescent="0.35">
      <c r="Q1120" s="14">
        <f ca="1">IF(AND($N$1+T1120-WEEKDAY($N$1)+(WEEKDAY($N$1)&gt;=T1120)&gt;=$N$1,H1120=""),$N$1+T1120-WEEKDAY($N$1)+(WEEKDAY($N$1)&gt;=T1120),$N$1+T1120-WEEKDAY($N$1)+(WEEKDAY($N$1)&gt;=T1120)+7)</f>
        <v>43617</v>
      </c>
      <c r="R1120" s="14" t="str">
        <f ca="1">IF(ISERROR(IF(AND($N$1+U1120-WEEKDAY($N$1)+(WEEKDAY($N$1)&gt;=U1120)&gt;=$N$1,H1120&lt;&gt;""),$N$1+U1120-WEEKDAY($N$1)+(WEEKDAY($N$1)&gt;=U1120),$N$1+U1120-WEEKDAY($N$1)+(WEEKDAY($N$1)&gt;=U1120)+7)),"",(IF(AND($N$1+U1120-WEEKDAY($N$1)+(WEEKDAY($N$1)&gt;=U1120)&gt;=$N$1,H1120&lt;&gt;""),$N$1+U1120-WEEKDAY($N$1)+(WEEKDAY($N$1)&gt;=U1120),$N$1+U1120-WEEKDAY($N$1)+(WEEKDAY($N$1)&gt;=U1120)+7)))</f>
        <v/>
      </c>
      <c r="S1120" s="14"/>
      <c r="T1120" s="15" t="b">
        <f>IF(D1120="lundi","2",IF(D1120="mardi","3",IF(D1120="mercredi","4",IF(D1120="jeudi","5",IF(D1120="vendredi","6")))))</f>
        <v>0</v>
      </c>
      <c r="U1120" s="15" t="str">
        <f>IF(H1120="lundi","2",IF(H1120="mardi","3",IF(H1120="mercredi","4",IF(H1120="jeudi","5",IF(H1120="vendredi","6",IF(H1120="",""))))))</f>
        <v/>
      </c>
      <c r="V1120" s="15" t="b">
        <f>IF(C1120="hebdo","5",IF(C1120="tous les 15 jours","10",IF(C1120="toutes les 5 semaines","25")))</f>
        <v>0</v>
      </c>
    </row>
    <row r="1121" spans="17:22" x14ac:dyDescent="0.35">
      <c r="Q1121" s="14">
        <f ca="1">IF(AND($N$1+T1121-WEEKDAY($N$1)+(WEEKDAY($N$1)&gt;=T1121)&gt;=$N$1,H1121=""),$N$1+T1121-WEEKDAY($N$1)+(WEEKDAY($N$1)&gt;=T1121),$N$1+T1121-WEEKDAY($N$1)+(WEEKDAY($N$1)&gt;=T1121)+7)</f>
        <v>43617</v>
      </c>
      <c r="R1121" s="14" t="str">
        <f ca="1">IF(ISERROR(IF(AND($N$1+U1121-WEEKDAY($N$1)+(WEEKDAY($N$1)&gt;=U1121)&gt;=$N$1,H1121&lt;&gt;""),$N$1+U1121-WEEKDAY($N$1)+(WEEKDAY($N$1)&gt;=U1121),$N$1+U1121-WEEKDAY($N$1)+(WEEKDAY($N$1)&gt;=U1121)+7)),"",(IF(AND($N$1+U1121-WEEKDAY($N$1)+(WEEKDAY($N$1)&gt;=U1121)&gt;=$N$1,H1121&lt;&gt;""),$N$1+U1121-WEEKDAY($N$1)+(WEEKDAY($N$1)&gt;=U1121),$N$1+U1121-WEEKDAY($N$1)+(WEEKDAY($N$1)&gt;=U1121)+7)))</f>
        <v/>
      </c>
      <c r="S1121" s="14"/>
      <c r="T1121" s="15" t="b">
        <f>IF(D1121="lundi","2",IF(D1121="mardi","3",IF(D1121="mercredi","4",IF(D1121="jeudi","5",IF(D1121="vendredi","6")))))</f>
        <v>0</v>
      </c>
      <c r="U1121" s="15" t="str">
        <f>IF(H1121="lundi","2",IF(H1121="mardi","3",IF(H1121="mercredi","4",IF(H1121="jeudi","5",IF(H1121="vendredi","6",IF(H1121="",""))))))</f>
        <v/>
      </c>
      <c r="V1121" s="15" t="b">
        <f>IF(C1121="hebdo","5",IF(C1121="tous les 15 jours","10",IF(C1121="toutes les 5 semaines","25")))</f>
        <v>0</v>
      </c>
    </row>
    <row r="1122" spans="17:22" x14ac:dyDescent="0.35">
      <c r="Q1122" s="14">
        <f ca="1">IF(AND($N$1+T1122-WEEKDAY($N$1)+(WEEKDAY($N$1)&gt;=T1122)&gt;=$N$1,H1122=""),$N$1+T1122-WEEKDAY($N$1)+(WEEKDAY($N$1)&gt;=T1122),$N$1+T1122-WEEKDAY($N$1)+(WEEKDAY($N$1)&gt;=T1122)+7)</f>
        <v>43617</v>
      </c>
      <c r="R1122" s="14" t="str">
        <f ca="1">IF(ISERROR(IF(AND($N$1+U1122-WEEKDAY($N$1)+(WEEKDAY($N$1)&gt;=U1122)&gt;=$N$1,H1122&lt;&gt;""),$N$1+U1122-WEEKDAY($N$1)+(WEEKDAY($N$1)&gt;=U1122),$N$1+U1122-WEEKDAY($N$1)+(WEEKDAY($N$1)&gt;=U1122)+7)),"",(IF(AND($N$1+U1122-WEEKDAY($N$1)+(WEEKDAY($N$1)&gt;=U1122)&gt;=$N$1,H1122&lt;&gt;""),$N$1+U1122-WEEKDAY($N$1)+(WEEKDAY($N$1)&gt;=U1122),$N$1+U1122-WEEKDAY($N$1)+(WEEKDAY($N$1)&gt;=U1122)+7)))</f>
        <v/>
      </c>
      <c r="S1122" s="14"/>
      <c r="T1122" s="15" t="b">
        <f>IF(D1122="lundi","2",IF(D1122="mardi","3",IF(D1122="mercredi","4",IF(D1122="jeudi","5",IF(D1122="vendredi","6")))))</f>
        <v>0</v>
      </c>
      <c r="U1122" s="15" t="str">
        <f>IF(H1122="lundi","2",IF(H1122="mardi","3",IF(H1122="mercredi","4",IF(H1122="jeudi","5",IF(H1122="vendredi","6",IF(H1122="",""))))))</f>
        <v/>
      </c>
      <c r="V1122" s="15" t="b">
        <f>IF(C1122="hebdo","5",IF(C1122="tous les 15 jours","10",IF(C1122="toutes les 5 semaines","25")))</f>
        <v>0</v>
      </c>
    </row>
    <row r="1123" spans="17:22" x14ac:dyDescent="0.35">
      <c r="Q1123" s="14">
        <f ca="1">IF(AND($N$1+T1123-WEEKDAY($N$1)+(WEEKDAY($N$1)&gt;=T1123)&gt;=$N$1,H1123=""),$N$1+T1123-WEEKDAY($N$1)+(WEEKDAY($N$1)&gt;=T1123),$N$1+T1123-WEEKDAY($N$1)+(WEEKDAY($N$1)&gt;=T1123)+7)</f>
        <v>43617</v>
      </c>
      <c r="R1123" s="14" t="str">
        <f ca="1">IF(ISERROR(IF(AND($N$1+U1123-WEEKDAY($N$1)+(WEEKDAY($N$1)&gt;=U1123)&gt;=$N$1,H1123&lt;&gt;""),$N$1+U1123-WEEKDAY($N$1)+(WEEKDAY($N$1)&gt;=U1123),$N$1+U1123-WEEKDAY($N$1)+(WEEKDAY($N$1)&gt;=U1123)+7)),"",(IF(AND($N$1+U1123-WEEKDAY($N$1)+(WEEKDAY($N$1)&gt;=U1123)&gt;=$N$1,H1123&lt;&gt;""),$N$1+U1123-WEEKDAY($N$1)+(WEEKDAY($N$1)&gt;=U1123),$N$1+U1123-WEEKDAY($N$1)+(WEEKDAY($N$1)&gt;=U1123)+7)))</f>
        <v/>
      </c>
      <c r="S1123" s="14"/>
      <c r="T1123" s="15" t="b">
        <f>IF(D1123="lundi","2",IF(D1123="mardi","3",IF(D1123="mercredi","4",IF(D1123="jeudi","5",IF(D1123="vendredi","6")))))</f>
        <v>0</v>
      </c>
      <c r="U1123" s="15" t="str">
        <f>IF(H1123="lundi","2",IF(H1123="mardi","3",IF(H1123="mercredi","4",IF(H1123="jeudi","5",IF(H1123="vendredi","6",IF(H1123="",""))))))</f>
        <v/>
      </c>
      <c r="V1123" s="15" t="b">
        <f>IF(C1123="hebdo","5",IF(C1123="tous les 15 jours","10",IF(C1123="toutes les 5 semaines","25")))</f>
        <v>0</v>
      </c>
    </row>
    <row r="1124" spans="17:22" x14ac:dyDescent="0.35">
      <c r="Q1124" s="14">
        <f ca="1">IF(AND($N$1+T1124-WEEKDAY($N$1)+(WEEKDAY($N$1)&gt;=T1124)&gt;=$N$1,H1124=""),$N$1+T1124-WEEKDAY($N$1)+(WEEKDAY($N$1)&gt;=T1124),$N$1+T1124-WEEKDAY($N$1)+(WEEKDAY($N$1)&gt;=T1124)+7)</f>
        <v>43617</v>
      </c>
      <c r="R1124" s="14" t="str">
        <f ca="1">IF(ISERROR(IF(AND($N$1+U1124-WEEKDAY($N$1)+(WEEKDAY($N$1)&gt;=U1124)&gt;=$N$1,H1124&lt;&gt;""),$N$1+U1124-WEEKDAY($N$1)+(WEEKDAY($N$1)&gt;=U1124),$N$1+U1124-WEEKDAY($N$1)+(WEEKDAY($N$1)&gt;=U1124)+7)),"",(IF(AND($N$1+U1124-WEEKDAY($N$1)+(WEEKDAY($N$1)&gt;=U1124)&gt;=$N$1,H1124&lt;&gt;""),$N$1+U1124-WEEKDAY($N$1)+(WEEKDAY($N$1)&gt;=U1124),$N$1+U1124-WEEKDAY($N$1)+(WEEKDAY($N$1)&gt;=U1124)+7)))</f>
        <v/>
      </c>
      <c r="S1124" s="14"/>
      <c r="T1124" s="15" t="b">
        <f>IF(D1124="lundi","2",IF(D1124="mardi","3",IF(D1124="mercredi","4",IF(D1124="jeudi","5",IF(D1124="vendredi","6")))))</f>
        <v>0</v>
      </c>
      <c r="U1124" s="15" t="str">
        <f>IF(H1124="lundi","2",IF(H1124="mardi","3",IF(H1124="mercredi","4",IF(H1124="jeudi","5",IF(H1124="vendredi","6",IF(H1124="",""))))))</f>
        <v/>
      </c>
      <c r="V1124" s="15" t="b">
        <f>IF(C1124="hebdo","5",IF(C1124="tous les 15 jours","10",IF(C1124="toutes les 5 semaines","25")))</f>
        <v>0</v>
      </c>
    </row>
    <row r="1125" spans="17:22" x14ac:dyDescent="0.35">
      <c r="Q1125" s="14">
        <f ca="1">IF(AND($N$1+T1125-WEEKDAY($N$1)+(WEEKDAY($N$1)&gt;=T1125)&gt;=$N$1,H1125=""),$N$1+T1125-WEEKDAY($N$1)+(WEEKDAY($N$1)&gt;=T1125),$N$1+T1125-WEEKDAY($N$1)+(WEEKDAY($N$1)&gt;=T1125)+7)</f>
        <v>43617</v>
      </c>
      <c r="R1125" s="14" t="str">
        <f ca="1">IF(ISERROR(IF(AND($N$1+U1125-WEEKDAY($N$1)+(WEEKDAY($N$1)&gt;=U1125)&gt;=$N$1,H1125&lt;&gt;""),$N$1+U1125-WEEKDAY($N$1)+(WEEKDAY($N$1)&gt;=U1125),$N$1+U1125-WEEKDAY($N$1)+(WEEKDAY($N$1)&gt;=U1125)+7)),"",(IF(AND($N$1+U1125-WEEKDAY($N$1)+(WEEKDAY($N$1)&gt;=U1125)&gt;=$N$1,H1125&lt;&gt;""),$N$1+U1125-WEEKDAY($N$1)+(WEEKDAY($N$1)&gt;=U1125),$N$1+U1125-WEEKDAY($N$1)+(WEEKDAY($N$1)&gt;=U1125)+7)))</f>
        <v/>
      </c>
      <c r="S1125" s="14"/>
      <c r="T1125" s="15" t="b">
        <f>IF(D1125="lundi","2",IF(D1125="mardi","3",IF(D1125="mercredi","4",IF(D1125="jeudi","5",IF(D1125="vendredi","6")))))</f>
        <v>0</v>
      </c>
      <c r="U1125" s="15" t="str">
        <f>IF(H1125="lundi","2",IF(H1125="mardi","3",IF(H1125="mercredi","4",IF(H1125="jeudi","5",IF(H1125="vendredi","6",IF(H1125="",""))))))</f>
        <v/>
      </c>
      <c r="V1125" s="15" t="b">
        <f>IF(C1125="hebdo","5",IF(C1125="tous les 15 jours","10",IF(C1125="toutes les 5 semaines","25")))</f>
        <v>0</v>
      </c>
    </row>
    <row r="1126" spans="17:22" x14ac:dyDescent="0.35">
      <c r="Q1126" s="14">
        <f ca="1">IF(AND($N$1+T1126-WEEKDAY($N$1)+(WEEKDAY($N$1)&gt;=T1126)&gt;=$N$1,H1126=""),$N$1+T1126-WEEKDAY($N$1)+(WEEKDAY($N$1)&gt;=T1126),$N$1+T1126-WEEKDAY($N$1)+(WEEKDAY($N$1)&gt;=T1126)+7)</f>
        <v>43617</v>
      </c>
      <c r="R1126" s="14" t="str">
        <f ca="1">IF(ISERROR(IF(AND($N$1+U1126-WEEKDAY($N$1)+(WEEKDAY($N$1)&gt;=U1126)&gt;=$N$1,H1126&lt;&gt;""),$N$1+U1126-WEEKDAY($N$1)+(WEEKDAY($N$1)&gt;=U1126),$N$1+U1126-WEEKDAY($N$1)+(WEEKDAY($N$1)&gt;=U1126)+7)),"",(IF(AND($N$1+U1126-WEEKDAY($N$1)+(WEEKDAY($N$1)&gt;=U1126)&gt;=$N$1,H1126&lt;&gt;""),$N$1+U1126-WEEKDAY($N$1)+(WEEKDAY($N$1)&gt;=U1126),$N$1+U1126-WEEKDAY($N$1)+(WEEKDAY($N$1)&gt;=U1126)+7)))</f>
        <v/>
      </c>
      <c r="S1126" s="14"/>
      <c r="T1126" s="15" t="b">
        <f>IF(D1126="lundi","2",IF(D1126="mardi","3",IF(D1126="mercredi","4",IF(D1126="jeudi","5",IF(D1126="vendredi","6")))))</f>
        <v>0</v>
      </c>
      <c r="U1126" s="15" t="str">
        <f>IF(H1126="lundi","2",IF(H1126="mardi","3",IF(H1126="mercredi","4",IF(H1126="jeudi","5",IF(H1126="vendredi","6",IF(H1126="",""))))))</f>
        <v/>
      </c>
      <c r="V1126" s="15" t="b">
        <f>IF(C1126="hebdo","5",IF(C1126="tous les 15 jours","10",IF(C1126="toutes les 5 semaines","25")))</f>
        <v>0</v>
      </c>
    </row>
    <row r="1127" spans="17:22" x14ac:dyDescent="0.35">
      <c r="Q1127" s="14">
        <f ca="1">IF(AND($N$1+T1127-WEEKDAY($N$1)+(WEEKDAY($N$1)&gt;=T1127)&gt;=$N$1,H1127=""),$N$1+T1127-WEEKDAY($N$1)+(WEEKDAY($N$1)&gt;=T1127),$N$1+T1127-WEEKDAY($N$1)+(WEEKDAY($N$1)&gt;=T1127)+7)</f>
        <v>43617</v>
      </c>
      <c r="R1127" s="14" t="str">
        <f ca="1">IF(ISERROR(IF(AND($N$1+U1127-WEEKDAY($N$1)+(WEEKDAY($N$1)&gt;=U1127)&gt;=$N$1,H1127&lt;&gt;""),$N$1+U1127-WEEKDAY($N$1)+(WEEKDAY($N$1)&gt;=U1127),$N$1+U1127-WEEKDAY($N$1)+(WEEKDAY($N$1)&gt;=U1127)+7)),"",(IF(AND($N$1+U1127-WEEKDAY($N$1)+(WEEKDAY($N$1)&gt;=U1127)&gt;=$N$1,H1127&lt;&gt;""),$N$1+U1127-WEEKDAY($N$1)+(WEEKDAY($N$1)&gt;=U1127),$N$1+U1127-WEEKDAY($N$1)+(WEEKDAY($N$1)&gt;=U1127)+7)))</f>
        <v/>
      </c>
      <c r="S1127" s="14"/>
      <c r="T1127" s="15" t="b">
        <f>IF(D1127="lundi","2",IF(D1127="mardi","3",IF(D1127="mercredi","4",IF(D1127="jeudi","5",IF(D1127="vendredi","6")))))</f>
        <v>0</v>
      </c>
      <c r="U1127" s="15" t="str">
        <f>IF(H1127="lundi","2",IF(H1127="mardi","3",IF(H1127="mercredi","4",IF(H1127="jeudi","5",IF(H1127="vendredi","6",IF(H1127="",""))))))</f>
        <v/>
      </c>
      <c r="V1127" s="15" t="b">
        <f>IF(C1127="hebdo","5",IF(C1127="tous les 15 jours","10",IF(C1127="toutes les 5 semaines","25")))</f>
        <v>0</v>
      </c>
    </row>
    <row r="1128" spans="17:22" x14ac:dyDescent="0.35">
      <c r="Q1128" s="14">
        <f ca="1">IF(AND($N$1+T1128-WEEKDAY($N$1)+(WEEKDAY($N$1)&gt;=T1128)&gt;=$N$1,H1128=""),$N$1+T1128-WEEKDAY($N$1)+(WEEKDAY($N$1)&gt;=T1128),$N$1+T1128-WEEKDAY($N$1)+(WEEKDAY($N$1)&gt;=T1128)+7)</f>
        <v>43617</v>
      </c>
      <c r="R1128" s="14" t="str">
        <f ca="1">IF(ISERROR(IF(AND($N$1+U1128-WEEKDAY($N$1)+(WEEKDAY($N$1)&gt;=U1128)&gt;=$N$1,H1128&lt;&gt;""),$N$1+U1128-WEEKDAY($N$1)+(WEEKDAY($N$1)&gt;=U1128),$N$1+U1128-WEEKDAY($N$1)+(WEEKDAY($N$1)&gt;=U1128)+7)),"",(IF(AND($N$1+U1128-WEEKDAY($N$1)+(WEEKDAY($N$1)&gt;=U1128)&gt;=$N$1,H1128&lt;&gt;""),$N$1+U1128-WEEKDAY($N$1)+(WEEKDAY($N$1)&gt;=U1128),$N$1+U1128-WEEKDAY($N$1)+(WEEKDAY($N$1)&gt;=U1128)+7)))</f>
        <v/>
      </c>
      <c r="S1128" s="14"/>
      <c r="T1128" s="15" t="b">
        <f>IF(D1128="lundi","2",IF(D1128="mardi","3",IF(D1128="mercredi","4",IF(D1128="jeudi","5",IF(D1128="vendredi","6")))))</f>
        <v>0</v>
      </c>
      <c r="U1128" s="15" t="str">
        <f>IF(H1128="lundi","2",IF(H1128="mardi","3",IF(H1128="mercredi","4",IF(H1128="jeudi","5",IF(H1128="vendredi","6",IF(H1128="",""))))))</f>
        <v/>
      </c>
      <c r="V1128" s="15" t="b">
        <f>IF(C1128="hebdo","5",IF(C1128="tous les 15 jours","10",IF(C1128="toutes les 5 semaines","25")))</f>
        <v>0</v>
      </c>
    </row>
    <row r="1129" spans="17:22" x14ac:dyDescent="0.35">
      <c r="Q1129" s="14">
        <f ca="1">IF(AND($N$1+T1129-WEEKDAY($N$1)+(WEEKDAY($N$1)&gt;=T1129)&gt;=$N$1,H1129=""),$N$1+T1129-WEEKDAY($N$1)+(WEEKDAY($N$1)&gt;=T1129),$N$1+T1129-WEEKDAY($N$1)+(WEEKDAY($N$1)&gt;=T1129)+7)</f>
        <v>43617</v>
      </c>
      <c r="R1129" s="14" t="str">
        <f ca="1">IF(ISERROR(IF(AND($N$1+U1129-WEEKDAY($N$1)+(WEEKDAY($N$1)&gt;=U1129)&gt;=$N$1,H1129&lt;&gt;""),$N$1+U1129-WEEKDAY($N$1)+(WEEKDAY($N$1)&gt;=U1129),$N$1+U1129-WEEKDAY($N$1)+(WEEKDAY($N$1)&gt;=U1129)+7)),"",(IF(AND($N$1+U1129-WEEKDAY($N$1)+(WEEKDAY($N$1)&gt;=U1129)&gt;=$N$1,H1129&lt;&gt;""),$N$1+U1129-WEEKDAY($N$1)+(WEEKDAY($N$1)&gt;=U1129),$N$1+U1129-WEEKDAY($N$1)+(WEEKDAY($N$1)&gt;=U1129)+7)))</f>
        <v/>
      </c>
      <c r="S1129" s="14"/>
      <c r="T1129" s="15" t="b">
        <f>IF(D1129="lundi","2",IF(D1129="mardi","3",IF(D1129="mercredi","4",IF(D1129="jeudi","5",IF(D1129="vendredi","6")))))</f>
        <v>0</v>
      </c>
      <c r="U1129" s="15" t="str">
        <f>IF(H1129="lundi","2",IF(H1129="mardi","3",IF(H1129="mercredi","4",IF(H1129="jeudi","5",IF(H1129="vendredi","6",IF(H1129="",""))))))</f>
        <v/>
      </c>
      <c r="V1129" s="15" t="b">
        <f>IF(C1129="hebdo","5",IF(C1129="tous les 15 jours","10",IF(C1129="toutes les 5 semaines","25")))</f>
        <v>0</v>
      </c>
    </row>
    <row r="1130" spans="17:22" x14ac:dyDescent="0.35">
      <c r="Q1130" s="14">
        <f ca="1">IF(AND($N$1+T1130-WEEKDAY($N$1)+(WEEKDAY($N$1)&gt;=T1130)&gt;=$N$1,H1130=""),$N$1+T1130-WEEKDAY($N$1)+(WEEKDAY($N$1)&gt;=T1130),$N$1+T1130-WEEKDAY($N$1)+(WEEKDAY($N$1)&gt;=T1130)+7)</f>
        <v>43617</v>
      </c>
      <c r="R1130" s="14" t="str">
        <f ca="1">IF(ISERROR(IF(AND($N$1+U1130-WEEKDAY($N$1)+(WEEKDAY($N$1)&gt;=U1130)&gt;=$N$1,H1130&lt;&gt;""),$N$1+U1130-WEEKDAY($N$1)+(WEEKDAY($N$1)&gt;=U1130),$N$1+U1130-WEEKDAY($N$1)+(WEEKDAY($N$1)&gt;=U1130)+7)),"",(IF(AND($N$1+U1130-WEEKDAY($N$1)+(WEEKDAY($N$1)&gt;=U1130)&gt;=$N$1,H1130&lt;&gt;""),$N$1+U1130-WEEKDAY($N$1)+(WEEKDAY($N$1)&gt;=U1130),$N$1+U1130-WEEKDAY($N$1)+(WEEKDAY($N$1)&gt;=U1130)+7)))</f>
        <v/>
      </c>
      <c r="S1130" s="14"/>
      <c r="T1130" s="15" t="b">
        <f>IF(D1130="lundi","2",IF(D1130="mardi","3",IF(D1130="mercredi","4",IF(D1130="jeudi","5",IF(D1130="vendredi","6")))))</f>
        <v>0</v>
      </c>
      <c r="U1130" s="15" t="str">
        <f>IF(H1130="lundi","2",IF(H1130="mardi","3",IF(H1130="mercredi","4",IF(H1130="jeudi","5",IF(H1130="vendredi","6",IF(H1130="",""))))))</f>
        <v/>
      </c>
      <c r="V1130" s="15" t="b">
        <f>IF(C1130="hebdo","5",IF(C1130="tous les 15 jours","10",IF(C1130="toutes les 5 semaines","25")))</f>
        <v>0</v>
      </c>
    </row>
    <row r="1131" spans="17:22" x14ac:dyDescent="0.35">
      <c r="Q1131" s="14">
        <f ca="1">IF(AND($N$1+T1131-WEEKDAY($N$1)+(WEEKDAY($N$1)&gt;=T1131)&gt;=$N$1,H1131=""),$N$1+T1131-WEEKDAY($N$1)+(WEEKDAY($N$1)&gt;=T1131),$N$1+T1131-WEEKDAY($N$1)+(WEEKDAY($N$1)&gt;=T1131)+7)</f>
        <v>43617</v>
      </c>
      <c r="R1131" s="14" t="str">
        <f ca="1">IF(ISERROR(IF(AND($N$1+U1131-WEEKDAY($N$1)+(WEEKDAY($N$1)&gt;=U1131)&gt;=$N$1,H1131&lt;&gt;""),$N$1+U1131-WEEKDAY($N$1)+(WEEKDAY($N$1)&gt;=U1131),$N$1+U1131-WEEKDAY($N$1)+(WEEKDAY($N$1)&gt;=U1131)+7)),"",(IF(AND($N$1+U1131-WEEKDAY($N$1)+(WEEKDAY($N$1)&gt;=U1131)&gt;=$N$1,H1131&lt;&gt;""),$N$1+U1131-WEEKDAY($N$1)+(WEEKDAY($N$1)&gt;=U1131),$N$1+U1131-WEEKDAY($N$1)+(WEEKDAY($N$1)&gt;=U1131)+7)))</f>
        <v/>
      </c>
      <c r="S1131" s="14"/>
      <c r="T1131" s="15" t="b">
        <f>IF(D1131="lundi","2",IF(D1131="mardi","3",IF(D1131="mercredi","4",IF(D1131="jeudi","5",IF(D1131="vendredi","6")))))</f>
        <v>0</v>
      </c>
      <c r="U1131" s="15" t="str">
        <f>IF(H1131="lundi","2",IF(H1131="mardi","3",IF(H1131="mercredi","4",IF(H1131="jeudi","5",IF(H1131="vendredi","6",IF(H1131="",""))))))</f>
        <v/>
      </c>
      <c r="V1131" s="15" t="b">
        <f>IF(C1131="hebdo","5",IF(C1131="tous les 15 jours","10",IF(C1131="toutes les 5 semaines","25")))</f>
        <v>0</v>
      </c>
    </row>
    <row r="1132" spans="17:22" x14ac:dyDescent="0.35">
      <c r="Q1132" s="14">
        <f ca="1">IF(AND($N$1+T1132-WEEKDAY($N$1)+(WEEKDAY($N$1)&gt;=T1132)&gt;=$N$1,H1132=""),$N$1+T1132-WEEKDAY($N$1)+(WEEKDAY($N$1)&gt;=T1132),$N$1+T1132-WEEKDAY($N$1)+(WEEKDAY($N$1)&gt;=T1132)+7)</f>
        <v>43617</v>
      </c>
      <c r="R1132" s="14" t="str">
        <f ca="1">IF(ISERROR(IF(AND($N$1+U1132-WEEKDAY($N$1)+(WEEKDAY($N$1)&gt;=U1132)&gt;=$N$1,H1132&lt;&gt;""),$N$1+U1132-WEEKDAY($N$1)+(WEEKDAY($N$1)&gt;=U1132),$N$1+U1132-WEEKDAY($N$1)+(WEEKDAY($N$1)&gt;=U1132)+7)),"",(IF(AND($N$1+U1132-WEEKDAY($N$1)+(WEEKDAY($N$1)&gt;=U1132)&gt;=$N$1,H1132&lt;&gt;""),$N$1+U1132-WEEKDAY($N$1)+(WEEKDAY($N$1)&gt;=U1132),$N$1+U1132-WEEKDAY($N$1)+(WEEKDAY($N$1)&gt;=U1132)+7)))</f>
        <v/>
      </c>
      <c r="S1132" s="14"/>
      <c r="T1132" s="15" t="b">
        <f>IF(D1132="lundi","2",IF(D1132="mardi","3",IF(D1132="mercredi","4",IF(D1132="jeudi","5",IF(D1132="vendredi","6")))))</f>
        <v>0</v>
      </c>
      <c r="U1132" s="15" t="str">
        <f>IF(H1132="lundi","2",IF(H1132="mardi","3",IF(H1132="mercredi","4",IF(H1132="jeudi","5",IF(H1132="vendredi","6",IF(H1132="",""))))))</f>
        <v/>
      </c>
      <c r="V1132" s="15" t="b">
        <f>IF(C1132="hebdo","5",IF(C1132="tous les 15 jours","10",IF(C1132="toutes les 5 semaines","25")))</f>
        <v>0</v>
      </c>
    </row>
    <row r="1133" spans="17:22" x14ac:dyDescent="0.35">
      <c r="Q1133" s="14">
        <f ca="1">IF(AND($N$1+T1133-WEEKDAY($N$1)+(WEEKDAY($N$1)&gt;=T1133)&gt;=$N$1,H1133=""),$N$1+T1133-WEEKDAY($N$1)+(WEEKDAY($N$1)&gt;=T1133),$N$1+T1133-WEEKDAY($N$1)+(WEEKDAY($N$1)&gt;=T1133)+7)</f>
        <v>43617</v>
      </c>
      <c r="R1133" s="14" t="str">
        <f ca="1">IF(ISERROR(IF(AND($N$1+U1133-WEEKDAY($N$1)+(WEEKDAY($N$1)&gt;=U1133)&gt;=$N$1,H1133&lt;&gt;""),$N$1+U1133-WEEKDAY($N$1)+(WEEKDAY($N$1)&gt;=U1133),$N$1+U1133-WEEKDAY($N$1)+(WEEKDAY($N$1)&gt;=U1133)+7)),"",(IF(AND($N$1+U1133-WEEKDAY($N$1)+(WEEKDAY($N$1)&gt;=U1133)&gt;=$N$1,H1133&lt;&gt;""),$N$1+U1133-WEEKDAY($N$1)+(WEEKDAY($N$1)&gt;=U1133),$N$1+U1133-WEEKDAY($N$1)+(WEEKDAY($N$1)&gt;=U1133)+7)))</f>
        <v/>
      </c>
      <c r="S1133" s="14"/>
      <c r="T1133" s="15" t="b">
        <f>IF(D1133="lundi","2",IF(D1133="mardi","3",IF(D1133="mercredi","4",IF(D1133="jeudi","5",IF(D1133="vendredi","6")))))</f>
        <v>0</v>
      </c>
      <c r="U1133" s="15" t="str">
        <f>IF(H1133="lundi","2",IF(H1133="mardi","3",IF(H1133="mercredi","4",IF(H1133="jeudi","5",IF(H1133="vendredi","6",IF(H1133="",""))))))</f>
        <v/>
      </c>
      <c r="V1133" s="15" t="b">
        <f>IF(C1133="hebdo","5",IF(C1133="tous les 15 jours","10",IF(C1133="toutes les 5 semaines","25")))</f>
        <v>0</v>
      </c>
    </row>
    <row r="1134" spans="17:22" x14ac:dyDescent="0.35">
      <c r="Q1134" s="14">
        <f ca="1">IF(AND($N$1+T1134-WEEKDAY($N$1)+(WEEKDAY($N$1)&gt;=T1134)&gt;=$N$1,H1134=""),$N$1+T1134-WEEKDAY($N$1)+(WEEKDAY($N$1)&gt;=T1134),$N$1+T1134-WEEKDAY($N$1)+(WEEKDAY($N$1)&gt;=T1134)+7)</f>
        <v>43617</v>
      </c>
      <c r="R1134" s="14" t="str">
        <f ca="1">IF(ISERROR(IF(AND($N$1+U1134-WEEKDAY($N$1)+(WEEKDAY($N$1)&gt;=U1134)&gt;=$N$1,H1134&lt;&gt;""),$N$1+U1134-WEEKDAY($N$1)+(WEEKDAY($N$1)&gt;=U1134),$N$1+U1134-WEEKDAY($N$1)+(WEEKDAY($N$1)&gt;=U1134)+7)),"",(IF(AND($N$1+U1134-WEEKDAY($N$1)+(WEEKDAY($N$1)&gt;=U1134)&gt;=$N$1,H1134&lt;&gt;""),$N$1+U1134-WEEKDAY($N$1)+(WEEKDAY($N$1)&gt;=U1134),$N$1+U1134-WEEKDAY($N$1)+(WEEKDAY($N$1)&gt;=U1134)+7)))</f>
        <v/>
      </c>
      <c r="S1134" s="14"/>
      <c r="T1134" s="15" t="b">
        <f>IF(D1134="lundi","2",IF(D1134="mardi","3",IF(D1134="mercredi","4",IF(D1134="jeudi","5",IF(D1134="vendredi","6")))))</f>
        <v>0</v>
      </c>
      <c r="U1134" s="15" t="str">
        <f>IF(H1134="lundi","2",IF(H1134="mardi","3",IF(H1134="mercredi","4",IF(H1134="jeudi","5",IF(H1134="vendredi","6",IF(H1134="",""))))))</f>
        <v/>
      </c>
      <c r="V1134" s="15" t="b">
        <f>IF(C1134="hebdo","5",IF(C1134="tous les 15 jours","10",IF(C1134="toutes les 5 semaines","25")))</f>
        <v>0</v>
      </c>
    </row>
    <row r="1135" spans="17:22" x14ac:dyDescent="0.35">
      <c r="Q1135" s="14">
        <f ca="1">IF(AND($N$1+T1135-WEEKDAY($N$1)+(WEEKDAY($N$1)&gt;=T1135)&gt;=$N$1,H1135=""),$N$1+T1135-WEEKDAY($N$1)+(WEEKDAY($N$1)&gt;=T1135),$N$1+T1135-WEEKDAY($N$1)+(WEEKDAY($N$1)&gt;=T1135)+7)</f>
        <v>43617</v>
      </c>
      <c r="R1135" s="14" t="str">
        <f ca="1">IF(ISERROR(IF(AND($N$1+U1135-WEEKDAY($N$1)+(WEEKDAY($N$1)&gt;=U1135)&gt;=$N$1,H1135&lt;&gt;""),$N$1+U1135-WEEKDAY($N$1)+(WEEKDAY($N$1)&gt;=U1135),$N$1+U1135-WEEKDAY($N$1)+(WEEKDAY($N$1)&gt;=U1135)+7)),"",(IF(AND($N$1+U1135-WEEKDAY($N$1)+(WEEKDAY($N$1)&gt;=U1135)&gt;=$N$1,H1135&lt;&gt;""),$N$1+U1135-WEEKDAY($N$1)+(WEEKDAY($N$1)&gt;=U1135),$N$1+U1135-WEEKDAY($N$1)+(WEEKDAY($N$1)&gt;=U1135)+7)))</f>
        <v/>
      </c>
      <c r="S1135" s="14"/>
      <c r="T1135" s="15" t="b">
        <f>IF(D1135="lundi","2",IF(D1135="mardi","3",IF(D1135="mercredi","4",IF(D1135="jeudi","5",IF(D1135="vendredi","6")))))</f>
        <v>0</v>
      </c>
      <c r="U1135" s="15" t="str">
        <f>IF(H1135="lundi","2",IF(H1135="mardi","3",IF(H1135="mercredi","4",IF(H1135="jeudi","5",IF(H1135="vendredi","6",IF(H1135="",""))))))</f>
        <v/>
      </c>
      <c r="V1135" s="15" t="b">
        <f>IF(C1135="hebdo","5",IF(C1135="tous les 15 jours","10",IF(C1135="toutes les 5 semaines","25")))</f>
        <v>0</v>
      </c>
    </row>
    <row r="1136" spans="17:22" x14ac:dyDescent="0.35">
      <c r="Q1136" s="14">
        <f ca="1">IF(AND($N$1+T1136-WEEKDAY($N$1)+(WEEKDAY($N$1)&gt;=T1136)&gt;=$N$1,H1136=""),$N$1+T1136-WEEKDAY($N$1)+(WEEKDAY($N$1)&gt;=T1136),$N$1+T1136-WEEKDAY($N$1)+(WEEKDAY($N$1)&gt;=T1136)+7)</f>
        <v>43617</v>
      </c>
      <c r="R1136" s="14" t="str">
        <f ca="1">IF(ISERROR(IF(AND($N$1+U1136-WEEKDAY($N$1)+(WEEKDAY($N$1)&gt;=U1136)&gt;=$N$1,H1136&lt;&gt;""),$N$1+U1136-WEEKDAY($N$1)+(WEEKDAY($N$1)&gt;=U1136),$N$1+U1136-WEEKDAY($N$1)+(WEEKDAY($N$1)&gt;=U1136)+7)),"",(IF(AND($N$1+U1136-WEEKDAY($N$1)+(WEEKDAY($N$1)&gt;=U1136)&gt;=$N$1,H1136&lt;&gt;""),$N$1+U1136-WEEKDAY($N$1)+(WEEKDAY($N$1)&gt;=U1136),$N$1+U1136-WEEKDAY($N$1)+(WEEKDAY($N$1)&gt;=U1136)+7)))</f>
        <v/>
      </c>
      <c r="S1136" s="14"/>
      <c r="T1136" s="15" t="b">
        <f>IF(D1136="lundi","2",IF(D1136="mardi","3",IF(D1136="mercredi","4",IF(D1136="jeudi","5",IF(D1136="vendredi","6")))))</f>
        <v>0</v>
      </c>
      <c r="U1136" s="15" t="str">
        <f>IF(H1136="lundi","2",IF(H1136="mardi","3",IF(H1136="mercredi","4",IF(H1136="jeudi","5",IF(H1136="vendredi","6",IF(H1136="",""))))))</f>
        <v/>
      </c>
      <c r="V1136" s="15" t="b">
        <f>IF(C1136="hebdo","5",IF(C1136="tous les 15 jours","10",IF(C1136="toutes les 5 semaines","25")))</f>
        <v>0</v>
      </c>
    </row>
    <row r="1137" spans="17:22" x14ac:dyDescent="0.35">
      <c r="Q1137" s="14">
        <f ca="1">IF(AND($N$1+T1137-WEEKDAY($N$1)+(WEEKDAY($N$1)&gt;=T1137)&gt;=$N$1,H1137=""),$N$1+T1137-WEEKDAY($N$1)+(WEEKDAY($N$1)&gt;=T1137),$N$1+T1137-WEEKDAY($N$1)+(WEEKDAY($N$1)&gt;=T1137)+7)</f>
        <v>43617</v>
      </c>
      <c r="R1137" s="14" t="str">
        <f ca="1">IF(ISERROR(IF(AND($N$1+U1137-WEEKDAY($N$1)+(WEEKDAY($N$1)&gt;=U1137)&gt;=$N$1,H1137&lt;&gt;""),$N$1+U1137-WEEKDAY($N$1)+(WEEKDAY($N$1)&gt;=U1137),$N$1+U1137-WEEKDAY($N$1)+(WEEKDAY($N$1)&gt;=U1137)+7)),"",(IF(AND($N$1+U1137-WEEKDAY($N$1)+(WEEKDAY($N$1)&gt;=U1137)&gt;=$N$1,H1137&lt;&gt;""),$N$1+U1137-WEEKDAY($N$1)+(WEEKDAY($N$1)&gt;=U1137),$N$1+U1137-WEEKDAY($N$1)+(WEEKDAY($N$1)&gt;=U1137)+7)))</f>
        <v/>
      </c>
      <c r="S1137" s="14"/>
      <c r="T1137" s="15" t="b">
        <f>IF(D1137="lundi","2",IF(D1137="mardi","3",IF(D1137="mercredi","4",IF(D1137="jeudi","5",IF(D1137="vendredi","6")))))</f>
        <v>0</v>
      </c>
      <c r="U1137" s="15" t="str">
        <f>IF(H1137="lundi","2",IF(H1137="mardi","3",IF(H1137="mercredi","4",IF(H1137="jeudi","5",IF(H1137="vendredi","6",IF(H1137="",""))))))</f>
        <v/>
      </c>
      <c r="V1137" s="15" t="b">
        <f>IF(C1137="hebdo","5",IF(C1137="tous les 15 jours","10",IF(C1137="toutes les 5 semaines","25")))</f>
        <v>0</v>
      </c>
    </row>
    <row r="1138" spans="17:22" x14ac:dyDescent="0.35">
      <c r="Q1138" s="14">
        <f ca="1">IF(AND($N$1+T1138-WEEKDAY($N$1)+(WEEKDAY($N$1)&gt;=T1138)&gt;=$N$1,H1138=""),$N$1+T1138-WEEKDAY($N$1)+(WEEKDAY($N$1)&gt;=T1138),$N$1+T1138-WEEKDAY($N$1)+(WEEKDAY($N$1)&gt;=T1138)+7)</f>
        <v>43617</v>
      </c>
      <c r="R1138" s="14" t="str">
        <f ca="1">IF(ISERROR(IF(AND($N$1+U1138-WEEKDAY($N$1)+(WEEKDAY($N$1)&gt;=U1138)&gt;=$N$1,H1138&lt;&gt;""),$N$1+U1138-WEEKDAY($N$1)+(WEEKDAY($N$1)&gt;=U1138),$N$1+U1138-WEEKDAY($N$1)+(WEEKDAY($N$1)&gt;=U1138)+7)),"",(IF(AND($N$1+U1138-WEEKDAY($N$1)+(WEEKDAY($N$1)&gt;=U1138)&gt;=$N$1,H1138&lt;&gt;""),$N$1+U1138-WEEKDAY($N$1)+(WEEKDAY($N$1)&gt;=U1138),$N$1+U1138-WEEKDAY($N$1)+(WEEKDAY($N$1)&gt;=U1138)+7)))</f>
        <v/>
      </c>
      <c r="S1138" s="14"/>
      <c r="T1138" s="15" t="b">
        <f>IF(D1138="lundi","2",IF(D1138="mardi","3",IF(D1138="mercredi","4",IF(D1138="jeudi","5",IF(D1138="vendredi","6")))))</f>
        <v>0</v>
      </c>
      <c r="U1138" s="15" t="str">
        <f>IF(H1138="lundi","2",IF(H1138="mardi","3",IF(H1138="mercredi","4",IF(H1138="jeudi","5",IF(H1138="vendredi","6",IF(H1138="",""))))))</f>
        <v/>
      </c>
      <c r="V1138" s="15" t="b">
        <f>IF(C1138="hebdo","5",IF(C1138="tous les 15 jours","10",IF(C1138="toutes les 5 semaines","25")))</f>
        <v>0</v>
      </c>
    </row>
    <row r="1139" spans="17:22" x14ac:dyDescent="0.35">
      <c r="Q1139" s="14">
        <f ca="1">IF(AND($N$1+T1139-WEEKDAY($N$1)+(WEEKDAY($N$1)&gt;=T1139)&gt;=$N$1,H1139=""),$N$1+T1139-WEEKDAY($N$1)+(WEEKDAY($N$1)&gt;=T1139),$N$1+T1139-WEEKDAY($N$1)+(WEEKDAY($N$1)&gt;=T1139)+7)</f>
        <v>43617</v>
      </c>
      <c r="R1139" s="14" t="str">
        <f ca="1">IF(ISERROR(IF(AND($N$1+U1139-WEEKDAY($N$1)+(WEEKDAY($N$1)&gt;=U1139)&gt;=$N$1,H1139&lt;&gt;""),$N$1+U1139-WEEKDAY($N$1)+(WEEKDAY($N$1)&gt;=U1139),$N$1+U1139-WEEKDAY($N$1)+(WEEKDAY($N$1)&gt;=U1139)+7)),"",(IF(AND($N$1+U1139-WEEKDAY($N$1)+(WEEKDAY($N$1)&gt;=U1139)&gt;=$N$1,H1139&lt;&gt;""),$N$1+U1139-WEEKDAY($N$1)+(WEEKDAY($N$1)&gt;=U1139),$N$1+U1139-WEEKDAY($N$1)+(WEEKDAY($N$1)&gt;=U1139)+7)))</f>
        <v/>
      </c>
      <c r="S1139" s="14"/>
      <c r="T1139" s="15" t="b">
        <f>IF(D1139="lundi","2",IF(D1139="mardi","3",IF(D1139="mercredi","4",IF(D1139="jeudi","5",IF(D1139="vendredi","6")))))</f>
        <v>0</v>
      </c>
      <c r="U1139" s="15" t="str">
        <f>IF(H1139="lundi","2",IF(H1139="mardi","3",IF(H1139="mercredi","4",IF(H1139="jeudi","5",IF(H1139="vendredi","6",IF(H1139="",""))))))</f>
        <v/>
      </c>
      <c r="V1139" s="15" t="b">
        <f>IF(C1139="hebdo","5",IF(C1139="tous les 15 jours","10",IF(C1139="toutes les 5 semaines","25")))</f>
        <v>0</v>
      </c>
    </row>
    <row r="1140" spans="17:22" x14ac:dyDescent="0.35">
      <c r="Q1140" s="14">
        <f ca="1">IF(AND($N$1+T1140-WEEKDAY($N$1)+(WEEKDAY($N$1)&gt;=T1140)&gt;=$N$1,H1140=""),$N$1+T1140-WEEKDAY($N$1)+(WEEKDAY($N$1)&gt;=T1140),$N$1+T1140-WEEKDAY($N$1)+(WEEKDAY($N$1)&gt;=T1140)+7)</f>
        <v>43617</v>
      </c>
      <c r="R1140" s="14" t="str">
        <f ca="1">IF(ISERROR(IF(AND($N$1+U1140-WEEKDAY($N$1)+(WEEKDAY($N$1)&gt;=U1140)&gt;=$N$1,H1140&lt;&gt;""),$N$1+U1140-WEEKDAY($N$1)+(WEEKDAY($N$1)&gt;=U1140),$N$1+U1140-WEEKDAY($N$1)+(WEEKDAY($N$1)&gt;=U1140)+7)),"",(IF(AND($N$1+U1140-WEEKDAY($N$1)+(WEEKDAY($N$1)&gt;=U1140)&gt;=$N$1,H1140&lt;&gt;""),$N$1+U1140-WEEKDAY($N$1)+(WEEKDAY($N$1)&gt;=U1140),$N$1+U1140-WEEKDAY($N$1)+(WEEKDAY($N$1)&gt;=U1140)+7)))</f>
        <v/>
      </c>
      <c r="S1140" s="14"/>
      <c r="T1140" s="15" t="b">
        <f>IF(D1140="lundi","2",IF(D1140="mardi","3",IF(D1140="mercredi","4",IF(D1140="jeudi","5",IF(D1140="vendredi","6")))))</f>
        <v>0</v>
      </c>
      <c r="U1140" s="15" t="str">
        <f>IF(H1140="lundi","2",IF(H1140="mardi","3",IF(H1140="mercredi","4",IF(H1140="jeudi","5",IF(H1140="vendredi","6",IF(H1140="",""))))))</f>
        <v/>
      </c>
      <c r="V1140" s="15" t="b">
        <f>IF(C1140="hebdo","5",IF(C1140="tous les 15 jours","10",IF(C1140="toutes les 5 semaines","25")))</f>
        <v>0</v>
      </c>
    </row>
    <row r="1141" spans="17:22" x14ac:dyDescent="0.35">
      <c r="Q1141" s="14">
        <f ca="1">IF(AND($N$1+T1141-WEEKDAY($N$1)+(WEEKDAY($N$1)&gt;=T1141)&gt;=$N$1,H1141=""),$N$1+T1141-WEEKDAY($N$1)+(WEEKDAY($N$1)&gt;=T1141),$N$1+T1141-WEEKDAY($N$1)+(WEEKDAY($N$1)&gt;=T1141)+7)</f>
        <v>43617</v>
      </c>
      <c r="R1141" s="14" t="str">
        <f ca="1">IF(ISERROR(IF(AND($N$1+U1141-WEEKDAY($N$1)+(WEEKDAY($N$1)&gt;=U1141)&gt;=$N$1,H1141&lt;&gt;""),$N$1+U1141-WEEKDAY($N$1)+(WEEKDAY($N$1)&gt;=U1141),$N$1+U1141-WEEKDAY($N$1)+(WEEKDAY($N$1)&gt;=U1141)+7)),"",(IF(AND($N$1+U1141-WEEKDAY($N$1)+(WEEKDAY($N$1)&gt;=U1141)&gt;=$N$1,H1141&lt;&gt;""),$N$1+U1141-WEEKDAY($N$1)+(WEEKDAY($N$1)&gt;=U1141),$N$1+U1141-WEEKDAY($N$1)+(WEEKDAY($N$1)&gt;=U1141)+7)))</f>
        <v/>
      </c>
      <c r="S1141" s="14"/>
      <c r="T1141" s="15" t="b">
        <f>IF(D1141="lundi","2",IF(D1141="mardi","3",IF(D1141="mercredi","4",IF(D1141="jeudi","5",IF(D1141="vendredi","6")))))</f>
        <v>0</v>
      </c>
      <c r="U1141" s="15" t="str">
        <f>IF(H1141="lundi","2",IF(H1141="mardi","3",IF(H1141="mercredi","4",IF(H1141="jeudi","5",IF(H1141="vendredi","6",IF(H1141="",""))))))</f>
        <v/>
      </c>
      <c r="V1141" s="15" t="b">
        <f>IF(C1141="hebdo","5",IF(C1141="tous les 15 jours","10",IF(C1141="toutes les 5 semaines","25")))</f>
        <v>0</v>
      </c>
    </row>
    <row r="1142" spans="17:22" x14ac:dyDescent="0.35">
      <c r="Q1142" s="14">
        <f ca="1">IF(AND($N$1+T1142-WEEKDAY($N$1)+(WEEKDAY($N$1)&gt;=T1142)&gt;=$N$1,H1142=""),$N$1+T1142-WEEKDAY($N$1)+(WEEKDAY($N$1)&gt;=T1142),$N$1+T1142-WEEKDAY($N$1)+(WEEKDAY($N$1)&gt;=T1142)+7)</f>
        <v>43617</v>
      </c>
      <c r="R1142" s="14" t="str">
        <f ca="1">IF(ISERROR(IF(AND($N$1+U1142-WEEKDAY($N$1)+(WEEKDAY($N$1)&gt;=U1142)&gt;=$N$1,H1142&lt;&gt;""),$N$1+U1142-WEEKDAY($N$1)+(WEEKDAY($N$1)&gt;=U1142),$N$1+U1142-WEEKDAY($N$1)+(WEEKDAY($N$1)&gt;=U1142)+7)),"",(IF(AND($N$1+U1142-WEEKDAY($N$1)+(WEEKDAY($N$1)&gt;=U1142)&gt;=$N$1,H1142&lt;&gt;""),$N$1+U1142-WEEKDAY($N$1)+(WEEKDAY($N$1)&gt;=U1142),$N$1+U1142-WEEKDAY($N$1)+(WEEKDAY($N$1)&gt;=U1142)+7)))</f>
        <v/>
      </c>
      <c r="S1142" s="14"/>
      <c r="T1142" s="15" t="b">
        <f>IF(D1142="lundi","2",IF(D1142="mardi","3",IF(D1142="mercredi","4",IF(D1142="jeudi","5",IF(D1142="vendredi","6")))))</f>
        <v>0</v>
      </c>
      <c r="U1142" s="15" t="str">
        <f>IF(H1142="lundi","2",IF(H1142="mardi","3",IF(H1142="mercredi","4",IF(H1142="jeudi","5",IF(H1142="vendredi","6",IF(H1142="",""))))))</f>
        <v/>
      </c>
      <c r="V1142" s="15" t="b">
        <f>IF(C1142="hebdo","5",IF(C1142="tous les 15 jours","10",IF(C1142="toutes les 5 semaines","25")))</f>
        <v>0</v>
      </c>
    </row>
    <row r="1143" spans="17:22" x14ac:dyDescent="0.35">
      <c r="Q1143" s="14">
        <f ca="1">IF(AND($N$1+T1143-WEEKDAY($N$1)+(WEEKDAY($N$1)&gt;=T1143)&gt;=$N$1,H1143=""),$N$1+T1143-WEEKDAY($N$1)+(WEEKDAY($N$1)&gt;=T1143),$N$1+T1143-WEEKDAY($N$1)+(WEEKDAY($N$1)&gt;=T1143)+7)</f>
        <v>43617</v>
      </c>
      <c r="R1143" s="14" t="str">
        <f ca="1">IF(ISERROR(IF(AND($N$1+U1143-WEEKDAY($N$1)+(WEEKDAY($N$1)&gt;=U1143)&gt;=$N$1,H1143&lt;&gt;""),$N$1+U1143-WEEKDAY($N$1)+(WEEKDAY($N$1)&gt;=U1143),$N$1+U1143-WEEKDAY($N$1)+(WEEKDAY($N$1)&gt;=U1143)+7)),"",(IF(AND($N$1+U1143-WEEKDAY($N$1)+(WEEKDAY($N$1)&gt;=U1143)&gt;=$N$1,H1143&lt;&gt;""),$N$1+U1143-WEEKDAY($N$1)+(WEEKDAY($N$1)&gt;=U1143),$N$1+U1143-WEEKDAY($N$1)+(WEEKDAY($N$1)&gt;=U1143)+7)))</f>
        <v/>
      </c>
      <c r="S1143" s="14"/>
      <c r="T1143" s="15" t="b">
        <f>IF(D1143="lundi","2",IF(D1143="mardi","3",IF(D1143="mercredi","4",IF(D1143="jeudi","5",IF(D1143="vendredi","6")))))</f>
        <v>0</v>
      </c>
      <c r="U1143" s="15" t="str">
        <f>IF(H1143="lundi","2",IF(H1143="mardi","3",IF(H1143="mercredi","4",IF(H1143="jeudi","5",IF(H1143="vendredi","6",IF(H1143="",""))))))</f>
        <v/>
      </c>
      <c r="V1143" s="15" t="b">
        <f>IF(C1143="hebdo","5",IF(C1143="tous les 15 jours","10",IF(C1143="toutes les 5 semaines","25")))</f>
        <v>0</v>
      </c>
    </row>
    <row r="1144" spans="17:22" x14ac:dyDescent="0.35">
      <c r="Q1144" s="14">
        <f ca="1">IF(AND($N$1+T1144-WEEKDAY($N$1)+(WEEKDAY($N$1)&gt;=T1144)&gt;=$N$1,H1144=""),$N$1+T1144-WEEKDAY($N$1)+(WEEKDAY($N$1)&gt;=T1144),$N$1+T1144-WEEKDAY($N$1)+(WEEKDAY($N$1)&gt;=T1144)+7)</f>
        <v>43617</v>
      </c>
      <c r="R1144" s="14" t="str">
        <f ca="1">IF(ISERROR(IF(AND($N$1+U1144-WEEKDAY($N$1)+(WEEKDAY($N$1)&gt;=U1144)&gt;=$N$1,H1144&lt;&gt;""),$N$1+U1144-WEEKDAY($N$1)+(WEEKDAY($N$1)&gt;=U1144),$N$1+U1144-WEEKDAY($N$1)+(WEEKDAY($N$1)&gt;=U1144)+7)),"",(IF(AND($N$1+U1144-WEEKDAY($N$1)+(WEEKDAY($N$1)&gt;=U1144)&gt;=$N$1,H1144&lt;&gt;""),$N$1+U1144-WEEKDAY($N$1)+(WEEKDAY($N$1)&gt;=U1144),$N$1+U1144-WEEKDAY($N$1)+(WEEKDAY($N$1)&gt;=U1144)+7)))</f>
        <v/>
      </c>
      <c r="S1144" s="14"/>
      <c r="T1144" s="15" t="b">
        <f>IF(D1144="lundi","2",IF(D1144="mardi","3",IF(D1144="mercredi","4",IF(D1144="jeudi","5",IF(D1144="vendredi","6")))))</f>
        <v>0</v>
      </c>
      <c r="U1144" s="15" t="str">
        <f>IF(H1144="lundi","2",IF(H1144="mardi","3",IF(H1144="mercredi","4",IF(H1144="jeudi","5",IF(H1144="vendredi","6",IF(H1144="",""))))))</f>
        <v/>
      </c>
      <c r="V1144" s="15" t="b">
        <f>IF(C1144="hebdo","5",IF(C1144="tous les 15 jours","10",IF(C1144="toutes les 5 semaines","25")))</f>
        <v>0</v>
      </c>
    </row>
    <row r="1145" spans="17:22" x14ac:dyDescent="0.35">
      <c r="Q1145" s="14">
        <f ca="1">IF(AND($N$1+T1145-WEEKDAY($N$1)+(WEEKDAY($N$1)&gt;=T1145)&gt;=$N$1,H1145=""),$N$1+T1145-WEEKDAY($N$1)+(WEEKDAY($N$1)&gt;=T1145),$N$1+T1145-WEEKDAY($N$1)+(WEEKDAY($N$1)&gt;=T1145)+7)</f>
        <v>43617</v>
      </c>
      <c r="R1145" s="14" t="str">
        <f ca="1">IF(ISERROR(IF(AND($N$1+U1145-WEEKDAY($N$1)+(WEEKDAY($N$1)&gt;=U1145)&gt;=$N$1,H1145&lt;&gt;""),$N$1+U1145-WEEKDAY($N$1)+(WEEKDAY($N$1)&gt;=U1145),$N$1+U1145-WEEKDAY($N$1)+(WEEKDAY($N$1)&gt;=U1145)+7)),"",(IF(AND($N$1+U1145-WEEKDAY($N$1)+(WEEKDAY($N$1)&gt;=U1145)&gt;=$N$1,H1145&lt;&gt;""),$N$1+U1145-WEEKDAY($N$1)+(WEEKDAY($N$1)&gt;=U1145),$N$1+U1145-WEEKDAY($N$1)+(WEEKDAY($N$1)&gt;=U1145)+7)))</f>
        <v/>
      </c>
      <c r="S1145" s="14"/>
      <c r="T1145" s="15" t="b">
        <f>IF(D1145="lundi","2",IF(D1145="mardi","3",IF(D1145="mercredi","4",IF(D1145="jeudi","5",IF(D1145="vendredi","6")))))</f>
        <v>0</v>
      </c>
      <c r="U1145" s="15" t="str">
        <f>IF(H1145="lundi","2",IF(H1145="mardi","3",IF(H1145="mercredi","4",IF(H1145="jeudi","5",IF(H1145="vendredi","6",IF(H1145="",""))))))</f>
        <v/>
      </c>
      <c r="V1145" s="15" t="b">
        <f>IF(C1145="hebdo","5",IF(C1145="tous les 15 jours","10",IF(C1145="toutes les 5 semaines","25")))</f>
        <v>0</v>
      </c>
    </row>
    <row r="1146" spans="17:22" x14ac:dyDescent="0.35">
      <c r="Q1146" s="14">
        <f ca="1">IF(AND($N$1+T1146-WEEKDAY($N$1)+(WEEKDAY($N$1)&gt;=T1146)&gt;=$N$1,H1146=""),$N$1+T1146-WEEKDAY($N$1)+(WEEKDAY($N$1)&gt;=T1146),$N$1+T1146-WEEKDAY($N$1)+(WEEKDAY($N$1)&gt;=T1146)+7)</f>
        <v>43617</v>
      </c>
      <c r="R1146" s="14" t="str">
        <f ca="1">IF(ISERROR(IF(AND($N$1+U1146-WEEKDAY($N$1)+(WEEKDAY($N$1)&gt;=U1146)&gt;=$N$1,H1146&lt;&gt;""),$N$1+U1146-WEEKDAY($N$1)+(WEEKDAY($N$1)&gt;=U1146),$N$1+U1146-WEEKDAY($N$1)+(WEEKDAY($N$1)&gt;=U1146)+7)),"",(IF(AND($N$1+U1146-WEEKDAY($N$1)+(WEEKDAY($N$1)&gt;=U1146)&gt;=$N$1,H1146&lt;&gt;""),$N$1+U1146-WEEKDAY($N$1)+(WEEKDAY($N$1)&gt;=U1146),$N$1+U1146-WEEKDAY($N$1)+(WEEKDAY($N$1)&gt;=U1146)+7)))</f>
        <v/>
      </c>
      <c r="S1146" s="14"/>
      <c r="T1146" s="15" t="b">
        <f>IF(D1146="lundi","2",IF(D1146="mardi","3",IF(D1146="mercredi","4",IF(D1146="jeudi","5",IF(D1146="vendredi","6")))))</f>
        <v>0</v>
      </c>
      <c r="U1146" s="15" t="str">
        <f>IF(H1146="lundi","2",IF(H1146="mardi","3",IF(H1146="mercredi","4",IF(H1146="jeudi","5",IF(H1146="vendredi","6",IF(H1146="",""))))))</f>
        <v/>
      </c>
      <c r="V1146" s="15" t="b">
        <f>IF(C1146="hebdo","5",IF(C1146="tous les 15 jours","10",IF(C1146="toutes les 5 semaines","25")))</f>
        <v>0</v>
      </c>
    </row>
    <row r="1147" spans="17:22" x14ac:dyDescent="0.35">
      <c r="Q1147" s="14">
        <f ca="1">IF(AND($N$1+T1147-WEEKDAY($N$1)+(WEEKDAY($N$1)&gt;=T1147)&gt;=$N$1,H1147=""),$N$1+T1147-WEEKDAY($N$1)+(WEEKDAY($N$1)&gt;=T1147),$N$1+T1147-WEEKDAY($N$1)+(WEEKDAY($N$1)&gt;=T1147)+7)</f>
        <v>43617</v>
      </c>
      <c r="R1147" s="14" t="str">
        <f ca="1">IF(ISERROR(IF(AND($N$1+U1147-WEEKDAY($N$1)+(WEEKDAY($N$1)&gt;=U1147)&gt;=$N$1,H1147&lt;&gt;""),$N$1+U1147-WEEKDAY($N$1)+(WEEKDAY($N$1)&gt;=U1147),$N$1+U1147-WEEKDAY($N$1)+(WEEKDAY($N$1)&gt;=U1147)+7)),"",(IF(AND($N$1+U1147-WEEKDAY($N$1)+(WEEKDAY($N$1)&gt;=U1147)&gt;=$N$1,H1147&lt;&gt;""),$N$1+U1147-WEEKDAY($N$1)+(WEEKDAY($N$1)&gt;=U1147),$N$1+U1147-WEEKDAY($N$1)+(WEEKDAY($N$1)&gt;=U1147)+7)))</f>
        <v/>
      </c>
      <c r="S1147" s="14"/>
      <c r="T1147" s="15" t="b">
        <f>IF(D1147="lundi","2",IF(D1147="mardi","3",IF(D1147="mercredi","4",IF(D1147="jeudi","5",IF(D1147="vendredi","6")))))</f>
        <v>0</v>
      </c>
      <c r="U1147" s="15" t="str">
        <f>IF(H1147="lundi","2",IF(H1147="mardi","3",IF(H1147="mercredi","4",IF(H1147="jeudi","5",IF(H1147="vendredi","6",IF(H1147="",""))))))</f>
        <v/>
      </c>
      <c r="V1147" s="15" t="b">
        <f>IF(C1147="hebdo","5",IF(C1147="tous les 15 jours","10",IF(C1147="toutes les 5 semaines","25")))</f>
        <v>0</v>
      </c>
    </row>
    <row r="1148" spans="17:22" x14ac:dyDescent="0.35">
      <c r="Q1148" s="14">
        <f ca="1">IF(AND($N$1+T1148-WEEKDAY($N$1)+(WEEKDAY($N$1)&gt;=T1148)&gt;=$N$1,H1148=""),$N$1+T1148-WEEKDAY($N$1)+(WEEKDAY($N$1)&gt;=T1148),$N$1+T1148-WEEKDAY($N$1)+(WEEKDAY($N$1)&gt;=T1148)+7)</f>
        <v>43617</v>
      </c>
      <c r="R1148" s="14" t="str">
        <f ca="1">IF(ISERROR(IF(AND($N$1+U1148-WEEKDAY($N$1)+(WEEKDAY($N$1)&gt;=U1148)&gt;=$N$1,H1148&lt;&gt;""),$N$1+U1148-WEEKDAY($N$1)+(WEEKDAY($N$1)&gt;=U1148),$N$1+U1148-WEEKDAY($N$1)+(WEEKDAY($N$1)&gt;=U1148)+7)),"",(IF(AND($N$1+U1148-WEEKDAY($N$1)+(WEEKDAY($N$1)&gt;=U1148)&gt;=$N$1,H1148&lt;&gt;""),$N$1+U1148-WEEKDAY($N$1)+(WEEKDAY($N$1)&gt;=U1148),$N$1+U1148-WEEKDAY($N$1)+(WEEKDAY($N$1)&gt;=U1148)+7)))</f>
        <v/>
      </c>
      <c r="S1148" s="14"/>
      <c r="T1148" s="15" t="b">
        <f>IF(D1148="lundi","2",IF(D1148="mardi","3",IF(D1148="mercredi","4",IF(D1148="jeudi","5",IF(D1148="vendredi","6")))))</f>
        <v>0</v>
      </c>
      <c r="U1148" s="15" t="str">
        <f>IF(H1148="lundi","2",IF(H1148="mardi","3",IF(H1148="mercredi","4",IF(H1148="jeudi","5",IF(H1148="vendredi","6",IF(H1148="",""))))))</f>
        <v/>
      </c>
      <c r="V1148" s="15" t="b">
        <f>IF(C1148="hebdo","5",IF(C1148="tous les 15 jours","10",IF(C1148="toutes les 5 semaines","25")))</f>
        <v>0</v>
      </c>
    </row>
    <row r="1149" spans="17:22" x14ac:dyDescent="0.35">
      <c r="Q1149" s="14">
        <f ca="1">IF(AND($N$1+T1149-WEEKDAY($N$1)+(WEEKDAY($N$1)&gt;=T1149)&gt;=$N$1,H1149=""),$N$1+T1149-WEEKDAY($N$1)+(WEEKDAY($N$1)&gt;=T1149),$N$1+T1149-WEEKDAY($N$1)+(WEEKDAY($N$1)&gt;=T1149)+7)</f>
        <v>43617</v>
      </c>
      <c r="R1149" s="14" t="str">
        <f ca="1">IF(ISERROR(IF(AND($N$1+U1149-WEEKDAY($N$1)+(WEEKDAY($N$1)&gt;=U1149)&gt;=$N$1,H1149&lt;&gt;""),$N$1+U1149-WEEKDAY($N$1)+(WEEKDAY($N$1)&gt;=U1149),$N$1+U1149-WEEKDAY($N$1)+(WEEKDAY($N$1)&gt;=U1149)+7)),"",(IF(AND($N$1+U1149-WEEKDAY($N$1)+(WEEKDAY($N$1)&gt;=U1149)&gt;=$N$1,H1149&lt;&gt;""),$N$1+U1149-WEEKDAY($N$1)+(WEEKDAY($N$1)&gt;=U1149),$N$1+U1149-WEEKDAY($N$1)+(WEEKDAY($N$1)&gt;=U1149)+7)))</f>
        <v/>
      </c>
      <c r="S1149" s="14"/>
      <c r="T1149" s="15" t="b">
        <f>IF(D1149="lundi","2",IF(D1149="mardi","3",IF(D1149="mercredi","4",IF(D1149="jeudi","5",IF(D1149="vendredi","6")))))</f>
        <v>0</v>
      </c>
      <c r="U1149" s="15" t="str">
        <f>IF(H1149="lundi","2",IF(H1149="mardi","3",IF(H1149="mercredi","4",IF(H1149="jeudi","5",IF(H1149="vendredi","6",IF(H1149="",""))))))</f>
        <v/>
      </c>
      <c r="V1149" s="15" t="b">
        <f>IF(C1149="hebdo","5",IF(C1149="tous les 15 jours","10",IF(C1149="toutes les 5 semaines","25")))</f>
        <v>0</v>
      </c>
    </row>
    <row r="1150" spans="17:22" x14ac:dyDescent="0.35">
      <c r="Q1150" s="14">
        <f ca="1">IF(AND($N$1+T1150-WEEKDAY($N$1)+(WEEKDAY($N$1)&gt;=T1150)&gt;=$N$1,H1150=""),$N$1+T1150-WEEKDAY($N$1)+(WEEKDAY($N$1)&gt;=T1150),$N$1+T1150-WEEKDAY($N$1)+(WEEKDAY($N$1)&gt;=T1150)+7)</f>
        <v>43617</v>
      </c>
      <c r="R1150" s="14" t="str">
        <f ca="1">IF(ISERROR(IF(AND($N$1+U1150-WEEKDAY($N$1)+(WEEKDAY($N$1)&gt;=U1150)&gt;=$N$1,H1150&lt;&gt;""),$N$1+U1150-WEEKDAY($N$1)+(WEEKDAY($N$1)&gt;=U1150),$N$1+U1150-WEEKDAY($N$1)+(WEEKDAY($N$1)&gt;=U1150)+7)),"",(IF(AND($N$1+U1150-WEEKDAY($N$1)+(WEEKDAY($N$1)&gt;=U1150)&gt;=$N$1,H1150&lt;&gt;""),$N$1+U1150-WEEKDAY($N$1)+(WEEKDAY($N$1)&gt;=U1150),$N$1+U1150-WEEKDAY($N$1)+(WEEKDAY($N$1)&gt;=U1150)+7)))</f>
        <v/>
      </c>
      <c r="S1150" s="14"/>
      <c r="T1150" s="15" t="b">
        <f>IF(D1150="lundi","2",IF(D1150="mardi","3",IF(D1150="mercredi","4",IF(D1150="jeudi","5",IF(D1150="vendredi","6")))))</f>
        <v>0</v>
      </c>
      <c r="U1150" s="15" t="str">
        <f>IF(H1150="lundi","2",IF(H1150="mardi","3",IF(H1150="mercredi","4",IF(H1150="jeudi","5",IF(H1150="vendredi","6",IF(H1150="",""))))))</f>
        <v/>
      </c>
      <c r="V1150" s="15" t="b">
        <f>IF(C1150="hebdo","5",IF(C1150="tous les 15 jours","10",IF(C1150="toutes les 5 semaines","25")))</f>
        <v>0</v>
      </c>
    </row>
    <row r="1151" spans="17:22" x14ac:dyDescent="0.35">
      <c r="Q1151" s="14">
        <f ca="1">IF(AND($N$1+T1151-WEEKDAY($N$1)+(WEEKDAY($N$1)&gt;=T1151)&gt;=$N$1,H1151=""),$N$1+T1151-WEEKDAY($N$1)+(WEEKDAY($N$1)&gt;=T1151),$N$1+T1151-WEEKDAY($N$1)+(WEEKDAY($N$1)&gt;=T1151)+7)</f>
        <v>43617</v>
      </c>
      <c r="R1151" s="14" t="str">
        <f ca="1">IF(ISERROR(IF(AND($N$1+U1151-WEEKDAY($N$1)+(WEEKDAY($N$1)&gt;=U1151)&gt;=$N$1,H1151&lt;&gt;""),$N$1+U1151-WEEKDAY($N$1)+(WEEKDAY($N$1)&gt;=U1151),$N$1+U1151-WEEKDAY($N$1)+(WEEKDAY($N$1)&gt;=U1151)+7)),"",(IF(AND($N$1+U1151-WEEKDAY($N$1)+(WEEKDAY($N$1)&gt;=U1151)&gt;=$N$1,H1151&lt;&gt;""),$N$1+U1151-WEEKDAY($N$1)+(WEEKDAY($N$1)&gt;=U1151),$N$1+U1151-WEEKDAY($N$1)+(WEEKDAY($N$1)&gt;=U1151)+7)))</f>
        <v/>
      </c>
      <c r="S1151" s="14"/>
      <c r="T1151" s="15" t="b">
        <f>IF(D1151="lundi","2",IF(D1151="mardi","3",IF(D1151="mercredi","4",IF(D1151="jeudi","5",IF(D1151="vendredi","6")))))</f>
        <v>0</v>
      </c>
      <c r="U1151" s="15" t="str">
        <f>IF(H1151="lundi","2",IF(H1151="mardi","3",IF(H1151="mercredi","4",IF(H1151="jeudi","5",IF(H1151="vendredi","6",IF(H1151="",""))))))</f>
        <v/>
      </c>
      <c r="V1151" s="15" t="b">
        <f>IF(C1151="hebdo","5",IF(C1151="tous les 15 jours","10",IF(C1151="toutes les 5 semaines","25")))</f>
        <v>0</v>
      </c>
    </row>
    <row r="1152" spans="17:22" x14ac:dyDescent="0.35">
      <c r="Q1152" s="14">
        <f ca="1">IF(AND($N$1+T1152-WEEKDAY($N$1)+(WEEKDAY($N$1)&gt;=T1152)&gt;=$N$1,H1152=""),$N$1+T1152-WEEKDAY($N$1)+(WEEKDAY($N$1)&gt;=T1152),$N$1+T1152-WEEKDAY($N$1)+(WEEKDAY($N$1)&gt;=T1152)+7)</f>
        <v>43617</v>
      </c>
      <c r="R1152" s="14" t="str">
        <f ca="1">IF(ISERROR(IF(AND($N$1+U1152-WEEKDAY($N$1)+(WEEKDAY($N$1)&gt;=U1152)&gt;=$N$1,H1152&lt;&gt;""),$N$1+U1152-WEEKDAY($N$1)+(WEEKDAY($N$1)&gt;=U1152),$N$1+U1152-WEEKDAY($N$1)+(WEEKDAY($N$1)&gt;=U1152)+7)),"",(IF(AND($N$1+U1152-WEEKDAY($N$1)+(WEEKDAY($N$1)&gt;=U1152)&gt;=$N$1,H1152&lt;&gt;""),$N$1+U1152-WEEKDAY($N$1)+(WEEKDAY($N$1)&gt;=U1152),$N$1+U1152-WEEKDAY($N$1)+(WEEKDAY($N$1)&gt;=U1152)+7)))</f>
        <v/>
      </c>
      <c r="S1152" s="14"/>
      <c r="T1152" s="15" t="b">
        <f>IF(D1152="lundi","2",IF(D1152="mardi","3",IF(D1152="mercredi","4",IF(D1152="jeudi","5",IF(D1152="vendredi","6")))))</f>
        <v>0</v>
      </c>
      <c r="U1152" s="15" t="str">
        <f>IF(H1152="lundi","2",IF(H1152="mardi","3",IF(H1152="mercredi","4",IF(H1152="jeudi","5",IF(H1152="vendredi","6",IF(H1152="",""))))))</f>
        <v/>
      </c>
      <c r="V1152" s="15" t="b">
        <f>IF(C1152="hebdo","5",IF(C1152="tous les 15 jours","10",IF(C1152="toutes les 5 semaines","25")))</f>
        <v>0</v>
      </c>
    </row>
    <row r="1153" spans="17:22" x14ac:dyDescent="0.35">
      <c r="Q1153" s="14">
        <f ca="1">IF(AND($N$1+T1153-WEEKDAY($N$1)+(WEEKDAY($N$1)&gt;=T1153)&gt;=$N$1,H1153=""),$N$1+T1153-WEEKDAY($N$1)+(WEEKDAY($N$1)&gt;=T1153),$N$1+T1153-WEEKDAY($N$1)+(WEEKDAY($N$1)&gt;=T1153)+7)</f>
        <v>43617</v>
      </c>
      <c r="R1153" s="14" t="str">
        <f ca="1">IF(ISERROR(IF(AND($N$1+U1153-WEEKDAY($N$1)+(WEEKDAY($N$1)&gt;=U1153)&gt;=$N$1,H1153&lt;&gt;""),$N$1+U1153-WEEKDAY($N$1)+(WEEKDAY($N$1)&gt;=U1153),$N$1+U1153-WEEKDAY($N$1)+(WEEKDAY($N$1)&gt;=U1153)+7)),"",(IF(AND($N$1+U1153-WEEKDAY($N$1)+(WEEKDAY($N$1)&gt;=U1153)&gt;=$N$1,H1153&lt;&gt;""),$N$1+U1153-WEEKDAY($N$1)+(WEEKDAY($N$1)&gt;=U1153),$N$1+U1153-WEEKDAY($N$1)+(WEEKDAY($N$1)&gt;=U1153)+7)))</f>
        <v/>
      </c>
      <c r="S1153" s="14"/>
      <c r="T1153" s="15" t="b">
        <f>IF(D1153="lundi","2",IF(D1153="mardi","3",IF(D1153="mercredi","4",IF(D1153="jeudi","5",IF(D1153="vendredi","6")))))</f>
        <v>0</v>
      </c>
      <c r="U1153" s="15" t="str">
        <f>IF(H1153="lundi","2",IF(H1153="mardi","3",IF(H1153="mercredi","4",IF(H1153="jeudi","5",IF(H1153="vendredi","6",IF(H1153="",""))))))</f>
        <v/>
      </c>
      <c r="V1153" s="15" t="b">
        <f>IF(C1153="hebdo","5",IF(C1153="tous les 15 jours","10",IF(C1153="toutes les 5 semaines","25")))</f>
        <v>0</v>
      </c>
    </row>
    <row r="1154" spans="17:22" x14ac:dyDescent="0.35">
      <c r="Q1154" s="14">
        <f ca="1">IF(AND($N$1+T1154-WEEKDAY($N$1)+(WEEKDAY($N$1)&gt;=T1154)&gt;=$N$1,H1154=""),$N$1+T1154-WEEKDAY($N$1)+(WEEKDAY($N$1)&gt;=T1154),$N$1+T1154-WEEKDAY($N$1)+(WEEKDAY($N$1)&gt;=T1154)+7)</f>
        <v>43617</v>
      </c>
      <c r="R1154" s="14" t="str">
        <f ca="1">IF(ISERROR(IF(AND($N$1+U1154-WEEKDAY($N$1)+(WEEKDAY($N$1)&gt;=U1154)&gt;=$N$1,H1154&lt;&gt;""),$N$1+U1154-WEEKDAY($N$1)+(WEEKDAY($N$1)&gt;=U1154),$N$1+U1154-WEEKDAY($N$1)+(WEEKDAY($N$1)&gt;=U1154)+7)),"",(IF(AND($N$1+U1154-WEEKDAY($N$1)+(WEEKDAY($N$1)&gt;=U1154)&gt;=$N$1,H1154&lt;&gt;""),$N$1+U1154-WEEKDAY($N$1)+(WEEKDAY($N$1)&gt;=U1154),$N$1+U1154-WEEKDAY($N$1)+(WEEKDAY($N$1)&gt;=U1154)+7)))</f>
        <v/>
      </c>
      <c r="S1154" s="14"/>
      <c r="T1154" s="15" t="b">
        <f>IF(D1154="lundi","2",IF(D1154="mardi","3",IF(D1154="mercredi","4",IF(D1154="jeudi","5",IF(D1154="vendredi","6")))))</f>
        <v>0</v>
      </c>
      <c r="U1154" s="15" t="str">
        <f>IF(H1154="lundi","2",IF(H1154="mardi","3",IF(H1154="mercredi","4",IF(H1154="jeudi","5",IF(H1154="vendredi","6",IF(H1154="",""))))))</f>
        <v/>
      </c>
      <c r="V1154" s="15" t="b">
        <f>IF(C1154="hebdo","5",IF(C1154="tous les 15 jours","10",IF(C1154="toutes les 5 semaines","25")))</f>
        <v>0</v>
      </c>
    </row>
    <row r="1155" spans="17:22" x14ac:dyDescent="0.35">
      <c r="Q1155" s="14">
        <f ca="1">IF(AND($N$1+T1155-WEEKDAY($N$1)+(WEEKDAY($N$1)&gt;=T1155)&gt;=$N$1,H1155=""),$N$1+T1155-WEEKDAY($N$1)+(WEEKDAY($N$1)&gt;=T1155),$N$1+T1155-WEEKDAY($N$1)+(WEEKDAY($N$1)&gt;=T1155)+7)</f>
        <v>43617</v>
      </c>
      <c r="R1155" s="14" t="str">
        <f ca="1">IF(ISERROR(IF(AND($N$1+U1155-WEEKDAY($N$1)+(WEEKDAY($N$1)&gt;=U1155)&gt;=$N$1,H1155&lt;&gt;""),$N$1+U1155-WEEKDAY($N$1)+(WEEKDAY($N$1)&gt;=U1155),$N$1+U1155-WEEKDAY($N$1)+(WEEKDAY($N$1)&gt;=U1155)+7)),"",(IF(AND($N$1+U1155-WEEKDAY($N$1)+(WEEKDAY($N$1)&gt;=U1155)&gt;=$N$1,H1155&lt;&gt;""),$N$1+U1155-WEEKDAY($N$1)+(WEEKDAY($N$1)&gt;=U1155),$N$1+U1155-WEEKDAY($N$1)+(WEEKDAY($N$1)&gt;=U1155)+7)))</f>
        <v/>
      </c>
      <c r="S1155" s="14"/>
      <c r="T1155" s="15" t="b">
        <f>IF(D1155="lundi","2",IF(D1155="mardi","3",IF(D1155="mercredi","4",IF(D1155="jeudi","5",IF(D1155="vendredi","6")))))</f>
        <v>0</v>
      </c>
      <c r="U1155" s="15" t="str">
        <f>IF(H1155="lundi","2",IF(H1155="mardi","3",IF(H1155="mercredi","4",IF(H1155="jeudi","5",IF(H1155="vendredi","6",IF(H1155="",""))))))</f>
        <v/>
      </c>
      <c r="V1155" s="15" t="b">
        <f>IF(C1155="hebdo","5",IF(C1155="tous les 15 jours","10",IF(C1155="toutes les 5 semaines","25")))</f>
        <v>0</v>
      </c>
    </row>
    <row r="1156" spans="17:22" x14ac:dyDescent="0.35">
      <c r="Q1156" s="14">
        <f ca="1">IF(AND($N$1+T1156-WEEKDAY($N$1)+(WEEKDAY($N$1)&gt;=T1156)&gt;=$N$1,H1156=""),$N$1+T1156-WEEKDAY($N$1)+(WEEKDAY($N$1)&gt;=T1156),$N$1+T1156-WEEKDAY($N$1)+(WEEKDAY($N$1)&gt;=T1156)+7)</f>
        <v>43617</v>
      </c>
      <c r="R1156" s="14" t="str">
        <f ca="1">IF(ISERROR(IF(AND($N$1+U1156-WEEKDAY($N$1)+(WEEKDAY($N$1)&gt;=U1156)&gt;=$N$1,H1156&lt;&gt;""),$N$1+U1156-WEEKDAY($N$1)+(WEEKDAY($N$1)&gt;=U1156),$N$1+U1156-WEEKDAY($N$1)+(WEEKDAY($N$1)&gt;=U1156)+7)),"",(IF(AND($N$1+U1156-WEEKDAY($N$1)+(WEEKDAY($N$1)&gt;=U1156)&gt;=$N$1,H1156&lt;&gt;""),$N$1+U1156-WEEKDAY($N$1)+(WEEKDAY($N$1)&gt;=U1156),$N$1+U1156-WEEKDAY($N$1)+(WEEKDAY($N$1)&gt;=U1156)+7)))</f>
        <v/>
      </c>
      <c r="S1156" s="14"/>
      <c r="T1156" s="15" t="b">
        <f>IF(D1156="lundi","2",IF(D1156="mardi","3",IF(D1156="mercredi","4",IF(D1156="jeudi","5",IF(D1156="vendredi","6")))))</f>
        <v>0</v>
      </c>
      <c r="U1156" s="15" t="str">
        <f>IF(H1156="lundi","2",IF(H1156="mardi","3",IF(H1156="mercredi","4",IF(H1156="jeudi","5",IF(H1156="vendredi","6",IF(H1156="",""))))))</f>
        <v/>
      </c>
      <c r="V1156" s="15" t="b">
        <f>IF(C1156="hebdo","5",IF(C1156="tous les 15 jours","10",IF(C1156="toutes les 5 semaines","25")))</f>
        <v>0</v>
      </c>
    </row>
    <row r="1157" spans="17:22" x14ac:dyDescent="0.35">
      <c r="Q1157" s="14">
        <f ca="1">IF(AND($N$1+T1157-WEEKDAY($N$1)+(WEEKDAY($N$1)&gt;=T1157)&gt;=$N$1,H1157=""),$N$1+T1157-WEEKDAY($N$1)+(WEEKDAY($N$1)&gt;=T1157),$N$1+T1157-WEEKDAY($N$1)+(WEEKDAY($N$1)&gt;=T1157)+7)</f>
        <v>43617</v>
      </c>
      <c r="R1157" s="14" t="str">
        <f ca="1">IF(ISERROR(IF(AND($N$1+U1157-WEEKDAY($N$1)+(WEEKDAY($N$1)&gt;=U1157)&gt;=$N$1,H1157&lt;&gt;""),$N$1+U1157-WEEKDAY($N$1)+(WEEKDAY($N$1)&gt;=U1157),$N$1+U1157-WEEKDAY($N$1)+(WEEKDAY($N$1)&gt;=U1157)+7)),"",(IF(AND($N$1+U1157-WEEKDAY($N$1)+(WEEKDAY($N$1)&gt;=U1157)&gt;=$N$1,H1157&lt;&gt;""),$N$1+U1157-WEEKDAY($N$1)+(WEEKDAY($N$1)&gt;=U1157),$N$1+U1157-WEEKDAY($N$1)+(WEEKDAY($N$1)&gt;=U1157)+7)))</f>
        <v/>
      </c>
      <c r="S1157" s="14"/>
      <c r="T1157" s="15" t="b">
        <f>IF(D1157="lundi","2",IF(D1157="mardi","3",IF(D1157="mercredi","4",IF(D1157="jeudi","5",IF(D1157="vendredi","6")))))</f>
        <v>0</v>
      </c>
      <c r="U1157" s="15" t="str">
        <f>IF(H1157="lundi","2",IF(H1157="mardi","3",IF(H1157="mercredi","4",IF(H1157="jeudi","5",IF(H1157="vendredi","6",IF(H1157="",""))))))</f>
        <v/>
      </c>
      <c r="V1157" s="15" t="b">
        <f>IF(C1157="hebdo","5",IF(C1157="tous les 15 jours","10",IF(C1157="toutes les 5 semaines","25")))</f>
        <v>0</v>
      </c>
    </row>
    <row r="1158" spans="17:22" x14ac:dyDescent="0.35">
      <c r="Q1158" s="14">
        <f ca="1">IF(AND($N$1+T1158-WEEKDAY($N$1)+(WEEKDAY($N$1)&gt;=T1158)&gt;=$N$1,H1158=""),$N$1+T1158-WEEKDAY($N$1)+(WEEKDAY($N$1)&gt;=T1158),$N$1+T1158-WEEKDAY($N$1)+(WEEKDAY($N$1)&gt;=T1158)+7)</f>
        <v>43617</v>
      </c>
      <c r="R1158" s="14" t="str">
        <f ca="1">IF(ISERROR(IF(AND($N$1+U1158-WEEKDAY($N$1)+(WEEKDAY($N$1)&gt;=U1158)&gt;=$N$1,H1158&lt;&gt;""),$N$1+U1158-WEEKDAY($N$1)+(WEEKDAY($N$1)&gt;=U1158),$N$1+U1158-WEEKDAY($N$1)+(WEEKDAY($N$1)&gt;=U1158)+7)),"",(IF(AND($N$1+U1158-WEEKDAY($N$1)+(WEEKDAY($N$1)&gt;=U1158)&gt;=$N$1,H1158&lt;&gt;""),$N$1+U1158-WEEKDAY($N$1)+(WEEKDAY($N$1)&gt;=U1158),$N$1+U1158-WEEKDAY($N$1)+(WEEKDAY($N$1)&gt;=U1158)+7)))</f>
        <v/>
      </c>
      <c r="S1158" s="14"/>
      <c r="T1158" s="15" t="b">
        <f>IF(D1158="lundi","2",IF(D1158="mardi","3",IF(D1158="mercredi","4",IF(D1158="jeudi","5",IF(D1158="vendredi","6")))))</f>
        <v>0</v>
      </c>
      <c r="U1158" s="15" t="str">
        <f>IF(H1158="lundi","2",IF(H1158="mardi","3",IF(H1158="mercredi","4",IF(H1158="jeudi","5",IF(H1158="vendredi","6",IF(H1158="",""))))))</f>
        <v/>
      </c>
      <c r="V1158" s="15" t="b">
        <f>IF(C1158="hebdo","5",IF(C1158="tous les 15 jours","10",IF(C1158="toutes les 5 semaines","25")))</f>
        <v>0</v>
      </c>
    </row>
    <row r="1159" spans="17:22" x14ac:dyDescent="0.35">
      <c r="Q1159" s="14">
        <f ca="1">IF(AND($N$1+T1159-WEEKDAY($N$1)+(WEEKDAY($N$1)&gt;=T1159)&gt;=$N$1,H1159=""),$N$1+T1159-WEEKDAY($N$1)+(WEEKDAY($N$1)&gt;=T1159),$N$1+T1159-WEEKDAY($N$1)+(WEEKDAY($N$1)&gt;=T1159)+7)</f>
        <v>43617</v>
      </c>
      <c r="R1159" s="14" t="str">
        <f ca="1">IF(ISERROR(IF(AND($N$1+U1159-WEEKDAY($N$1)+(WEEKDAY($N$1)&gt;=U1159)&gt;=$N$1,H1159&lt;&gt;""),$N$1+U1159-WEEKDAY($N$1)+(WEEKDAY($N$1)&gt;=U1159),$N$1+U1159-WEEKDAY($N$1)+(WEEKDAY($N$1)&gt;=U1159)+7)),"",(IF(AND($N$1+U1159-WEEKDAY($N$1)+(WEEKDAY($N$1)&gt;=U1159)&gt;=$N$1,H1159&lt;&gt;""),$N$1+U1159-WEEKDAY($N$1)+(WEEKDAY($N$1)&gt;=U1159),$N$1+U1159-WEEKDAY($N$1)+(WEEKDAY($N$1)&gt;=U1159)+7)))</f>
        <v/>
      </c>
      <c r="S1159" s="14"/>
      <c r="T1159" s="15" t="b">
        <f>IF(D1159="lundi","2",IF(D1159="mardi","3",IF(D1159="mercredi","4",IF(D1159="jeudi","5",IF(D1159="vendredi","6")))))</f>
        <v>0</v>
      </c>
      <c r="U1159" s="15" t="str">
        <f>IF(H1159="lundi","2",IF(H1159="mardi","3",IF(H1159="mercredi","4",IF(H1159="jeudi","5",IF(H1159="vendredi","6",IF(H1159="",""))))))</f>
        <v/>
      </c>
      <c r="V1159" s="15" t="b">
        <f>IF(C1159="hebdo","5",IF(C1159="tous les 15 jours","10",IF(C1159="toutes les 5 semaines","25")))</f>
        <v>0</v>
      </c>
    </row>
    <row r="1160" spans="17:22" x14ac:dyDescent="0.35">
      <c r="Q1160" s="14">
        <f ca="1">IF(AND($N$1+T1160-WEEKDAY($N$1)+(WEEKDAY($N$1)&gt;=T1160)&gt;=$N$1,H1160=""),$N$1+T1160-WEEKDAY($N$1)+(WEEKDAY($N$1)&gt;=T1160),$N$1+T1160-WEEKDAY($N$1)+(WEEKDAY($N$1)&gt;=T1160)+7)</f>
        <v>43617</v>
      </c>
      <c r="R1160" s="14" t="str">
        <f ca="1">IF(ISERROR(IF(AND($N$1+U1160-WEEKDAY($N$1)+(WEEKDAY($N$1)&gt;=U1160)&gt;=$N$1,H1160&lt;&gt;""),$N$1+U1160-WEEKDAY($N$1)+(WEEKDAY($N$1)&gt;=U1160),$N$1+U1160-WEEKDAY($N$1)+(WEEKDAY($N$1)&gt;=U1160)+7)),"",(IF(AND($N$1+U1160-WEEKDAY($N$1)+(WEEKDAY($N$1)&gt;=U1160)&gt;=$N$1,H1160&lt;&gt;""),$N$1+U1160-WEEKDAY($N$1)+(WEEKDAY($N$1)&gt;=U1160),$N$1+U1160-WEEKDAY($N$1)+(WEEKDAY($N$1)&gt;=U1160)+7)))</f>
        <v/>
      </c>
      <c r="S1160" s="14"/>
      <c r="T1160" s="15" t="b">
        <f>IF(D1160="lundi","2",IF(D1160="mardi","3",IF(D1160="mercredi","4",IF(D1160="jeudi","5",IF(D1160="vendredi","6")))))</f>
        <v>0</v>
      </c>
      <c r="U1160" s="15" t="str">
        <f>IF(H1160="lundi","2",IF(H1160="mardi","3",IF(H1160="mercredi","4",IF(H1160="jeudi","5",IF(H1160="vendredi","6",IF(H1160="",""))))))</f>
        <v/>
      </c>
      <c r="V1160" s="15" t="b">
        <f>IF(C1160="hebdo","5",IF(C1160="tous les 15 jours","10",IF(C1160="toutes les 5 semaines","25")))</f>
        <v>0</v>
      </c>
    </row>
    <row r="1161" spans="17:22" x14ac:dyDescent="0.35">
      <c r="Q1161" s="14">
        <f ca="1">IF(AND($N$1+T1161-WEEKDAY($N$1)+(WEEKDAY($N$1)&gt;=T1161)&gt;=$N$1,H1161=""),$N$1+T1161-WEEKDAY($N$1)+(WEEKDAY($N$1)&gt;=T1161),$N$1+T1161-WEEKDAY($N$1)+(WEEKDAY($N$1)&gt;=T1161)+7)</f>
        <v>43617</v>
      </c>
      <c r="R1161" s="14" t="str">
        <f ca="1">IF(ISERROR(IF(AND($N$1+U1161-WEEKDAY($N$1)+(WEEKDAY($N$1)&gt;=U1161)&gt;=$N$1,H1161&lt;&gt;""),$N$1+U1161-WEEKDAY($N$1)+(WEEKDAY($N$1)&gt;=U1161),$N$1+U1161-WEEKDAY($N$1)+(WEEKDAY($N$1)&gt;=U1161)+7)),"",(IF(AND($N$1+U1161-WEEKDAY($N$1)+(WEEKDAY($N$1)&gt;=U1161)&gt;=$N$1,H1161&lt;&gt;""),$N$1+U1161-WEEKDAY($N$1)+(WEEKDAY($N$1)&gt;=U1161),$N$1+U1161-WEEKDAY($N$1)+(WEEKDAY($N$1)&gt;=U1161)+7)))</f>
        <v/>
      </c>
      <c r="S1161" s="14"/>
      <c r="T1161" s="15" t="b">
        <f>IF(D1161="lundi","2",IF(D1161="mardi","3",IF(D1161="mercredi","4",IF(D1161="jeudi","5",IF(D1161="vendredi","6")))))</f>
        <v>0</v>
      </c>
      <c r="U1161" s="15" t="str">
        <f>IF(H1161="lundi","2",IF(H1161="mardi","3",IF(H1161="mercredi","4",IF(H1161="jeudi","5",IF(H1161="vendredi","6",IF(H1161="",""))))))</f>
        <v/>
      </c>
      <c r="V1161" s="15" t="b">
        <f>IF(C1161="hebdo","5",IF(C1161="tous les 15 jours","10",IF(C1161="toutes les 5 semaines","25")))</f>
        <v>0</v>
      </c>
    </row>
    <row r="1162" spans="17:22" x14ac:dyDescent="0.35">
      <c r="Q1162" s="14">
        <f ca="1">IF(AND($N$1+T1162-WEEKDAY($N$1)+(WEEKDAY($N$1)&gt;=T1162)&gt;=$N$1,H1162=""),$N$1+T1162-WEEKDAY($N$1)+(WEEKDAY($N$1)&gt;=T1162),$N$1+T1162-WEEKDAY($N$1)+(WEEKDAY($N$1)&gt;=T1162)+7)</f>
        <v>43617</v>
      </c>
      <c r="R1162" s="14" t="str">
        <f ca="1">IF(ISERROR(IF(AND($N$1+U1162-WEEKDAY($N$1)+(WEEKDAY($N$1)&gt;=U1162)&gt;=$N$1,H1162&lt;&gt;""),$N$1+U1162-WEEKDAY($N$1)+(WEEKDAY($N$1)&gt;=U1162),$N$1+U1162-WEEKDAY($N$1)+(WEEKDAY($N$1)&gt;=U1162)+7)),"",(IF(AND($N$1+U1162-WEEKDAY($N$1)+(WEEKDAY($N$1)&gt;=U1162)&gt;=$N$1,H1162&lt;&gt;""),$N$1+U1162-WEEKDAY($N$1)+(WEEKDAY($N$1)&gt;=U1162),$N$1+U1162-WEEKDAY($N$1)+(WEEKDAY($N$1)&gt;=U1162)+7)))</f>
        <v/>
      </c>
      <c r="S1162" s="14"/>
      <c r="T1162" s="15" t="b">
        <f>IF(D1162="lundi","2",IF(D1162="mardi","3",IF(D1162="mercredi","4",IF(D1162="jeudi","5",IF(D1162="vendredi","6")))))</f>
        <v>0</v>
      </c>
      <c r="U1162" s="15" t="str">
        <f>IF(H1162="lundi","2",IF(H1162="mardi","3",IF(H1162="mercredi","4",IF(H1162="jeudi","5",IF(H1162="vendredi","6",IF(H1162="",""))))))</f>
        <v/>
      </c>
      <c r="V1162" s="15" t="b">
        <f>IF(C1162="hebdo","5",IF(C1162="tous les 15 jours","10",IF(C1162="toutes les 5 semaines","25")))</f>
        <v>0</v>
      </c>
    </row>
    <row r="1163" spans="17:22" x14ac:dyDescent="0.35">
      <c r="Q1163" s="14">
        <f ca="1">IF(AND($N$1+T1163-WEEKDAY($N$1)+(WEEKDAY($N$1)&gt;=T1163)&gt;=$N$1,H1163=""),$N$1+T1163-WEEKDAY($N$1)+(WEEKDAY($N$1)&gt;=T1163),$N$1+T1163-WEEKDAY($N$1)+(WEEKDAY($N$1)&gt;=T1163)+7)</f>
        <v>43617</v>
      </c>
      <c r="R1163" s="14" t="str">
        <f ca="1">IF(ISERROR(IF(AND($N$1+U1163-WEEKDAY($N$1)+(WEEKDAY($N$1)&gt;=U1163)&gt;=$N$1,H1163&lt;&gt;""),$N$1+U1163-WEEKDAY($N$1)+(WEEKDAY($N$1)&gt;=U1163),$N$1+U1163-WEEKDAY($N$1)+(WEEKDAY($N$1)&gt;=U1163)+7)),"",(IF(AND($N$1+U1163-WEEKDAY($N$1)+(WEEKDAY($N$1)&gt;=U1163)&gt;=$N$1,H1163&lt;&gt;""),$N$1+U1163-WEEKDAY($N$1)+(WEEKDAY($N$1)&gt;=U1163),$N$1+U1163-WEEKDAY($N$1)+(WEEKDAY($N$1)&gt;=U1163)+7)))</f>
        <v/>
      </c>
      <c r="S1163" s="14"/>
      <c r="T1163" s="15" t="b">
        <f>IF(D1163="lundi","2",IF(D1163="mardi","3",IF(D1163="mercredi","4",IF(D1163="jeudi","5",IF(D1163="vendredi","6")))))</f>
        <v>0</v>
      </c>
      <c r="U1163" s="15" t="str">
        <f>IF(H1163="lundi","2",IF(H1163="mardi","3",IF(H1163="mercredi","4",IF(H1163="jeudi","5",IF(H1163="vendredi","6",IF(H1163="",""))))))</f>
        <v/>
      </c>
      <c r="V1163" s="15" t="b">
        <f>IF(C1163="hebdo","5",IF(C1163="tous les 15 jours","10",IF(C1163="toutes les 5 semaines","25")))</f>
        <v>0</v>
      </c>
    </row>
    <row r="1164" spans="17:22" x14ac:dyDescent="0.35">
      <c r="Q1164" s="14">
        <f ca="1">IF(AND($N$1+T1164-WEEKDAY($N$1)+(WEEKDAY($N$1)&gt;=T1164)&gt;=$N$1,H1164=""),$N$1+T1164-WEEKDAY($N$1)+(WEEKDAY($N$1)&gt;=T1164),$N$1+T1164-WEEKDAY($N$1)+(WEEKDAY($N$1)&gt;=T1164)+7)</f>
        <v>43617</v>
      </c>
      <c r="R1164" s="14" t="str">
        <f ca="1">IF(ISERROR(IF(AND($N$1+U1164-WEEKDAY($N$1)+(WEEKDAY($N$1)&gt;=U1164)&gt;=$N$1,H1164&lt;&gt;""),$N$1+U1164-WEEKDAY($N$1)+(WEEKDAY($N$1)&gt;=U1164),$N$1+U1164-WEEKDAY($N$1)+(WEEKDAY($N$1)&gt;=U1164)+7)),"",(IF(AND($N$1+U1164-WEEKDAY($N$1)+(WEEKDAY($N$1)&gt;=U1164)&gt;=$N$1,H1164&lt;&gt;""),$N$1+U1164-WEEKDAY($N$1)+(WEEKDAY($N$1)&gt;=U1164),$N$1+U1164-WEEKDAY($N$1)+(WEEKDAY($N$1)&gt;=U1164)+7)))</f>
        <v/>
      </c>
      <c r="S1164" s="14"/>
      <c r="T1164" s="15" t="b">
        <f>IF(D1164="lundi","2",IF(D1164="mardi","3",IF(D1164="mercredi","4",IF(D1164="jeudi","5",IF(D1164="vendredi","6")))))</f>
        <v>0</v>
      </c>
      <c r="U1164" s="15" t="str">
        <f>IF(H1164="lundi","2",IF(H1164="mardi","3",IF(H1164="mercredi","4",IF(H1164="jeudi","5",IF(H1164="vendredi","6",IF(H1164="",""))))))</f>
        <v/>
      </c>
      <c r="V1164" s="15" t="b">
        <f>IF(C1164="hebdo","5",IF(C1164="tous les 15 jours","10",IF(C1164="toutes les 5 semaines","25")))</f>
        <v>0</v>
      </c>
    </row>
    <row r="1165" spans="17:22" x14ac:dyDescent="0.35">
      <c r="Q1165" s="14">
        <f ca="1">IF(AND($N$1+T1165-WEEKDAY($N$1)+(WEEKDAY($N$1)&gt;=T1165)&gt;=$N$1,H1165=""),$N$1+T1165-WEEKDAY($N$1)+(WEEKDAY($N$1)&gt;=T1165),$N$1+T1165-WEEKDAY($N$1)+(WEEKDAY($N$1)&gt;=T1165)+7)</f>
        <v>43617</v>
      </c>
      <c r="R1165" s="14" t="str">
        <f ca="1">IF(ISERROR(IF(AND($N$1+U1165-WEEKDAY($N$1)+(WEEKDAY($N$1)&gt;=U1165)&gt;=$N$1,H1165&lt;&gt;""),$N$1+U1165-WEEKDAY($N$1)+(WEEKDAY($N$1)&gt;=U1165),$N$1+U1165-WEEKDAY($N$1)+(WEEKDAY($N$1)&gt;=U1165)+7)),"",(IF(AND($N$1+U1165-WEEKDAY($N$1)+(WEEKDAY($N$1)&gt;=U1165)&gt;=$N$1,H1165&lt;&gt;""),$N$1+U1165-WEEKDAY($N$1)+(WEEKDAY($N$1)&gt;=U1165),$N$1+U1165-WEEKDAY($N$1)+(WEEKDAY($N$1)&gt;=U1165)+7)))</f>
        <v/>
      </c>
      <c r="S1165" s="14"/>
      <c r="T1165" s="15" t="b">
        <f>IF(D1165="lundi","2",IF(D1165="mardi","3",IF(D1165="mercredi","4",IF(D1165="jeudi","5",IF(D1165="vendredi","6")))))</f>
        <v>0</v>
      </c>
      <c r="U1165" s="15" t="str">
        <f>IF(H1165="lundi","2",IF(H1165="mardi","3",IF(H1165="mercredi","4",IF(H1165="jeudi","5",IF(H1165="vendredi","6",IF(H1165="",""))))))</f>
        <v/>
      </c>
      <c r="V1165" s="15" t="b">
        <f>IF(C1165="hebdo","5",IF(C1165="tous les 15 jours","10",IF(C1165="toutes les 5 semaines","25")))</f>
        <v>0</v>
      </c>
    </row>
    <row r="1166" spans="17:22" x14ac:dyDescent="0.35">
      <c r="Q1166" s="14">
        <f ca="1">IF(AND($N$1+T1166-WEEKDAY($N$1)+(WEEKDAY($N$1)&gt;=T1166)&gt;=$N$1,H1166=""),$N$1+T1166-WEEKDAY($N$1)+(WEEKDAY($N$1)&gt;=T1166),$N$1+T1166-WEEKDAY($N$1)+(WEEKDAY($N$1)&gt;=T1166)+7)</f>
        <v>43617</v>
      </c>
      <c r="R1166" s="14" t="str">
        <f ca="1">IF(ISERROR(IF(AND($N$1+U1166-WEEKDAY($N$1)+(WEEKDAY($N$1)&gt;=U1166)&gt;=$N$1,H1166&lt;&gt;""),$N$1+U1166-WEEKDAY($N$1)+(WEEKDAY($N$1)&gt;=U1166),$N$1+U1166-WEEKDAY($N$1)+(WEEKDAY($N$1)&gt;=U1166)+7)),"",(IF(AND($N$1+U1166-WEEKDAY($N$1)+(WEEKDAY($N$1)&gt;=U1166)&gt;=$N$1,H1166&lt;&gt;""),$N$1+U1166-WEEKDAY($N$1)+(WEEKDAY($N$1)&gt;=U1166),$N$1+U1166-WEEKDAY($N$1)+(WEEKDAY($N$1)&gt;=U1166)+7)))</f>
        <v/>
      </c>
      <c r="S1166" s="14"/>
      <c r="T1166" s="15" t="b">
        <f>IF(D1166="lundi","2",IF(D1166="mardi","3",IF(D1166="mercredi","4",IF(D1166="jeudi","5",IF(D1166="vendredi","6")))))</f>
        <v>0</v>
      </c>
      <c r="U1166" s="15" t="str">
        <f>IF(H1166="lundi","2",IF(H1166="mardi","3",IF(H1166="mercredi","4",IF(H1166="jeudi","5",IF(H1166="vendredi","6",IF(H1166="",""))))))</f>
        <v/>
      </c>
      <c r="V1166" s="15" t="b">
        <f>IF(C1166="hebdo","5",IF(C1166="tous les 15 jours","10",IF(C1166="toutes les 5 semaines","25")))</f>
        <v>0</v>
      </c>
    </row>
    <row r="1167" spans="17:22" x14ac:dyDescent="0.35">
      <c r="Q1167" s="14">
        <f ca="1">IF(AND($N$1+T1167-WEEKDAY($N$1)+(WEEKDAY($N$1)&gt;=T1167)&gt;=$N$1,H1167=""),$N$1+T1167-WEEKDAY($N$1)+(WEEKDAY($N$1)&gt;=T1167),$N$1+T1167-WEEKDAY($N$1)+(WEEKDAY($N$1)&gt;=T1167)+7)</f>
        <v>43617</v>
      </c>
      <c r="R1167" s="14" t="str">
        <f ca="1">IF(ISERROR(IF(AND($N$1+U1167-WEEKDAY($N$1)+(WEEKDAY($N$1)&gt;=U1167)&gt;=$N$1,H1167&lt;&gt;""),$N$1+U1167-WEEKDAY($N$1)+(WEEKDAY($N$1)&gt;=U1167),$N$1+U1167-WEEKDAY($N$1)+(WEEKDAY($N$1)&gt;=U1167)+7)),"",(IF(AND($N$1+U1167-WEEKDAY($N$1)+(WEEKDAY($N$1)&gt;=U1167)&gt;=$N$1,H1167&lt;&gt;""),$N$1+U1167-WEEKDAY($N$1)+(WEEKDAY($N$1)&gt;=U1167),$N$1+U1167-WEEKDAY($N$1)+(WEEKDAY($N$1)&gt;=U1167)+7)))</f>
        <v/>
      </c>
      <c r="S1167" s="14"/>
      <c r="T1167" s="15" t="b">
        <f>IF(D1167="lundi","2",IF(D1167="mardi","3",IF(D1167="mercredi","4",IF(D1167="jeudi","5",IF(D1167="vendredi","6")))))</f>
        <v>0</v>
      </c>
      <c r="U1167" s="15" t="str">
        <f>IF(H1167="lundi","2",IF(H1167="mardi","3",IF(H1167="mercredi","4",IF(H1167="jeudi","5",IF(H1167="vendredi","6",IF(H1167="",""))))))</f>
        <v/>
      </c>
      <c r="V1167" s="15" t="b">
        <f>IF(C1167="hebdo","5",IF(C1167="tous les 15 jours","10",IF(C1167="toutes les 5 semaines","25")))</f>
        <v>0</v>
      </c>
    </row>
    <row r="1168" spans="17:22" x14ac:dyDescent="0.35">
      <c r="Q1168" s="14">
        <f ca="1">IF(AND($N$1+T1168-WEEKDAY($N$1)+(WEEKDAY($N$1)&gt;=T1168)&gt;=$N$1,H1168=""),$N$1+T1168-WEEKDAY($N$1)+(WEEKDAY($N$1)&gt;=T1168),$N$1+T1168-WEEKDAY($N$1)+(WEEKDAY($N$1)&gt;=T1168)+7)</f>
        <v>43617</v>
      </c>
      <c r="R1168" s="14" t="str">
        <f ca="1">IF(ISERROR(IF(AND($N$1+U1168-WEEKDAY($N$1)+(WEEKDAY($N$1)&gt;=U1168)&gt;=$N$1,H1168&lt;&gt;""),$N$1+U1168-WEEKDAY($N$1)+(WEEKDAY($N$1)&gt;=U1168),$N$1+U1168-WEEKDAY($N$1)+(WEEKDAY($N$1)&gt;=U1168)+7)),"",(IF(AND($N$1+U1168-WEEKDAY($N$1)+(WEEKDAY($N$1)&gt;=U1168)&gt;=$N$1,H1168&lt;&gt;""),$N$1+U1168-WEEKDAY($N$1)+(WEEKDAY($N$1)&gt;=U1168),$N$1+U1168-WEEKDAY($N$1)+(WEEKDAY($N$1)&gt;=U1168)+7)))</f>
        <v/>
      </c>
      <c r="S1168" s="14"/>
      <c r="T1168" s="15" t="b">
        <f>IF(D1168="lundi","2",IF(D1168="mardi","3",IF(D1168="mercredi","4",IF(D1168="jeudi","5",IF(D1168="vendredi","6")))))</f>
        <v>0</v>
      </c>
      <c r="U1168" s="15" t="str">
        <f>IF(H1168="lundi","2",IF(H1168="mardi","3",IF(H1168="mercredi","4",IF(H1168="jeudi","5",IF(H1168="vendredi","6",IF(H1168="",""))))))</f>
        <v/>
      </c>
      <c r="V1168" s="15" t="b">
        <f>IF(C1168="hebdo","5",IF(C1168="tous les 15 jours","10",IF(C1168="toutes les 5 semaines","25")))</f>
        <v>0</v>
      </c>
    </row>
    <row r="1169" spans="17:22" x14ac:dyDescent="0.35">
      <c r="Q1169" s="14">
        <f ca="1">IF(AND($N$1+T1169-WEEKDAY($N$1)+(WEEKDAY($N$1)&gt;=T1169)&gt;=$N$1,H1169=""),$N$1+T1169-WEEKDAY($N$1)+(WEEKDAY($N$1)&gt;=T1169),$N$1+T1169-WEEKDAY($N$1)+(WEEKDAY($N$1)&gt;=T1169)+7)</f>
        <v>43617</v>
      </c>
      <c r="R1169" s="14" t="str">
        <f ca="1">IF(ISERROR(IF(AND($N$1+U1169-WEEKDAY($N$1)+(WEEKDAY($N$1)&gt;=U1169)&gt;=$N$1,H1169&lt;&gt;""),$N$1+U1169-WEEKDAY($N$1)+(WEEKDAY($N$1)&gt;=U1169),$N$1+U1169-WEEKDAY($N$1)+(WEEKDAY($N$1)&gt;=U1169)+7)),"",(IF(AND($N$1+U1169-WEEKDAY($N$1)+(WEEKDAY($N$1)&gt;=U1169)&gt;=$N$1,H1169&lt;&gt;""),$N$1+U1169-WEEKDAY($N$1)+(WEEKDAY($N$1)&gt;=U1169),$N$1+U1169-WEEKDAY($N$1)+(WEEKDAY($N$1)&gt;=U1169)+7)))</f>
        <v/>
      </c>
      <c r="S1169" s="14"/>
      <c r="T1169" s="15" t="b">
        <f>IF(D1169="lundi","2",IF(D1169="mardi","3",IF(D1169="mercredi","4",IF(D1169="jeudi","5",IF(D1169="vendredi","6")))))</f>
        <v>0</v>
      </c>
      <c r="U1169" s="15" t="str">
        <f>IF(H1169="lundi","2",IF(H1169="mardi","3",IF(H1169="mercredi","4",IF(H1169="jeudi","5",IF(H1169="vendredi","6",IF(H1169="",""))))))</f>
        <v/>
      </c>
      <c r="V1169" s="15" t="b">
        <f>IF(C1169="hebdo","5",IF(C1169="tous les 15 jours","10",IF(C1169="toutes les 5 semaines","25")))</f>
        <v>0</v>
      </c>
    </row>
    <row r="1170" spans="17:22" x14ac:dyDescent="0.35">
      <c r="Q1170" s="14">
        <f ca="1">IF(AND($N$1+T1170-WEEKDAY($N$1)+(WEEKDAY($N$1)&gt;=T1170)&gt;=$N$1,H1170=""),$N$1+T1170-WEEKDAY($N$1)+(WEEKDAY($N$1)&gt;=T1170),$N$1+T1170-WEEKDAY($N$1)+(WEEKDAY($N$1)&gt;=T1170)+7)</f>
        <v>43617</v>
      </c>
      <c r="R1170" s="14" t="str">
        <f ca="1">IF(ISERROR(IF(AND($N$1+U1170-WEEKDAY($N$1)+(WEEKDAY($N$1)&gt;=U1170)&gt;=$N$1,H1170&lt;&gt;""),$N$1+U1170-WEEKDAY($N$1)+(WEEKDAY($N$1)&gt;=U1170),$N$1+U1170-WEEKDAY($N$1)+(WEEKDAY($N$1)&gt;=U1170)+7)),"",(IF(AND($N$1+U1170-WEEKDAY($N$1)+(WEEKDAY($N$1)&gt;=U1170)&gt;=$N$1,H1170&lt;&gt;""),$N$1+U1170-WEEKDAY($N$1)+(WEEKDAY($N$1)&gt;=U1170),$N$1+U1170-WEEKDAY($N$1)+(WEEKDAY($N$1)&gt;=U1170)+7)))</f>
        <v/>
      </c>
      <c r="S1170" s="14"/>
      <c r="T1170" s="15" t="b">
        <f>IF(D1170="lundi","2",IF(D1170="mardi","3",IF(D1170="mercredi","4",IF(D1170="jeudi","5",IF(D1170="vendredi","6")))))</f>
        <v>0</v>
      </c>
      <c r="U1170" s="15" t="str">
        <f>IF(H1170="lundi","2",IF(H1170="mardi","3",IF(H1170="mercredi","4",IF(H1170="jeudi","5",IF(H1170="vendredi","6",IF(H1170="",""))))))</f>
        <v/>
      </c>
      <c r="V1170" s="15" t="b">
        <f>IF(C1170="hebdo","5",IF(C1170="tous les 15 jours","10",IF(C1170="toutes les 5 semaines","25")))</f>
        <v>0</v>
      </c>
    </row>
    <row r="1171" spans="17:22" x14ac:dyDescent="0.35">
      <c r="Q1171" s="14">
        <f ca="1">IF(AND($N$1+T1171-WEEKDAY($N$1)+(WEEKDAY($N$1)&gt;=T1171)&gt;=$N$1,H1171=""),$N$1+T1171-WEEKDAY($N$1)+(WEEKDAY($N$1)&gt;=T1171),$N$1+T1171-WEEKDAY($N$1)+(WEEKDAY($N$1)&gt;=T1171)+7)</f>
        <v>43617</v>
      </c>
      <c r="R1171" s="14" t="str">
        <f ca="1">IF(ISERROR(IF(AND($N$1+U1171-WEEKDAY($N$1)+(WEEKDAY($N$1)&gt;=U1171)&gt;=$N$1,H1171&lt;&gt;""),$N$1+U1171-WEEKDAY($N$1)+(WEEKDAY($N$1)&gt;=U1171),$N$1+U1171-WEEKDAY($N$1)+(WEEKDAY($N$1)&gt;=U1171)+7)),"",(IF(AND($N$1+U1171-WEEKDAY($N$1)+(WEEKDAY($N$1)&gt;=U1171)&gt;=$N$1,H1171&lt;&gt;""),$N$1+U1171-WEEKDAY($N$1)+(WEEKDAY($N$1)&gt;=U1171),$N$1+U1171-WEEKDAY($N$1)+(WEEKDAY($N$1)&gt;=U1171)+7)))</f>
        <v/>
      </c>
      <c r="S1171" s="14"/>
      <c r="T1171" s="15" t="b">
        <f>IF(D1171="lundi","2",IF(D1171="mardi","3",IF(D1171="mercredi","4",IF(D1171="jeudi","5",IF(D1171="vendredi","6")))))</f>
        <v>0</v>
      </c>
      <c r="U1171" s="15" t="str">
        <f>IF(H1171="lundi","2",IF(H1171="mardi","3",IF(H1171="mercredi","4",IF(H1171="jeudi","5",IF(H1171="vendredi","6",IF(H1171="",""))))))</f>
        <v/>
      </c>
      <c r="V1171" s="15" t="b">
        <f>IF(C1171="hebdo","5",IF(C1171="tous les 15 jours","10",IF(C1171="toutes les 5 semaines","25")))</f>
        <v>0</v>
      </c>
    </row>
    <row r="1172" spans="17:22" x14ac:dyDescent="0.35">
      <c r="Q1172" s="14">
        <f ca="1">IF(AND($N$1+T1172-WEEKDAY($N$1)+(WEEKDAY($N$1)&gt;=T1172)&gt;=$N$1,H1172=""),$N$1+T1172-WEEKDAY($N$1)+(WEEKDAY($N$1)&gt;=T1172),$N$1+T1172-WEEKDAY($N$1)+(WEEKDAY($N$1)&gt;=T1172)+7)</f>
        <v>43617</v>
      </c>
      <c r="R1172" s="14" t="str">
        <f ca="1">IF(ISERROR(IF(AND($N$1+U1172-WEEKDAY($N$1)+(WEEKDAY($N$1)&gt;=U1172)&gt;=$N$1,H1172&lt;&gt;""),$N$1+U1172-WEEKDAY($N$1)+(WEEKDAY($N$1)&gt;=U1172),$N$1+U1172-WEEKDAY($N$1)+(WEEKDAY($N$1)&gt;=U1172)+7)),"",(IF(AND($N$1+U1172-WEEKDAY($N$1)+(WEEKDAY($N$1)&gt;=U1172)&gt;=$N$1,H1172&lt;&gt;""),$N$1+U1172-WEEKDAY($N$1)+(WEEKDAY($N$1)&gt;=U1172),$N$1+U1172-WEEKDAY($N$1)+(WEEKDAY($N$1)&gt;=U1172)+7)))</f>
        <v/>
      </c>
      <c r="S1172" s="14"/>
      <c r="T1172" s="15" t="b">
        <f>IF(D1172="lundi","2",IF(D1172="mardi","3",IF(D1172="mercredi","4",IF(D1172="jeudi","5",IF(D1172="vendredi","6")))))</f>
        <v>0</v>
      </c>
      <c r="U1172" s="15" t="str">
        <f>IF(H1172="lundi","2",IF(H1172="mardi","3",IF(H1172="mercredi","4",IF(H1172="jeudi","5",IF(H1172="vendredi","6",IF(H1172="",""))))))</f>
        <v/>
      </c>
      <c r="V1172" s="15" t="b">
        <f>IF(C1172="hebdo","5",IF(C1172="tous les 15 jours","10",IF(C1172="toutes les 5 semaines","25")))</f>
        <v>0</v>
      </c>
    </row>
    <row r="1173" spans="17:22" x14ac:dyDescent="0.35">
      <c r="Q1173" s="14">
        <f ca="1">IF(AND($N$1+T1173-WEEKDAY($N$1)+(WEEKDAY($N$1)&gt;=T1173)&gt;=$N$1,H1173=""),$N$1+T1173-WEEKDAY($N$1)+(WEEKDAY($N$1)&gt;=T1173),$N$1+T1173-WEEKDAY($N$1)+(WEEKDAY($N$1)&gt;=T1173)+7)</f>
        <v>43617</v>
      </c>
      <c r="R1173" s="14" t="str">
        <f ca="1">IF(ISERROR(IF(AND($N$1+U1173-WEEKDAY($N$1)+(WEEKDAY($N$1)&gt;=U1173)&gt;=$N$1,H1173&lt;&gt;""),$N$1+U1173-WEEKDAY($N$1)+(WEEKDAY($N$1)&gt;=U1173),$N$1+U1173-WEEKDAY($N$1)+(WEEKDAY($N$1)&gt;=U1173)+7)),"",(IF(AND($N$1+U1173-WEEKDAY($N$1)+(WEEKDAY($N$1)&gt;=U1173)&gt;=$N$1,H1173&lt;&gt;""),$N$1+U1173-WEEKDAY($N$1)+(WEEKDAY($N$1)&gt;=U1173),$N$1+U1173-WEEKDAY($N$1)+(WEEKDAY($N$1)&gt;=U1173)+7)))</f>
        <v/>
      </c>
      <c r="S1173" s="14"/>
      <c r="T1173" s="15" t="b">
        <f>IF(D1173="lundi","2",IF(D1173="mardi","3",IF(D1173="mercredi","4",IF(D1173="jeudi","5",IF(D1173="vendredi","6")))))</f>
        <v>0</v>
      </c>
      <c r="U1173" s="15" t="str">
        <f>IF(H1173="lundi","2",IF(H1173="mardi","3",IF(H1173="mercredi","4",IF(H1173="jeudi","5",IF(H1173="vendredi","6",IF(H1173="",""))))))</f>
        <v/>
      </c>
      <c r="V1173" s="15" t="b">
        <f>IF(C1173="hebdo","5",IF(C1173="tous les 15 jours","10",IF(C1173="toutes les 5 semaines","25")))</f>
        <v>0</v>
      </c>
    </row>
    <row r="1174" spans="17:22" x14ac:dyDescent="0.35">
      <c r="Q1174" s="14">
        <f ca="1">IF(AND($N$1+T1174-WEEKDAY($N$1)+(WEEKDAY($N$1)&gt;=T1174)&gt;=$N$1,H1174=""),$N$1+T1174-WEEKDAY($N$1)+(WEEKDAY($N$1)&gt;=T1174),$N$1+T1174-WEEKDAY($N$1)+(WEEKDAY($N$1)&gt;=T1174)+7)</f>
        <v>43617</v>
      </c>
      <c r="R1174" s="14" t="str">
        <f ca="1">IF(ISERROR(IF(AND($N$1+U1174-WEEKDAY($N$1)+(WEEKDAY($N$1)&gt;=U1174)&gt;=$N$1,H1174&lt;&gt;""),$N$1+U1174-WEEKDAY($N$1)+(WEEKDAY($N$1)&gt;=U1174),$N$1+U1174-WEEKDAY($N$1)+(WEEKDAY($N$1)&gt;=U1174)+7)),"",(IF(AND($N$1+U1174-WEEKDAY($N$1)+(WEEKDAY($N$1)&gt;=U1174)&gt;=$N$1,H1174&lt;&gt;""),$N$1+U1174-WEEKDAY($N$1)+(WEEKDAY($N$1)&gt;=U1174),$N$1+U1174-WEEKDAY($N$1)+(WEEKDAY($N$1)&gt;=U1174)+7)))</f>
        <v/>
      </c>
      <c r="S1174" s="14"/>
      <c r="T1174" s="15" t="b">
        <f>IF(D1174="lundi","2",IF(D1174="mardi","3",IF(D1174="mercredi","4",IF(D1174="jeudi","5",IF(D1174="vendredi","6")))))</f>
        <v>0</v>
      </c>
      <c r="U1174" s="15" t="str">
        <f>IF(H1174="lundi","2",IF(H1174="mardi","3",IF(H1174="mercredi","4",IF(H1174="jeudi","5",IF(H1174="vendredi","6",IF(H1174="",""))))))</f>
        <v/>
      </c>
      <c r="V1174" s="15" t="b">
        <f>IF(C1174="hebdo","5",IF(C1174="tous les 15 jours","10",IF(C1174="toutes les 5 semaines","25")))</f>
        <v>0</v>
      </c>
    </row>
    <row r="1175" spans="17:22" x14ac:dyDescent="0.35">
      <c r="Q1175" s="14">
        <f ca="1">IF(AND($N$1+T1175-WEEKDAY($N$1)+(WEEKDAY($N$1)&gt;=T1175)&gt;=$N$1,H1175=""),$N$1+T1175-WEEKDAY($N$1)+(WEEKDAY($N$1)&gt;=T1175),$N$1+T1175-WEEKDAY($N$1)+(WEEKDAY($N$1)&gt;=T1175)+7)</f>
        <v>43617</v>
      </c>
      <c r="R1175" s="14" t="str">
        <f ca="1">IF(ISERROR(IF(AND($N$1+U1175-WEEKDAY($N$1)+(WEEKDAY($N$1)&gt;=U1175)&gt;=$N$1,H1175&lt;&gt;""),$N$1+U1175-WEEKDAY($N$1)+(WEEKDAY($N$1)&gt;=U1175),$N$1+U1175-WEEKDAY($N$1)+(WEEKDAY($N$1)&gt;=U1175)+7)),"",(IF(AND($N$1+U1175-WEEKDAY($N$1)+(WEEKDAY($N$1)&gt;=U1175)&gt;=$N$1,H1175&lt;&gt;""),$N$1+U1175-WEEKDAY($N$1)+(WEEKDAY($N$1)&gt;=U1175),$N$1+U1175-WEEKDAY($N$1)+(WEEKDAY($N$1)&gt;=U1175)+7)))</f>
        <v/>
      </c>
      <c r="S1175" s="14"/>
      <c r="T1175" s="15" t="b">
        <f>IF(D1175="lundi","2",IF(D1175="mardi","3",IF(D1175="mercredi","4",IF(D1175="jeudi","5",IF(D1175="vendredi","6")))))</f>
        <v>0</v>
      </c>
      <c r="U1175" s="15" t="str">
        <f>IF(H1175="lundi","2",IF(H1175="mardi","3",IF(H1175="mercredi","4",IF(H1175="jeudi","5",IF(H1175="vendredi","6",IF(H1175="",""))))))</f>
        <v/>
      </c>
      <c r="V1175" s="15" t="b">
        <f>IF(C1175="hebdo","5",IF(C1175="tous les 15 jours","10",IF(C1175="toutes les 5 semaines","25")))</f>
        <v>0</v>
      </c>
    </row>
    <row r="1176" spans="17:22" x14ac:dyDescent="0.35">
      <c r="Q1176" s="14">
        <f ca="1">IF(AND($N$1+T1176-WEEKDAY($N$1)+(WEEKDAY($N$1)&gt;=T1176)&gt;=$N$1,H1176=""),$N$1+T1176-WEEKDAY($N$1)+(WEEKDAY($N$1)&gt;=T1176),$N$1+T1176-WEEKDAY($N$1)+(WEEKDAY($N$1)&gt;=T1176)+7)</f>
        <v>43617</v>
      </c>
      <c r="R1176" s="14" t="str">
        <f ca="1">IF(ISERROR(IF(AND($N$1+U1176-WEEKDAY($N$1)+(WEEKDAY($N$1)&gt;=U1176)&gt;=$N$1,H1176&lt;&gt;""),$N$1+U1176-WEEKDAY($N$1)+(WEEKDAY($N$1)&gt;=U1176),$N$1+U1176-WEEKDAY($N$1)+(WEEKDAY($N$1)&gt;=U1176)+7)),"",(IF(AND($N$1+U1176-WEEKDAY($N$1)+(WEEKDAY($N$1)&gt;=U1176)&gt;=$N$1,H1176&lt;&gt;""),$N$1+U1176-WEEKDAY($N$1)+(WEEKDAY($N$1)&gt;=U1176),$N$1+U1176-WEEKDAY($N$1)+(WEEKDAY($N$1)&gt;=U1176)+7)))</f>
        <v/>
      </c>
      <c r="S1176" s="14"/>
      <c r="T1176" s="15" t="b">
        <f>IF(D1176="lundi","2",IF(D1176="mardi","3",IF(D1176="mercredi","4",IF(D1176="jeudi","5",IF(D1176="vendredi","6")))))</f>
        <v>0</v>
      </c>
      <c r="U1176" s="15" t="str">
        <f>IF(H1176="lundi","2",IF(H1176="mardi","3",IF(H1176="mercredi","4",IF(H1176="jeudi","5",IF(H1176="vendredi","6",IF(H1176="",""))))))</f>
        <v/>
      </c>
      <c r="V1176" s="15" t="b">
        <f>IF(C1176="hebdo","5",IF(C1176="tous les 15 jours","10",IF(C1176="toutes les 5 semaines","25")))</f>
        <v>0</v>
      </c>
    </row>
    <row r="1177" spans="17:22" x14ac:dyDescent="0.35">
      <c r="Q1177" s="14">
        <f ca="1">IF(AND($N$1+T1177-WEEKDAY($N$1)+(WEEKDAY($N$1)&gt;=T1177)&gt;=$N$1,H1177=""),$N$1+T1177-WEEKDAY($N$1)+(WEEKDAY($N$1)&gt;=T1177),$N$1+T1177-WEEKDAY($N$1)+(WEEKDAY($N$1)&gt;=T1177)+7)</f>
        <v>43617</v>
      </c>
      <c r="R1177" s="14" t="str">
        <f ca="1">IF(ISERROR(IF(AND($N$1+U1177-WEEKDAY($N$1)+(WEEKDAY($N$1)&gt;=U1177)&gt;=$N$1,H1177&lt;&gt;""),$N$1+U1177-WEEKDAY($N$1)+(WEEKDAY($N$1)&gt;=U1177),$N$1+U1177-WEEKDAY($N$1)+(WEEKDAY($N$1)&gt;=U1177)+7)),"",(IF(AND($N$1+U1177-WEEKDAY($N$1)+(WEEKDAY($N$1)&gt;=U1177)&gt;=$N$1,H1177&lt;&gt;""),$N$1+U1177-WEEKDAY($N$1)+(WEEKDAY($N$1)&gt;=U1177),$N$1+U1177-WEEKDAY($N$1)+(WEEKDAY($N$1)&gt;=U1177)+7)))</f>
        <v/>
      </c>
      <c r="S1177" s="14"/>
      <c r="T1177" s="15" t="b">
        <f>IF(D1177="lundi","2",IF(D1177="mardi","3",IF(D1177="mercredi","4",IF(D1177="jeudi","5",IF(D1177="vendredi","6")))))</f>
        <v>0</v>
      </c>
      <c r="U1177" s="15" t="str">
        <f>IF(H1177="lundi","2",IF(H1177="mardi","3",IF(H1177="mercredi","4",IF(H1177="jeudi","5",IF(H1177="vendredi","6",IF(H1177="",""))))))</f>
        <v/>
      </c>
      <c r="V1177" s="15" t="b">
        <f>IF(C1177="hebdo","5",IF(C1177="tous les 15 jours","10",IF(C1177="toutes les 5 semaines","25")))</f>
        <v>0</v>
      </c>
    </row>
    <row r="1178" spans="17:22" x14ac:dyDescent="0.35">
      <c r="Q1178" s="14">
        <f ca="1">IF(AND($N$1+T1178-WEEKDAY($N$1)+(WEEKDAY($N$1)&gt;=T1178)&gt;=$N$1,H1178=""),$N$1+T1178-WEEKDAY($N$1)+(WEEKDAY($N$1)&gt;=T1178),$N$1+T1178-WEEKDAY($N$1)+(WEEKDAY($N$1)&gt;=T1178)+7)</f>
        <v>43617</v>
      </c>
      <c r="R1178" s="14" t="str">
        <f ca="1">IF(ISERROR(IF(AND($N$1+U1178-WEEKDAY($N$1)+(WEEKDAY($N$1)&gt;=U1178)&gt;=$N$1,H1178&lt;&gt;""),$N$1+U1178-WEEKDAY($N$1)+(WEEKDAY($N$1)&gt;=U1178),$N$1+U1178-WEEKDAY($N$1)+(WEEKDAY($N$1)&gt;=U1178)+7)),"",(IF(AND($N$1+U1178-WEEKDAY($N$1)+(WEEKDAY($N$1)&gt;=U1178)&gt;=$N$1,H1178&lt;&gt;""),$N$1+U1178-WEEKDAY($N$1)+(WEEKDAY($N$1)&gt;=U1178),$N$1+U1178-WEEKDAY($N$1)+(WEEKDAY($N$1)&gt;=U1178)+7)))</f>
        <v/>
      </c>
      <c r="S1178" s="14"/>
      <c r="T1178" s="15" t="b">
        <f>IF(D1178="lundi","2",IF(D1178="mardi","3",IF(D1178="mercredi","4",IF(D1178="jeudi","5",IF(D1178="vendredi","6")))))</f>
        <v>0</v>
      </c>
      <c r="U1178" s="15" t="str">
        <f>IF(H1178="lundi","2",IF(H1178="mardi","3",IF(H1178="mercredi","4",IF(H1178="jeudi","5",IF(H1178="vendredi","6",IF(H1178="",""))))))</f>
        <v/>
      </c>
      <c r="V1178" s="15" t="b">
        <f>IF(C1178="hebdo","5",IF(C1178="tous les 15 jours","10",IF(C1178="toutes les 5 semaines","25")))</f>
        <v>0</v>
      </c>
    </row>
    <row r="1179" spans="17:22" x14ac:dyDescent="0.35">
      <c r="Q1179" s="14">
        <f ca="1">IF(AND($N$1+T1179-WEEKDAY($N$1)+(WEEKDAY($N$1)&gt;=T1179)&gt;=$N$1,H1179=""),$N$1+T1179-WEEKDAY($N$1)+(WEEKDAY($N$1)&gt;=T1179),$N$1+T1179-WEEKDAY($N$1)+(WEEKDAY($N$1)&gt;=T1179)+7)</f>
        <v>43617</v>
      </c>
      <c r="R1179" s="14" t="str">
        <f ca="1">IF(ISERROR(IF(AND($N$1+U1179-WEEKDAY($N$1)+(WEEKDAY($N$1)&gt;=U1179)&gt;=$N$1,H1179&lt;&gt;""),$N$1+U1179-WEEKDAY($N$1)+(WEEKDAY($N$1)&gt;=U1179),$N$1+U1179-WEEKDAY($N$1)+(WEEKDAY($N$1)&gt;=U1179)+7)),"",(IF(AND($N$1+U1179-WEEKDAY($N$1)+(WEEKDAY($N$1)&gt;=U1179)&gt;=$N$1,H1179&lt;&gt;""),$N$1+U1179-WEEKDAY($N$1)+(WEEKDAY($N$1)&gt;=U1179),$N$1+U1179-WEEKDAY($N$1)+(WEEKDAY($N$1)&gt;=U1179)+7)))</f>
        <v/>
      </c>
      <c r="S1179" s="14"/>
      <c r="T1179" s="15" t="b">
        <f>IF(D1179="lundi","2",IF(D1179="mardi","3",IF(D1179="mercredi","4",IF(D1179="jeudi","5",IF(D1179="vendredi","6")))))</f>
        <v>0</v>
      </c>
      <c r="U1179" s="15" t="str">
        <f>IF(H1179="lundi","2",IF(H1179="mardi","3",IF(H1179="mercredi","4",IF(H1179="jeudi","5",IF(H1179="vendredi","6",IF(H1179="",""))))))</f>
        <v/>
      </c>
      <c r="V1179" s="15" t="b">
        <f>IF(C1179="hebdo","5",IF(C1179="tous les 15 jours","10",IF(C1179="toutes les 5 semaines","25")))</f>
        <v>0</v>
      </c>
    </row>
    <row r="1180" spans="17:22" x14ac:dyDescent="0.35">
      <c r="Q1180" s="14">
        <f ca="1">IF(AND($N$1+T1180-WEEKDAY($N$1)+(WEEKDAY($N$1)&gt;=T1180)&gt;=$N$1,H1180=""),$N$1+T1180-WEEKDAY($N$1)+(WEEKDAY($N$1)&gt;=T1180),$N$1+T1180-WEEKDAY($N$1)+(WEEKDAY($N$1)&gt;=T1180)+7)</f>
        <v>43617</v>
      </c>
      <c r="R1180" s="14" t="str">
        <f ca="1">IF(ISERROR(IF(AND($N$1+U1180-WEEKDAY($N$1)+(WEEKDAY($N$1)&gt;=U1180)&gt;=$N$1,H1180&lt;&gt;""),$N$1+U1180-WEEKDAY($N$1)+(WEEKDAY($N$1)&gt;=U1180),$N$1+U1180-WEEKDAY($N$1)+(WEEKDAY($N$1)&gt;=U1180)+7)),"",(IF(AND($N$1+U1180-WEEKDAY($N$1)+(WEEKDAY($N$1)&gt;=U1180)&gt;=$N$1,H1180&lt;&gt;""),$N$1+U1180-WEEKDAY($N$1)+(WEEKDAY($N$1)&gt;=U1180),$N$1+U1180-WEEKDAY($N$1)+(WEEKDAY($N$1)&gt;=U1180)+7)))</f>
        <v/>
      </c>
      <c r="S1180" s="14"/>
      <c r="T1180" s="15" t="b">
        <f>IF(D1180="lundi","2",IF(D1180="mardi","3",IF(D1180="mercredi","4",IF(D1180="jeudi","5",IF(D1180="vendredi","6")))))</f>
        <v>0</v>
      </c>
      <c r="U1180" s="15" t="str">
        <f>IF(H1180="lundi","2",IF(H1180="mardi","3",IF(H1180="mercredi","4",IF(H1180="jeudi","5",IF(H1180="vendredi","6",IF(H1180="",""))))))</f>
        <v/>
      </c>
      <c r="V1180" s="15" t="b">
        <f>IF(C1180="hebdo","5",IF(C1180="tous les 15 jours","10",IF(C1180="toutes les 5 semaines","25")))</f>
        <v>0</v>
      </c>
    </row>
    <row r="1181" spans="17:22" x14ac:dyDescent="0.35">
      <c r="Q1181" s="14">
        <f ca="1">IF(AND($N$1+T1181-WEEKDAY($N$1)+(WEEKDAY($N$1)&gt;=T1181)&gt;=$N$1,H1181=""),$N$1+T1181-WEEKDAY($N$1)+(WEEKDAY($N$1)&gt;=T1181),$N$1+T1181-WEEKDAY($N$1)+(WEEKDAY($N$1)&gt;=T1181)+7)</f>
        <v>43617</v>
      </c>
      <c r="R1181" s="14" t="str">
        <f ca="1">IF(ISERROR(IF(AND($N$1+U1181-WEEKDAY($N$1)+(WEEKDAY($N$1)&gt;=U1181)&gt;=$N$1,H1181&lt;&gt;""),$N$1+U1181-WEEKDAY($N$1)+(WEEKDAY($N$1)&gt;=U1181),$N$1+U1181-WEEKDAY($N$1)+(WEEKDAY($N$1)&gt;=U1181)+7)),"",(IF(AND($N$1+U1181-WEEKDAY($N$1)+(WEEKDAY($N$1)&gt;=U1181)&gt;=$N$1,H1181&lt;&gt;""),$N$1+U1181-WEEKDAY($N$1)+(WEEKDAY($N$1)&gt;=U1181),$N$1+U1181-WEEKDAY($N$1)+(WEEKDAY($N$1)&gt;=U1181)+7)))</f>
        <v/>
      </c>
      <c r="S1181" s="14"/>
      <c r="T1181" s="15" t="b">
        <f>IF(D1181="lundi","2",IF(D1181="mardi","3",IF(D1181="mercredi","4",IF(D1181="jeudi","5",IF(D1181="vendredi","6")))))</f>
        <v>0</v>
      </c>
      <c r="U1181" s="15" t="str">
        <f>IF(H1181="lundi","2",IF(H1181="mardi","3",IF(H1181="mercredi","4",IF(H1181="jeudi","5",IF(H1181="vendredi","6",IF(H1181="",""))))))</f>
        <v/>
      </c>
      <c r="V1181" s="15" t="b">
        <f>IF(C1181="hebdo","5",IF(C1181="tous les 15 jours","10",IF(C1181="toutes les 5 semaines","25")))</f>
        <v>0</v>
      </c>
    </row>
    <row r="1182" spans="17:22" x14ac:dyDescent="0.35">
      <c r="Q1182" s="14">
        <f ca="1">IF(AND($N$1+T1182-WEEKDAY($N$1)+(WEEKDAY($N$1)&gt;=T1182)&gt;=$N$1,H1182=""),$N$1+T1182-WEEKDAY($N$1)+(WEEKDAY($N$1)&gt;=T1182),$N$1+T1182-WEEKDAY($N$1)+(WEEKDAY($N$1)&gt;=T1182)+7)</f>
        <v>43617</v>
      </c>
      <c r="R1182" s="14" t="str">
        <f ca="1">IF(ISERROR(IF(AND($N$1+U1182-WEEKDAY($N$1)+(WEEKDAY($N$1)&gt;=U1182)&gt;=$N$1,H1182&lt;&gt;""),$N$1+U1182-WEEKDAY($N$1)+(WEEKDAY($N$1)&gt;=U1182),$N$1+U1182-WEEKDAY($N$1)+(WEEKDAY($N$1)&gt;=U1182)+7)),"",(IF(AND($N$1+U1182-WEEKDAY($N$1)+(WEEKDAY($N$1)&gt;=U1182)&gt;=$N$1,H1182&lt;&gt;""),$N$1+U1182-WEEKDAY($N$1)+(WEEKDAY($N$1)&gt;=U1182),$N$1+U1182-WEEKDAY($N$1)+(WEEKDAY($N$1)&gt;=U1182)+7)))</f>
        <v/>
      </c>
      <c r="S1182" s="14"/>
      <c r="T1182" s="15" t="b">
        <f>IF(D1182="lundi","2",IF(D1182="mardi","3",IF(D1182="mercredi","4",IF(D1182="jeudi","5",IF(D1182="vendredi","6")))))</f>
        <v>0</v>
      </c>
      <c r="U1182" s="15" t="str">
        <f>IF(H1182="lundi","2",IF(H1182="mardi","3",IF(H1182="mercredi","4",IF(H1182="jeudi","5",IF(H1182="vendredi","6",IF(H1182="",""))))))</f>
        <v/>
      </c>
      <c r="V1182" s="15" t="b">
        <f>IF(C1182="hebdo","5",IF(C1182="tous les 15 jours","10",IF(C1182="toutes les 5 semaines","25")))</f>
        <v>0</v>
      </c>
    </row>
    <row r="1183" spans="17:22" x14ac:dyDescent="0.35">
      <c r="Q1183" s="14">
        <f ca="1">IF(AND($N$1+T1183-WEEKDAY($N$1)+(WEEKDAY($N$1)&gt;=T1183)&gt;=$N$1,H1183=""),$N$1+T1183-WEEKDAY($N$1)+(WEEKDAY($N$1)&gt;=T1183),$N$1+T1183-WEEKDAY($N$1)+(WEEKDAY($N$1)&gt;=T1183)+7)</f>
        <v>43617</v>
      </c>
      <c r="R1183" s="14" t="str">
        <f ca="1">IF(ISERROR(IF(AND($N$1+U1183-WEEKDAY($N$1)+(WEEKDAY($N$1)&gt;=U1183)&gt;=$N$1,H1183&lt;&gt;""),$N$1+U1183-WEEKDAY($N$1)+(WEEKDAY($N$1)&gt;=U1183),$N$1+U1183-WEEKDAY($N$1)+(WEEKDAY($N$1)&gt;=U1183)+7)),"",(IF(AND($N$1+U1183-WEEKDAY($N$1)+(WEEKDAY($N$1)&gt;=U1183)&gt;=$N$1,H1183&lt;&gt;""),$N$1+U1183-WEEKDAY($N$1)+(WEEKDAY($N$1)&gt;=U1183),$N$1+U1183-WEEKDAY($N$1)+(WEEKDAY($N$1)&gt;=U1183)+7)))</f>
        <v/>
      </c>
      <c r="S1183" s="14"/>
      <c r="T1183" s="15" t="b">
        <f>IF(D1183="lundi","2",IF(D1183="mardi","3",IF(D1183="mercredi","4",IF(D1183="jeudi","5",IF(D1183="vendredi","6")))))</f>
        <v>0</v>
      </c>
      <c r="U1183" s="15" t="str">
        <f>IF(H1183="lundi","2",IF(H1183="mardi","3",IF(H1183="mercredi","4",IF(H1183="jeudi","5",IF(H1183="vendredi","6",IF(H1183="",""))))))</f>
        <v/>
      </c>
      <c r="V1183" s="15" t="b">
        <f>IF(C1183="hebdo","5",IF(C1183="tous les 15 jours","10",IF(C1183="toutes les 5 semaines","25")))</f>
        <v>0</v>
      </c>
    </row>
    <row r="1184" spans="17:22" x14ac:dyDescent="0.35">
      <c r="Q1184" s="14">
        <f ca="1">IF(AND($N$1+T1184-WEEKDAY($N$1)+(WEEKDAY($N$1)&gt;=T1184)&gt;=$N$1,H1184=""),$N$1+T1184-WEEKDAY($N$1)+(WEEKDAY($N$1)&gt;=T1184),$N$1+T1184-WEEKDAY($N$1)+(WEEKDAY($N$1)&gt;=T1184)+7)</f>
        <v>43617</v>
      </c>
      <c r="R1184" s="14" t="str">
        <f ca="1">IF(ISERROR(IF(AND($N$1+U1184-WEEKDAY($N$1)+(WEEKDAY($N$1)&gt;=U1184)&gt;=$N$1,H1184&lt;&gt;""),$N$1+U1184-WEEKDAY($N$1)+(WEEKDAY($N$1)&gt;=U1184),$N$1+U1184-WEEKDAY($N$1)+(WEEKDAY($N$1)&gt;=U1184)+7)),"",(IF(AND($N$1+U1184-WEEKDAY($N$1)+(WEEKDAY($N$1)&gt;=U1184)&gt;=$N$1,H1184&lt;&gt;""),$N$1+U1184-WEEKDAY($N$1)+(WEEKDAY($N$1)&gt;=U1184),$N$1+U1184-WEEKDAY($N$1)+(WEEKDAY($N$1)&gt;=U1184)+7)))</f>
        <v/>
      </c>
      <c r="S1184" s="14"/>
      <c r="T1184" s="15" t="b">
        <f>IF(D1184="lundi","2",IF(D1184="mardi","3",IF(D1184="mercredi","4",IF(D1184="jeudi","5",IF(D1184="vendredi","6")))))</f>
        <v>0</v>
      </c>
      <c r="U1184" s="15" t="str">
        <f>IF(H1184="lundi","2",IF(H1184="mardi","3",IF(H1184="mercredi","4",IF(H1184="jeudi","5",IF(H1184="vendredi","6",IF(H1184="",""))))))</f>
        <v/>
      </c>
      <c r="V1184" s="15" t="b">
        <f>IF(C1184="hebdo","5",IF(C1184="tous les 15 jours","10",IF(C1184="toutes les 5 semaines","25")))</f>
        <v>0</v>
      </c>
    </row>
    <row r="1185" spans="17:22" x14ac:dyDescent="0.35">
      <c r="Q1185" s="14">
        <f ca="1">IF(AND($N$1+T1185-WEEKDAY($N$1)+(WEEKDAY($N$1)&gt;=T1185)&gt;=$N$1,H1185=""),$N$1+T1185-WEEKDAY($N$1)+(WEEKDAY($N$1)&gt;=T1185),$N$1+T1185-WEEKDAY($N$1)+(WEEKDAY($N$1)&gt;=T1185)+7)</f>
        <v>43617</v>
      </c>
      <c r="R1185" s="14" t="str">
        <f ca="1">IF(ISERROR(IF(AND($N$1+U1185-WEEKDAY($N$1)+(WEEKDAY($N$1)&gt;=U1185)&gt;=$N$1,H1185&lt;&gt;""),$N$1+U1185-WEEKDAY($N$1)+(WEEKDAY($N$1)&gt;=U1185),$N$1+U1185-WEEKDAY($N$1)+(WEEKDAY($N$1)&gt;=U1185)+7)),"",(IF(AND($N$1+U1185-WEEKDAY($N$1)+(WEEKDAY($N$1)&gt;=U1185)&gt;=$N$1,H1185&lt;&gt;""),$N$1+U1185-WEEKDAY($N$1)+(WEEKDAY($N$1)&gt;=U1185),$N$1+U1185-WEEKDAY($N$1)+(WEEKDAY($N$1)&gt;=U1185)+7)))</f>
        <v/>
      </c>
      <c r="S1185" s="14"/>
      <c r="T1185" s="15" t="b">
        <f>IF(D1185="lundi","2",IF(D1185="mardi","3",IF(D1185="mercredi","4",IF(D1185="jeudi","5",IF(D1185="vendredi","6")))))</f>
        <v>0</v>
      </c>
      <c r="U1185" s="15" t="str">
        <f>IF(H1185="lundi","2",IF(H1185="mardi","3",IF(H1185="mercredi","4",IF(H1185="jeudi","5",IF(H1185="vendredi","6",IF(H1185="",""))))))</f>
        <v/>
      </c>
      <c r="V1185" s="15" t="b">
        <f>IF(C1185="hebdo","5",IF(C1185="tous les 15 jours","10",IF(C1185="toutes les 5 semaines","25")))</f>
        <v>0</v>
      </c>
    </row>
    <row r="1186" spans="17:22" x14ac:dyDescent="0.35">
      <c r="Q1186" s="14">
        <f ca="1">IF(AND($N$1+T1186-WEEKDAY($N$1)+(WEEKDAY($N$1)&gt;=T1186)&gt;=$N$1,H1186=""),$N$1+T1186-WEEKDAY($N$1)+(WEEKDAY($N$1)&gt;=T1186),$N$1+T1186-WEEKDAY($N$1)+(WEEKDAY($N$1)&gt;=T1186)+7)</f>
        <v>43617</v>
      </c>
      <c r="R1186" s="14" t="str">
        <f ca="1">IF(ISERROR(IF(AND($N$1+U1186-WEEKDAY($N$1)+(WEEKDAY($N$1)&gt;=U1186)&gt;=$N$1,H1186&lt;&gt;""),$N$1+U1186-WEEKDAY($N$1)+(WEEKDAY($N$1)&gt;=U1186),$N$1+U1186-WEEKDAY($N$1)+(WEEKDAY($N$1)&gt;=U1186)+7)),"",(IF(AND($N$1+U1186-WEEKDAY($N$1)+(WEEKDAY($N$1)&gt;=U1186)&gt;=$N$1,H1186&lt;&gt;""),$N$1+U1186-WEEKDAY($N$1)+(WEEKDAY($N$1)&gt;=U1186),$N$1+U1186-WEEKDAY($N$1)+(WEEKDAY($N$1)&gt;=U1186)+7)))</f>
        <v/>
      </c>
      <c r="S1186" s="14"/>
      <c r="T1186" s="15" t="b">
        <f>IF(D1186="lundi","2",IF(D1186="mardi","3",IF(D1186="mercredi","4",IF(D1186="jeudi","5",IF(D1186="vendredi","6")))))</f>
        <v>0</v>
      </c>
      <c r="U1186" s="15" t="str">
        <f>IF(H1186="lundi","2",IF(H1186="mardi","3",IF(H1186="mercredi","4",IF(H1186="jeudi","5",IF(H1186="vendredi","6",IF(H1186="",""))))))</f>
        <v/>
      </c>
      <c r="V1186" s="15" t="b">
        <f>IF(C1186="hebdo","5",IF(C1186="tous les 15 jours","10",IF(C1186="toutes les 5 semaines","25")))</f>
        <v>0</v>
      </c>
    </row>
    <row r="1187" spans="17:22" x14ac:dyDescent="0.35">
      <c r="Q1187" s="14">
        <f ca="1">IF(AND($N$1+T1187-WEEKDAY($N$1)+(WEEKDAY($N$1)&gt;=T1187)&gt;=$N$1,H1187=""),$N$1+T1187-WEEKDAY($N$1)+(WEEKDAY($N$1)&gt;=T1187),$N$1+T1187-WEEKDAY($N$1)+(WEEKDAY($N$1)&gt;=T1187)+7)</f>
        <v>43617</v>
      </c>
      <c r="R1187" s="14" t="str">
        <f ca="1">IF(ISERROR(IF(AND($N$1+U1187-WEEKDAY($N$1)+(WEEKDAY($N$1)&gt;=U1187)&gt;=$N$1,H1187&lt;&gt;""),$N$1+U1187-WEEKDAY($N$1)+(WEEKDAY($N$1)&gt;=U1187),$N$1+U1187-WEEKDAY($N$1)+(WEEKDAY($N$1)&gt;=U1187)+7)),"",(IF(AND($N$1+U1187-WEEKDAY($N$1)+(WEEKDAY($N$1)&gt;=U1187)&gt;=$N$1,H1187&lt;&gt;""),$N$1+U1187-WEEKDAY($N$1)+(WEEKDAY($N$1)&gt;=U1187),$N$1+U1187-WEEKDAY($N$1)+(WEEKDAY($N$1)&gt;=U1187)+7)))</f>
        <v/>
      </c>
      <c r="S1187" s="14"/>
      <c r="T1187" s="15" t="b">
        <f>IF(D1187="lundi","2",IF(D1187="mardi","3",IF(D1187="mercredi","4",IF(D1187="jeudi","5",IF(D1187="vendredi","6")))))</f>
        <v>0</v>
      </c>
      <c r="U1187" s="15" t="str">
        <f>IF(H1187="lundi","2",IF(H1187="mardi","3",IF(H1187="mercredi","4",IF(H1187="jeudi","5",IF(H1187="vendredi","6",IF(H1187="",""))))))</f>
        <v/>
      </c>
      <c r="V1187" s="15" t="b">
        <f>IF(C1187="hebdo","5",IF(C1187="tous les 15 jours","10",IF(C1187="toutes les 5 semaines","25")))</f>
        <v>0</v>
      </c>
    </row>
    <row r="1188" spans="17:22" x14ac:dyDescent="0.35">
      <c r="Q1188" s="14">
        <f ca="1">IF(AND($N$1+T1188-WEEKDAY($N$1)+(WEEKDAY($N$1)&gt;=T1188)&gt;=$N$1,H1188=""),$N$1+T1188-WEEKDAY($N$1)+(WEEKDAY($N$1)&gt;=T1188),$N$1+T1188-WEEKDAY($N$1)+(WEEKDAY($N$1)&gt;=T1188)+7)</f>
        <v>43617</v>
      </c>
      <c r="R1188" s="14" t="str">
        <f ca="1">IF(ISERROR(IF(AND($N$1+U1188-WEEKDAY($N$1)+(WEEKDAY($N$1)&gt;=U1188)&gt;=$N$1,H1188&lt;&gt;""),$N$1+U1188-WEEKDAY($N$1)+(WEEKDAY($N$1)&gt;=U1188),$N$1+U1188-WEEKDAY($N$1)+(WEEKDAY($N$1)&gt;=U1188)+7)),"",(IF(AND($N$1+U1188-WEEKDAY($N$1)+(WEEKDAY($N$1)&gt;=U1188)&gt;=$N$1,H1188&lt;&gt;""),$N$1+U1188-WEEKDAY($N$1)+(WEEKDAY($N$1)&gt;=U1188),$N$1+U1188-WEEKDAY($N$1)+(WEEKDAY($N$1)&gt;=U1188)+7)))</f>
        <v/>
      </c>
      <c r="S1188" s="14"/>
      <c r="T1188" s="15" t="b">
        <f>IF(D1188="lundi","2",IF(D1188="mardi","3",IF(D1188="mercredi","4",IF(D1188="jeudi","5",IF(D1188="vendredi","6")))))</f>
        <v>0</v>
      </c>
      <c r="U1188" s="15" t="str">
        <f>IF(H1188="lundi","2",IF(H1188="mardi","3",IF(H1188="mercredi","4",IF(H1188="jeudi","5",IF(H1188="vendredi","6",IF(H1188="",""))))))</f>
        <v/>
      </c>
      <c r="V1188" s="15" t="b">
        <f>IF(C1188="hebdo","5",IF(C1188="tous les 15 jours","10",IF(C1188="toutes les 5 semaines","25")))</f>
        <v>0</v>
      </c>
    </row>
    <row r="1189" spans="17:22" x14ac:dyDescent="0.35">
      <c r="Q1189" s="14">
        <f ca="1">IF(AND($N$1+T1189-WEEKDAY($N$1)+(WEEKDAY($N$1)&gt;=T1189)&gt;=$N$1,H1189=""),$N$1+T1189-WEEKDAY($N$1)+(WEEKDAY($N$1)&gt;=T1189),$N$1+T1189-WEEKDAY($N$1)+(WEEKDAY($N$1)&gt;=T1189)+7)</f>
        <v>43617</v>
      </c>
      <c r="R1189" s="14" t="str">
        <f ca="1">IF(ISERROR(IF(AND($N$1+U1189-WEEKDAY($N$1)+(WEEKDAY($N$1)&gt;=U1189)&gt;=$N$1,H1189&lt;&gt;""),$N$1+U1189-WEEKDAY($N$1)+(WEEKDAY($N$1)&gt;=U1189),$N$1+U1189-WEEKDAY($N$1)+(WEEKDAY($N$1)&gt;=U1189)+7)),"",(IF(AND($N$1+U1189-WEEKDAY($N$1)+(WEEKDAY($N$1)&gt;=U1189)&gt;=$N$1,H1189&lt;&gt;""),$N$1+U1189-WEEKDAY($N$1)+(WEEKDAY($N$1)&gt;=U1189),$N$1+U1189-WEEKDAY($N$1)+(WEEKDAY($N$1)&gt;=U1189)+7)))</f>
        <v/>
      </c>
      <c r="S1189" s="14"/>
      <c r="T1189" s="15" t="b">
        <f>IF(D1189="lundi","2",IF(D1189="mardi","3",IF(D1189="mercredi","4",IF(D1189="jeudi","5",IF(D1189="vendredi","6")))))</f>
        <v>0</v>
      </c>
      <c r="U1189" s="15" t="str">
        <f>IF(H1189="lundi","2",IF(H1189="mardi","3",IF(H1189="mercredi","4",IF(H1189="jeudi","5",IF(H1189="vendredi","6",IF(H1189="",""))))))</f>
        <v/>
      </c>
      <c r="V1189" s="15" t="b">
        <f>IF(C1189="hebdo","5",IF(C1189="tous les 15 jours","10",IF(C1189="toutes les 5 semaines","25")))</f>
        <v>0</v>
      </c>
    </row>
    <row r="1190" spans="17:22" x14ac:dyDescent="0.35">
      <c r="Q1190" s="14">
        <f ca="1">IF(AND($N$1+T1190-WEEKDAY($N$1)+(WEEKDAY($N$1)&gt;=T1190)&gt;=$N$1,H1190=""),$N$1+T1190-WEEKDAY($N$1)+(WEEKDAY($N$1)&gt;=T1190),$N$1+T1190-WEEKDAY($N$1)+(WEEKDAY($N$1)&gt;=T1190)+7)</f>
        <v>43617</v>
      </c>
      <c r="R1190" s="14" t="str">
        <f ca="1">IF(ISERROR(IF(AND($N$1+U1190-WEEKDAY($N$1)+(WEEKDAY($N$1)&gt;=U1190)&gt;=$N$1,H1190&lt;&gt;""),$N$1+U1190-WEEKDAY($N$1)+(WEEKDAY($N$1)&gt;=U1190),$N$1+U1190-WEEKDAY($N$1)+(WEEKDAY($N$1)&gt;=U1190)+7)),"",(IF(AND($N$1+U1190-WEEKDAY($N$1)+(WEEKDAY($N$1)&gt;=U1190)&gt;=$N$1,H1190&lt;&gt;""),$N$1+U1190-WEEKDAY($N$1)+(WEEKDAY($N$1)&gt;=U1190),$N$1+U1190-WEEKDAY($N$1)+(WEEKDAY($N$1)&gt;=U1190)+7)))</f>
        <v/>
      </c>
      <c r="S1190" s="14"/>
      <c r="T1190" s="15" t="b">
        <f>IF(D1190="lundi","2",IF(D1190="mardi","3",IF(D1190="mercredi","4",IF(D1190="jeudi","5",IF(D1190="vendredi","6")))))</f>
        <v>0</v>
      </c>
      <c r="U1190" s="15" t="str">
        <f>IF(H1190="lundi","2",IF(H1190="mardi","3",IF(H1190="mercredi","4",IF(H1190="jeudi","5",IF(H1190="vendredi","6",IF(H1190="",""))))))</f>
        <v/>
      </c>
      <c r="V1190" s="15" t="b">
        <f>IF(C1190="hebdo","5",IF(C1190="tous les 15 jours","10",IF(C1190="toutes les 5 semaines","25")))</f>
        <v>0</v>
      </c>
    </row>
    <row r="1191" spans="17:22" x14ac:dyDescent="0.35">
      <c r="Q1191" s="14">
        <f ca="1">IF(AND($N$1+T1191-WEEKDAY($N$1)+(WEEKDAY($N$1)&gt;=T1191)&gt;=$N$1,H1191=""),$N$1+T1191-WEEKDAY($N$1)+(WEEKDAY($N$1)&gt;=T1191),$N$1+T1191-WEEKDAY($N$1)+(WEEKDAY($N$1)&gt;=T1191)+7)</f>
        <v>43617</v>
      </c>
      <c r="R1191" s="14" t="str">
        <f ca="1">IF(ISERROR(IF(AND($N$1+U1191-WEEKDAY($N$1)+(WEEKDAY($N$1)&gt;=U1191)&gt;=$N$1,H1191&lt;&gt;""),$N$1+U1191-WEEKDAY($N$1)+(WEEKDAY($N$1)&gt;=U1191),$N$1+U1191-WEEKDAY($N$1)+(WEEKDAY($N$1)&gt;=U1191)+7)),"",(IF(AND($N$1+U1191-WEEKDAY($N$1)+(WEEKDAY($N$1)&gt;=U1191)&gt;=$N$1,H1191&lt;&gt;""),$N$1+U1191-WEEKDAY($N$1)+(WEEKDAY($N$1)&gt;=U1191),$N$1+U1191-WEEKDAY($N$1)+(WEEKDAY($N$1)&gt;=U1191)+7)))</f>
        <v/>
      </c>
      <c r="S1191" s="14"/>
      <c r="T1191" s="15" t="b">
        <f>IF(D1191="lundi","2",IF(D1191="mardi","3",IF(D1191="mercredi","4",IF(D1191="jeudi","5",IF(D1191="vendredi","6")))))</f>
        <v>0</v>
      </c>
      <c r="U1191" s="15" t="str">
        <f>IF(H1191="lundi","2",IF(H1191="mardi","3",IF(H1191="mercredi","4",IF(H1191="jeudi","5",IF(H1191="vendredi","6",IF(H1191="",""))))))</f>
        <v/>
      </c>
      <c r="V1191" s="15" t="b">
        <f>IF(C1191="hebdo","5",IF(C1191="tous les 15 jours","10",IF(C1191="toutes les 5 semaines","25")))</f>
        <v>0</v>
      </c>
    </row>
    <row r="1192" spans="17:22" x14ac:dyDescent="0.35">
      <c r="Q1192" s="14">
        <f ca="1">IF(AND($N$1+T1192-WEEKDAY($N$1)+(WEEKDAY($N$1)&gt;=T1192)&gt;=$N$1,H1192=""),$N$1+T1192-WEEKDAY($N$1)+(WEEKDAY($N$1)&gt;=T1192),$N$1+T1192-WEEKDAY($N$1)+(WEEKDAY($N$1)&gt;=T1192)+7)</f>
        <v>43617</v>
      </c>
      <c r="R1192" s="14" t="str">
        <f ca="1">IF(ISERROR(IF(AND($N$1+U1192-WEEKDAY($N$1)+(WEEKDAY($N$1)&gt;=U1192)&gt;=$N$1,H1192&lt;&gt;""),$N$1+U1192-WEEKDAY($N$1)+(WEEKDAY($N$1)&gt;=U1192),$N$1+U1192-WEEKDAY($N$1)+(WEEKDAY($N$1)&gt;=U1192)+7)),"",(IF(AND($N$1+U1192-WEEKDAY($N$1)+(WEEKDAY($N$1)&gt;=U1192)&gt;=$N$1,H1192&lt;&gt;""),$N$1+U1192-WEEKDAY($N$1)+(WEEKDAY($N$1)&gt;=U1192),$N$1+U1192-WEEKDAY($N$1)+(WEEKDAY($N$1)&gt;=U1192)+7)))</f>
        <v/>
      </c>
      <c r="S1192" s="14"/>
      <c r="T1192" s="15" t="b">
        <f>IF(D1192="lundi","2",IF(D1192="mardi","3",IF(D1192="mercredi","4",IF(D1192="jeudi","5",IF(D1192="vendredi","6")))))</f>
        <v>0</v>
      </c>
      <c r="U1192" s="15" t="str">
        <f>IF(H1192="lundi","2",IF(H1192="mardi","3",IF(H1192="mercredi","4",IF(H1192="jeudi","5",IF(H1192="vendredi","6",IF(H1192="",""))))))</f>
        <v/>
      </c>
      <c r="V1192" s="15" t="b">
        <f>IF(C1192="hebdo","5",IF(C1192="tous les 15 jours","10",IF(C1192="toutes les 5 semaines","25")))</f>
        <v>0</v>
      </c>
    </row>
    <row r="1193" spans="17:22" x14ac:dyDescent="0.35">
      <c r="Q1193" s="14">
        <f ca="1">IF(AND($N$1+T1193-WEEKDAY($N$1)+(WEEKDAY($N$1)&gt;=T1193)&gt;=$N$1,H1193=""),$N$1+T1193-WEEKDAY($N$1)+(WEEKDAY($N$1)&gt;=T1193),$N$1+T1193-WEEKDAY($N$1)+(WEEKDAY($N$1)&gt;=T1193)+7)</f>
        <v>43617</v>
      </c>
      <c r="R1193" s="14" t="str">
        <f ca="1">IF(ISERROR(IF(AND($N$1+U1193-WEEKDAY($N$1)+(WEEKDAY($N$1)&gt;=U1193)&gt;=$N$1,H1193&lt;&gt;""),$N$1+U1193-WEEKDAY($N$1)+(WEEKDAY($N$1)&gt;=U1193),$N$1+U1193-WEEKDAY($N$1)+(WEEKDAY($N$1)&gt;=U1193)+7)),"",(IF(AND($N$1+U1193-WEEKDAY($N$1)+(WEEKDAY($N$1)&gt;=U1193)&gt;=$N$1,H1193&lt;&gt;""),$N$1+U1193-WEEKDAY($N$1)+(WEEKDAY($N$1)&gt;=U1193),$N$1+U1193-WEEKDAY($N$1)+(WEEKDAY($N$1)&gt;=U1193)+7)))</f>
        <v/>
      </c>
      <c r="S1193" s="14"/>
      <c r="T1193" s="15" t="b">
        <f>IF(D1193="lundi","2",IF(D1193="mardi","3",IF(D1193="mercredi","4",IF(D1193="jeudi","5",IF(D1193="vendredi","6")))))</f>
        <v>0</v>
      </c>
      <c r="U1193" s="15" t="str">
        <f>IF(H1193="lundi","2",IF(H1193="mardi","3",IF(H1193="mercredi","4",IF(H1193="jeudi","5",IF(H1193="vendredi","6",IF(H1193="",""))))))</f>
        <v/>
      </c>
      <c r="V1193" s="15" t="b">
        <f>IF(C1193="hebdo","5",IF(C1193="tous les 15 jours","10",IF(C1193="toutes les 5 semaines","25")))</f>
        <v>0</v>
      </c>
    </row>
    <row r="1194" spans="17:22" x14ac:dyDescent="0.35">
      <c r="Q1194" s="14">
        <f ca="1">IF(AND($N$1+T1194-WEEKDAY($N$1)+(WEEKDAY($N$1)&gt;=T1194)&gt;=$N$1,H1194=""),$N$1+T1194-WEEKDAY($N$1)+(WEEKDAY($N$1)&gt;=T1194),$N$1+T1194-WEEKDAY($N$1)+(WEEKDAY($N$1)&gt;=T1194)+7)</f>
        <v>43617</v>
      </c>
      <c r="R1194" s="14" t="str">
        <f ca="1">IF(ISERROR(IF(AND($N$1+U1194-WEEKDAY($N$1)+(WEEKDAY($N$1)&gt;=U1194)&gt;=$N$1,H1194&lt;&gt;""),$N$1+U1194-WEEKDAY($N$1)+(WEEKDAY($N$1)&gt;=U1194),$N$1+U1194-WEEKDAY($N$1)+(WEEKDAY($N$1)&gt;=U1194)+7)),"",(IF(AND($N$1+U1194-WEEKDAY($N$1)+(WEEKDAY($N$1)&gt;=U1194)&gt;=$N$1,H1194&lt;&gt;""),$N$1+U1194-WEEKDAY($N$1)+(WEEKDAY($N$1)&gt;=U1194),$N$1+U1194-WEEKDAY($N$1)+(WEEKDAY($N$1)&gt;=U1194)+7)))</f>
        <v/>
      </c>
      <c r="S1194" s="14"/>
      <c r="T1194" s="15" t="b">
        <f>IF(D1194="lundi","2",IF(D1194="mardi","3",IF(D1194="mercredi","4",IF(D1194="jeudi","5",IF(D1194="vendredi","6")))))</f>
        <v>0</v>
      </c>
      <c r="U1194" s="15" t="str">
        <f>IF(H1194="lundi","2",IF(H1194="mardi","3",IF(H1194="mercredi","4",IF(H1194="jeudi","5",IF(H1194="vendredi","6",IF(H1194="",""))))))</f>
        <v/>
      </c>
      <c r="V1194" s="15" t="b">
        <f>IF(C1194="hebdo","5",IF(C1194="tous les 15 jours","10",IF(C1194="toutes les 5 semaines","25")))</f>
        <v>0</v>
      </c>
    </row>
    <row r="1195" spans="17:22" x14ac:dyDescent="0.35">
      <c r="Q1195" s="14">
        <f ca="1">IF(AND($N$1+T1195-WEEKDAY($N$1)+(WEEKDAY($N$1)&gt;=T1195)&gt;=$N$1,H1195=""),$N$1+T1195-WEEKDAY($N$1)+(WEEKDAY($N$1)&gt;=T1195),$N$1+T1195-WEEKDAY($N$1)+(WEEKDAY($N$1)&gt;=T1195)+7)</f>
        <v>43617</v>
      </c>
      <c r="R1195" s="14" t="str">
        <f ca="1">IF(ISERROR(IF(AND($N$1+U1195-WEEKDAY($N$1)+(WEEKDAY($N$1)&gt;=U1195)&gt;=$N$1,H1195&lt;&gt;""),$N$1+U1195-WEEKDAY($N$1)+(WEEKDAY($N$1)&gt;=U1195),$N$1+U1195-WEEKDAY($N$1)+(WEEKDAY($N$1)&gt;=U1195)+7)),"",(IF(AND($N$1+U1195-WEEKDAY($N$1)+(WEEKDAY($N$1)&gt;=U1195)&gt;=$N$1,H1195&lt;&gt;""),$N$1+U1195-WEEKDAY($N$1)+(WEEKDAY($N$1)&gt;=U1195),$N$1+U1195-WEEKDAY($N$1)+(WEEKDAY($N$1)&gt;=U1195)+7)))</f>
        <v/>
      </c>
      <c r="S1195" s="14"/>
      <c r="T1195" s="15" t="b">
        <f>IF(D1195="lundi","2",IF(D1195="mardi","3",IF(D1195="mercredi","4",IF(D1195="jeudi","5",IF(D1195="vendredi","6")))))</f>
        <v>0</v>
      </c>
      <c r="U1195" s="15" t="str">
        <f>IF(H1195="lundi","2",IF(H1195="mardi","3",IF(H1195="mercredi","4",IF(H1195="jeudi","5",IF(H1195="vendredi","6",IF(H1195="",""))))))</f>
        <v/>
      </c>
      <c r="V1195" s="15" t="b">
        <f>IF(C1195="hebdo","5",IF(C1195="tous les 15 jours","10",IF(C1195="toutes les 5 semaines","25")))</f>
        <v>0</v>
      </c>
    </row>
    <row r="1196" spans="17:22" x14ac:dyDescent="0.35">
      <c r="Q1196" s="14">
        <f ca="1">IF(AND($N$1+T1196-WEEKDAY($N$1)+(WEEKDAY($N$1)&gt;=T1196)&gt;=$N$1,H1196=""),$N$1+T1196-WEEKDAY($N$1)+(WEEKDAY($N$1)&gt;=T1196),$N$1+T1196-WEEKDAY($N$1)+(WEEKDAY($N$1)&gt;=T1196)+7)</f>
        <v>43617</v>
      </c>
      <c r="R1196" s="14" t="str">
        <f ca="1">IF(ISERROR(IF(AND($N$1+U1196-WEEKDAY($N$1)+(WEEKDAY($N$1)&gt;=U1196)&gt;=$N$1,H1196&lt;&gt;""),$N$1+U1196-WEEKDAY($N$1)+(WEEKDAY($N$1)&gt;=U1196),$N$1+U1196-WEEKDAY($N$1)+(WEEKDAY($N$1)&gt;=U1196)+7)),"",(IF(AND($N$1+U1196-WEEKDAY($N$1)+(WEEKDAY($N$1)&gt;=U1196)&gt;=$N$1,H1196&lt;&gt;""),$N$1+U1196-WEEKDAY($N$1)+(WEEKDAY($N$1)&gt;=U1196),$N$1+U1196-WEEKDAY($N$1)+(WEEKDAY($N$1)&gt;=U1196)+7)))</f>
        <v/>
      </c>
      <c r="S1196" s="14"/>
      <c r="T1196" s="15" t="b">
        <f>IF(D1196="lundi","2",IF(D1196="mardi","3",IF(D1196="mercredi","4",IF(D1196="jeudi","5",IF(D1196="vendredi","6")))))</f>
        <v>0</v>
      </c>
      <c r="U1196" s="15" t="str">
        <f>IF(H1196="lundi","2",IF(H1196="mardi","3",IF(H1196="mercredi","4",IF(H1196="jeudi","5",IF(H1196="vendredi","6",IF(H1196="",""))))))</f>
        <v/>
      </c>
      <c r="V1196" s="15" t="b">
        <f>IF(C1196="hebdo","5",IF(C1196="tous les 15 jours","10",IF(C1196="toutes les 5 semaines","25")))</f>
        <v>0</v>
      </c>
    </row>
    <row r="1197" spans="17:22" x14ac:dyDescent="0.35">
      <c r="Q1197" s="14">
        <f ca="1">IF(AND($N$1+T1197-WEEKDAY($N$1)+(WEEKDAY($N$1)&gt;=T1197)&gt;=$N$1,H1197=""),$N$1+T1197-WEEKDAY($N$1)+(WEEKDAY($N$1)&gt;=T1197),$N$1+T1197-WEEKDAY($N$1)+(WEEKDAY($N$1)&gt;=T1197)+7)</f>
        <v>43617</v>
      </c>
      <c r="R1197" s="14" t="str">
        <f ca="1">IF(ISERROR(IF(AND($N$1+U1197-WEEKDAY($N$1)+(WEEKDAY($N$1)&gt;=U1197)&gt;=$N$1,H1197&lt;&gt;""),$N$1+U1197-WEEKDAY($N$1)+(WEEKDAY($N$1)&gt;=U1197),$N$1+U1197-WEEKDAY($N$1)+(WEEKDAY($N$1)&gt;=U1197)+7)),"",(IF(AND($N$1+U1197-WEEKDAY($N$1)+(WEEKDAY($N$1)&gt;=U1197)&gt;=$N$1,H1197&lt;&gt;""),$N$1+U1197-WEEKDAY($N$1)+(WEEKDAY($N$1)&gt;=U1197),$N$1+U1197-WEEKDAY($N$1)+(WEEKDAY($N$1)&gt;=U1197)+7)))</f>
        <v/>
      </c>
      <c r="S1197" s="14"/>
      <c r="T1197" s="15" t="b">
        <f>IF(D1197="lundi","2",IF(D1197="mardi","3",IF(D1197="mercredi","4",IF(D1197="jeudi","5",IF(D1197="vendredi","6")))))</f>
        <v>0</v>
      </c>
      <c r="U1197" s="15" t="str">
        <f>IF(H1197="lundi","2",IF(H1197="mardi","3",IF(H1197="mercredi","4",IF(H1197="jeudi","5",IF(H1197="vendredi","6",IF(H1197="",""))))))</f>
        <v/>
      </c>
      <c r="V1197" s="15" t="b">
        <f>IF(C1197="hebdo","5",IF(C1197="tous les 15 jours","10",IF(C1197="toutes les 5 semaines","25")))</f>
        <v>0</v>
      </c>
    </row>
    <row r="1198" spans="17:22" x14ac:dyDescent="0.35">
      <c r="Q1198" s="14">
        <f ca="1">IF(AND($N$1+T1198-WEEKDAY($N$1)+(WEEKDAY($N$1)&gt;=T1198)&gt;=$N$1,H1198=""),$N$1+T1198-WEEKDAY($N$1)+(WEEKDAY($N$1)&gt;=T1198),$N$1+T1198-WEEKDAY($N$1)+(WEEKDAY($N$1)&gt;=T1198)+7)</f>
        <v>43617</v>
      </c>
      <c r="R1198" s="14" t="str">
        <f ca="1">IF(ISERROR(IF(AND($N$1+U1198-WEEKDAY($N$1)+(WEEKDAY($N$1)&gt;=U1198)&gt;=$N$1,H1198&lt;&gt;""),$N$1+U1198-WEEKDAY($N$1)+(WEEKDAY($N$1)&gt;=U1198),$N$1+U1198-WEEKDAY($N$1)+(WEEKDAY($N$1)&gt;=U1198)+7)),"",(IF(AND($N$1+U1198-WEEKDAY($N$1)+(WEEKDAY($N$1)&gt;=U1198)&gt;=$N$1,H1198&lt;&gt;""),$N$1+U1198-WEEKDAY($N$1)+(WEEKDAY($N$1)&gt;=U1198),$N$1+U1198-WEEKDAY($N$1)+(WEEKDAY($N$1)&gt;=U1198)+7)))</f>
        <v/>
      </c>
      <c r="S1198" s="14"/>
      <c r="T1198" s="15" t="b">
        <f>IF(D1198="lundi","2",IF(D1198="mardi","3",IF(D1198="mercredi","4",IF(D1198="jeudi","5",IF(D1198="vendredi","6")))))</f>
        <v>0</v>
      </c>
      <c r="U1198" s="15" t="str">
        <f>IF(H1198="lundi","2",IF(H1198="mardi","3",IF(H1198="mercredi","4",IF(H1198="jeudi","5",IF(H1198="vendredi","6",IF(H1198="",""))))))</f>
        <v/>
      </c>
      <c r="V1198" s="15" t="b">
        <f>IF(C1198="hebdo","5",IF(C1198="tous les 15 jours","10",IF(C1198="toutes les 5 semaines","25")))</f>
        <v>0</v>
      </c>
    </row>
    <row r="1199" spans="17:22" x14ac:dyDescent="0.35">
      <c r="Q1199" s="14">
        <f ca="1">IF(AND($N$1+T1199-WEEKDAY($N$1)+(WEEKDAY($N$1)&gt;=T1199)&gt;=$N$1,H1199=""),$N$1+T1199-WEEKDAY($N$1)+(WEEKDAY($N$1)&gt;=T1199),$N$1+T1199-WEEKDAY($N$1)+(WEEKDAY($N$1)&gt;=T1199)+7)</f>
        <v>43617</v>
      </c>
      <c r="R1199" s="14" t="str">
        <f ca="1">IF(ISERROR(IF(AND($N$1+U1199-WEEKDAY($N$1)+(WEEKDAY($N$1)&gt;=U1199)&gt;=$N$1,H1199&lt;&gt;""),$N$1+U1199-WEEKDAY($N$1)+(WEEKDAY($N$1)&gt;=U1199),$N$1+U1199-WEEKDAY($N$1)+(WEEKDAY($N$1)&gt;=U1199)+7)),"",(IF(AND($N$1+U1199-WEEKDAY($N$1)+(WEEKDAY($N$1)&gt;=U1199)&gt;=$N$1,H1199&lt;&gt;""),$N$1+U1199-WEEKDAY($N$1)+(WEEKDAY($N$1)&gt;=U1199),$N$1+U1199-WEEKDAY($N$1)+(WEEKDAY($N$1)&gt;=U1199)+7)))</f>
        <v/>
      </c>
      <c r="S1199" s="14"/>
      <c r="T1199" s="15" t="b">
        <f>IF(D1199="lundi","2",IF(D1199="mardi","3",IF(D1199="mercredi","4",IF(D1199="jeudi","5",IF(D1199="vendredi","6")))))</f>
        <v>0</v>
      </c>
      <c r="U1199" s="15" t="str">
        <f>IF(H1199="lundi","2",IF(H1199="mardi","3",IF(H1199="mercredi","4",IF(H1199="jeudi","5",IF(H1199="vendredi","6",IF(H1199="",""))))))</f>
        <v/>
      </c>
      <c r="V1199" s="15" t="b">
        <f>IF(C1199="hebdo","5",IF(C1199="tous les 15 jours","10",IF(C1199="toutes les 5 semaines","25")))</f>
        <v>0</v>
      </c>
    </row>
    <row r="1200" spans="17:22" x14ac:dyDescent="0.35">
      <c r="Q1200" s="14">
        <f ca="1">IF(AND($N$1+T1200-WEEKDAY($N$1)+(WEEKDAY($N$1)&gt;=T1200)&gt;=$N$1,H1200=""),$N$1+T1200-WEEKDAY($N$1)+(WEEKDAY($N$1)&gt;=T1200),$N$1+T1200-WEEKDAY($N$1)+(WEEKDAY($N$1)&gt;=T1200)+7)</f>
        <v>43617</v>
      </c>
      <c r="R1200" s="14" t="str">
        <f ca="1">IF(ISERROR(IF(AND($N$1+U1200-WEEKDAY($N$1)+(WEEKDAY($N$1)&gt;=U1200)&gt;=$N$1,H1200&lt;&gt;""),$N$1+U1200-WEEKDAY($N$1)+(WEEKDAY($N$1)&gt;=U1200),$N$1+U1200-WEEKDAY($N$1)+(WEEKDAY($N$1)&gt;=U1200)+7)),"",(IF(AND($N$1+U1200-WEEKDAY($N$1)+(WEEKDAY($N$1)&gt;=U1200)&gt;=$N$1,H1200&lt;&gt;""),$N$1+U1200-WEEKDAY($N$1)+(WEEKDAY($N$1)&gt;=U1200),$N$1+U1200-WEEKDAY($N$1)+(WEEKDAY($N$1)&gt;=U1200)+7)))</f>
        <v/>
      </c>
      <c r="S1200" s="14"/>
      <c r="T1200" s="15" t="b">
        <f>IF(D1200="lundi","2",IF(D1200="mardi","3",IF(D1200="mercredi","4",IF(D1200="jeudi","5",IF(D1200="vendredi","6")))))</f>
        <v>0</v>
      </c>
      <c r="U1200" s="15" t="str">
        <f>IF(H1200="lundi","2",IF(H1200="mardi","3",IF(H1200="mercredi","4",IF(H1200="jeudi","5",IF(H1200="vendredi","6",IF(H1200="",""))))))</f>
        <v/>
      </c>
      <c r="V1200" s="15" t="b">
        <f>IF(C1200="hebdo","5",IF(C1200="tous les 15 jours","10",IF(C1200="toutes les 5 semaines","25")))</f>
        <v>0</v>
      </c>
    </row>
    <row r="1201" spans="17:22" x14ac:dyDescent="0.35">
      <c r="Q1201" s="14">
        <f ca="1">IF(AND($N$1+T1201-WEEKDAY($N$1)+(WEEKDAY($N$1)&gt;=T1201)&gt;=$N$1,H1201=""),$N$1+T1201-WEEKDAY($N$1)+(WEEKDAY($N$1)&gt;=T1201),$N$1+T1201-WEEKDAY($N$1)+(WEEKDAY($N$1)&gt;=T1201)+7)</f>
        <v>43617</v>
      </c>
      <c r="R1201" s="14" t="str">
        <f ca="1">IF(ISERROR(IF(AND($N$1+U1201-WEEKDAY($N$1)+(WEEKDAY($N$1)&gt;=U1201)&gt;=$N$1,H1201&lt;&gt;""),$N$1+U1201-WEEKDAY($N$1)+(WEEKDAY($N$1)&gt;=U1201),$N$1+U1201-WEEKDAY($N$1)+(WEEKDAY($N$1)&gt;=U1201)+7)),"",(IF(AND($N$1+U1201-WEEKDAY($N$1)+(WEEKDAY($N$1)&gt;=U1201)&gt;=$N$1,H1201&lt;&gt;""),$N$1+U1201-WEEKDAY($N$1)+(WEEKDAY($N$1)&gt;=U1201),$N$1+U1201-WEEKDAY($N$1)+(WEEKDAY($N$1)&gt;=U1201)+7)))</f>
        <v/>
      </c>
      <c r="S1201" s="14"/>
      <c r="T1201" s="15" t="b">
        <f>IF(D1201="lundi","2",IF(D1201="mardi","3",IF(D1201="mercredi","4",IF(D1201="jeudi","5",IF(D1201="vendredi","6")))))</f>
        <v>0</v>
      </c>
      <c r="U1201" s="15" t="str">
        <f>IF(H1201="lundi","2",IF(H1201="mardi","3",IF(H1201="mercredi","4",IF(H1201="jeudi","5",IF(H1201="vendredi","6",IF(H1201="",""))))))</f>
        <v/>
      </c>
      <c r="V1201" s="15" t="b">
        <f>IF(C1201="hebdo","5",IF(C1201="tous les 15 jours","10",IF(C1201="toutes les 5 semaines","25")))</f>
        <v>0</v>
      </c>
    </row>
    <row r="1202" spans="17:22" x14ac:dyDescent="0.35">
      <c r="Q1202" s="14">
        <f ca="1">IF(AND($N$1+T1202-WEEKDAY($N$1)+(WEEKDAY($N$1)&gt;=T1202)&gt;=$N$1,H1202=""),$N$1+T1202-WEEKDAY($N$1)+(WEEKDAY($N$1)&gt;=T1202),$N$1+T1202-WEEKDAY($N$1)+(WEEKDAY($N$1)&gt;=T1202)+7)</f>
        <v>43617</v>
      </c>
      <c r="R1202" s="14" t="str">
        <f ca="1">IF(ISERROR(IF(AND($N$1+U1202-WEEKDAY($N$1)+(WEEKDAY($N$1)&gt;=U1202)&gt;=$N$1,H1202&lt;&gt;""),$N$1+U1202-WEEKDAY($N$1)+(WEEKDAY($N$1)&gt;=U1202),$N$1+U1202-WEEKDAY($N$1)+(WEEKDAY($N$1)&gt;=U1202)+7)),"",(IF(AND($N$1+U1202-WEEKDAY($N$1)+(WEEKDAY($N$1)&gt;=U1202)&gt;=$N$1,H1202&lt;&gt;""),$N$1+U1202-WEEKDAY($N$1)+(WEEKDAY($N$1)&gt;=U1202),$N$1+U1202-WEEKDAY($N$1)+(WEEKDAY($N$1)&gt;=U1202)+7)))</f>
        <v/>
      </c>
      <c r="S1202" s="14"/>
      <c r="T1202" s="15" t="b">
        <f>IF(D1202="lundi","2",IF(D1202="mardi","3",IF(D1202="mercredi","4",IF(D1202="jeudi","5",IF(D1202="vendredi","6")))))</f>
        <v>0</v>
      </c>
      <c r="U1202" s="15" t="str">
        <f>IF(H1202="lundi","2",IF(H1202="mardi","3",IF(H1202="mercredi","4",IF(H1202="jeudi","5",IF(H1202="vendredi","6",IF(H1202="",""))))))</f>
        <v/>
      </c>
      <c r="V1202" s="15" t="b">
        <f>IF(C1202="hebdo","5",IF(C1202="tous les 15 jours","10",IF(C1202="toutes les 5 semaines","25")))</f>
        <v>0</v>
      </c>
    </row>
    <row r="1203" spans="17:22" x14ac:dyDescent="0.35">
      <c r="Q1203" s="14">
        <f ca="1">IF(AND($N$1+T1203-WEEKDAY($N$1)+(WEEKDAY($N$1)&gt;=T1203)&gt;=$N$1,H1203=""),$N$1+T1203-WEEKDAY($N$1)+(WEEKDAY($N$1)&gt;=T1203),$N$1+T1203-WEEKDAY($N$1)+(WEEKDAY($N$1)&gt;=T1203)+7)</f>
        <v>43617</v>
      </c>
      <c r="R1203" s="14" t="str">
        <f ca="1">IF(ISERROR(IF(AND($N$1+U1203-WEEKDAY($N$1)+(WEEKDAY($N$1)&gt;=U1203)&gt;=$N$1,H1203&lt;&gt;""),$N$1+U1203-WEEKDAY($N$1)+(WEEKDAY($N$1)&gt;=U1203),$N$1+U1203-WEEKDAY($N$1)+(WEEKDAY($N$1)&gt;=U1203)+7)),"",(IF(AND($N$1+U1203-WEEKDAY($N$1)+(WEEKDAY($N$1)&gt;=U1203)&gt;=$N$1,H1203&lt;&gt;""),$N$1+U1203-WEEKDAY($N$1)+(WEEKDAY($N$1)&gt;=U1203),$N$1+U1203-WEEKDAY($N$1)+(WEEKDAY($N$1)&gt;=U1203)+7)))</f>
        <v/>
      </c>
      <c r="S1203" s="14"/>
      <c r="T1203" s="15" t="b">
        <f>IF(D1203="lundi","2",IF(D1203="mardi","3",IF(D1203="mercredi","4",IF(D1203="jeudi","5",IF(D1203="vendredi","6")))))</f>
        <v>0</v>
      </c>
      <c r="U1203" s="15" t="str">
        <f>IF(H1203="lundi","2",IF(H1203="mardi","3",IF(H1203="mercredi","4",IF(H1203="jeudi","5",IF(H1203="vendredi","6",IF(H1203="",""))))))</f>
        <v/>
      </c>
      <c r="V1203" s="15" t="b">
        <f>IF(C1203="hebdo","5",IF(C1203="tous les 15 jours","10",IF(C1203="toutes les 5 semaines","25")))</f>
        <v>0</v>
      </c>
    </row>
    <row r="1204" spans="17:22" x14ac:dyDescent="0.35">
      <c r="Q1204" s="14">
        <f ca="1">IF(AND($N$1+T1204-WEEKDAY($N$1)+(WEEKDAY($N$1)&gt;=T1204)&gt;=$N$1,H1204=""),$N$1+T1204-WEEKDAY($N$1)+(WEEKDAY($N$1)&gt;=T1204),$N$1+T1204-WEEKDAY($N$1)+(WEEKDAY($N$1)&gt;=T1204)+7)</f>
        <v>43617</v>
      </c>
      <c r="R1204" s="14" t="str">
        <f ca="1">IF(ISERROR(IF(AND($N$1+U1204-WEEKDAY($N$1)+(WEEKDAY($N$1)&gt;=U1204)&gt;=$N$1,H1204&lt;&gt;""),$N$1+U1204-WEEKDAY($N$1)+(WEEKDAY($N$1)&gt;=U1204),$N$1+U1204-WEEKDAY($N$1)+(WEEKDAY($N$1)&gt;=U1204)+7)),"",(IF(AND($N$1+U1204-WEEKDAY($N$1)+(WEEKDAY($N$1)&gt;=U1204)&gt;=$N$1,H1204&lt;&gt;""),$N$1+U1204-WEEKDAY($N$1)+(WEEKDAY($N$1)&gt;=U1204),$N$1+U1204-WEEKDAY($N$1)+(WEEKDAY($N$1)&gt;=U1204)+7)))</f>
        <v/>
      </c>
      <c r="S1204" s="14"/>
      <c r="T1204" s="15" t="b">
        <f>IF(D1204="lundi","2",IF(D1204="mardi","3",IF(D1204="mercredi","4",IF(D1204="jeudi","5",IF(D1204="vendredi","6")))))</f>
        <v>0</v>
      </c>
      <c r="U1204" s="15" t="str">
        <f>IF(H1204="lundi","2",IF(H1204="mardi","3",IF(H1204="mercredi","4",IF(H1204="jeudi","5",IF(H1204="vendredi","6",IF(H1204="",""))))))</f>
        <v/>
      </c>
      <c r="V1204" s="15" t="b">
        <f>IF(C1204="hebdo","5",IF(C1204="tous les 15 jours","10",IF(C1204="toutes les 5 semaines","25")))</f>
        <v>0</v>
      </c>
    </row>
    <row r="1205" spans="17:22" x14ac:dyDescent="0.35">
      <c r="Q1205" s="14">
        <f ca="1">IF(AND($N$1+T1205-WEEKDAY($N$1)+(WEEKDAY($N$1)&gt;=T1205)&gt;=$N$1,H1205=""),$N$1+T1205-WEEKDAY($N$1)+(WEEKDAY($N$1)&gt;=T1205),$N$1+T1205-WEEKDAY($N$1)+(WEEKDAY($N$1)&gt;=T1205)+7)</f>
        <v>43617</v>
      </c>
      <c r="R1205" s="14" t="str">
        <f ca="1">IF(ISERROR(IF(AND($N$1+U1205-WEEKDAY($N$1)+(WEEKDAY($N$1)&gt;=U1205)&gt;=$N$1,H1205&lt;&gt;""),$N$1+U1205-WEEKDAY($N$1)+(WEEKDAY($N$1)&gt;=U1205),$N$1+U1205-WEEKDAY($N$1)+(WEEKDAY($N$1)&gt;=U1205)+7)),"",(IF(AND($N$1+U1205-WEEKDAY($N$1)+(WEEKDAY($N$1)&gt;=U1205)&gt;=$N$1,H1205&lt;&gt;""),$N$1+U1205-WEEKDAY($N$1)+(WEEKDAY($N$1)&gt;=U1205),$N$1+U1205-WEEKDAY($N$1)+(WEEKDAY($N$1)&gt;=U1205)+7)))</f>
        <v/>
      </c>
      <c r="S1205" s="14"/>
      <c r="T1205" s="15" t="b">
        <f>IF(D1205="lundi","2",IF(D1205="mardi","3",IF(D1205="mercredi","4",IF(D1205="jeudi","5",IF(D1205="vendredi","6")))))</f>
        <v>0</v>
      </c>
      <c r="U1205" s="15" t="str">
        <f>IF(H1205="lundi","2",IF(H1205="mardi","3",IF(H1205="mercredi","4",IF(H1205="jeudi","5",IF(H1205="vendredi","6",IF(H1205="",""))))))</f>
        <v/>
      </c>
      <c r="V1205" s="15" t="b">
        <f>IF(C1205="hebdo","5",IF(C1205="tous les 15 jours","10",IF(C1205="toutes les 5 semaines","25")))</f>
        <v>0</v>
      </c>
    </row>
    <row r="1206" spans="17:22" x14ac:dyDescent="0.35">
      <c r="Q1206" s="14">
        <f ca="1">IF(AND($N$1+T1206-WEEKDAY($N$1)+(WEEKDAY($N$1)&gt;=T1206)&gt;=$N$1,H1206=""),$N$1+T1206-WEEKDAY($N$1)+(WEEKDAY($N$1)&gt;=T1206),$N$1+T1206-WEEKDAY($N$1)+(WEEKDAY($N$1)&gt;=T1206)+7)</f>
        <v>43617</v>
      </c>
      <c r="R1206" s="14" t="str">
        <f ca="1">IF(ISERROR(IF(AND($N$1+U1206-WEEKDAY($N$1)+(WEEKDAY($N$1)&gt;=U1206)&gt;=$N$1,H1206&lt;&gt;""),$N$1+U1206-WEEKDAY($N$1)+(WEEKDAY($N$1)&gt;=U1206),$N$1+U1206-WEEKDAY($N$1)+(WEEKDAY($N$1)&gt;=U1206)+7)),"",(IF(AND($N$1+U1206-WEEKDAY($N$1)+(WEEKDAY($N$1)&gt;=U1206)&gt;=$N$1,H1206&lt;&gt;""),$N$1+U1206-WEEKDAY($N$1)+(WEEKDAY($N$1)&gt;=U1206),$N$1+U1206-WEEKDAY($N$1)+(WEEKDAY($N$1)&gt;=U1206)+7)))</f>
        <v/>
      </c>
      <c r="S1206" s="14"/>
      <c r="T1206" s="15" t="b">
        <f>IF(D1206="lundi","2",IF(D1206="mardi","3",IF(D1206="mercredi","4",IF(D1206="jeudi","5",IF(D1206="vendredi","6")))))</f>
        <v>0</v>
      </c>
      <c r="U1206" s="15" t="str">
        <f>IF(H1206="lundi","2",IF(H1206="mardi","3",IF(H1206="mercredi","4",IF(H1206="jeudi","5",IF(H1206="vendredi","6",IF(H1206="",""))))))</f>
        <v/>
      </c>
      <c r="V1206" s="15" t="b">
        <f>IF(C1206="hebdo","5",IF(C1206="tous les 15 jours","10",IF(C1206="toutes les 5 semaines","25")))</f>
        <v>0</v>
      </c>
    </row>
    <row r="1207" spans="17:22" x14ac:dyDescent="0.35">
      <c r="Q1207" s="14">
        <f ca="1">IF(AND($N$1+T1207-WEEKDAY($N$1)+(WEEKDAY($N$1)&gt;=T1207)&gt;=$N$1,H1207=""),$N$1+T1207-WEEKDAY($N$1)+(WEEKDAY($N$1)&gt;=T1207),$N$1+T1207-WEEKDAY($N$1)+(WEEKDAY($N$1)&gt;=T1207)+7)</f>
        <v>43617</v>
      </c>
      <c r="R1207" s="14" t="str">
        <f ca="1">IF(ISERROR(IF(AND($N$1+U1207-WEEKDAY($N$1)+(WEEKDAY($N$1)&gt;=U1207)&gt;=$N$1,H1207&lt;&gt;""),$N$1+U1207-WEEKDAY($N$1)+(WEEKDAY($N$1)&gt;=U1207),$N$1+U1207-WEEKDAY($N$1)+(WEEKDAY($N$1)&gt;=U1207)+7)),"",(IF(AND($N$1+U1207-WEEKDAY($N$1)+(WEEKDAY($N$1)&gt;=U1207)&gt;=$N$1,H1207&lt;&gt;""),$N$1+U1207-WEEKDAY($N$1)+(WEEKDAY($N$1)&gt;=U1207),$N$1+U1207-WEEKDAY($N$1)+(WEEKDAY($N$1)&gt;=U1207)+7)))</f>
        <v/>
      </c>
      <c r="S1207" s="14"/>
      <c r="T1207" s="15" t="b">
        <f>IF(D1207="lundi","2",IF(D1207="mardi","3",IF(D1207="mercredi","4",IF(D1207="jeudi","5",IF(D1207="vendredi","6")))))</f>
        <v>0</v>
      </c>
      <c r="U1207" s="15" t="str">
        <f>IF(H1207="lundi","2",IF(H1207="mardi","3",IF(H1207="mercredi","4",IF(H1207="jeudi","5",IF(H1207="vendredi","6",IF(H1207="",""))))))</f>
        <v/>
      </c>
      <c r="V1207" s="15" t="b">
        <f>IF(C1207="hebdo","5",IF(C1207="tous les 15 jours","10",IF(C1207="toutes les 5 semaines","25")))</f>
        <v>0</v>
      </c>
    </row>
    <row r="1208" spans="17:22" x14ac:dyDescent="0.35">
      <c r="Q1208" s="14">
        <f ca="1">IF(AND($N$1+T1208-WEEKDAY($N$1)+(WEEKDAY($N$1)&gt;=T1208)&gt;=$N$1,H1208=""),$N$1+T1208-WEEKDAY($N$1)+(WEEKDAY($N$1)&gt;=T1208),$N$1+T1208-WEEKDAY($N$1)+(WEEKDAY($N$1)&gt;=T1208)+7)</f>
        <v>43617</v>
      </c>
      <c r="R1208" s="14" t="str">
        <f ca="1">IF(ISERROR(IF(AND($N$1+U1208-WEEKDAY($N$1)+(WEEKDAY($N$1)&gt;=U1208)&gt;=$N$1,H1208&lt;&gt;""),$N$1+U1208-WEEKDAY($N$1)+(WEEKDAY($N$1)&gt;=U1208),$N$1+U1208-WEEKDAY($N$1)+(WEEKDAY($N$1)&gt;=U1208)+7)),"",(IF(AND($N$1+U1208-WEEKDAY($N$1)+(WEEKDAY($N$1)&gt;=U1208)&gt;=$N$1,H1208&lt;&gt;""),$N$1+U1208-WEEKDAY($N$1)+(WEEKDAY($N$1)&gt;=U1208),$N$1+U1208-WEEKDAY($N$1)+(WEEKDAY($N$1)&gt;=U1208)+7)))</f>
        <v/>
      </c>
      <c r="S1208" s="14"/>
      <c r="T1208" s="15" t="b">
        <f>IF(D1208="lundi","2",IF(D1208="mardi","3",IF(D1208="mercredi","4",IF(D1208="jeudi","5",IF(D1208="vendredi","6")))))</f>
        <v>0</v>
      </c>
      <c r="U1208" s="15" t="str">
        <f>IF(H1208="lundi","2",IF(H1208="mardi","3",IF(H1208="mercredi","4",IF(H1208="jeudi","5",IF(H1208="vendredi","6",IF(H1208="",""))))))</f>
        <v/>
      </c>
      <c r="V1208" s="15" t="b">
        <f>IF(C1208="hebdo","5",IF(C1208="tous les 15 jours","10",IF(C1208="toutes les 5 semaines","25")))</f>
        <v>0</v>
      </c>
    </row>
    <row r="1209" spans="17:22" x14ac:dyDescent="0.35">
      <c r="Q1209" s="14">
        <f ca="1">IF(AND($N$1+T1209-WEEKDAY($N$1)+(WEEKDAY($N$1)&gt;=T1209)&gt;=$N$1,H1209=""),$N$1+T1209-WEEKDAY($N$1)+(WEEKDAY($N$1)&gt;=T1209),$N$1+T1209-WEEKDAY($N$1)+(WEEKDAY($N$1)&gt;=T1209)+7)</f>
        <v>43617</v>
      </c>
      <c r="R1209" s="14" t="str">
        <f ca="1">IF(ISERROR(IF(AND($N$1+U1209-WEEKDAY($N$1)+(WEEKDAY($N$1)&gt;=U1209)&gt;=$N$1,H1209&lt;&gt;""),$N$1+U1209-WEEKDAY($N$1)+(WEEKDAY($N$1)&gt;=U1209),$N$1+U1209-WEEKDAY($N$1)+(WEEKDAY($N$1)&gt;=U1209)+7)),"",(IF(AND($N$1+U1209-WEEKDAY($N$1)+(WEEKDAY($N$1)&gt;=U1209)&gt;=$N$1,H1209&lt;&gt;""),$N$1+U1209-WEEKDAY($N$1)+(WEEKDAY($N$1)&gt;=U1209),$N$1+U1209-WEEKDAY($N$1)+(WEEKDAY($N$1)&gt;=U1209)+7)))</f>
        <v/>
      </c>
      <c r="S1209" s="14"/>
      <c r="T1209" s="15" t="b">
        <f>IF(D1209="lundi","2",IF(D1209="mardi","3",IF(D1209="mercredi","4",IF(D1209="jeudi","5",IF(D1209="vendredi","6")))))</f>
        <v>0</v>
      </c>
      <c r="U1209" s="15" t="str">
        <f>IF(H1209="lundi","2",IF(H1209="mardi","3",IF(H1209="mercredi","4",IF(H1209="jeudi","5",IF(H1209="vendredi","6",IF(H1209="",""))))))</f>
        <v/>
      </c>
      <c r="V1209" s="15" t="b">
        <f>IF(C1209="hebdo","5",IF(C1209="tous les 15 jours","10",IF(C1209="toutes les 5 semaines","25")))</f>
        <v>0</v>
      </c>
    </row>
    <row r="1210" spans="17:22" x14ac:dyDescent="0.35">
      <c r="Q1210" s="14">
        <f ca="1">IF(AND($N$1+T1210-WEEKDAY($N$1)+(WEEKDAY($N$1)&gt;=T1210)&gt;=$N$1,H1210=""),$N$1+T1210-WEEKDAY($N$1)+(WEEKDAY($N$1)&gt;=T1210),$N$1+T1210-WEEKDAY($N$1)+(WEEKDAY($N$1)&gt;=T1210)+7)</f>
        <v>43617</v>
      </c>
      <c r="R1210" s="14" t="str">
        <f ca="1">IF(ISERROR(IF(AND($N$1+U1210-WEEKDAY($N$1)+(WEEKDAY($N$1)&gt;=U1210)&gt;=$N$1,H1210&lt;&gt;""),$N$1+U1210-WEEKDAY($N$1)+(WEEKDAY($N$1)&gt;=U1210),$N$1+U1210-WEEKDAY($N$1)+(WEEKDAY($N$1)&gt;=U1210)+7)),"",(IF(AND($N$1+U1210-WEEKDAY($N$1)+(WEEKDAY($N$1)&gt;=U1210)&gt;=$N$1,H1210&lt;&gt;""),$N$1+U1210-WEEKDAY($N$1)+(WEEKDAY($N$1)&gt;=U1210),$N$1+U1210-WEEKDAY($N$1)+(WEEKDAY($N$1)&gt;=U1210)+7)))</f>
        <v/>
      </c>
      <c r="S1210" s="14"/>
      <c r="T1210" s="15" t="b">
        <f>IF(D1210="lundi","2",IF(D1210="mardi","3",IF(D1210="mercredi","4",IF(D1210="jeudi","5",IF(D1210="vendredi","6")))))</f>
        <v>0</v>
      </c>
      <c r="U1210" s="15" t="str">
        <f>IF(H1210="lundi","2",IF(H1210="mardi","3",IF(H1210="mercredi","4",IF(H1210="jeudi","5",IF(H1210="vendredi","6",IF(H1210="",""))))))</f>
        <v/>
      </c>
      <c r="V1210" s="15" t="b">
        <f>IF(C1210="hebdo","5",IF(C1210="tous les 15 jours","10",IF(C1210="toutes les 5 semaines","25")))</f>
        <v>0</v>
      </c>
    </row>
    <row r="1211" spans="17:22" x14ac:dyDescent="0.35">
      <c r="Q1211" s="14">
        <f ca="1">IF(AND($N$1+T1211-WEEKDAY($N$1)+(WEEKDAY($N$1)&gt;=T1211)&gt;=$N$1,H1211=""),$N$1+T1211-WEEKDAY($N$1)+(WEEKDAY($N$1)&gt;=T1211),$N$1+T1211-WEEKDAY($N$1)+(WEEKDAY($N$1)&gt;=T1211)+7)</f>
        <v>43617</v>
      </c>
      <c r="R1211" s="14" t="str">
        <f ca="1">IF(ISERROR(IF(AND($N$1+U1211-WEEKDAY($N$1)+(WEEKDAY($N$1)&gt;=U1211)&gt;=$N$1,H1211&lt;&gt;""),$N$1+U1211-WEEKDAY($N$1)+(WEEKDAY($N$1)&gt;=U1211),$N$1+U1211-WEEKDAY($N$1)+(WEEKDAY($N$1)&gt;=U1211)+7)),"",(IF(AND($N$1+U1211-WEEKDAY($N$1)+(WEEKDAY($N$1)&gt;=U1211)&gt;=$N$1,H1211&lt;&gt;""),$N$1+U1211-WEEKDAY($N$1)+(WEEKDAY($N$1)&gt;=U1211),$N$1+U1211-WEEKDAY($N$1)+(WEEKDAY($N$1)&gt;=U1211)+7)))</f>
        <v/>
      </c>
      <c r="S1211" s="14"/>
      <c r="T1211" s="15" t="b">
        <f>IF(D1211="lundi","2",IF(D1211="mardi","3",IF(D1211="mercredi","4",IF(D1211="jeudi","5",IF(D1211="vendredi","6")))))</f>
        <v>0</v>
      </c>
      <c r="U1211" s="15" t="str">
        <f>IF(H1211="lundi","2",IF(H1211="mardi","3",IF(H1211="mercredi","4",IF(H1211="jeudi","5",IF(H1211="vendredi","6",IF(H1211="",""))))))</f>
        <v/>
      </c>
      <c r="V1211" s="15" t="b">
        <f>IF(C1211="hebdo","5",IF(C1211="tous les 15 jours","10",IF(C1211="toutes les 5 semaines","25")))</f>
        <v>0</v>
      </c>
    </row>
    <row r="1212" spans="17:22" x14ac:dyDescent="0.35">
      <c r="Q1212" s="14">
        <f ca="1">IF(AND($N$1+T1212-WEEKDAY($N$1)+(WEEKDAY($N$1)&gt;=T1212)&gt;=$N$1,H1212=""),$N$1+T1212-WEEKDAY($N$1)+(WEEKDAY($N$1)&gt;=T1212),$N$1+T1212-WEEKDAY($N$1)+(WEEKDAY($N$1)&gt;=T1212)+7)</f>
        <v>43617</v>
      </c>
      <c r="R1212" s="14" t="str">
        <f ca="1">IF(ISERROR(IF(AND($N$1+U1212-WEEKDAY($N$1)+(WEEKDAY($N$1)&gt;=U1212)&gt;=$N$1,H1212&lt;&gt;""),$N$1+U1212-WEEKDAY($N$1)+(WEEKDAY($N$1)&gt;=U1212),$N$1+U1212-WEEKDAY($N$1)+(WEEKDAY($N$1)&gt;=U1212)+7)),"",(IF(AND($N$1+U1212-WEEKDAY($N$1)+(WEEKDAY($N$1)&gt;=U1212)&gt;=$N$1,H1212&lt;&gt;""),$N$1+U1212-WEEKDAY($N$1)+(WEEKDAY($N$1)&gt;=U1212),$N$1+U1212-WEEKDAY($N$1)+(WEEKDAY($N$1)&gt;=U1212)+7)))</f>
        <v/>
      </c>
      <c r="S1212" s="14"/>
      <c r="T1212" s="15" t="b">
        <f>IF(D1212="lundi","2",IF(D1212="mardi","3",IF(D1212="mercredi","4",IF(D1212="jeudi","5",IF(D1212="vendredi","6")))))</f>
        <v>0</v>
      </c>
      <c r="U1212" s="15" t="str">
        <f>IF(H1212="lundi","2",IF(H1212="mardi","3",IF(H1212="mercredi","4",IF(H1212="jeudi","5",IF(H1212="vendredi","6",IF(H1212="",""))))))</f>
        <v/>
      </c>
      <c r="V1212" s="15" t="b">
        <f>IF(C1212="hebdo","5",IF(C1212="tous les 15 jours","10",IF(C1212="toutes les 5 semaines","25")))</f>
        <v>0</v>
      </c>
    </row>
    <row r="1213" spans="17:22" x14ac:dyDescent="0.35">
      <c r="Q1213" s="14">
        <f ca="1">IF(AND($N$1+T1213-WEEKDAY($N$1)+(WEEKDAY($N$1)&gt;=T1213)&gt;=$N$1,H1213=""),$N$1+T1213-WEEKDAY($N$1)+(WEEKDAY($N$1)&gt;=T1213),$N$1+T1213-WEEKDAY($N$1)+(WEEKDAY($N$1)&gt;=T1213)+7)</f>
        <v>43617</v>
      </c>
      <c r="R1213" s="14" t="str">
        <f ca="1">IF(ISERROR(IF(AND($N$1+U1213-WEEKDAY($N$1)+(WEEKDAY($N$1)&gt;=U1213)&gt;=$N$1,H1213&lt;&gt;""),$N$1+U1213-WEEKDAY($N$1)+(WEEKDAY($N$1)&gt;=U1213),$N$1+U1213-WEEKDAY($N$1)+(WEEKDAY($N$1)&gt;=U1213)+7)),"",(IF(AND($N$1+U1213-WEEKDAY($N$1)+(WEEKDAY($N$1)&gt;=U1213)&gt;=$N$1,H1213&lt;&gt;""),$N$1+U1213-WEEKDAY($N$1)+(WEEKDAY($N$1)&gt;=U1213),$N$1+U1213-WEEKDAY($N$1)+(WEEKDAY($N$1)&gt;=U1213)+7)))</f>
        <v/>
      </c>
      <c r="S1213" s="14"/>
      <c r="T1213" s="15" t="b">
        <f>IF(D1213="lundi","2",IF(D1213="mardi","3",IF(D1213="mercredi","4",IF(D1213="jeudi","5",IF(D1213="vendredi","6")))))</f>
        <v>0</v>
      </c>
      <c r="U1213" s="15" t="str">
        <f>IF(H1213="lundi","2",IF(H1213="mardi","3",IF(H1213="mercredi","4",IF(H1213="jeudi","5",IF(H1213="vendredi","6",IF(H1213="",""))))))</f>
        <v/>
      </c>
      <c r="V1213" s="15" t="b">
        <f>IF(C1213="hebdo","5",IF(C1213="tous les 15 jours","10",IF(C1213="toutes les 5 semaines","25")))</f>
        <v>0</v>
      </c>
    </row>
    <row r="1214" spans="17:22" x14ac:dyDescent="0.35">
      <c r="Q1214" s="14">
        <f ca="1">IF(AND($N$1+T1214-WEEKDAY($N$1)+(WEEKDAY($N$1)&gt;=T1214)&gt;=$N$1,H1214=""),$N$1+T1214-WEEKDAY($N$1)+(WEEKDAY($N$1)&gt;=T1214),$N$1+T1214-WEEKDAY($N$1)+(WEEKDAY($N$1)&gt;=T1214)+7)</f>
        <v>43617</v>
      </c>
      <c r="R1214" s="14" t="str">
        <f ca="1">IF(ISERROR(IF(AND($N$1+U1214-WEEKDAY($N$1)+(WEEKDAY($N$1)&gt;=U1214)&gt;=$N$1,H1214&lt;&gt;""),$N$1+U1214-WEEKDAY($N$1)+(WEEKDAY($N$1)&gt;=U1214),$N$1+U1214-WEEKDAY($N$1)+(WEEKDAY($N$1)&gt;=U1214)+7)),"",(IF(AND($N$1+U1214-WEEKDAY($N$1)+(WEEKDAY($N$1)&gt;=U1214)&gt;=$N$1,H1214&lt;&gt;""),$N$1+U1214-WEEKDAY($N$1)+(WEEKDAY($N$1)&gt;=U1214),$N$1+U1214-WEEKDAY($N$1)+(WEEKDAY($N$1)&gt;=U1214)+7)))</f>
        <v/>
      </c>
      <c r="S1214" s="14"/>
      <c r="T1214" s="15" t="b">
        <f>IF(D1214="lundi","2",IF(D1214="mardi","3",IF(D1214="mercredi","4",IF(D1214="jeudi","5",IF(D1214="vendredi","6")))))</f>
        <v>0</v>
      </c>
      <c r="U1214" s="15" t="str">
        <f>IF(H1214="lundi","2",IF(H1214="mardi","3",IF(H1214="mercredi","4",IF(H1214="jeudi","5",IF(H1214="vendredi","6",IF(H1214="",""))))))</f>
        <v/>
      </c>
      <c r="V1214" s="15" t="b">
        <f>IF(C1214="hebdo","5",IF(C1214="tous les 15 jours","10",IF(C1214="toutes les 5 semaines","25")))</f>
        <v>0</v>
      </c>
    </row>
    <row r="1215" spans="17:22" x14ac:dyDescent="0.35">
      <c r="Q1215" s="14">
        <f ca="1">IF(AND($N$1+T1215-WEEKDAY($N$1)+(WEEKDAY($N$1)&gt;=T1215)&gt;=$N$1,H1215=""),$N$1+T1215-WEEKDAY($N$1)+(WEEKDAY($N$1)&gt;=T1215),$N$1+T1215-WEEKDAY($N$1)+(WEEKDAY($N$1)&gt;=T1215)+7)</f>
        <v>43617</v>
      </c>
      <c r="R1215" s="14" t="str">
        <f ca="1">IF(ISERROR(IF(AND($N$1+U1215-WEEKDAY($N$1)+(WEEKDAY($N$1)&gt;=U1215)&gt;=$N$1,H1215&lt;&gt;""),$N$1+U1215-WEEKDAY($N$1)+(WEEKDAY($N$1)&gt;=U1215),$N$1+U1215-WEEKDAY($N$1)+(WEEKDAY($N$1)&gt;=U1215)+7)),"",(IF(AND($N$1+U1215-WEEKDAY($N$1)+(WEEKDAY($N$1)&gt;=U1215)&gt;=$N$1,H1215&lt;&gt;""),$N$1+U1215-WEEKDAY($N$1)+(WEEKDAY($N$1)&gt;=U1215),$N$1+U1215-WEEKDAY($N$1)+(WEEKDAY($N$1)&gt;=U1215)+7)))</f>
        <v/>
      </c>
      <c r="S1215" s="14"/>
      <c r="T1215" s="15" t="b">
        <f>IF(D1215="lundi","2",IF(D1215="mardi","3",IF(D1215="mercredi","4",IF(D1215="jeudi","5",IF(D1215="vendredi","6")))))</f>
        <v>0</v>
      </c>
      <c r="U1215" s="15" t="str">
        <f>IF(H1215="lundi","2",IF(H1215="mardi","3",IF(H1215="mercredi","4",IF(H1215="jeudi","5",IF(H1215="vendredi","6",IF(H1215="",""))))))</f>
        <v/>
      </c>
      <c r="V1215" s="15" t="b">
        <f>IF(C1215="hebdo","5",IF(C1215="tous les 15 jours","10",IF(C1215="toutes les 5 semaines","25")))</f>
        <v>0</v>
      </c>
    </row>
    <row r="1216" spans="17:22" x14ac:dyDescent="0.35">
      <c r="Q1216" s="14">
        <f ca="1">IF(AND($N$1+T1216-WEEKDAY($N$1)+(WEEKDAY($N$1)&gt;=T1216)&gt;=$N$1,H1216=""),$N$1+T1216-WEEKDAY($N$1)+(WEEKDAY($N$1)&gt;=T1216),$N$1+T1216-WEEKDAY($N$1)+(WEEKDAY($N$1)&gt;=T1216)+7)</f>
        <v>43617</v>
      </c>
      <c r="R1216" s="14" t="str">
        <f ca="1">IF(ISERROR(IF(AND($N$1+U1216-WEEKDAY($N$1)+(WEEKDAY($N$1)&gt;=U1216)&gt;=$N$1,H1216&lt;&gt;""),$N$1+U1216-WEEKDAY($N$1)+(WEEKDAY($N$1)&gt;=U1216),$N$1+U1216-WEEKDAY($N$1)+(WEEKDAY($N$1)&gt;=U1216)+7)),"",(IF(AND($N$1+U1216-WEEKDAY($N$1)+(WEEKDAY($N$1)&gt;=U1216)&gt;=$N$1,H1216&lt;&gt;""),$N$1+U1216-WEEKDAY($N$1)+(WEEKDAY($N$1)&gt;=U1216),$N$1+U1216-WEEKDAY($N$1)+(WEEKDAY($N$1)&gt;=U1216)+7)))</f>
        <v/>
      </c>
      <c r="S1216" s="14"/>
      <c r="T1216" s="15" t="b">
        <f>IF(D1216="lundi","2",IF(D1216="mardi","3",IF(D1216="mercredi","4",IF(D1216="jeudi","5",IF(D1216="vendredi","6")))))</f>
        <v>0</v>
      </c>
      <c r="U1216" s="15" t="str">
        <f>IF(H1216="lundi","2",IF(H1216="mardi","3",IF(H1216="mercredi","4",IF(H1216="jeudi","5",IF(H1216="vendredi","6",IF(H1216="",""))))))</f>
        <v/>
      </c>
      <c r="V1216" s="15" t="b">
        <f>IF(C1216="hebdo","5",IF(C1216="tous les 15 jours","10",IF(C1216="toutes les 5 semaines","25")))</f>
        <v>0</v>
      </c>
    </row>
    <row r="1217" spans="17:22" x14ac:dyDescent="0.35">
      <c r="Q1217" s="14">
        <f ca="1">IF(AND($N$1+T1217-WEEKDAY($N$1)+(WEEKDAY($N$1)&gt;=T1217)&gt;=$N$1,H1217=""),$N$1+T1217-WEEKDAY($N$1)+(WEEKDAY($N$1)&gt;=T1217),$N$1+T1217-WEEKDAY($N$1)+(WEEKDAY($N$1)&gt;=T1217)+7)</f>
        <v>43617</v>
      </c>
      <c r="R1217" s="14" t="str">
        <f ca="1">IF(ISERROR(IF(AND($N$1+U1217-WEEKDAY($N$1)+(WEEKDAY($N$1)&gt;=U1217)&gt;=$N$1,H1217&lt;&gt;""),$N$1+U1217-WEEKDAY($N$1)+(WEEKDAY($N$1)&gt;=U1217),$N$1+U1217-WEEKDAY($N$1)+(WEEKDAY($N$1)&gt;=U1217)+7)),"",(IF(AND($N$1+U1217-WEEKDAY($N$1)+(WEEKDAY($N$1)&gt;=U1217)&gt;=$N$1,H1217&lt;&gt;""),$N$1+U1217-WEEKDAY($N$1)+(WEEKDAY($N$1)&gt;=U1217),$N$1+U1217-WEEKDAY($N$1)+(WEEKDAY($N$1)&gt;=U1217)+7)))</f>
        <v/>
      </c>
      <c r="S1217" s="14"/>
      <c r="T1217" s="15" t="b">
        <f>IF(D1217="lundi","2",IF(D1217="mardi","3",IF(D1217="mercredi","4",IF(D1217="jeudi","5",IF(D1217="vendredi","6")))))</f>
        <v>0</v>
      </c>
      <c r="U1217" s="15" t="str">
        <f>IF(H1217="lundi","2",IF(H1217="mardi","3",IF(H1217="mercredi","4",IF(H1217="jeudi","5",IF(H1217="vendredi","6",IF(H1217="",""))))))</f>
        <v/>
      </c>
      <c r="V1217" s="15" t="b">
        <f>IF(C1217="hebdo","5",IF(C1217="tous les 15 jours","10",IF(C1217="toutes les 5 semaines","25")))</f>
        <v>0</v>
      </c>
    </row>
    <row r="1218" spans="17:22" x14ac:dyDescent="0.35">
      <c r="Q1218" s="14">
        <f ca="1">IF(AND($N$1+T1218-WEEKDAY($N$1)+(WEEKDAY($N$1)&gt;=T1218)&gt;=$N$1,H1218=""),$N$1+T1218-WEEKDAY($N$1)+(WEEKDAY($N$1)&gt;=T1218),$N$1+T1218-WEEKDAY($N$1)+(WEEKDAY($N$1)&gt;=T1218)+7)</f>
        <v>43617</v>
      </c>
      <c r="R1218" s="14" t="str">
        <f ca="1">IF(ISERROR(IF(AND($N$1+U1218-WEEKDAY($N$1)+(WEEKDAY($N$1)&gt;=U1218)&gt;=$N$1,H1218&lt;&gt;""),$N$1+U1218-WEEKDAY($N$1)+(WEEKDAY($N$1)&gt;=U1218),$N$1+U1218-WEEKDAY($N$1)+(WEEKDAY($N$1)&gt;=U1218)+7)),"",(IF(AND($N$1+U1218-WEEKDAY($N$1)+(WEEKDAY($N$1)&gt;=U1218)&gt;=$N$1,H1218&lt;&gt;""),$N$1+U1218-WEEKDAY($N$1)+(WEEKDAY($N$1)&gt;=U1218),$N$1+U1218-WEEKDAY($N$1)+(WEEKDAY($N$1)&gt;=U1218)+7)))</f>
        <v/>
      </c>
      <c r="S1218" s="14"/>
      <c r="T1218" s="15" t="b">
        <f>IF(D1218="lundi","2",IF(D1218="mardi","3",IF(D1218="mercredi","4",IF(D1218="jeudi","5",IF(D1218="vendredi","6")))))</f>
        <v>0</v>
      </c>
      <c r="U1218" s="15" t="str">
        <f>IF(H1218="lundi","2",IF(H1218="mardi","3",IF(H1218="mercredi","4",IF(H1218="jeudi","5",IF(H1218="vendredi","6",IF(H1218="",""))))))</f>
        <v/>
      </c>
      <c r="V1218" s="15" t="b">
        <f>IF(C1218="hebdo","5",IF(C1218="tous les 15 jours","10",IF(C1218="toutes les 5 semaines","25")))</f>
        <v>0</v>
      </c>
    </row>
    <row r="1219" spans="17:22" x14ac:dyDescent="0.35">
      <c r="Q1219" s="14">
        <f ca="1">IF(AND($N$1+T1219-WEEKDAY($N$1)+(WEEKDAY($N$1)&gt;=T1219)&gt;=$N$1,H1219=""),$N$1+T1219-WEEKDAY($N$1)+(WEEKDAY($N$1)&gt;=T1219),$N$1+T1219-WEEKDAY($N$1)+(WEEKDAY($N$1)&gt;=T1219)+7)</f>
        <v>43617</v>
      </c>
      <c r="R1219" s="14" t="str">
        <f ca="1">IF(ISERROR(IF(AND($N$1+U1219-WEEKDAY($N$1)+(WEEKDAY($N$1)&gt;=U1219)&gt;=$N$1,H1219&lt;&gt;""),$N$1+U1219-WEEKDAY($N$1)+(WEEKDAY($N$1)&gt;=U1219),$N$1+U1219-WEEKDAY($N$1)+(WEEKDAY($N$1)&gt;=U1219)+7)),"",(IF(AND($N$1+U1219-WEEKDAY($N$1)+(WEEKDAY($N$1)&gt;=U1219)&gt;=$N$1,H1219&lt;&gt;""),$N$1+U1219-WEEKDAY($N$1)+(WEEKDAY($N$1)&gt;=U1219),$N$1+U1219-WEEKDAY($N$1)+(WEEKDAY($N$1)&gt;=U1219)+7)))</f>
        <v/>
      </c>
      <c r="S1219" s="14"/>
      <c r="T1219" s="15" t="b">
        <f>IF(D1219="lundi","2",IF(D1219="mardi","3",IF(D1219="mercredi","4",IF(D1219="jeudi","5",IF(D1219="vendredi","6")))))</f>
        <v>0</v>
      </c>
      <c r="U1219" s="15" t="str">
        <f>IF(H1219="lundi","2",IF(H1219="mardi","3",IF(H1219="mercredi","4",IF(H1219="jeudi","5",IF(H1219="vendredi","6",IF(H1219="",""))))))</f>
        <v/>
      </c>
      <c r="V1219" s="15" t="b">
        <f>IF(C1219="hebdo","5",IF(C1219="tous les 15 jours","10",IF(C1219="toutes les 5 semaines","25")))</f>
        <v>0</v>
      </c>
    </row>
    <row r="1220" spans="17:22" x14ac:dyDescent="0.35">
      <c r="Q1220" s="14">
        <f ca="1">IF(AND($N$1+T1220-WEEKDAY($N$1)+(WEEKDAY($N$1)&gt;=T1220)&gt;=$N$1,H1220=""),$N$1+T1220-WEEKDAY($N$1)+(WEEKDAY($N$1)&gt;=T1220),$N$1+T1220-WEEKDAY($N$1)+(WEEKDAY($N$1)&gt;=T1220)+7)</f>
        <v>43617</v>
      </c>
      <c r="R1220" s="14" t="str">
        <f ca="1">IF(ISERROR(IF(AND($N$1+U1220-WEEKDAY($N$1)+(WEEKDAY($N$1)&gt;=U1220)&gt;=$N$1,H1220&lt;&gt;""),$N$1+U1220-WEEKDAY($N$1)+(WEEKDAY($N$1)&gt;=U1220),$N$1+U1220-WEEKDAY($N$1)+(WEEKDAY($N$1)&gt;=U1220)+7)),"",(IF(AND($N$1+U1220-WEEKDAY($N$1)+(WEEKDAY($N$1)&gt;=U1220)&gt;=$N$1,H1220&lt;&gt;""),$N$1+U1220-WEEKDAY($N$1)+(WEEKDAY($N$1)&gt;=U1220),$N$1+U1220-WEEKDAY($N$1)+(WEEKDAY($N$1)&gt;=U1220)+7)))</f>
        <v/>
      </c>
      <c r="S1220" s="14"/>
      <c r="T1220" s="15" t="b">
        <f>IF(D1220="lundi","2",IF(D1220="mardi","3",IF(D1220="mercredi","4",IF(D1220="jeudi","5",IF(D1220="vendredi","6")))))</f>
        <v>0</v>
      </c>
      <c r="U1220" s="15" t="str">
        <f>IF(H1220="lundi","2",IF(H1220="mardi","3",IF(H1220="mercredi","4",IF(H1220="jeudi","5",IF(H1220="vendredi","6",IF(H1220="",""))))))</f>
        <v/>
      </c>
      <c r="V1220" s="15" t="b">
        <f>IF(C1220="hebdo","5",IF(C1220="tous les 15 jours","10",IF(C1220="toutes les 5 semaines","25")))</f>
        <v>0</v>
      </c>
    </row>
    <row r="1221" spans="17:22" x14ac:dyDescent="0.35">
      <c r="Q1221" s="14">
        <f ca="1">IF(AND($N$1+T1221-WEEKDAY($N$1)+(WEEKDAY($N$1)&gt;=T1221)&gt;=$N$1,H1221=""),$N$1+T1221-WEEKDAY($N$1)+(WEEKDAY($N$1)&gt;=T1221),$N$1+T1221-WEEKDAY($N$1)+(WEEKDAY($N$1)&gt;=T1221)+7)</f>
        <v>43617</v>
      </c>
      <c r="R1221" s="14" t="str">
        <f ca="1">IF(ISERROR(IF(AND($N$1+U1221-WEEKDAY($N$1)+(WEEKDAY($N$1)&gt;=U1221)&gt;=$N$1,H1221&lt;&gt;""),$N$1+U1221-WEEKDAY($N$1)+(WEEKDAY($N$1)&gt;=U1221),$N$1+U1221-WEEKDAY($N$1)+(WEEKDAY($N$1)&gt;=U1221)+7)),"",(IF(AND($N$1+U1221-WEEKDAY($N$1)+(WEEKDAY($N$1)&gt;=U1221)&gt;=$N$1,H1221&lt;&gt;""),$N$1+U1221-WEEKDAY($N$1)+(WEEKDAY($N$1)&gt;=U1221),$N$1+U1221-WEEKDAY($N$1)+(WEEKDAY($N$1)&gt;=U1221)+7)))</f>
        <v/>
      </c>
      <c r="S1221" s="14"/>
      <c r="T1221" s="15" t="b">
        <f>IF(D1221="lundi","2",IF(D1221="mardi","3",IF(D1221="mercredi","4",IF(D1221="jeudi","5",IF(D1221="vendredi","6")))))</f>
        <v>0</v>
      </c>
      <c r="U1221" s="15" t="str">
        <f>IF(H1221="lundi","2",IF(H1221="mardi","3",IF(H1221="mercredi","4",IF(H1221="jeudi","5",IF(H1221="vendredi","6",IF(H1221="",""))))))</f>
        <v/>
      </c>
      <c r="V1221" s="15" t="b">
        <f>IF(C1221="hebdo","5",IF(C1221="tous les 15 jours","10",IF(C1221="toutes les 5 semaines","25")))</f>
        <v>0</v>
      </c>
    </row>
    <row r="1222" spans="17:22" x14ac:dyDescent="0.35">
      <c r="Q1222" s="14">
        <f ca="1">IF(AND($N$1+T1222-WEEKDAY($N$1)+(WEEKDAY($N$1)&gt;=T1222)&gt;=$N$1,H1222=""),$N$1+T1222-WEEKDAY($N$1)+(WEEKDAY($N$1)&gt;=T1222),$N$1+T1222-WEEKDAY($N$1)+(WEEKDAY($N$1)&gt;=T1222)+7)</f>
        <v>43617</v>
      </c>
      <c r="R1222" s="14" t="str">
        <f ca="1">IF(ISERROR(IF(AND($N$1+U1222-WEEKDAY($N$1)+(WEEKDAY($N$1)&gt;=U1222)&gt;=$N$1,H1222&lt;&gt;""),$N$1+U1222-WEEKDAY($N$1)+(WEEKDAY($N$1)&gt;=U1222),$N$1+U1222-WEEKDAY($N$1)+(WEEKDAY($N$1)&gt;=U1222)+7)),"",(IF(AND($N$1+U1222-WEEKDAY($N$1)+(WEEKDAY($N$1)&gt;=U1222)&gt;=$N$1,H1222&lt;&gt;""),$N$1+U1222-WEEKDAY($N$1)+(WEEKDAY($N$1)&gt;=U1222),$N$1+U1222-WEEKDAY($N$1)+(WEEKDAY($N$1)&gt;=U1222)+7)))</f>
        <v/>
      </c>
      <c r="S1222" s="14"/>
      <c r="T1222" s="15" t="b">
        <f>IF(D1222="lundi","2",IF(D1222="mardi","3",IF(D1222="mercredi","4",IF(D1222="jeudi","5",IF(D1222="vendredi","6")))))</f>
        <v>0</v>
      </c>
      <c r="U1222" s="15" t="str">
        <f>IF(H1222="lundi","2",IF(H1222="mardi","3",IF(H1222="mercredi","4",IF(H1222="jeudi","5",IF(H1222="vendredi","6",IF(H1222="",""))))))</f>
        <v/>
      </c>
      <c r="V1222" s="15" t="b">
        <f>IF(C1222="hebdo","5",IF(C1222="tous les 15 jours","10",IF(C1222="toutes les 5 semaines","25")))</f>
        <v>0</v>
      </c>
    </row>
    <row r="1223" spans="17:22" x14ac:dyDescent="0.35">
      <c r="Q1223" s="14">
        <f ca="1">IF(AND($N$1+T1223-WEEKDAY($N$1)+(WEEKDAY($N$1)&gt;=T1223)&gt;=$N$1,H1223=""),$N$1+T1223-WEEKDAY($N$1)+(WEEKDAY($N$1)&gt;=T1223),$N$1+T1223-WEEKDAY($N$1)+(WEEKDAY($N$1)&gt;=T1223)+7)</f>
        <v>43617</v>
      </c>
      <c r="R1223" s="14" t="str">
        <f ca="1">IF(ISERROR(IF(AND($N$1+U1223-WEEKDAY($N$1)+(WEEKDAY($N$1)&gt;=U1223)&gt;=$N$1,H1223&lt;&gt;""),$N$1+U1223-WEEKDAY($N$1)+(WEEKDAY($N$1)&gt;=U1223),$N$1+U1223-WEEKDAY($N$1)+(WEEKDAY($N$1)&gt;=U1223)+7)),"",(IF(AND($N$1+U1223-WEEKDAY($N$1)+(WEEKDAY($N$1)&gt;=U1223)&gt;=$N$1,H1223&lt;&gt;""),$N$1+U1223-WEEKDAY($N$1)+(WEEKDAY($N$1)&gt;=U1223),$N$1+U1223-WEEKDAY($N$1)+(WEEKDAY($N$1)&gt;=U1223)+7)))</f>
        <v/>
      </c>
      <c r="S1223" s="14"/>
      <c r="T1223" s="15" t="b">
        <f>IF(D1223="lundi","2",IF(D1223="mardi","3",IF(D1223="mercredi","4",IF(D1223="jeudi","5",IF(D1223="vendredi","6")))))</f>
        <v>0</v>
      </c>
      <c r="U1223" s="15" t="str">
        <f>IF(H1223="lundi","2",IF(H1223="mardi","3",IF(H1223="mercredi","4",IF(H1223="jeudi","5",IF(H1223="vendredi","6",IF(H1223="",""))))))</f>
        <v/>
      </c>
      <c r="V1223" s="15" t="b">
        <f>IF(C1223="hebdo","5",IF(C1223="tous les 15 jours","10",IF(C1223="toutes les 5 semaines","25")))</f>
        <v>0</v>
      </c>
    </row>
    <row r="1224" spans="17:22" x14ac:dyDescent="0.35">
      <c r="Q1224" s="14">
        <f ca="1">IF(AND($N$1+T1224-WEEKDAY($N$1)+(WEEKDAY($N$1)&gt;=T1224)&gt;=$N$1,H1224=""),$N$1+T1224-WEEKDAY($N$1)+(WEEKDAY($N$1)&gt;=T1224),$N$1+T1224-WEEKDAY($N$1)+(WEEKDAY($N$1)&gt;=T1224)+7)</f>
        <v>43617</v>
      </c>
      <c r="R1224" s="14" t="str">
        <f ca="1">IF(ISERROR(IF(AND($N$1+U1224-WEEKDAY($N$1)+(WEEKDAY($N$1)&gt;=U1224)&gt;=$N$1,H1224&lt;&gt;""),$N$1+U1224-WEEKDAY($N$1)+(WEEKDAY($N$1)&gt;=U1224),$N$1+U1224-WEEKDAY($N$1)+(WEEKDAY($N$1)&gt;=U1224)+7)),"",(IF(AND($N$1+U1224-WEEKDAY($N$1)+(WEEKDAY($N$1)&gt;=U1224)&gt;=$N$1,H1224&lt;&gt;""),$N$1+U1224-WEEKDAY($N$1)+(WEEKDAY($N$1)&gt;=U1224),$N$1+U1224-WEEKDAY($N$1)+(WEEKDAY($N$1)&gt;=U1224)+7)))</f>
        <v/>
      </c>
      <c r="S1224" s="14"/>
      <c r="T1224" s="15" t="b">
        <f>IF(D1224="lundi","2",IF(D1224="mardi","3",IF(D1224="mercredi","4",IF(D1224="jeudi","5",IF(D1224="vendredi","6")))))</f>
        <v>0</v>
      </c>
      <c r="U1224" s="15" t="str">
        <f>IF(H1224="lundi","2",IF(H1224="mardi","3",IF(H1224="mercredi","4",IF(H1224="jeudi","5",IF(H1224="vendredi","6",IF(H1224="",""))))))</f>
        <v/>
      </c>
      <c r="V1224" s="15" t="b">
        <f>IF(C1224="hebdo","5",IF(C1224="tous les 15 jours","10",IF(C1224="toutes les 5 semaines","25")))</f>
        <v>0</v>
      </c>
    </row>
    <row r="1225" spans="17:22" x14ac:dyDescent="0.35">
      <c r="Q1225" s="14">
        <f ca="1">IF(AND($N$1+T1225-WEEKDAY($N$1)+(WEEKDAY($N$1)&gt;=T1225)&gt;=$N$1,H1225=""),$N$1+T1225-WEEKDAY($N$1)+(WEEKDAY($N$1)&gt;=T1225),$N$1+T1225-WEEKDAY($N$1)+(WEEKDAY($N$1)&gt;=T1225)+7)</f>
        <v>43617</v>
      </c>
      <c r="R1225" s="14" t="str">
        <f ca="1">IF(ISERROR(IF(AND($N$1+U1225-WEEKDAY($N$1)+(WEEKDAY($N$1)&gt;=U1225)&gt;=$N$1,H1225&lt;&gt;""),$N$1+U1225-WEEKDAY($N$1)+(WEEKDAY($N$1)&gt;=U1225),$N$1+U1225-WEEKDAY($N$1)+(WEEKDAY($N$1)&gt;=U1225)+7)),"",(IF(AND($N$1+U1225-WEEKDAY($N$1)+(WEEKDAY($N$1)&gt;=U1225)&gt;=$N$1,H1225&lt;&gt;""),$N$1+U1225-WEEKDAY($N$1)+(WEEKDAY($N$1)&gt;=U1225),$N$1+U1225-WEEKDAY($N$1)+(WEEKDAY($N$1)&gt;=U1225)+7)))</f>
        <v/>
      </c>
      <c r="S1225" s="14"/>
      <c r="T1225" s="15" t="b">
        <f>IF(D1225="lundi","2",IF(D1225="mardi","3",IF(D1225="mercredi","4",IF(D1225="jeudi","5",IF(D1225="vendredi","6")))))</f>
        <v>0</v>
      </c>
      <c r="U1225" s="15" t="str">
        <f>IF(H1225="lundi","2",IF(H1225="mardi","3",IF(H1225="mercredi","4",IF(H1225="jeudi","5",IF(H1225="vendredi","6",IF(H1225="",""))))))</f>
        <v/>
      </c>
      <c r="V1225" s="15" t="b">
        <f>IF(C1225="hebdo","5",IF(C1225="tous les 15 jours","10",IF(C1225="toutes les 5 semaines","25")))</f>
        <v>0</v>
      </c>
    </row>
    <row r="1226" spans="17:22" x14ac:dyDescent="0.35">
      <c r="Q1226" s="14">
        <f ca="1">IF(AND($N$1+T1226-WEEKDAY($N$1)+(WEEKDAY($N$1)&gt;=T1226)&gt;=$N$1,H1226=""),$N$1+T1226-WEEKDAY($N$1)+(WEEKDAY($N$1)&gt;=T1226),$N$1+T1226-WEEKDAY($N$1)+(WEEKDAY($N$1)&gt;=T1226)+7)</f>
        <v>43617</v>
      </c>
      <c r="R1226" s="14" t="str">
        <f ca="1">IF(ISERROR(IF(AND($N$1+U1226-WEEKDAY($N$1)+(WEEKDAY($N$1)&gt;=U1226)&gt;=$N$1,H1226&lt;&gt;""),$N$1+U1226-WEEKDAY($N$1)+(WEEKDAY($N$1)&gt;=U1226),$N$1+U1226-WEEKDAY($N$1)+(WEEKDAY($N$1)&gt;=U1226)+7)),"",(IF(AND($N$1+U1226-WEEKDAY($N$1)+(WEEKDAY($N$1)&gt;=U1226)&gt;=$N$1,H1226&lt;&gt;""),$N$1+U1226-WEEKDAY($N$1)+(WEEKDAY($N$1)&gt;=U1226),$N$1+U1226-WEEKDAY($N$1)+(WEEKDAY($N$1)&gt;=U1226)+7)))</f>
        <v/>
      </c>
      <c r="S1226" s="14"/>
      <c r="T1226" s="15" t="b">
        <f>IF(D1226="lundi","2",IF(D1226="mardi","3",IF(D1226="mercredi","4",IF(D1226="jeudi","5",IF(D1226="vendredi","6")))))</f>
        <v>0</v>
      </c>
      <c r="U1226" s="15" t="str">
        <f>IF(H1226="lundi","2",IF(H1226="mardi","3",IF(H1226="mercredi","4",IF(H1226="jeudi","5",IF(H1226="vendredi","6",IF(H1226="",""))))))</f>
        <v/>
      </c>
      <c r="V1226" s="15" t="b">
        <f>IF(C1226="hebdo","5",IF(C1226="tous les 15 jours","10",IF(C1226="toutes les 5 semaines","25")))</f>
        <v>0</v>
      </c>
    </row>
    <row r="1227" spans="17:22" x14ac:dyDescent="0.35">
      <c r="Q1227" s="14">
        <f ca="1">IF(AND($N$1+T1227-WEEKDAY($N$1)+(WEEKDAY($N$1)&gt;=T1227)&gt;=$N$1,H1227=""),$N$1+T1227-WEEKDAY($N$1)+(WEEKDAY($N$1)&gt;=T1227),$N$1+T1227-WEEKDAY($N$1)+(WEEKDAY($N$1)&gt;=T1227)+7)</f>
        <v>43617</v>
      </c>
      <c r="R1227" s="14" t="str">
        <f ca="1">IF(ISERROR(IF(AND($N$1+U1227-WEEKDAY($N$1)+(WEEKDAY($N$1)&gt;=U1227)&gt;=$N$1,H1227&lt;&gt;""),$N$1+U1227-WEEKDAY($N$1)+(WEEKDAY($N$1)&gt;=U1227),$N$1+U1227-WEEKDAY($N$1)+(WEEKDAY($N$1)&gt;=U1227)+7)),"",(IF(AND($N$1+U1227-WEEKDAY($N$1)+(WEEKDAY($N$1)&gt;=U1227)&gt;=$N$1,H1227&lt;&gt;""),$N$1+U1227-WEEKDAY($N$1)+(WEEKDAY($N$1)&gt;=U1227),$N$1+U1227-WEEKDAY($N$1)+(WEEKDAY($N$1)&gt;=U1227)+7)))</f>
        <v/>
      </c>
      <c r="S1227" s="14"/>
      <c r="T1227" s="15" t="b">
        <f>IF(D1227="lundi","2",IF(D1227="mardi","3",IF(D1227="mercredi","4",IF(D1227="jeudi","5",IF(D1227="vendredi","6")))))</f>
        <v>0</v>
      </c>
      <c r="U1227" s="15" t="str">
        <f>IF(H1227="lundi","2",IF(H1227="mardi","3",IF(H1227="mercredi","4",IF(H1227="jeudi","5",IF(H1227="vendredi","6",IF(H1227="",""))))))</f>
        <v/>
      </c>
      <c r="V1227" s="15" t="b">
        <f>IF(C1227="hebdo","5",IF(C1227="tous les 15 jours","10",IF(C1227="toutes les 5 semaines","25")))</f>
        <v>0</v>
      </c>
    </row>
    <row r="1228" spans="17:22" x14ac:dyDescent="0.35">
      <c r="Q1228" s="14">
        <f ca="1">IF(AND($N$1+T1228-WEEKDAY($N$1)+(WEEKDAY($N$1)&gt;=T1228)&gt;=$N$1,H1228=""),$N$1+T1228-WEEKDAY($N$1)+(WEEKDAY($N$1)&gt;=T1228),$N$1+T1228-WEEKDAY($N$1)+(WEEKDAY($N$1)&gt;=T1228)+7)</f>
        <v>43617</v>
      </c>
      <c r="R1228" s="14" t="str">
        <f ca="1">IF(ISERROR(IF(AND($N$1+U1228-WEEKDAY($N$1)+(WEEKDAY($N$1)&gt;=U1228)&gt;=$N$1,H1228&lt;&gt;""),$N$1+U1228-WEEKDAY($N$1)+(WEEKDAY($N$1)&gt;=U1228),$N$1+U1228-WEEKDAY($N$1)+(WEEKDAY($N$1)&gt;=U1228)+7)),"",(IF(AND($N$1+U1228-WEEKDAY($N$1)+(WEEKDAY($N$1)&gt;=U1228)&gt;=$N$1,H1228&lt;&gt;""),$N$1+U1228-WEEKDAY($N$1)+(WEEKDAY($N$1)&gt;=U1228),$N$1+U1228-WEEKDAY($N$1)+(WEEKDAY($N$1)&gt;=U1228)+7)))</f>
        <v/>
      </c>
      <c r="S1228" s="14"/>
      <c r="T1228" s="15" t="b">
        <f>IF(D1228="lundi","2",IF(D1228="mardi","3",IF(D1228="mercredi","4",IF(D1228="jeudi","5",IF(D1228="vendredi","6")))))</f>
        <v>0</v>
      </c>
      <c r="U1228" s="15" t="str">
        <f>IF(H1228="lundi","2",IF(H1228="mardi","3",IF(H1228="mercredi","4",IF(H1228="jeudi","5",IF(H1228="vendredi","6",IF(H1228="",""))))))</f>
        <v/>
      </c>
      <c r="V1228" s="15" t="b">
        <f>IF(C1228="hebdo","5",IF(C1228="tous les 15 jours","10",IF(C1228="toutes les 5 semaines","25")))</f>
        <v>0</v>
      </c>
    </row>
    <row r="1229" spans="17:22" x14ac:dyDescent="0.35">
      <c r="Q1229" s="14">
        <f ca="1">IF(AND($N$1+T1229-WEEKDAY($N$1)+(WEEKDAY($N$1)&gt;=T1229)&gt;=$N$1,H1229=""),$N$1+T1229-WEEKDAY($N$1)+(WEEKDAY($N$1)&gt;=T1229),$N$1+T1229-WEEKDAY($N$1)+(WEEKDAY($N$1)&gt;=T1229)+7)</f>
        <v>43617</v>
      </c>
      <c r="R1229" s="14" t="str">
        <f ca="1">IF(ISERROR(IF(AND($N$1+U1229-WEEKDAY($N$1)+(WEEKDAY($N$1)&gt;=U1229)&gt;=$N$1,H1229&lt;&gt;""),$N$1+U1229-WEEKDAY($N$1)+(WEEKDAY($N$1)&gt;=U1229),$N$1+U1229-WEEKDAY($N$1)+(WEEKDAY($N$1)&gt;=U1229)+7)),"",(IF(AND($N$1+U1229-WEEKDAY($N$1)+(WEEKDAY($N$1)&gt;=U1229)&gt;=$N$1,H1229&lt;&gt;""),$N$1+U1229-WEEKDAY($N$1)+(WEEKDAY($N$1)&gt;=U1229),$N$1+U1229-WEEKDAY($N$1)+(WEEKDAY($N$1)&gt;=U1229)+7)))</f>
        <v/>
      </c>
      <c r="S1229" s="14"/>
      <c r="T1229" s="15" t="b">
        <f>IF(D1229="lundi","2",IF(D1229="mardi","3",IF(D1229="mercredi","4",IF(D1229="jeudi","5",IF(D1229="vendredi","6")))))</f>
        <v>0</v>
      </c>
      <c r="U1229" s="15" t="str">
        <f>IF(H1229="lundi","2",IF(H1229="mardi","3",IF(H1229="mercredi","4",IF(H1229="jeudi","5",IF(H1229="vendredi","6",IF(H1229="",""))))))</f>
        <v/>
      </c>
      <c r="V1229" s="15" t="b">
        <f>IF(C1229="hebdo","5",IF(C1229="tous les 15 jours","10",IF(C1229="toutes les 5 semaines","25")))</f>
        <v>0</v>
      </c>
    </row>
    <row r="1230" spans="17:22" x14ac:dyDescent="0.35">
      <c r="Q1230" s="14">
        <f ca="1">IF(AND($N$1+T1230-WEEKDAY($N$1)+(WEEKDAY($N$1)&gt;=T1230)&gt;=$N$1,H1230=""),$N$1+T1230-WEEKDAY($N$1)+(WEEKDAY($N$1)&gt;=T1230),$N$1+T1230-WEEKDAY($N$1)+(WEEKDAY($N$1)&gt;=T1230)+7)</f>
        <v>43617</v>
      </c>
      <c r="R1230" s="14" t="str">
        <f ca="1">IF(ISERROR(IF(AND($N$1+U1230-WEEKDAY($N$1)+(WEEKDAY($N$1)&gt;=U1230)&gt;=$N$1,H1230&lt;&gt;""),$N$1+U1230-WEEKDAY($N$1)+(WEEKDAY($N$1)&gt;=U1230),$N$1+U1230-WEEKDAY($N$1)+(WEEKDAY($N$1)&gt;=U1230)+7)),"",(IF(AND($N$1+U1230-WEEKDAY($N$1)+(WEEKDAY($N$1)&gt;=U1230)&gt;=$N$1,H1230&lt;&gt;""),$N$1+U1230-WEEKDAY($N$1)+(WEEKDAY($N$1)&gt;=U1230),$N$1+U1230-WEEKDAY($N$1)+(WEEKDAY($N$1)&gt;=U1230)+7)))</f>
        <v/>
      </c>
      <c r="S1230" s="14"/>
      <c r="T1230" s="15" t="b">
        <f>IF(D1230="lundi","2",IF(D1230="mardi","3",IF(D1230="mercredi","4",IF(D1230="jeudi","5",IF(D1230="vendredi","6")))))</f>
        <v>0</v>
      </c>
      <c r="U1230" s="15" t="str">
        <f>IF(H1230="lundi","2",IF(H1230="mardi","3",IF(H1230="mercredi","4",IF(H1230="jeudi","5",IF(H1230="vendredi","6",IF(H1230="",""))))))</f>
        <v/>
      </c>
      <c r="V1230" s="15" t="b">
        <f>IF(C1230="hebdo","5",IF(C1230="tous les 15 jours","10",IF(C1230="toutes les 5 semaines","25")))</f>
        <v>0</v>
      </c>
    </row>
    <row r="1231" spans="17:22" x14ac:dyDescent="0.35">
      <c r="Q1231" s="14">
        <f ca="1">IF(AND($N$1+T1231-WEEKDAY($N$1)+(WEEKDAY($N$1)&gt;=T1231)&gt;=$N$1,H1231=""),$N$1+T1231-WEEKDAY($N$1)+(WEEKDAY($N$1)&gt;=T1231),$N$1+T1231-WEEKDAY($N$1)+(WEEKDAY($N$1)&gt;=T1231)+7)</f>
        <v>43617</v>
      </c>
      <c r="R1231" s="14" t="str">
        <f ca="1">IF(ISERROR(IF(AND($N$1+U1231-WEEKDAY($N$1)+(WEEKDAY($N$1)&gt;=U1231)&gt;=$N$1,H1231&lt;&gt;""),$N$1+U1231-WEEKDAY($N$1)+(WEEKDAY($N$1)&gt;=U1231),$N$1+U1231-WEEKDAY($N$1)+(WEEKDAY($N$1)&gt;=U1231)+7)),"",(IF(AND($N$1+U1231-WEEKDAY($N$1)+(WEEKDAY($N$1)&gt;=U1231)&gt;=$N$1,H1231&lt;&gt;""),$N$1+U1231-WEEKDAY($N$1)+(WEEKDAY($N$1)&gt;=U1231),$N$1+U1231-WEEKDAY($N$1)+(WEEKDAY($N$1)&gt;=U1231)+7)))</f>
        <v/>
      </c>
      <c r="S1231" s="14"/>
      <c r="T1231" s="15" t="b">
        <f>IF(D1231="lundi","2",IF(D1231="mardi","3",IF(D1231="mercredi","4",IF(D1231="jeudi","5",IF(D1231="vendredi","6")))))</f>
        <v>0</v>
      </c>
      <c r="U1231" s="15" t="str">
        <f>IF(H1231="lundi","2",IF(H1231="mardi","3",IF(H1231="mercredi","4",IF(H1231="jeudi","5",IF(H1231="vendredi","6",IF(H1231="",""))))))</f>
        <v/>
      </c>
      <c r="V1231" s="15" t="b">
        <f>IF(C1231="hebdo","5",IF(C1231="tous les 15 jours","10",IF(C1231="toutes les 5 semaines","25")))</f>
        <v>0</v>
      </c>
    </row>
    <row r="1232" spans="17:22" x14ac:dyDescent="0.35">
      <c r="Q1232" s="14">
        <f ca="1">IF(AND($N$1+T1232-WEEKDAY($N$1)+(WEEKDAY($N$1)&gt;=T1232)&gt;=$N$1,H1232=""),$N$1+T1232-WEEKDAY($N$1)+(WEEKDAY($N$1)&gt;=T1232),$N$1+T1232-WEEKDAY($N$1)+(WEEKDAY($N$1)&gt;=T1232)+7)</f>
        <v>43617</v>
      </c>
      <c r="R1232" s="14" t="str">
        <f ca="1">IF(ISERROR(IF(AND($N$1+U1232-WEEKDAY($N$1)+(WEEKDAY($N$1)&gt;=U1232)&gt;=$N$1,H1232&lt;&gt;""),$N$1+U1232-WEEKDAY($N$1)+(WEEKDAY($N$1)&gt;=U1232),$N$1+U1232-WEEKDAY($N$1)+(WEEKDAY($N$1)&gt;=U1232)+7)),"",(IF(AND($N$1+U1232-WEEKDAY($N$1)+(WEEKDAY($N$1)&gt;=U1232)&gt;=$N$1,H1232&lt;&gt;""),$N$1+U1232-WEEKDAY($N$1)+(WEEKDAY($N$1)&gt;=U1232),$N$1+U1232-WEEKDAY($N$1)+(WEEKDAY($N$1)&gt;=U1232)+7)))</f>
        <v/>
      </c>
      <c r="S1232" s="14"/>
      <c r="T1232" s="15" t="b">
        <f>IF(D1232="lundi","2",IF(D1232="mardi","3",IF(D1232="mercredi","4",IF(D1232="jeudi","5",IF(D1232="vendredi","6")))))</f>
        <v>0</v>
      </c>
      <c r="U1232" s="15" t="str">
        <f>IF(H1232="lundi","2",IF(H1232="mardi","3",IF(H1232="mercredi","4",IF(H1232="jeudi","5",IF(H1232="vendredi","6",IF(H1232="",""))))))</f>
        <v/>
      </c>
      <c r="V1232" s="15" t="b">
        <f>IF(C1232="hebdo","5",IF(C1232="tous les 15 jours","10",IF(C1232="toutes les 5 semaines","25")))</f>
        <v>0</v>
      </c>
    </row>
    <row r="1233" spans="17:22" x14ac:dyDescent="0.35">
      <c r="Q1233" s="14">
        <f ca="1">IF(AND($N$1+T1233-WEEKDAY($N$1)+(WEEKDAY($N$1)&gt;=T1233)&gt;=$N$1,H1233=""),$N$1+T1233-WEEKDAY($N$1)+(WEEKDAY($N$1)&gt;=T1233),$N$1+T1233-WEEKDAY($N$1)+(WEEKDAY($N$1)&gt;=T1233)+7)</f>
        <v>43617</v>
      </c>
      <c r="R1233" s="14" t="str">
        <f ca="1">IF(ISERROR(IF(AND($N$1+U1233-WEEKDAY($N$1)+(WEEKDAY($N$1)&gt;=U1233)&gt;=$N$1,H1233&lt;&gt;""),$N$1+U1233-WEEKDAY($N$1)+(WEEKDAY($N$1)&gt;=U1233),$N$1+U1233-WEEKDAY($N$1)+(WEEKDAY($N$1)&gt;=U1233)+7)),"",(IF(AND($N$1+U1233-WEEKDAY($N$1)+(WEEKDAY($N$1)&gt;=U1233)&gt;=$N$1,H1233&lt;&gt;""),$N$1+U1233-WEEKDAY($N$1)+(WEEKDAY($N$1)&gt;=U1233),$N$1+U1233-WEEKDAY($N$1)+(WEEKDAY($N$1)&gt;=U1233)+7)))</f>
        <v/>
      </c>
      <c r="S1233" s="14"/>
      <c r="T1233" s="15" t="b">
        <f>IF(D1233="lundi","2",IF(D1233="mardi","3",IF(D1233="mercredi","4",IF(D1233="jeudi","5",IF(D1233="vendredi","6")))))</f>
        <v>0</v>
      </c>
      <c r="U1233" s="15" t="str">
        <f>IF(H1233="lundi","2",IF(H1233="mardi","3",IF(H1233="mercredi","4",IF(H1233="jeudi","5",IF(H1233="vendredi","6",IF(H1233="",""))))))</f>
        <v/>
      </c>
      <c r="V1233" s="15" t="b">
        <f>IF(C1233="hebdo","5",IF(C1233="tous les 15 jours","10",IF(C1233="toutes les 5 semaines","25")))</f>
        <v>0</v>
      </c>
    </row>
    <row r="1234" spans="17:22" x14ac:dyDescent="0.35">
      <c r="Q1234" s="14">
        <f ca="1">IF(AND($N$1+T1234-WEEKDAY($N$1)+(WEEKDAY($N$1)&gt;=T1234)&gt;=$N$1,H1234=""),$N$1+T1234-WEEKDAY($N$1)+(WEEKDAY($N$1)&gt;=T1234),$N$1+T1234-WEEKDAY($N$1)+(WEEKDAY($N$1)&gt;=T1234)+7)</f>
        <v>43617</v>
      </c>
      <c r="R1234" s="14" t="str">
        <f ca="1">IF(ISERROR(IF(AND($N$1+U1234-WEEKDAY($N$1)+(WEEKDAY($N$1)&gt;=U1234)&gt;=$N$1,H1234&lt;&gt;""),$N$1+U1234-WEEKDAY($N$1)+(WEEKDAY($N$1)&gt;=U1234),$N$1+U1234-WEEKDAY($N$1)+(WEEKDAY($N$1)&gt;=U1234)+7)),"",(IF(AND($N$1+U1234-WEEKDAY($N$1)+(WEEKDAY($N$1)&gt;=U1234)&gt;=$N$1,H1234&lt;&gt;""),$N$1+U1234-WEEKDAY($N$1)+(WEEKDAY($N$1)&gt;=U1234),$N$1+U1234-WEEKDAY($N$1)+(WEEKDAY($N$1)&gt;=U1234)+7)))</f>
        <v/>
      </c>
      <c r="S1234" s="14"/>
      <c r="T1234" s="15" t="b">
        <f>IF(D1234="lundi","2",IF(D1234="mardi","3",IF(D1234="mercredi","4",IF(D1234="jeudi","5",IF(D1234="vendredi","6")))))</f>
        <v>0</v>
      </c>
      <c r="U1234" s="15" t="str">
        <f>IF(H1234="lundi","2",IF(H1234="mardi","3",IF(H1234="mercredi","4",IF(H1234="jeudi","5",IF(H1234="vendredi","6",IF(H1234="",""))))))</f>
        <v/>
      </c>
      <c r="V1234" s="15" t="b">
        <f>IF(C1234="hebdo","5",IF(C1234="tous les 15 jours","10",IF(C1234="toutes les 5 semaines","25")))</f>
        <v>0</v>
      </c>
    </row>
    <row r="1235" spans="17:22" x14ac:dyDescent="0.35">
      <c r="Q1235" s="14">
        <f ca="1">IF(AND($N$1+T1235-WEEKDAY($N$1)+(WEEKDAY($N$1)&gt;=T1235)&gt;=$N$1,H1235=""),$N$1+T1235-WEEKDAY($N$1)+(WEEKDAY($N$1)&gt;=T1235),$N$1+T1235-WEEKDAY($N$1)+(WEEKDAY($N$1)&gt;=T1235)+7)</f>
        <v>43617</v>
      </c>
      <c r="R1235" s="14" t="str">
        <f ca="1">IF(ISERROR(IF(AND($N$1+U1235-WEEKDAY($N$1)+(WEEKDAY($N$1)&gt;=U1235)&gt;=$N$1,H1235&lt;&gt;""),$N$1+U1235-WEEKDAY($N$1)+(WEEKDAY($N$1)&gt;=U1235),$N$1+U1235-WEEKDAY($N$1)+(WEEKDAY($N$1)&gt;=U1235)+7)),"",(IF(AND($N$1+U1235-WEEKDAY($N$1)+(WEEKDAY($N$1)&gt;=U1235)&gt;=$N$1,H1235&lt;&gt;""),$N$1+U1235-WEEKDAY($N$1)+(WEEKDAY($N$1)&gt;=U1235),$N$1+U1235-WEEKDAY($N$1)+(WEEKDAY($N$1)&gt;=U1235)+7)))</f>
        <v/>
      </c>
      <c r="S1235" s="14"/>
      <c r="T1235" s="15" t="b">
        <f>IF(D1235="lundi","2",IF(D1235="mardi","3",IF(D1235="mercredi","4",IF(D1235="jeudi","5",IF(D1235="vendredi","6")))))</f>
        <v>0</v>
      </c>
      <c r="U1235" s="15" t="str">
        <f>IF(H1235="lundi","2",IF(H1235="mardi","3",IF(H1235="mercredi","4",IF(H1235="jeudi","5",IF(H1235="vendredi","6",IF(H1235="",""))))))</f>
        <v/>
      </c>
      <c r="V1235" s="15" t="b">
        <f>IF(C1235="hebdo","5",IF(C1235="tous les 15 jours","10",IF(C1235="toutes les 5 semaines","25")))</f>
        <v>0</v>
      </c>
    </row>
    <row r="1236" spans="17:22" x14ac:dyDescent="0.35">
      <c r="Q1236" s="14">
        <f ca="1">IF(AND($N$1+T1236-WEEKDAY($N$1)+(WEEKDAY($N$1)&gt;=T1236)&gt;=$N$1,H1236=""),$N$1+T1236-WEEKDAY($N$1)+(WEEKDAY($N$1)&gt;=T1236),$N$1+T1236-WEEKDAY($N$1)+(WEEKDAY($N$1)&gt;=T1236)+7)</f>
        <v>43617</v>
      </c>
      <c r="R1236" s="14" t="str">
        <f ca="1">IF(ISERROR(IF(AND($N$1+U1236-WEEKDAY($N$1)+(WEEKDAY($N$1)&gt;=U1236)&gt;=$N$1,H1236&lt;&gt;""),$N$1+U1236-WEEKDAY($N$1)+(WEEKDAY($N$1)&gt;=U1236),$N$1+U1236-WEEKDAY($N$1)+(WEEKDAY($N$1)&gt;=U1236)+7)),"",(IF(AND($N$1+U1236-WEEKDAY($N$1)+(WEEKDAY($N$1)&gt;=U1236)&gt;=$N$1,H1236&lt;&gt;""),$N$1+U1236-WEEKDAY($N$1)+(WEEKDAY($N$1)&gt;=U1236),$N$1+U1236-WEEKDAY($N$1)+(WEEKDAY($N$1)&gt;=U1236)+7)))</f>
        <v/>
      </c>
      <c r="S1236" s="14"/>
      <c r="T1236" s="15" t="b">
        <f>IF(D1236="lundi","2",IF(D1236="mardi","3",IF(D1236="mercredi","4",IF(D1236="jeudi","5",IF(D1236="vendredi","6")))))</f>
        <v>0</v>
      </c>
      <c r="U1236" s="15" t="str">
        <f>IF(H1236="lundi","2",IF(H1236="mardi","3",IF(H1236="mercredi","4",IF(H1236="jeudi","5",IF(H1236="vendredi","6",IF(H1236="",""))))))</f>
        <v/>
      </c>
      <c r="V1236" s="15" t="b">
        <f>IF(C1236="hebdo","5",IF(C1236="tous les 15 jours","10",IF(C1236="toutes les 5 semaines","25")))</f>
        <v>0</v>
      </c>
    </row>
    <row r="1237" spans="17:22" x14ac:dyDescent="0.35">
      <c r="Q1237" s="14">
        <f ca="1">IF(AND($N$1+T1237-WEEKDAY($N$1)+(WEEKDAY($N$1)&gt;=T1237)&gt;=$N$1,H1237=""),$N$1+T1237-WEEKDAY($N$1)+(WEEKDAY($N$1)&gt;=T1237),$N$1+T1237-WEEKDAY($N$1)+(WEEKDAY($N$1)&gt;=T1237)+7)</f>
        <v>43617</v>
      </c>
      <c r="R1237" s="14" t="str">
        <f ca="1">IF(ISERROR(IF(AND($N$1+U1237-WEEKDAY($N$1)+(WEEKDAY($N$1)&gt;=U1237)&gt;=$N$1,H1237&lt;&gt;""),$N$1+U1237-WEEKDAY($N$1)+(WEEKDAY($N$1)&gt;=U1237),$N$1+U1237-WEEKDAY($N$1)+(WEEKDAY($N$1)&gt;=U1237)+7)),"",(IF(AND($N$1+U1237-WEEKDAY($N$1)+(WEEKDAY($N$1)&gt;=U1237)&gt;=$N$1,H1237&lt;&gt;""),$N$1+U1237-WEEKDAY($N$1)+(WEEKDAY($N$1)&gt;=U1237),$N$1+U1237-WEEKDAY($N$1)+(WEEKDAY($N$1)&gt;=U1237)+7)))</f>
        <v/>
      </c>
      <c r="S1237" s="14"/>
      <c r="T1237" s="15" t="b">
        <f>IF(D1237="lundi","2",IF(D1237="mardi","3",IF(D1237="mercredi","4",IF(D1237="jeudi","5",IF(D1237="vendredi","6")))))</f>
        <v>0</v>
      </c>
      <c r="U1237" s="15" t="str">
        <f>IF(H1237="lundi","2",IF(H1237="mardi","3",IF(H1237="mercredi","4",IF(H1237="jeudi","5",IF(H1237="vendredi","6",IF(H1237="",""))))))</f>
        <v/>
      </c>
      <c r="V1237" s="15" t="b">
        <f>IF(C1237="hebdo","5",IF(C1237="tous les 15 jours","10",IF(C1237="toutes les 5 semaines","25")))</f>
        <v>0</v>
      </c>
    </row>
    <row r="1238" spans="17:22" x14ac:dyDescent="0.35">
      <c r="Q1238" s="14">
        <f ca="1">IF(AND($N$1+T1238-WEEKDAY($N$1)+(WEEKDAY($N$1)&gt;=T1238)&gt;=$N$1,H1238=""),$N$1+T1238-WEEKDAY($N$1)+(WEEKDAY($N$1)&gt;=T1238),$N$1+T1238-WEEKDAY($N$1)+(WEEKDAY($N$1)&gt;=T1238)+7)</f>
        <v>43617</v>
      </c>
      <c r="R1238" s="14" t="str">
        <f ca="1">IF(ISERROR(IF(AND($N$1+U1238-WEEKDAY($N$1)+(WEEKDAY($N$1)&gt;=U1238)&gt;=$N$1,H1238&lt;&gt;""),$N$1+U1238-WEEKDAY($N$1)+(WEEKDAY($N$1)&gt;=U1238),$N$1+U1238-WEEKDAY($N$1)+(WEEKDAY($N$1)&gt;=U1238)+7)),"",(IF(AND($N$1+U1238-WEEKDAY($N$1)+(WEEKDAY($N$1)&gt;=U1238)&gt;=$N$1,H1238&lt;&gt;""),$N$1+U1238-WEEKDAY($N$1)+(WEEKDAY($N$1)&gt;=U1238),$N$1+U1238-WEEKDAY($N$1)+(WEEKDAY($N$1)&gt;=U1238)+7)))</f>
        <v/>
      </c>
      <c r="S1238" s="14"/>
      <c r="T1238" s="15" t="b">
        <f>IF(D1238="lundi","2",IF(D1238="mardi","3",IF(D1238="mercredi","4",IF(D1238="jeudi","5",IF(D1238="vendredi","6")))))</f>
        <v>0</v>
      </c>
      <c r="U1238" s="15" t="str">
        <f>IF(H1238="lundi","2",IF(H1238="mardi","3",IF(H1238="mercredi","4",IF(H1238="jeudi","5",IF(H1238="vendredi","6",IF(H1238="",""))))))</f>
        <v/>
      </c>
      <c r="V1238" s="15" t="b">
        <f>IF(C1238="hebdo","5",IF(C1238="tous les 15 jours","10",IF(C1238="toutes les 5 semaines","25")))</f>
        <v>0</v>
      </c>
    </row>
    <row r="1239" spans="17:22" x14ac:dyDescent="0.35">
      <c r="Q1239" s="14">
        <f ca="1">IF(AND($N$1+T1239-WEEKDAY($N$1)+(WEEKDAY($N$1)&gt;=T1239)&gt;=$N$1,H1239=""),$N$1+T1239-WEEKDAY($N$1)+(WEEKDAY($N$1)&gt;=T1239),$N$1+T1239-WEEKDAY($N$1)+(WEEKDAY($N$1)&gt;=T1239)+7)</f>
        <v>43617</v>
      </c>
      <c r="R1239" s="14" t="str">
        <f ca="1">IF(ISERROR(IF(AND($N$1+U1239-WEEKDAY($N$1)+(WEEKDAY($N$1)&gt;=U1239)&gt;=$N$1,H1239&lt;&gt;""),$N$1+U1239-WEEKDAY($N$1)+(WEEKDAY($N$1)&gt;=U1239),$N$1+U1239-WEEKDAY($N$1)+(WEEKDAY($N$1)&gt;=U1239)+7)),"",(IF(AND($N$1+U1239-WEEKDAY($N$1)+(WEEKDAY($N$1)&gt;=U1239)&gt;=$N$1,H1239&lt;&gt;""),$N$1+U1239-WEEKDAY($N$1)+(WEEKDAY($N$1)&gt;=U1239),$N$1+U1239-WEEKDAY($N$1)+(WEEKDAY($N$1)&gt;=U1239)+7)))</f>
        <v/>
      </c>
      <c r="S1239" s="14"/>
      <c r="T1239" s="15" t="b">
        <f>IF(D1239="lundi","2",IF(D1239="mardi","3",IF(D1239="mercredi","4",IF(D1239="jeudi","5",IF(D1239="vendredi","6")))))</f>
        <v>0</v>
      </c>
      <c r="U1239" s="15" t="str">
        <f>IF(H1239="lundi","2",IF(H1239="mardi","3",IF(H1239="mercredi","4",IF(H1239="jeudi","5",IF(H1239="vendredi","6",IF(H1239="",""))))))</f>
        <v/>
      </c>
      <c r="V1239" s="15" t="b">
        <f>IF(C1239="hebdo","5",IF(C1239="tous les 15 jours","10",IF(C1239="toutes les 5 semaines","25")))</f>
        <v>0</v>
      </c>
    </row>
    <row r="1240" spans="17:22" x14ac:dyDescent="0.35">
      <c r="Q1240" s="14">
        <f ca="1">IF(AND($N$1+T1240-WEEKDAY($N$1)+(WEEKDAY($N$1)&gt;=T1240)&gt;=$N$1,H1240=""),$N$1+T1240-WEEKDAY($N$1)+(WEEKDAY($N$1)&gt;=T1240),$N$1+T1240-WEEKDAY($N$1)+(WEEKDAY($N$1)&gt;=T1240)+7)</f>
        <v>43617</v>
      </c>
      <c r="R1240" s="14" t="str">
        <f ca="1">IF(ISERROR(IF(AND($N$1+U1240-WEEKDAY($N$1)+(WEEKDAY($N$1)&gt;=U1240)&gt;=$N$1,H1240&lt;&gt;""),$N$1+U1240-WEEKDAY($N$1)+(WEEKDAY($N$1)&gt;=U1240),$N$1+U1240-WEEKDAY($N$1)+(WEEKDAY($N$1)&gt;=U1240)+7)),"",(IF(AND($N$1+U1240-WEEKDAY($N$1)+(WEEKDAY($N$1)&gt;=U1240)&gt;=$N$1,H1240&lt;&gt;""),$N$1+U1240-WEEKDAY($N$1)+(WEEKDAY($N$1)&gt;=U1240),$N$1+U1240-WEEKDAY($N$1)+(WEEKDAY($N$1)&gt;=U1240)+7)))</f>
        <v/>
      </c>
      <c r="S1240" s="14"/>
      <c r="T1240" s="15" t="b">
        <f>IF(D1240="lundi","2",IF(D1240="mardi","3",IF(D1240="mercredi","4",IF(D1240="jeudi","5",IF(D1240="vendredi","6")))))</f>
        <v>0</v>
      </c>
      <c r="U1240" s="15" t="str">
        <f>IF(H1240="lundi","2",IF(H1240="mardi","3",IF(H1240="mercredi","4",IF(H1240="jeudi","5",IF(H1240="vendredi","6",IF(H1240="",""))))))</f>
        <v/>
      </c>
      <c r="V1240" s="15" t="b">
        <f>IF(C1240="hebdo","5",IF(C1240="tous les 15 jours","10",IF(C1240="toutes les 5 semaines","25")))</f>
        <v>0</v>
      </c>
    </row>
    <row r="1241" spans="17:22" x14ac:dyDescent="0.35">
      <c r="Q1241" s="14">
        <f ca="1">IF(AND($N$1+T1241-WEEKDAY($N$1)+(WEEKDAY($N$1)&gt;=T1241)&gt;=$N$1,H1241=""),$N$1+T1241-WEEKDAY($N$1)+(WEEKDAY($N$1)&gt;=T1241),$N$1+T1241-WEEKDAY($N$1)+(WEEKDAY($N$1)&gt;=T1241)+7)</f>
        <v>43617</v>
      </c>
      <c r="R1241" s="14" t="str">
        <f ca="1">IF(ISERROR(IF(AND($N$1+U1241-WEEKDAY($N$1)+(WEEKDAY($N$1)&gt;=U1241)&gt;=$N$1,H1241&lt;&gt;""),$N$1+U1241-WEEKDAY($N$1)+(WEEKDAY($N$1)&gt;=U1241),$N$1+U1241-WEEKDAY($N$1)+(WEEKDAY($N$1)&gt;=U1241)+7)),"",(IF(AND($N$1+U1241-WEEKDAY($N$1)+(WEEKDAY($N$1)&gt;=U1241)&gt;=$N$1,H1241&lt;&gt;""),$N$1+U1241-WEEKDAY($N$1)+(WEEKDAY($N$1)&gt;=U1241),$N$1+U1241-WEEKDAY($N$1)+(WEEKDAY($N$1)&gt;=U1241)+7)))</f>
        <v/>
      </c>
      <c r="S1241" s="14"/>
      <c r="T1241" s="15" t="b">
        <f>IF(D1241="lundi","2",IF(D1241="mardi","3",IF(D1241="mercredi","4",IF(D1241="jeudi","5",IF(D1241="vendredi","6")))))</f>
        <v>0</v>
      </c>
      <c r="U1241" s="15" t="str">
        <f>IF(H1241="lundi","2",IF(H1241="mardi","3",IF(H1241="mercredi","4",IF(H1241="jeudi","5",IF(H1241="vendredi","6",IF(H1241="",""))))))</f>
        <v/>
      </c>
      <c r="V1241" s="15" t="b">
        <f>IF(C1241="hebdo","5",IF(C1241="tous les 15 jours","10",IF(C1241="toutes les 5 semaines","25")))</f>
        <v>0</v>
      </c>
    </row>
    <row r="1242" spans="17:22" x14ac:dyDescent="0.35">
      <c r="Q1242" s="14">
        <f ca="1">IF(AND($N$1+T1242-WEEKDAY($N$1)+(WEEKDAY($N$1)&gt;=T1242)&gt;=$N$1,H1242=""),$N$1+T1242-WEEKDAY($N$1)+(WEEKDAY($N$1)&gt;=T1242),$N$1+T1242-WEEKDAY($N$1)+(WEEKDAY($N$1)&gt;=T1242)+7)</f>
        <v>43617</v>
      </c>
      <c r="R1242" s="14" t="str">
        <f ca="1">IF(ISERROR(IF(AND($N$1+U1242-WEEKDAY($N$1)+(WEEKDAY($N$1)&gt;=U1242)&gt;=$N$1,H1242&lt;&gt;""),$N$1+U1242-WEEKDAY($N$1)+(WEEKDAY($N$1)&gt;=U1242),$N$1+U1242-WEEKDAY($N$1)+(WEEKDAY($N$1)&gt;=U1242)+7)),"",(IF(AND($N$1+U1242-WEEKDAY($N$1)+(WEEKDAY($N$1)&gt;=U1242)&gt;=$N$1,H1242&lt;&gt;""),$N$1+U1242-WEEKDAY($N$1)+(WEEKDAY($N$1)&gt;=U1242),$N$1+U1242-WEEKDAY($N$1)+(WEEKDAY($N$1)&gt;=U1242)+7)))</f>
        <v/>
      </c>
      <c r="S1242" s="14"/>
      <c r="T1242" s="15" t="b">
        <f>IF(D1242="lundi","2",IF(D1242="mardi","3",IF(D1242="mercredi","4",IF(D1242="jeudi","5",IF(D1242="vendredi","6")))))</f>
        <v>0</v>
      </c>
      <c r="U1242" s="15" t="str">
        <f>IF(H1242="lundi","2",IF(H1242="mardi","3",IF(H1242="mercredi","4",IF(H1242="jeudi","5",IF(H1242="vendredi","6",IF(H1242="",""))))))</f>
        <v/>
      </c>
      <c r="V1242" s="15" t="b">
        <f>IF(C1242="hebdo","5",IF(C1242="tous les 15 jours","10",IF(C1242="toutes les 5 semaines","25")))</f>
        <v>0</v>
      </c>
    </row>
    <row r="1243" spans="17:22" x14ac:dyDescent="0.35">
      <c r="Q1243" s="14">
        <f ca="1">IF(AND($N$1+T1243-WEEKDAY($N$1)+(WEEKDAY($N$1)&gt;=T1243)&gt;=$N$1,H1243=""),$N$1+T1243-WEEKDAY($N$1)+(WEEKDAY($N$1)&gt;=T1243),$N$1+T1243-WEEKDAY($N$1)+(WEEKDAY($N$1)&gt;=T1243)+7)</f>
        <v>43617</v>
      </c>
      <c r="R1243" s="14" t="str">
        <f ca="1">IF(ISERROR(IF(AND($N$1+U1243-WEEKDAY($N$1)+(WEEKDAY($N$1)&gt;=U1243)&gt;=$N$1,H1243&lt;&gt;""),$N$1+U1243-WEEKDAY($N$1)+(WEEKDAY($N$1)&gt;=U1243),$N$1+U1243-WEEKDAY($N$1)+(WEEKDAY($N$1)&gt;=U1243)+7)),"",(IF(AND($N$1+U1243-WEEKDAY($N$1)+(WEEKDAY($N$1)&gt;=U1243)&gt;=$N$1,H1243&lt;&gt;""),$N$1+U1243-WEEKDAY($N$1)+(WEEKDAY($N$1)&gt;=U1243),$N$1+U1243-WEEKDAY($N$1)+(WEEKDAY($N$1)&gt;=U1243)+7)))</f>
        <v/>
      </c>
      <c r="S1243" s="14"/>
      <c r="T1243" s="15" t="b">
        <f>IF(D1243="lundi","2",IF(D1243="mardi","3",IF(D1243="mercredi","4",IF(D1243="jeudi","5",IF(D1243="vendredi","6")))))</f>
        <v>0</v>
      </c>
      <c r="U1243" s="15" t="str">
        <f>IF(H1243="lundi","2",IF(H1243="mardi","3",IF(H1243="mercredi","4",IF(H1243="jeudi","5",IF(H1243="vendredi","6",IF(H1243="",""))))))</f>
        <v/>
      </c>
      <c r="V1243" s="15" t="b">
        <f>IF(C1243="hebdo","5",IF(C1243="tous les 15 jours","10",IF(C1243="toutes les 5 semaines","25")))</f>
        <v>0</v>
      </c>
    </row>
    <row r="1244" spans="17:22" x14ac:dyDescent="0.35">
      <c r="Q1244" s="14">
        <f ca="1">IF(AND($N$1+T1244-WEEKDAY($N$1)+(WEEKDAY($N$1)&gt;=T1244)&gt;=$N$1,H1244=""),$N$1+T1244-WEEKDAY($N$1)+(WEEKDAY($N$1)&gt;=T1244),$N$1+T1244-WEEKDAY($N$1)+(WEEKDAY($N$1)&gt;=T1244)+7)</f>
        <v>43617</v>
      </c>
      <c r="R1244" s="14" t="str">
        <f ca="1">IF(ISERROR(IF(AND($N$1+U1244-WEEKDAY($N$1)+(WEEKDAY($N$1)&gt;=U1244)&gt;=$N$1,H1244&lt;&gt;""),$N$1+U1244-WEEKDAY($N$1)+(WEEKDAY($N$1)&gt;=U1244),$N$1+U1244-WEEKDAY($N$1)+(WEEKDAY($N$1)&gt;=U1244)+7)),"",(IF(AND($N$1+U1244-WEEKDAY($N$1)+(WEEKDAY($N$1)&gt;=U1244)&gt;=$N$1,H1244&lt;&gt;""),$N$1+U1244-WEEKDAY($N$1)+(WEEKDAY($N$1)&gt;=U1244),$N$1+U1244-WEEKDAY($N$1)+(WEEKDAY($N$1)&gt;=U1244)+7)))</f>
        <v/>
      </c>
      <c r="S1244" s="14"/>
      <c r="T1244" s="15" t="b">
        <f>IF(D1244="lundi","2",IF(D1244="mardi","3",IF(D1244="mercredi","4",IF(D1244="jeudi","5",IF(D1244="vendredi","6")))))</f>
        <v>0</v>
      </c>
      <c r="U1244" s="15" t="str">
        <f>IF(H1244="lundi","2",IF(H1244="mardi","3",IF(H1244="mercredi","4",IF(H1244="jeudi","5",IF(H1244="vendredi","6",IF(H1244="",""))))))</f>
        <v/>
      </c>
      <c r="V1244" s="15" t="b">
        <f>IF(C1244="hebdo","5",IF(C1244="tous les 15 jours","10",IF(C1244="toutes les 5 semaines","25")))</f>
        <v>0</v>
      </c>
    </row>
    <row r="1245" spans="17:22" x14ac:dyDescent="0.35">
      <c r="Q1245" s="14">
        <f ca="1">IF(AND($N$1+T1245-WEEKDAY($N$1)+(WEEKDAY($N$1)&gt;=T1245)&gt;=$N$1,H1245=""),$N$1+T1245-WEEKDAY($N$1)+(WEEKDAY($N$1)&gt;=T1245),$N$1+T1245-WEEKDAY($N$1)+(WEEKDAY($N$1)&gt;=T1245)+7)</f>
        <v>43617</v>
      </c>
      <c r="R1245" s="14" t="str">
        <f ca="1">IF(ISERROR(IF(AND($N$1+U1245-WEEKDAY($N$1)+(WEEKDAY($N$1)&gt;=U1245)&gt;=$N$1,H1245&lt;&gt;""),$N$1+U1245-WEEKDAY($N$1)+(WEEKDAY($N$1)&gt;=U1245),$N$1+U1245-WEEKDAY($N$1)+(WEEKDAY($N$1)&gt;=U1245)+7)),"",(IF(AND($N$1+U1245-WEEKDAY($N$1)+(WEEKDAY($N$1)&gt;=U1245)&gt;=$N$1,H1245&lt;&gt;""),$N$1+U1245-WEEKDAY($N$1)+(WEEKDAY($N$1)&gt;=U1245),$N$1+U1245-WEEKDAY($N$1)+(WEEKDAY($N$1)&gt;=U1245)+7)))</f>
        <v/>
      </c>
      <c r="S1245" s="14"/>
      <c r="T1245" s="15" t="b">
        <f>IF(D1245="lundi","2",IF(D1245="mardi","3",IF(D1245="mercredi","4",IF(D1245="jeudi","5",IF(D1245="vendredi","6")))))</f>
        <v>0</v>
      </c>
      <c r="U1245" s="15" t="str">
        <f>IF(H1245="lundi","2",IF(H1245="mardi","3",IF(H1245="mercredi","4",IF(H1245="jeudi","5",IF(H1245="vendredi","6",IF(H1245="",""))))))</f>
        <v/>
      </c>
      <c r="V1245" s="15" t="b">
        <f>IF(C1245="hebdo","5",IF(C1245="tous les 15 jours","10",IF(C1245="toutes les 5 semaines","25")))</f>
        <v>0</v>
      </c>
    </row>
    <row r="1246" spans="17:22" x14ac:dyDescent="0.35">
      <c r="Q1246" s="14">
        <f ca="1">IF(AND($N$1+T1246-WEEKDAY($N$1)+(WEEKDAY($N$1)&gt;=T1246)&gt;=$N$1,H1246=""),$N$1+T1246-WEEKDAY($N$1)+(WEEKDAY($N$1)&gt;=T1246),$N$1+T1246-WEEKDAY($N$1)+(WEEKDAY($N$1)&gt;=T1246)+7)</f>
        <v>43617</v>
      </c>
      <c r="R1246" s="14" t="str">
        <f ca="1">IF(ISERROR(IF(AND($N$1+U1246-WEEKDAY($N$1)+(WEEKDAY($N$1)&gt;=U1246)&gt;=$N$1,H1246&lt;&gt;""),$N$1+U1246-WEEKDAY($N$1)+(WEEKDAY($N$1)&gt;=U1246),$N$1+U1246-WEEKDAY($N$1)+(WEEKDAY($N$1)&gt;=U1246)+7)),"",(IF(AND($N$1+U1246-WEEKDAY($N$1)+(WEEKDAY($N$1)&gt;=U1246)&gt;=$N$1,H1246&lt;&gt;""),$N$1+U1246-WEEKDAY($N$1)+(WEEKDAY($N$1)&gt;=U1246),$N$1+U1246-WEEKDAY($N$1)+(WEEKDAY($N$1)&gt;=U1246)+7)))</f>
        <v/>
      </c>
      <c r="S1246" s="14"/>
      <c r="T1246" s="15" t="b">
        <f>IF(D1246="lundi","2",IF(D1246="mardi","3",IF(D1246="mercredi","4",IF(D1246="jeudi","5",IF(D1246="vendredi","6")))))</f>
        <v>0</v>
      </c>
      <c r="U1246" s="15" t="str">
        <f>IF(H1246="lundi","2",IF(H1246="mardi","3",IF(H1246="mercredi","4",IF(H1246="jeudi","5",IF(H1246="vendredi","6",IF(H1246="",""))))))</f>
        <v/>
      </c>
      <c r="V1246" s="15" t="b">
        <f>IF(C1246="hebdo","5",IF(C1246="tous les 15 jours","10",IF(C1246="toutes les 5 semaines","25")))</f>
        <v>0</v>
      </c>
    </row>
    <row r="1247" spans="17:22" x14ac:dyDescent="0.35">
      <c r="Q1247" s="14">
        <f ca="1">IF(AND($N$1+T1247-WEEKDAY($N$1)+(WEEKDAY($N$1)&gt;=T1247)&gt;=$N$1,H1247=""),$N$1+T1247-WEEKDAY($N$1)+(WEEKDAY($N$1)&gt;=T1247),$N$1+T1247-WEEKDAY($N$1)+(WEEKDAY($N$1)&gt;=T1247)+7)</f>
        <v>43617</v>
      </c>
      <c r="R1247" s="14" t="str">
        <f ca="1">IF(ISERROR(IF(AND($N$1+U1247-WEEKDAY($N$1)+(WEEKDAY($N$1)&gt;=U1247)&gt;=$N$1,H1247&lt;&gt;""),$N$1+U1247-WEEKDAY($N$1)+(WEEKDAY($N$1)&gt;=U1247),$N$1+U1247-WEEKDAY($N$1)+(WEEKDAY($N$1)&gt;=U1247)+7)),"",(IF(AND($N$1+U1247-WEEKDAY($N$1)+(WEEKDAY($N$1)&gt;=U1247)&gt;=$N$1,H1247&lt;&gt;""),$N$1+U1247-WEEKDAY($N$1)+(WEEKDAY($N$1)&gt;=U1247),$N$1+U1247-WEEKDAY($N$1)+(WEEKDAY($N$1)&gt;=U1247)+7)))</f>
        <v/>
      </c>
      <c r="S1247" s="14"/>
      <c r="T1247" s="15" t="b">
        <f>IF(D1247="lundi","2",IF(D1247="mardi","3",IF(D1247="mercredi","4",IF(D1247="jeudi","5",IF(D1247="vendredi","6")))))</f>
        <v>0</v>
      </c>
      <c r="U1247" s="15" t="str">
        <f>IF(H1247="lundi","2",IF(H1247="mardi","3",IF(H1247="mercredi","4",IF(H1247="jeudi","5",IF(H1247="vendredi","6",IF(H1247="",""))))))</f>
        <v/>
      </c>
      <c r="V1247" s="15" t="b">
        <f>IF(C1247="hebdo","5",IF(C1247="tous les 15 jours","10",IF(C1247="toutes les 5 semaines","25")))</f>
        <v>0</v>
      </c>
    </row>
    <row r="1248" spans="17:22" x14ac:dyDescent="0.35">
      <c r="Q1248" s="14">
        <f ca="1">IF(AND($N$1+T1248-WEEKDAY($N$1)+(WEEKDAY($N$1)&gt;=T1248)&gt;=$N$1,H1248=""),$N$1+T1248-WEEKDAY($N$1)+(WEEKDAY($N$1)&gt;=T1248),$N$1+T1248-WEEKDAY($N$1)+(WEEKDAY($N$1)&gt;=T1248)+7)</f>
        <v>43617</v>
      </c>
      <c r="R1248" s="14" t="str">
        <f ca="1">IF(ISERROR(IF(AND($N$1+U1248-WEEKDAY($N$1)+(WEEKDAY($N$1)&gt;=U1248)&gt;=$N$1,H1248&lt;&gt;""),$N$1+U1248-WEEKDAY($N$1)+(WEEKDAY($N$1)&gt;=U1248),$N$1+U1248-WEEKDAY($N$1)+(WEEKDAY($N$1)&gt;=U1248)+7)),"",(IF(AND($N$1+U1248-WEEKDAY($N$1)+(WEEKDAY($N$1)&gt;=U1248)&gt;=$N$1,H1248&lt;&gt;""),$N$1+U1248-WEEKDAY($N$1)+(WEEKDAY($N$1)&gt;=U1248),$N$1+U1248-WEEKDAY($N$1)+(WEEKDAY($N$1)&gt;=U1248)+7)))</f>
        <v/>
      </c>
      <c r="S1248" s="14"/>
      <c r="T1248" s="15" t="b">
        <f>IF(D1248="lundi","2",IF(D1248="mardi","3",IF(D1248="mercredi","4",IF(D1248="jeudi","5",IF(D1248="vendredi","6")))))</f>
        <v>0</v>
      </c>
      <c r="U1248" s="15" t="str">
        <f>IF(H1248="lundi","2",IF(H1248="mardi","3",IF(H1248="mercredi","4",IF(H1248="jeudi","5",IF(H1248="vendredi","6",IF(H1248="",""))))))</f>
        <v/>
      </c>
      <c r="V1248" s="15" t="b">
        <f>IF(C1248="hebdo","5",IF(C1248="tous les 15 jours","10",IF(C1248="toutes les 5 semaines","25")))</f>
        <v>0</v>
      </c>
    </row>
    <row r="1249" spans="17:22" x14ac:dyDescent="0.35">
      <c r="Q1249" s="14">
        <f ca="1">IF(AND($N$1+T1249-WEEKDAY($N$1)+(WEEKDAY($N$1)&gt;=T1249)&gt;=$N$1,H1249=""),$N$1+T1249-WEEKDAY($N$1)+(WEEKDAY($N$1)&gt;=T1249),$N$1+T1249-WEEKDAY($N$1)+(WEEKDAY($N$1)&gt;=T1249)+7)</f>
        <v>43617</v>
      </c>
      <c r="R1249" s="14" t="str">
        <f ca="1">IF(ISERROR(IF(AND($N$1+U1249-WEEKDAY($N$1)+(WEEKDAY($N$1)&gt;=U1249)&gt;=$N$1,H1249&lt;&gt;""),$N$1+U1249-WEEKDAY($N$1)+(WEEKDAY($N$1)&gt;=U1249),$N$1+U1249-WEEKDAY($N$1)+(WEEKDAY($N$1)&gt;=U1249)+7)),"",(IF(AND($N$1+U1249-WEEKDAY($N$1)+(WEEKDAY($N$1)&gt;=U1249)&gt;=$N$1,H1249&lt;&gt;""),$N$1+U1249-WEEKDAY($N$1)+(WEEKDAY($N$1)&gt;=U1249),$N$1+U1249-WEEKDAY($N$1)+(WEEKDAY($N$1)&gt;=U1249)+7)))</f>
        <v/>
      </c>
      <c r="S1249" s="14"/>
      <c r="T1249" s="15" t="b">
        <f>IF(D1249="lundi","2",IF(D1249="mardi","3",IF(D1249="mercredi","4",IF(D1249="jeudi","5",IF(D1249="vendredi","6")))))</f>
        <v>0</v>
      </c>
      <c r="U1249" s="15" t="str">
        <f>IF(H1249="lundi","2",IF(H1249="mardi","3",IF(H1249="mercredi","4",IF(H1249="jeudi","5",IF(H1249="vendredi","6",IF(H1249="",""))))))</f>
        <v/>
      </c>
      <c r="V1249" s="15" t="b">
        <f>IF(C1249="hebdo","5",IF(C1249="tous les 15 jours","10",IF(C1249="toutes les 5 semaines","25")))</f>
        <v>0</v>
      </c>
    </row>
    <row r="1250" spans="17:22" x14ac:dyDescent="0.35">
      <c r="Q1250" s="14">
        <f ca="1">IF(AND($N$1+T1250-WEEKDAY($N$1)+(WEEKDAY($N$1)&gt;=T1250)&gt;=$N$1,H1250=""),$N$1+T1250-WEEKDAY($N$1)+(WEEKDAY($N$1)&gt;=T1250),$N$1+T1250-WEEKDAY($N$1)+(WEEKDAY($N$1)&gt;=T1250)+7)</f>
        <v>43617</v>
      </c>
      <c r="R1250" s="14" t="str">
        <f ca="1">IF(ISERROR(IF(AND($N$1+U1250-WEEKDAY($N$1)+(WEEKDAY($N$1)&gt;=U1250)&gt;=$N$1,H1250&lt;&gt;""),$N$1+U1250-WEEKDAY($N$1)+(WEEKDAY($N$1)&gt;=U1250),$N$1+U1250-WEEKDAY($N$1)+(WEEKDAY($N$1)&gt;=U1250)+7)),"",(IF(AND($N$1+U1250-WEEKDAY($N$1)+(WEEKDAY($N$1)&gt;=U1250)&gt;=$N$1,H1250&lt;&gt;""),$N$1+U1250-WEEKDAY($N$1)+(WEEKDAY($N$1)&gt;=U1250),$N$1+U1250-WEEKDAY($N$1)+(WEEKDAY($N$1)&gt;=U1250)+7)))</f>
        <v/>
      </c>
      <c r="S1250" s="14"/>
      <c r="T1250" s="15" t="b">
        <f>IF(D1250="lundi","2",IF(D1250="mardi","3",IF(D1250="mercredi","4",IF(D1250="jeudi","5",IF(D1250="vendredi","6")))))</f>
        <v>0</v>
      </c>
      <c r="U1250" s="15" t="str">
        <f>IF(H1250="lundi","2",IF(H1250="mardi","3",IF(H1250="mercredi","4",IF(H1250="jeudi","5",IF(H1250="vendredi","6",IF(H1250="",""))))))</f>
        <v/>
      </c>
      <c r="V1250" s="15" t="b">
        <f>IF(C1250="hebdo","5",IF(C1250="tous les 15 jours","10",IF(C1250="toutes les 5 semaines","25")))</f>
        <v>0</v>
      </c>
    </row>
    <row r="1251" spans="17:22" x14ac:dyDescent="0.35">
      <c r="Q1251" s="14">
        <f ca="1">IF(AND($N$1+T1251-WEEKDAY($N$1)+(WEEKDAY($N$1)&gt;=T1251)&gt;=$N$1,H1251=""),$N$1+T1251-WEEKDAY($N$1)+(WEEKDAY($N$1)&gt;=T1251),$N$1+T1251-WEEKDAY($N$1)+(WEEKDAY($N$1)&gt;=T1251)+7)</f>
        <v>43617</v>
      </c>
      <c r="R1251" s="14" t="str">
        <f ca="1">IF(ISERROR(IF(AND($N$1+U1251-WEEKDAY($N$1)+(WEEKDAY($N$1)&gt;=U1251)&gt;=$N$1,H1251&lt;&gt;""),$N$1+U1251-WEEKDAY($N$1)+(WEEKDAY($N$1)&gt;=U1251),$N$1+U1251-WEEKDAY($N$1)+(WEEKDAY($N$1)&gt;=U1251)+7)),"",(IF(AND($N$1+U1251-WEEKDAY($N$1)+(WEEKDAY($N$1)&gt;=U1251)&gt;=$N$1,H1251&lt;&gt;""),$N$1+U1251-WEEKDAY($N$1)+(WEEKDAY($N$1)&gt;=U1251),$N$1+U1251-WEEKDAY($N$1)+(WEEKDAY($N$1)&gt;=U1251)+7)))</f>
        <v/>
      </c>
      <c r="S1251" s="14"/>
      <c r="T1251" s="15" t="b">
        <f>IF(D1251="lundi","2",IF(D1251="mardi","3",IF(D1251="mercredi","4",IF(D1251="jeudi","5",IF(D1251="vendredi","6")))))</f>
        <v>0</v>
      </c>
      <c r="U1251" s="15" t="str">
        <f>IF(H1251="lundi","2",IF(H1251="mardi","3",IF(H1251="mercredi","4",IF(H1251="jeudi","5",IF(H1251="vendredi","6",IF(H1251="",""))))))</f>
        <v/>
      </c>
      <c r="V1251" s="15" t="b">
        <f>IF(C1251="hebdo","5",IF(C1251="tous les 15 jours","10",IF(C1251="toutes les 5 semaines","25")))</f>
        <v>0</v>
      </c>
    </row>
    <row r="1252" spans="17:22" x14ac:dyDescent="0.35">
      <c r="Q1252" s="14">
        <f ca="1">IF(AND($N$1+T1252-WEEKDAY($N$1)+(WEEKDAY($N$1)&gt;=T1252)&gt;=$N$1,H1252=""),$N$1+T1252-WEEKDAY($N$1)+(WEEKDAY($N$1)&gt;=T1252),$N$1+T1252-WEEKDAY($N$1)+(WEEKDAY($N$1)&gt;=T1252)+7)</f>
        <v>43617</v>
      </c>
      <c r="R1252" s="14" t="str">
        <f ca="1">IF(ISERROR(IF(AND($N$1+U1252-WEEKDAY($N$1)+(WEEKDAY($N$1)&gt;=U1252)&gt;=$N$1,H1252&lt;&gt;""),$N$1+U1252-WEEKDAY($N$1)+(WEEKDAY($N$1)&gt;=U1252),$N$1+U1252-WEEKDAY($N$1)+(WEEKDAY($N$1)&gt;=U1252)+7)),"",(IF(AND($N$1+U1252-WEEKDAY($N$1)+(WEEKDAY($N$1)&gt;=U1252)&gt;=$N$1,H1252&lt;&gt;""),$N$1+U1252-WEEKDAY($N$1)+(WEEKDAY($N$1)&gt;=U1252),$N$1+U1252-WEEKDAY($N$1)+(WEEKDAY($N$1)&gt;=U1252)+7)))</f>
        <v/>
      </c>
      <c r="S1252" s="14"/>
      <c r="T1252" s="15" t="b">
        <f>IF(D1252="lundi","2",IF(D1252="mardi","3",IF(D1252="mercredi","4",IF(D1252="jeudi","5",IF(D1252="vendredi","6")))))</f>
        <v>0</v>
      </c>
      <c r="U1252" s="15" t="str">
        <f>IF(H1252="lundi","2",IF(H1252="mardi","3",IF(H1252="mercredi","4",IF(H1252="jeudi","5",IF(H1252="vendredi","6",IF(H1252="",""))))))</f>
        <v/>
      </c>
      <c r="V1252" s="15" t="b">
        <f>IF(C1252="hebdo","5",IF(C1252="tous les 15 jours","10",IF(C1252="toutes les 5 semaines","25")))</f>
        <v>0</v>
      </c>
    </row>
    <row r="1253" spans="17:22" x14ac:dyDescent="0.35">
      <c r="Q1253" s="14">
        <f ca="1">IF(AND($N$1+T1253-WEEKDAY($N$1)+(WEEKDAY($N$1)&gt;=T1253)&gt;=$N$1,H1253=""),$N$1+T1253-WEEKDAY($N$1)+(WEEKDAY($N$1)&gt;=T1253),$N$1+T1253-WEEKDAY($N$1)+(WEEKDAY($N$1)&gt;=T1253)+7)</f>
        <v>43617</v>
      </c>
      <c r="R1253" s="14" t="str">
        <f ca="1">IF(ISERROR(IF(AND($N$1+U1253-WEEKDAY($N$1)+(WEEKDAY($N$1)&gt;=U1253)&gt;=$N$1,H1253&lt;&gt;""),$N$1+U1253-WEEKDAY($N$1)+(WEEKDAY($N$1)&gt;=U1253),$N$1+U1253-WEEKDAY($N$1)+(WEEKDAY($N$1)&gt;=U1253)+7)),"",(IF(AND($N$1+U1253-WEEKDAY($N$1)+(WEEKDAY($N$1)&gt;=U1253)&gt;=$N$1,H1253&lt;&gt;""),$N$1+U1253-WEEKDAY($N$1)+(WEEKDAY($N$1)&gt;=U1253),$N$1+U1253-WEEKDAY($N$1)+(WEEKDAY($N$1)&gt;=U1253)+7)))</f>
        <v/>
      </c>
      <c r="S1253" s="14"/>
      <c r="T1253" s="15" t="b">
        <f>IF(D1253="lundi","2",IF(D1253="mardi","3",IF(D1253="mercredi","4",IF(D1253="jeudi","5",IF(D1253="vendredi","6")))))</f>
        <v>0</v>
      </c>
      <c r="U1253" s="15" t="str">
        <f>IF(H1253="lundi","2",IF(H1253="mardi","3",IF(H1253="mercredi","4",IF(H1253="jeudi","5",IF(H1253="vendredi","6",IF(H1253="",""))))))</f>
        <v/>
      </c>
      <c r="V1253" s="15" t="b">
        <f>IF(C1253="hebdo","5",IF(C1253="tous les 15 jours","10",IF(C1253="toutes les 5 semaines","25")))</f>
        <v>0</v>
      </c>
    </row>
    <row r="1254" spans="17:22" x14ac:dyDescent="0.35">
      <c r="Q1254" s="14">
        <f ca="1">IF(AND($N$1+T1254-WEEKDAY($N$1)+(WEEKDAY($N$1)&gt;=T1254)&gt;=$N$1,H1254=""),$N$1+T1254-WEEKDAY($N$1)+(WEEKDAY($N$1)&gt;=T1254),$N$1+T1254-WEEKDAY($N$1)+(WEEKDAY($N$1)&gt;=T1254)+7)</f>
        <v>43617</v>
      </c>
      <c r="R1254" s="14" t="str">
        <f ca="1">IF(ISERROR(IF(AND($N$1+U1254-WEEKDAY($N$1)+(WEEKDAY($N$1)&gt;=U1254)&gt;=$N$1,H1254&lt;&gt;""),$N$1+U1254-WEEKDAY($N$1)+(WEEKDAY($N$1)&gt;=U1254),$N$1+U1254-WEEKDAY($N$1)+(WEEKDAY($N$1)&gt;=U1254)+7)),"",(IF(AND($N$1+U1254-WEEKDAY($N$1)+(WEEKDAY($N$1)&gt;=U1254)&gt;=$N$1,H1254&lt;&gt;""),$N$1+U1254-WEEKDAY($N$1)+(WEEKDAY($N$1)&gt;=U1254),$N$1+U1254-WEEKDAY($N$1)+(WEEKDAY($N$1)&gt;=U1254)+7)))</f>
        <v/>
      </c>
      <c r="S1254" s="14"/>
      <c r="T1254" s="15" t="b">
        <f>IF(D1254="lundi","2",IF(D1254="mardi","3",IF(D1254="mercredi","4",IF(D1254="jeudi","5",IF(D1254="vendredi","6")))))</f>
        <v>0</v>
      </c>
      <c r="U1254" s="15" t="str">
        <f>IF(H1254="lundi","2",IF(H1254="mardi","3",IF(H1254="mercredi","4",IF(H1254="jeudi","5",IF(H1254="vendredi","6",IF(H1254="",""))))))</f>
        <v/>
      </c>
      <c r="V1254" s="15" t="b">
        <f>IF(C1254="hebdo","5",IF(C1254="tous les 15 jours","10",IF(C1254="toutes les 5 semaines","25")))</f>
        <v>0</v>
      </c>
    </row>
    <row r="1255" spans="17:22" x14ac:dyDescent="0.35">
      <c r="Q1255" s="14">
        <f ca="1">IF(AND($N$1+T1255-WEEKDAY($N$1)+(WEEKDAY($N$1)&gt;=T1255)&gt;=$N$1,H1255=""),$N$1+T1255-WEEKDAY($N$1)+(WEEKDAY($N$1)&gt;=T1255),$N$1+T1255-WEEKDAY($N$1)+(WEEKDAY($N$1)&gt;=T1255)+7)</f>
        <v>43617</v>
      </c>
      <c r="R1255" s="14" t="str">
        <f ca="1">IF(ISERROR(IF(AND($N$1+U1255-WEEKDAY($N$1)+(WEEKDAY($N$1)&gt;=U1255)&gt;=$N$1,H1255&lt;&gt;""),$N$1+U1255-WEEKDAY($N$1)+(WEEKDAY($N$1)&gt;=U1255),$N$1+U1255-WEEKDAY($N$1)+(WEEKDAY($N$1)&gt;=U1255)+7)),"",(IF(AND($N$1+U1255-WEEKDAY($N$1)+(WEEKDAY($N$1)&gt;=U1255)&gt;=$N$1,H1255&lt;&gt;""),$N$1+U1255-WEEKDAY($N$1)+(WEEKDAY($N$1)&gt;=U1255),$N$1+U1255-WEEKDAY($N$1)+(WEEKDAY($N$1)&gt;=U1255)+7)))</f>
        <v/>
      </c>
      <c r="S1255" s="14"/>
      <c r="T1255" s="15" t="b">
        <f>IF(D1255="lundi","2",IF(D1255="mardi","3",IF(D1255="mercredi","4",IF(D1255="jeudi","5",IF(D1255="vendredi","6")))))</f>
        <v>0</v>
      </c>
      <c r="U1255" s="15" t="str">
        <f>IF(H1255="lundi","2",IF(H1255="mardi","3",IF(H1255="mercredi","4",IF(H1255="jeudi","5",IF(H1255="vendredi","6",IF(H1255="",""))))))</f>
        <v/>
      </c>
      <c r="V1255" s="15" t="b">
        <f>IF(C1255="hebdo","5",IF(C1255="tous les 15 jours","10",IF(C1255="toutes les 5 semaines","25")))</f>
        <v>0</v>
      </c>
    </row>
    <row r="1256" spans="17:22" x14ac:dyDescent="0.35">
      <c r="Q1256" s="14">
        <f ca="1">IF(AND($N$1+T1256-WEEKDAY($N$1)+(WEEKDAY($N$1)&gt;=T1256)&gt;=$N$1,H1256=""),$N$1+T1256-WEEKDAY($N$1)+(WEEKDAY($N$1)&gt;=T1256),$N$1+T1256-WEEKDAY($N$1)+(WEEKDAY($N$1)&gt;=T1256)+7)</f>
        <v>43617</v>
      </c>
      <c r="R1256" s="14" t="str">
        <f ca="1">IF(ISERROR(IF(AND($N$1+U1256-WEEKDAY($N$1)+(WEEKDAY($N$1)&gt;=U1256)&gt;=$N$1,H1256&lt;&gt;""),$N$1+U1256-WEEKDAY($N$1)+(WEEKDAY($N$1)&gt;=U1256),$N$1+U1256-WEEKDAY($N$1)+(WEEKDAY($N$1)&gt;=U1256)+7)),"",(IF(AND($N$1+U1256-WEEKDAY($N$1)+(WEEKDAY($N$1)&gt;=U1256)&gt;=$N$1,H1256&lt;&gt;""),$N$1+U1256-WEEKDAY($N$1)+(WEEKDAY($N$1)&gt;=U1256),$N$1+U1256-WEEKDAY($N$1)+(WEEKDAY($N$1)&gt;=U1256)+7)))</f>
        <v/>
      </c>
      <c r="S1256" s="14"/>
      <c r="T1256" s="15" t="b">
        <f>IF(D1256="lundi","2",IF(D1256="mardi","3",IF(D1256="mercredi","4",IF(D1256="jeudi","5",IF(D1256="vendredi","6")))))</f>
        <v>0</v>
      </c>
      <c r="U1256" s="15" t="str">
        <f>IF(H1256="lundi","2",IF(H1256="mardi","3",IF(H1256="mercredi","4",IF(H1256="jeudi","5",IF(H1256="vendredi","6",IF(H1256="",""))))))</f>
        <v/>
      </c>
      <c r="V1256" s="15" t="b">
        <f>IF(C1256="hebdo","5",IF(C1256="tous les 15 jours","10",IF(C1256="toutes les 5 semaines","25")))</f>
        <v>0</v>
      </c>
    </row>
    <row r="1257" spans="17:22" x14ac:dyDescent="0.35">
      <c r="Q1257" s="14">
        <f ca="1">IF(AND($N$1+T1257-WEEKDAY($N$1)+(WEEKDAY($N$1)&gt;=T1257)&gt;=$N$1,H1257=""),$N$1+T1257-WEEKDAY($N$1)+(WEEKDAY($N$1)&gt;=T1257),$N$1+T1257-WEEKDAY($N$1)+(WEEKDAY($N$1)&gt;=T1257)+7)</f>
        <v>43617</v>
      </c>
      <c r="R1257" s="14" t="str">
        <f ca="1">IF(ISERROR(IF(AND($N$1+U1257-WEEKDAY($N$1)+(WEEKDAY($N$1)&gt;=U1257)&gt;=$N$1,H1257&lt;&gt;""),$N$1+U1257-WEEKDAY($N$1)+(WEEKDAY($N$1)&gt;=U1257),$N$1+U1257-WEEKDAY($N$1)+(WEEKDAY($N$1)&gt;=U1257)+7)),"",(IF(AND($N$1+U1257-WEEKDAY($N$1)+(WEEKDAY($N$1)&gt;=U1257)&gt;=$N$1,H1257&lt;&gt;""),$N$1+U1257-WEEKDAY($N$1)+(WEEKDAY($N$1)&gt;=U1257),$N$1+U1257-WEEKDAY($N$1)+(WEEKDAY($N$1)&gt;=U1257)+7)))</f>
        <v/>
      </c>
      <c r="S1257" s="14"/>
      <c r="T1257" s="15" t="b">
        <f>IF(D1257="lundi","2",IF(D1257="mardi","3",IF(D1257="mercredi","4",IF(D1257="jeudi","5",IF(D1257="vendredi","6")))))</f>
        <v>0</v>
      </c>
      <c r="U1257" s="15" t="str">
        <f>IF(H1257="lundi","2",IF(H1257="mardi","3",IF(H1257="mercredi","4",IF(H1257="jeudi","5",IF(H1257="vendredi","6",IF(H1257="",""))))))</f>
        <v/>
      </c>
      <c r="V1257" s="15" t="b">
        <f>IF(C1257="hebdo","5",IF(C1257="tous les 15 jours","10",IF(C1257="toutes les 5 semaines","25")))</f>
        <v>0</v>
      </c>
    </row>
    <row r="1258" spans="17:22" x14ac:dyDescent="0.35">
      <c r="Q1258" s="14">
        <f ca="1">IF(AND($N$1+T1258-WEEKDAY($N$1)+(WEEKDAY($N$1)&gt;=T1258)&gt;=$N$1,H1258=""),$N$1+T1258-WEEKDAY($N$1)+(WEEKDAY($N$1)&gt;=T1258),$N$1+T1258-WEEKDAY($N$1)+(WEEKDAY($N$1)&gt;=T1258)+7)</f>
        <v>43617</v>
      </c>
      <c r="R1258" s="14" t="str">
        <f ca="1">IF(ISERROR(IF(AND($N$1+U1258-WEEKDAY($N$1)+(WEEKDAY($N$1)&gt;=U1258)&gt;=$N$1,H1258&lt;&gt;""),$N$1+U1258-WEEKDAY($N$1)+(WEEKDAY($N$1)&gt;=U1258),$N$1+U1258-WEEKDAY($N$1)+(WEEKDAY($N$1)&gt;=U1258)+7)),"",(IF(AND($N$1+U1258-WEEKDAY($N$1)+(WEEKDAY($N$1)&gt;=U1258)&gt;=$N$1,H1258&lt;&gt;""),$N$1+U1258-WEEKDAY($N$1)+(WEEKDAY($N$1)&gt;=U1258),$N$1+U1258-WEEKDAY($N$1)+(WEEKDAY($N$1)&gt;=U1258)+7)))</f>
        <v/>
      </c>
      <c r="S1258" s="14"/>
      <c r="T1258" s="15" t="b">
        <f>IF(D1258="lundi","2",IF(D1258="mardi","3",IF(D1258="mercredi","4",IF(D1258="jeudi","5",IF(D1258="vendredi","6")))))</f>
        <v>0</v>
      </c>
      <c r="U1258" s="15" t="str">
        <f>IF(H1258="lundi","2",IF(H1258="mardi","3",IF(H1258="mercredi","4",IF(H1258="jeudi","5",IF(H1258="vendredi","6",IF(H1258="",""))))))</f>
        <v/>
      </c>
      <c r="V1258" s="15" t="b">
        <f>IF(C1258="hebdo","5",IF(C1258="tous les 15 jours","10",IF(C1258="toutes les 5 semaines","25")))</f>
        <v>0</v>
      </c>
    </row>
    <row r="1259" spans="17:22" x14ac:dyDescent="0.35">
      <c r="Q1259" s="14">
        <f ca="1">IF(AND($N$1+T1259-WEEKDAY($N$1)+(WEEKDAY($N$1)&gt;=T1259)&gt;=$N$1,H1259=""),$N$1+T1259-WEEKDAY($N$1)+(WEEKDAY($N$1)&gt;=T1259),$N$1+T1259-WEEKDAY($N$1)+(WEEKDAY($N$1)&gt;=T1259)+7)</f>
        <v>43617</v>
      </c>
      <c r="R1259" s="14" t="str">
        <f ca="1">IF(ISERROR(IF(AND($N$1+U1259-WEEKDAY($N$1)+(WEEKDAY($N$1)&gt;=U1259)&gt;=$N$1,H1259&lt;&gt;""),$N$1+U1259-WEEKDAY($N$1)+(WEEKDAY($N$1)&gt;=U1259),$N$1+U1259-WEEKDAY($N$1)+(WEEKDAY($N$1)&gt;=U1259)+7)),"",(IF(AND($N$1+U1259-WEEKDAY($N$1)+(WEEKDAY($N$1)&gt;=U1259)&gt;=$N$1,H1259&lt;&gt;""),$N$1+U1259-WEEKDAY($N$1)+(WEEKDAY($N$1)&gt;=U1259),$N$1+U1259-WEEKDAY($N$1)+(WEEKDAY($N$1)&gt;=U1259)+7)))</f>
        <v/>
      </c>
      <c r="S1259" s="14"/>
      <c r="T1259" s="15" t="b">
        <f>IF(D1259="lundi","2",IF(D1259="mardi","3",IF(D1259="mercredi","4",IF(D1259="jeudi","5",IF(D1259="vendredi","6")))))</f>
        <v>0</v>
      </c>
      <c r="U1259" s="15" t="str">
        <f>IF(H1259="lundi","2",IF(H1259="mardi","3",IF(H1259="mercredi","4",IF(H1259="jeudi","5",IF(H1259="vendredi","6",IF(H1259="",""))))))</f>
        <v/>
      </c>
      <c r="V1259" s="15" t="b">
        <f>IF(C1259="hebdo","5",IF(C1259="tous les 15 jours","10",IF(C1259="toutes les 5 semaines","25")))</f>
        <v>0</v>
      </c>
    </row>
    <row r="1260" spans="17:22" x14ac:dyDescent="0.35">
      <c r="Q1260" s="14">
        <f ca="1">IF(AND($N$1+T1260-WEEKDAY($N$1)+(WEEKDAY($N$1)&gt;=T1260)&gt;=$N$1,H1260=""),$N$1+T1260-WEEKDAY($N$1)+(WEEKDAY($N$1)&gt;=T1260),$N$1+T1260-WEEKDAY($N$1)+(WEEKDAY($N$1)&gt;=T1260)+7)</f>
        <v>43617</v>
      </c>
      <c r="R1260" s="14" t="str">
        <f ca="1">IF(ISERROR(IF(AND($N$1+U1260-WEEKDAY($N$1)+(WEEKDAY($N$1)&gt;=U1260)&gt;=$N$1,H1260&lt;&gt;""),$N$1+U1260-WEEKDAY($N$1)+(WEEKDAY($N$1)&gt;=U1260),$N$1+U1260-WEEKDAY($N$1)+(WEEKDAY($N$1)&gt;=U1260)+7)),"",(IF(AND($N$1+U1260-WEEKDAY($N$1)+(WEEKDAY($N$1)&gt;=U1260)&gt;=$N$1,H1260&lt;&gt;""),$N$1+U1260-WEEKDAY($N$1)+(WEEKDAY($N$1)&gt;=U1260),$N$1+U1260-WEEKDAY($N$1)+(WEEKDAY($N$1)&gt;=U1260)+7)))</f>
        <v/>
      </c>
      <c r="S1260" s="14"/>
      <c r="T1260" s="15" t="b">
        <f>IF(D1260="lundi","2",IF(D1260="mardi","3",IF(D1260="mercredi","4",IF(D1260="jeudi","5",IF(D1260="vendredi","6")))))</f>
        <v>0</v>
      </c>
      <c r="U1260" s="15" t="str">
        <f>IF(H1260="lundi","2",IF(H1260="mardi","3",IF(H1260="mercredi","4",IF(H1260="jeudi","5",IF(H1260="vendredi","6",IF(H1260="",""))))))</f>
        <v/>
      </c>
      <c r="V1260" s="15" t="b">
        <f>IF(C1260="hebdo","5",IF(C1260="tous les 15 jours","10",IF(C1260="toutes les 5 semaines","25")))</f>
        <v>0</v>
      </c>
    </row>
    <row r="1261" spans="17:22" x14ac:dyDescent="0.35">
      <c r="Q1261" s="14">
        <f ca="1">IF(AND($N$1+T1261-WEEKDAY($N$1)+(WEEKDAY($N$1)&gt;=T1261)&gt;=$N$1,H1261=""),$N$1+T1261-WEEKDAY($N$1)+(WEEKDAY($N$1)&gt;=T1261),$N$1+T1261-WEEKDAY($N$1)+(WEEKDAY($N$1)&gt;=T1261)+7)</f>
        <v>43617</v>
      </c>
      <c r="R1261" s="14" t="str">
        <f ca="1">IF(ISERROR(IF(AND($N$1+U1261-WEEKDAY($N$1)+(WEEKDAY($N$1)&gt;=U1261)&gt;=$N$1,H1261&lt;&gt;""),$N$1+U1261-WEEKDAY($N$1)+(WEEKDAY($N$1)&gt;=U1261),$N$1+U1261-WEEKDAY($N$1)+(WEEKDAY($N$1)&gt;=U1261)+7)),"",(IF(AND($N$1+U1261-WEEKDAY($N$1)+(WEEKDAY($N$1)&gt;=U1261)&gt;=$N$1,H1261&lt;&gt;""),$N$1+U1261-WEEKDAY($N$1)+(WEEKDAY($N$1)&gt;=U1261),$N$1+U1261-WEEKDAY($N$1)+(WEEKDAY($N$1)&gt;=U1261)+7)))</f>
        <v/>
      </c>
      <c r="S1261" s="14"/>
      <c r="T1261" s="15" t="b">
        <f>IF(D1261="lundi","2",IF(D1261="mardi","3",IF(D1261="mercredi","4",IF(D1261="jeudi","5",IF(D1261="vendredi","6")))))</f>
        <v>0</v>
      </c>
      <c r="U1261" s="15" t="str">
        <f>IF(H1261="lundi","2",IF(H1261="mardi","3",IF(H1261="mercredi","4",IF(H1261="jeudi","5",IF(H1261="vendredi","6",IF(H1261="",""))))))</f>
        <v/>
      </c>
      <c r="V1261" s="15" t="b">
        <f>IF(C1261="hebdo","5",IF(C1261="tous les 15 jours","10",IF(C1261="toutes les 5 semaines","25")))</f>
        <v>0</v>
      </c>
    </row>
    <row r="1262" spans="17:22" x14ac:dyDescent="0.35">
      <c r="Q1262" s="14">
        <f ca="1">IF(AND($N$1+T1262-WEEKDAY($N$1)+(WEEKDAY($N$1)&gt;=T1262)&gt;=$N$1,H1262=""),$N$1+T1262-WEEKDAY($N$1)+(WEEKDAY($N$1)&gt;=T1262),$N$1+T1262-WEEKDAY($N$1)+(WEEKDAY($N$1)&gt;=T1262)+7)</f>
        <v>43617</v>
      </c>
      <c r="R1262" s="14" t="str">
        <f ca="1">IF(ISERROR(IF(AND($N$1+U1262-WEEKDAY($N$1)+(WEEKDAY($N$1)&gt;=U1262)&gt;=$N$1,H1262&lt;&gt;""),$N$1+U1262-WEEKDAY($N$1)+(WEEKDAY($N$1)&gt;=U1262),$N$1+U1262-WEEKDAY($N$1)+(WEEKDAY($N$1)&gt;=U1262)+7)),"",(IF(AND($N$1+U1262-WEEKDAY($N$1)+(WEEKDAY($N$1)&gt;=U1262)&gt;=$N$1,H1262&lt;&gt;""),$N$1+U1262-WEEKDAY($N$1)+(WEEKDAY($N$1)&gt;=U1262),$N$1+U1262-WEEKDAY($N$1)+(WEEKDAY($N$1)&gt;=U1262)+7)))</f>
        <v/>
      </c>
      <c r="S1262" s="14"/>
      <c r="T1262" s="15" t="b">
        <f>IF(D1262="lundi","2",IF(D1262="mardi","3",IF(D1262="mercredi","4",IF(D1262="jeudi","5",IF(D1262="vendredi","6")))))</f>
        <v>0</v>
      </c>
      <c r="U1262" s="15" t="str">
        <f>IF(H1262="lundi","2",IF(H1262="mardi","3",IF(H1262="mercredi","4",IF(H1262="jeudi","5",IF(H1262="vendredi","6",IF(H1262="",""))))))</f>
        <v/>
      </c>
      <c r="V1262" s="15" t="b">
        <f>IF(C1262="hebdo","5",IF(C1262="tous les 15 jours","10",IF(C1262="toutes les 5 semaines","25")))</f>
        <v>0</v>
      </c>
    </row>
    <row r="1263" spans="17:22" x14ac:dyDescent="0.35">
      <c r="Q1263" s="14">
        <f ca="1">IF(AND($N$1+T1263-WEEKDAY($N$1)+(WEEKDAY($N$1)&gt;=T1263)&gt;=$N$1,H1263=""),$N$1+T1263-WEEKDAY($N$1)+(WEEKDAY($N$1)&gt;=T1263),$N$1+T1263-WEEKDAY($N$1)+(WEEKDAY($N$1)&gt;=T1263)+7)</f>
        <v>43617</v>
      </c>
      <c r="R1263" s="14" t="str">
        <f ca="1">IF(ISERROR(IF(AND($N$1+U1263-WEEKDAY($N$1)+(WEEKDAY($N$1)&gt;=U1263)&gt;=$N$1,H1263&lt;&gt;""),$N$1+U1263-WEEKDAY($N$1)+(WEEKDAY($N$1)&gt;=U1263),$N$1+U1263-WEEKDAY($N$1)+(WEEKDAY($N$1)&gt;=U1263)+7)),"",(IF(AND($N$1+U1263-WEEKDAY($N$1)+(WEEKDAY($N$1)&gt;=U1263)&gt;=$N$1,H1263&lt;&gt;""),$N$1+U1263-WEEKDAY($N$1)+(WEEKDAY($N$1)&gt;=U1263),$N$1+U1263-WEEKDAY($N$1)+(WEEKDAY($N$1)&gt;=U1263)+7)))</f>
        <v/>
      </c>
      <c r="S1263" s="14"/>
      <c r="T1263" s="15" t="b">
        <f>IF(D1263="lundi","2",IF(D1263="mardi","3",IF(D1263="mercredi","4",IF(D1263="jeudi","5",IF(D1263="vendredi","6")))))</f>
        <v>0</v>
      </c>
      <c r="U1263" s="15" t="str">
        <f>IF(H1263="lundi","2",IF(H1263="mardi","3",IF(H1263="mercredi","4",IF(H1263="jeudi","5",IF(H1263="vendredi","6",IF(H1263="",""))))))</f>
        <v/>
      </c>
      <c r="V1263" s="15" t="b">
        <f>IF(C1263="hebdo","5",IF(C1263="tous les 15 jours","10",IF(C1263="toutes les 5 semaines","25")))</f>
        <v>0</v>
      </c>
    </row>
    <row r="1264" spans="17:22" x14ac:dyDescent="0.35">
      <c r="Q1264" s="14">
        <f ca="1">IF(AND($N$1+T1264-WEEKDAY($N$1)+(WEEKDAY($N$1)&gt;=T1264)&gt;=$N$1,H1264=""),$N$1+T1264-WEEKDAY($N$1)+(WEEKDAY($N$1)&gt;=T1264),$N$1+T1264-WEEKDAY($N$1)+(WEEKDAY($N$1)&gt;=T1264)+7)</f>
        <v>43617</v>
      </c>
      <c r="R1264" s="14" t="str">
        <f ca="1">IF(ISERROR(IF(AND($N$1+U1264-WEEKDAY($N$1)+(WEEKDAY($N$1)&gt;=U1264)&gt;=$N$1,H1264&lt;&gt;""),$N$1+U1264-WEEKDAY($N$1)+(WEEKDAY($N$1)&gt;=U1264),$N$1+U1264-WEEKDAY($N$1)+(WEEKDAY($N$1)&gt;=U1264)+7)),"",(IF(AND($N$1+U1264-WEEKDAY($N$1)+(WEEKDAY($N$1)&gt;=U1264)&gt;=$N$1,H1264&lt;&gt;""),$N$1+U1264-WEEKDAY($N$1)+(WEEKDAY($N$1)&gt;=U1264),$N$1+U1264-WEEKDAY($N$1)+(WEEKDAY($N$1)&gt;=U1264)+7)))</f>
        <v/>
      </c>
      <c r="S1264" s="14"/>
      <c r="T1264" s="15" t="b">
        <f>IF(D1264="lundi","2",IF(D1264="mardi","3",IF(D1264="mercredi","4",IF(D1264="jeudi","5",IF(D1264="vendredi","6")))))</f>
        <v>0</v>
      </c>
      <c r="U1264" s="15" t="str">
        <f>IF(H1264="lundi","2",IF(H1264="mardi","3",IF(H1264="mercredi","4",IF(H1264="jeudi","5",IF(H1264="vendredi","6",IF(H1264="",""))))))</f>
        <v/>
      </c>
      <c r="V1264" s="15" t="b">
        <f>IF(C1264="hebdo","5",IF(C1264="tous les 15 jours","10",IF(C1264="toutes les 5 semaines","25")))</f>
        <v>0</v>
      </c>
    </row>
    <row r="1265" spans="17:22" x14ac:dyDescent="0.35">
      <c r="Q1265" s="14">
        <f ca="1">IF(AND($N$1+T1265-WEEKDAY($N$1)+(WEEKDAY($N$1)&gt;=T1265)&gt;=$N$1,H1265=""),$N$1+T1265-WEEKDAY($N$1)+(WEEKDAY($N$1)&gt;=T1265),$N$1+T1265-WEEKDAY($N$1)+(WEEKDAY($N$1)&gt;=T1265)+7)</f>
        <v>43617</v>
      </c>
      <c r="R1265" s="14" t="str">
        <f ca="1">IF(ISERROR(IF(AND($N$1+U1265-WEEKDAY($N$1)+(WEEKDAY($N$1)&gt;=U1265)&gt;=$N$1,H1265&lt;&gt;""),$N$1+U1265-WEEKDAY($N$1)+(WEEKDAY($N$1)&gt;=U1265),$N$1+U1265-WEEKDAY($N$1)+(WEEKDAY($N$1)&gt;=U1265)+7)),"",(IF(AND($N$1+U1265-WEEKDAY($N$1)+(WEEKDAY($N$1)&gt;=U1265)&gt;=$N$1,H1265&lt;&gt;""),$N$1+U1265-WEEKDAY($N$1)+(WEEKDAY($N$1)&gt;=U1265),$N$1+U1265-WEEKDAY($N$1)+(WEEKDAY($N$1)&gt;=U1265)+7)))</f>
        <v/>
      </c>
      <c r="S1265" s="14"/>
      <c r="T1265" s="15" t="b">
        <f>IF(D1265="lundi","2",IF(D1265="mardi","3",IF(D1265="mercredi","4",IF(D1265="jeudi","5",IF(D1265="vendredi","6")))))</f>
        <v>0</v>
      </c>
      <c r="U1265" s="15" t="str">
        <f>IF(H1265="lundi","2",IF(H1265="mardi","3",IF(H1265="mercredi","4",IF(H1265="jeudi","5",IF(H1265="vendredi","6",IF(H1265="",""))))))</f>
        <v/>
      </c>
      <c r="V1265" s="15" t="b">
        <f>IF(C1265="hebdo","5",IF(C1265="tous les 15 jours","10",IF(C1265="toutes les 5 semaines","25")))</f>
        <v>0</v>
      </c>
    </row>
    <row r="1266" spans="17:22" x14ac:dyDescent="0.35">
      <c r="Q1266" s="14">
        <f ca="1">IF(AND($N$1+T1266-WEEKDAY($N$1)+(WEEKDAY($N$1)&gt;=T1266)&gt;=$N$1,H1266=""),$N$1+T1266-WEEKDAY($N$1)+(WEEKDAY($N$1)&gt;=T1266),$N$1+T1266-WEEKDAY($N$1)+(WEEKDAY($N$1)&gt;=T1266)+7)</f>
        <v>43617</v>
      </c>
      <c r="R1266" s="14" t="str">
        <f ca="1">IF(ISERROR(IF(AND($N$1+U1266-WEEKDAY($N$1)+(WEEKDAY($N$1)&gt;=U1266)&gt;=$N$1,H1266&lt;&gt;""),$N$1+U1266-WEEKDAY($N$1)+(WEEKDAY($N$1)&gt;=U1266),$N$1+U1266-WEEKDAY($N$1)+(WEEKDAY($N$1)&gt;=U1266)+7)),"",(IF(AND($N$1+U1266-WEEKDAY($N$1)+(WEEKDAY($N$1)&gt;=U1266)&gt;=$N$1,H1266&lt;&gt;""),$N$1+U1266-WEEKDAY($N$1)+(WEEKDAY($N$1)&gt;=U1266),$N$1+U1266-WEEKDAY($N$1)+(WEEKDAY($N$1)&gt;=U1266)+7)))</f>
        <v/>
      </c>
      <c r="S1266" s="14"/>
      <c r="T1266" s="15" t="b">
        <f>IF(D1266="lundi","2",IF(D1266="mardi","3",IF(D1266="mercredi","4",IF(D1266="jeudi","5",IF(D1266="vendredi","6")))))</f>
        <v>0</v>
      </c>
      <c r="U1266" s="15" t="str">
        <f>IF(H1266="lundi","2",IF(H1266="mardi","3",IF(H1266="mercredi","4",IF(H1266="jeudi","5",IF(H1266="vendredi","6",IF(H1266="",""))))))</f>
        <v/>
      </c>
      <c r="V1266" s="15" t="b">
        <f>IF(C1266="hebdo","5",IF(C1266="tous les 15 jours","10",IF(C1266="toutes les 5 semaines","25")))</f>
        <v>0</v>
      </c>
    </row>
    <row r="1267" spans="17:22" x14ac:dyDescent="0.35">
      <c r="Q1267" s="14">
        <f ca="1">IF(AND($N$1+T1267-WEEKDAY($N$1)+(WEEKDAY($N$1)&gt;=T1267)&gt;=$N$1,H1267=""),$N$1+T1267-WEEKDAY($N$1)+(WEEKDAY($N$1)&gt;=T1267),$N$1+T1267-WEEKDAY($N$1)+(WEEKDAY($N$1)&gt;=T1267)+7)</f>
        <v>43617</v>
      </c>
      <c r="R1267" s="14" t="str">
        <f ca="1">IF(ISERROR(IF(AND($N$1+U1267-WEEKDAY($N$1)+(WEEKDAY($N$1)&gt;=U1267)&gt;=$N$1,H1267&lt;&gt;""),$N$1+U1267-WEEKDAY($N$1)+(WEEKDAY($N$1)&gt;=U1267),$N$1+U1267-WEEKDAY($N$1)+(WEEKDAY($N$1)&gt;=U1267)+7)),"",(IF(AND($N$1+U1267-WEEKDAY($N$1)+(WEEKDAY($N$1)&gt;=U1267)&gt;=$N$1,H1267&lt;&gt;""),$N$1+U1267-WEEKDAY($N$1)+(WEEKDAY($N$1)&gt;=U1267),$N$1+U1267-WEEKDAY($N$1)+(WEEKDAY($N$1)&gt;=U1267)+7)))</f>
        <v/>
      </c>
      <c r="S1267" s="14"/>
      <c r="T1267" s="15" t="b">
        <f>IF(D1267="lundi","2",IF(D1267="mardi","3",IF(D1267="mercredi","4",IF(D1267="jeudi","5",IF(D1267="vendredi","6")))))</f>
        <v>0</v>
      </c>
      <c r="U1267" s="15" t="str">
        <f>IF(H1267="lundi","2",IF(H1267="mardi","3",IF(H1267="mercredi","4",IF(H1267="jeudi","5",IF(H1267="vendredi","6",IF(H1267="",""))))))</f>
        <v/>
      </c>
      <c r="V1267" s="15" t="b">
        <f>IF(C1267="hebdo","5",IF(C1267="tous les 15 jours","10",IF(C1267="toutes les 5 semaines","25")))</f>
        <v>0</v>
      </c>
    </row>
    <row r="1268" spans="17:22" x14ac:dyDescent="0.35">
      <c r="Q1268" s="14">
        <f ca="1">IF(AND($N$1+T1268-WEEKDAY($N$1)+(WEEKDAY($N$1)&gt;=T1268)&gt;=$N$1,H1268=""),$N$1+T1268-WEEKDAY($N$1)+(WEEKDAY($N$1)&gt;=T1268),$N$1+T1268-WEEKDAY($N$1)+(WEEKDAY($N$1)&gt;=T1268)+7)</f>
        <v>43617</v>
      </c>
      <c r="R1268" s="14" t="str">
        <f ca="1">IF(ISERROR(IF(AND($N$1+U1268-WEEKDAY($N$1)+(WEEKDAY($N$1)&gt;=U1268)&gt;=$N$1,H1268&lt;&gt;""),$N$1+U1268-WEEKDAY($N$1)+(WEEKDAY($N$1)&gt;=U1268),$N$1+U1268-WEEKDAY($N$1)+(WEEKDAY($N$1)&gt;=U1268)+7)),"",(IF(AND($N$1+U1268-WEEKDAY($N$1)+(WEEKDAY($N$1)&gt;=U1268)&gt;=$N$1,H1268&lt;&gt;""),$N$1+U1268-WEEKDAY($N$1)+(WEEKDAY($N$1)&gt;=U1268),$N$1+U1268-WEEKDAY($N$1)+(WEEKDAY($N$1)&gt;=U1268)+7)))</f>
        <v/>
      </c>
      <c r="S1268" s="14"/>
      <c r="T1268" s="15" t="b">
        <f>IF(D1268="lundi","2",IF(D1268="mardi","3",IF(D1268="mercredi","4",IF(D1268="jeudi","5",IF(D1268="vendredi","6")))))</f>
        <v>0</v>
      </c>
      <c r="U1268" s="15" t="str">
        <f>IF(H1268="lundi","2",IF(H1268="mardi","3",IF(H1268="mercredi","4",IF(H1268="jeudi","5",IF(H1268="vendredi","6",IF(H1268="",""))))))</f>
        <v/>
      </c>
      <c r="V1268" s="15" t="b">
        <f>IF(C1268="hebdo","5",IF(C1268="tous les 15 jours","10",IF(C1268="toutes les 5 semaines","25")))</f>
        <v>0</v>
      </c>
    </row>
    <row r="1269" spans="17:22" x14ac:dyDescent="0.35">
      <c r="Q1269" s="14">
        <f ca="1">IF(AND($N$1+T1269-WEEKDAY($N$1)+(WEEKDAY($N$1)&gt;=T1269)&gt;=$N$1,H1269=""),$N$1+T1269-WEEKDAY($N$1)+(WEEKDAY($N$1)&gt;=T1269),$N$1+T1269-WEEKDAY($N$1)+(WEEKDAY($N$1)&gt;=T1269)+7)</f>
        <v>43617</v>
      </c>
      <c r="R1269" s="14" t="str">
        <f ca="1">IF(ISERROR(IF(AND($N$1+U1269-WEEKDAY($N$1)+(WEEKDAY($N$1)&gt;=U1269)&gt;=$N$1,H1269&lt;&gt;""),$N$1+U1269-WEEKDAY($N$1)+(WEEKDAY($N$1)&gt;=U1269),$N$1+U1269-WEEKDAY($N$1)+(WEEKDAY($N$1)&gt;=U1269)+7)),"",(IF(AND($N$1+U1269-WEEKDAY($N$1)+(WEEKDAY($N$1)&gt;=U1269)&gt;=$N$1,H1269&lt;&gt;""),$N$1+U1269-WEEKDAY($N$1)+(WEEKDAY($N$1)&gt;=U1269),$N$1+U1269-WEEKDAY($N$1)+(WEEKDAY($N$1)&gt;=U1269)+7)))</f>
        <v/>
      </c>
      <c r="S1269" s="14"/>
      <c r="T1269" s="15" t="b">
        <f>IF(D1269="lundi","2",IF(D1269="mardi","3",IF(D1269="mercredi","4",IF(D1269="jeudi","5",IF(D1269="vendredi","6")))))</f>
        <v>0</v>
      </c>
      <c r="U1269" s="15" t="str">
        <f>IF(H1269="lundi","2",IF(H1269="mardi","3",IF(H1269="mercredi","4",IF(H1269="jeudi","5",IF(H1269="vendredi","6",IF(H1269="",""))))))</f>
        <v/>
      </c>
      <c r="V1269" s="15" t="b">
        <f>IF(C1269="hebdo","5",IF(C1269="tous les 15 jours","10",IF(C1269="toutes les 5 semaines","25")))</f>
        <v>0</v>
      </c>
    </row>
    <row r="1270" spans="17:22" x14ac:dyDescent="0.35">
      <c r="Q1270" s="14">
        <f ca="1">IF(AND($N$1+T1270-WEEKDAY($N$1)+(WEEKDAY($N$1)&gt;=T1270)&gt;=$N$1,H1270=""),$N$1+T1270-WEEKDAY($N$1)+(WEEKDAY($N$1)&gt;=T1270),$N$1+T1270-WEEKDAY($N$1)+(WEEKDAY($N$1)&gt;=T1270)+7)</f>
        <v>43617</v>
      </c>
      <c r="R1270" s="14" t="str">
        <f ca="1">IF(ISERROR(IF(AND($N$1+U1270-WEEKDAY($N$1)+(WEEKDAY($N$1)&gt;=U1270)&gt;=$N$1,H1270&lt;&gt;""),$N$1+U1270-WEEKDAY($N$1)+(WEEKDAY($N$1)&gt;=U1270),$N$1+U1270-WEEKDAY($N$1)+(WEEKDAY($N$1)&gt;=U1270)+7)),"",(IF(AND($N$1+U1270-WEEKDAY($N$1)+(WEEKDAY($N$1)&gt;=U1270)&gt;=$N$1,H1270&lt;&gt;""),$N$1+U1270-WEEKDAY($N$1)+(WEEKDAY($N$1)&gt;=U1270),$N$1+U1270-WEEKDAY($N$1)+(WEEKDAY($N$1)&gt;=U1270)+7)))</f>
        <v/>
      </c>
      <c r="S1270" s="14"/>
      <c r="T1270" s="15" t="b">
        <f>IF(D1270="lundi","2",IF(D1270="mardi","3",IF(D1270="mercredi","4",IF(D1270="jeudi","5",IF(D1270="vendredi","6")))))</f>
        <v>0</v>
      </c>
      <c r="U1270" s="15" t="str">
        <f>IF(H1270="lundi","2",IF(H1270="mardi","3",IF(H1270="mercredi","4",IF(H1270="jeudi","5",IF(H1270="vendredi","6",IF(H1270="",""))))))</f>
        <v/>
      </c>
      <c r="V1270" s="15" t="b">
        <f>IF(C1270="hebdo","5",IF(C1270="tous les 15 jours","10",IF(C1270="toutes les 5 semaines","25")))</f>
        <v>0</v>
      </c>
    </row>
    <row r="1271" spans="17:22" x14ac:dyDescent="0.35">
      <c r="Q1271" s="14">
        <f ca="1">IF(AND($N$1+T1271-WEEKDAY($N$1)+(WEEKDAY($N$1)&gt;=T1271)&gt;=$N$1,H1271=""),$N$1+T1271-WEEKDAY($N$1)+(WEEKDAY($N$1)&gt;=T1271),$N$1+T1271-WEEKDAY($N$1)+(WEEKDAY($N$1)&gt;=T1271)+7)</f>
        <v>43617</v>
      </c>
      <c r="R1271" s="14" t="str">
        <f ca="1">IF(ISERROR(IF(AND($N$1+U1271-WEEKDAY($N$1)+(WEEKDAY($N$1)&gt;=U1271)&gt;=$N$1,H1271&lt;&gt;""),$N$1+U1271-WEEKDAY($N$1)+(WEEKDAY($N$1)&gt;=U1271),$N$1+U1271-WEEKDAY($N$1)+(WEEKDAY($N$1)&gt;=U1271)+7)),"",(IF(AND($N$1+U1271-WEEKDAY($N$1)+(WEEKDAY($N$1)&gt;=U1271)&gt;=$N$1,H1271&lt;&gt;""),$N$1+U1271-WEEKDAY($N$1)+(WEEKDAY($N$1)&gt;=U1271),$N$1+U1271-WEEKDAY($N$1)+(WEEKDAY($N$1)&gt;=U1271)+7)))</f>
        <v/>
      </c>
      <c r="S1271" s="14"/>
      <c r="T1271" s="15" t="b">
        <f>IF(D1271="lundi","2",IF(D1271="mardi","3",IF(D1271="mercredi","4",IF(D1271="jeudi","5",IF(D1271="vendredi","6")))))</f>
        <v>0</v>
      </c>
      <c r="U1271" s="15" t="str">
        <f>IF(H1271="lundi","2",IF(H1271="mardi","3",IF(H1271="mercredi","4",IF(H1271="jeudi","5",IF(H1271="vendredi","6",IF(H1271="",""))))))</f>
        <v/>
      </c>
      <c r="V1271" s="15" t="b">
        <f>IF(C1271="hebdo","5",IF(C1271="tous les 15 jours","10",IF(C1271="toutes les 5 semaines","25")))</f>
        <v>0</v>
      </c>
    </row>
    <row r="1272" spans="17:22" x14ac:dyDescent="0.35">
      <c r="Q1272" s="14">
        <f ca="1">IF(AND($N$1+T1272-WEEKDAY($N$1)+(WEEKDAY($N$1)&gt;=T1272)&gt;=$N$1,H1272=""),$N$1+T1272-WEEKDAY($N$1)+(WEEKDAY($N$1)&gt;=T1272),$N$1+T1272-WEEKDAY($N$1)+(WEEKDAY($N$1)&gt;=T1272)+7)</f>
        <v>43617</v>
      </c>
      <c r="R1272" s="14" t="str">
        <f ca="1">IF(ISERROR(IF(AND($N$1+U1272-WEEKDAY($N$1)+(WEEKDAY($N$1)&gt;=U1272)&gt;=$N$1,H1272&lt;&gt;""),$N$1+U1272-WEEKDAY($N$1)+(WEEKDAY($N$1)&gt;=U1272),$N$1+U1272-WEEKDAY($N$1)+(WEEKDAY($N$1)&gt;=U1272)+7)),"",(IF(AND($N$1+U1272-WEEKDAY($N$1)+(WEEKDAY($N$1)&gt;=U1272)&gt;=$N$1,H1272&lt;&gt;""),$N$1+U1272-WEEKDAY($N$1)+(WEEKDAY($N$1)&gt;=U1272),$N$1+U1272-WEEKDAY($N$1)+(WEEKDAY($N$1)&gt;=U1272)+7)))</f>
        <v/>
      </c>
      <c r="S1272" s="14"/>
      <c r="T1272" s="15" t="b">
        <f>IF(D1272="lundi","2",IF(D1272="mardi","3",IF(D1272="mercredi","4",IF(D1272="jeudi","5",IF(D1272="vendredi","6")))))</f>
        <v>0</v>
      </c>
      <c r="U1272" s="15" t="str">
        <f>IF(H1272="lundi","2",IF(H1272="mardi","3",IF(H1272="mercredi","4",IF(H1272="jeudi","5",IF(H1272="vendredi","6",IF(H1272="",""))))))</f>
        <v/>
      </c>
      <c r="V1272" s="15" t="b">
        <f>IF(C1272="hebdo","5",IF(C1272="tous les 15 jours","10",IF(C1272="toutes les 5 semaines","25")))</f>
        <v>0</v>
      </c>
    </row>
    <row r="1273" spans="17:22" x14ac:dyDescent="0.35">
      <c r="Q1273" s="14">
        <f ca="1">IF(AND($N$1+T1273-WEEKDAY($N$1)+(WEEKDAY($N$1)&gt;=T1273)&gt;=$N$1,H1273=""),$N$1+T1273-WEEKDAY($N$1)+(WEEKDAY($N$1)&gt;=T1273),$N$1+T1273-WEEKDAY($N$1)+(WEEKDAY($N$1)&gt;=T1273)+7)</f>
        <v>43617</v>
      </c>
      <c r="R1273" s="14" t="str">
        <f ca="1">IF(ISERROR(IF(AND($N$1+U1273-WEEKDAY($N$1)+(WEEKDAY($N$1)&gt;=U1273)&gt;=$N$1,H1273&lt;&gt;""),$N$1+U1273-WEEKDAY($N$1)+(WEEKDAY($N$1)&gt;=U1273),$N$1+U1273-WEEKDAY($N$1)+(WEEKDAY($N$1)&gt;=U1273)+7)),"",(IF(AND($N$1+U1273-WEEKDAY($N$1)+(WEEKDAY($N$1)&gt;=U1273)&gt;=$N$1,H1273&lt;&gt;""),$N$1+U1273-WEEKDAY($N$1)+(WEEKDAY($N$1)&gt;=U1273),$N$1+U1273-WEEKDAY($N$1)+(WEEKDAY($N$1)&gt;=U1273)+7)))</f>
        <v/>
      </c>
      <c r="S1273" s="14"/>
      <c r="T1273" s="15" t="b">
        <f>IF(D1273="lundi","2",IF(D1273="mardi","3",IF(D1273="mercredi","4",IF(D1273="jeudi","5",IF(D1273="vendredi","6")))))</f>
        <v>0</v>
      </c>
      <c r="U1273" s="15" t="str">
        <f>IF(H1273="lundi","2",IF(H1273="mardi","3",IF(H1273="mercredi","4",IF(H1273="jeudi","5",IF(H1273="vendredi","6",IF(H1273="",""))))))</f>
        <v/>
      </c>
      <c r="V1273" s="15" t="b">
        <f>IF(C1273="hebdo","5",IF(C1273="tous les 15 jours","10",IF(C1273="toutes les 5 semaines","25")))</f>
        <v>0</v>
      </c>
    </row>
    <row r="1274" spans="17:22" x14ac:dyDescent="0.35">
      <c r="Q1274" s="14">
        <f ca="1">IF(AND($N$1+T1274-WEEKDAY($N$1)+(WEEKDAY($N$1)&gt;=T1274)&gt;=$N$1,H1274=""),$N$1+T1274-WEEKDAY($N$1)+(WEEKDAY($N$1)&gt;=T1274),$N$1+T1274-WEEKDAY($N$1)+(WEEKDAY($N$1)&gt;=T1274)+7)</f>
        <v>43617</v>
      </c>
      <c r="R1274" s="14" t="str">
        <f ca="1">IF(ISERROR(IF(AND($N$1+U1274-WEEKDAY($N$1)+(WEEKDAY($N$1)&gt;=U1274)&gt;=$N$1,H1274&lt;&gt;""),$N$1+U1274-WEEKDAY($N$1)+(WEEKDAY($N$1)&gt;=U1274),$N$1+U1274-WEEKDAY($N$1)+(WEEKDAY($N$1)&gt;=U1274)+7)),"",(IF(AND($N$1+U1274-WEEKDAY($N$1)+(WEEKDAY($N$1)&gt;=U1274)&gt;=$N$1,H1274&lt;&gt;""),$N$1+U1274-WEEKDAY($N$1)+(WEEKDAY($N$1)&gt;=U1274),$N$1+U1274-WEEKDAY($N$1)+(WEEKDAY($N$1)&gt;=U1274)+7)))</f>
        <v/>
      </c>
      <c r="S1274" s="14"/>
      <c r="T1274" s="15" t="b">
        <f>IF(D1274="lundi","2",IF(D1274="mardi","3",IF(D1274="mercredi","4",IF(D1274="jeudi","5",IF(D1274="vendredi","6")))))</f>
        <v>0</v>
      </c>
      <c r="U1274" s="15" t="str">
        <f>IF(H1274="lundi","2",IF(H1274="mardi","3",IF(H1274="mercredi","4",IF(H1274="jeudi","5",IF(H1274="vendredi","6",IF(H1274="",""))))))</f>
        <v/>
      </c>
      <c r="V1274" s="15" t="b">
        <f>IF(C1274="hebdo","5",IF(C1274="tous les 15 jours","10",IF(C1274="toutes les 5 semaines","25")))</f>
        <v>0</v>
      </c>
    </row>
    <row r="1275" spans="17:22" x14ac:dyDescent="0.35">
      <c r="Q1275" s="14">
        <f ca="1">IF(AND($N$1+T1275-WEEKDAY($N$1)+(WEEKDAY($N$1)&gt;=T1275)&gt;=$N$1,H1275=""),$N$1+T1275-WEEKDAY($N$1)+(WEEKDAY($N$1)&gt;=T1275),$N$1+T1275-WEEKDAY($N$1)+(WEEKDAY($N$1)&gt;=T1275)+7)</f>
        <v>43617</v>
      </c>
      <c r="R1275" s="14" t="str">
        <f ca="1">IF(ISERROR(IF(AND($N$1+U1275-WEEKDAY($N$1)+(WEEKDAY($N$1)&gt;=U1275)&gt;=$N$1,H1275&lt;&gt;""),$N$1+U1275-WEEKDAY($N$1)+(WEEKDAY($N$1)&gt;=U1275),$N$1+U1275-WEEKDAY($N$1)+(WEEKDAY($N$1)&gt;=U1275)+7)),"",(IF(AND($N$1+U1275-WEEKDAY($N$1)+(WEEKDAY($N$1)&gt;=U1275)&gt;=$N$1,H1275&lt;&gt;""),$N$1+U1275-WEEKDAY($N$1)+(WEEKDAY($N$1)&gt;=U1275),$N$1+U1275-WEEKDAY($N$1)+(WEEKDAY($N$1)&gt;=U1275)+7)))</f>
        <v/>
      </c>
      <c r="S1275" s="14"/>
      <c r="T1275" s="15" t="b">
        <f>IF(D1275="lundi","2",IF(D1275="mardi","3",IF(D1275="mercredi","4",IF(D1275="jeudi","5",IF(D1275="vendredi","6")))))</f>
        <v>0</v>
      </c>
      <c r="U1275" s="15" t="str">
        <f>IF(H1275="lundi","2",IF(H1275="mardi","3",IF(H1275="mercredi","4",IF(H1275="jeudi","5",IF(H1275="vendredi","6",IF(H1275="",""))))))</f>
        <v/>
      </c>
      <c r="V1275" s="15" t="b">
        <f>IF(C1275="hebdo","5",IF(C1275="tous les 15 jours","10",IF(C1275="toutes les 5 semaines","25")))</f>
        <v>0</v>
      </c>
    </row>
    <row r="1276" spans="17:22" x14ac:dyDescent="0.35">
      <c r="Q1276" s="14">
        <f ca="1">IF(AND($N$1+T1276-WEEKDAY($N$1)+(WEEKDAY($N$1)&gt;=T1276)&gt;=$N$1,H1276=""),$N$1+T1276-WEEKDAY($N$1)+(WEEKDAY($N$1)&gt;=T1276),$N$1+T1276-WEEKDAY($N$1)+(WEEKDAY($N$1)&gt;=T1276)+7)</f>
        <v>43617</v>
      </c>
      <c r="R1276" s="14" t="str">
        <f ca="1">IF(ISERROR(IF(AND($N$1+U1276-WEEKDAY($N$1)+(WEEKDAY($N$1)&gt;=U1276)&gt;=$N$1,H1276&lt;&gt;""),$N$1+U1276-WEEKDAY($N$1)+(WEEKDAY($N$1)&gt;=U1276),$N$1+U1276-WEEKDAY($N$1)+(WEEKDAY($N$1)&gt;=U1276)+7)),"",(IF(AND($N$1+U1276-WEEKDAY($N$1)+(WEEKDAY($N$1)&gt;=U1276)&gt;=$N$1,H1276&lt;&gt;""),$N$1+U1276-WEEKDAY($N$1)+(WEEKDAY($N$1)&gt;=U1276),$N$1+U1276-WEEKDAY($N$1)+(WEEKDAY($N$1)&gt;=U1276)+7)))</f>
        <v/>
      </c>
      <c r="S1276" s="14"/>
      <c r="T1276" s="15" t="b">
        <f>IF(D1276="lundi","2",IF(D1276="mardi","3",IF(D1276="mercredi","4",IF(D1276="jeudi","5",IF(D1276="vendredi","6")))))</f>
        <v>0</v>
      </c>
      <c r="U1276" s="15" t="str">
        <f>IF(H1276="lundi","2",IF(H1276="mardi","3",IF(H1276="mercredi","4",IF(H1276="jeudi","5",IF(H1276="vendredi","6",IF(H1276="",""))))))</f>
        <v/>
      </c>
      <c r="V1276" s="15" t="b">
        <f>IF(C1276="hebdo","5",IF(C1276="tous les 15 jours","10",IF(C1276="toutes les 5 semaines","25")))</f>
        <v>0</v>
      </c>
    </row>
    <row r="1277" spans="17:22" x14ac:dyDescent="0.35">
      <c r="Q1277" s="14">
        <f ca="1">IF(AND($N$1+T1277-WEEKDAY($N$1)+(WEEKDAY($N$1)&gt;=T1277)&gt;=$N$1,H1277=""),$N$1+T1277-WEEKDAY($N$1)+(WEEKDAY($N$1)&gt;=T1277),$N$1+T1277-WEEKDAY($N$1)+(WEEKDAY($N$1)&gt;=T1277)+7)</f>
        <v>43617</v>
      </c>
      <c r="R1277" s="14" t="str">
        <f ca="1">IF(ISERROR(IF(AND($N$1+U1277-WEEKDAY($N$1)+(WEEKDAY($N$1)&gt;=U1277)&gt;=$N$1,H1277&lt;&gt;""),$N$1+U1277-WEEKDAY($N$1)+(WEEKDAY($N$1)&gt;=U1277),$N$1+U1277-WEEKDAY($N$1)+(WEEKDAY($N$1)&gt;=U1277)+7)),"",(IF(AND($N$1+U1277-WEEKDAY($N$1)+(WEEKDAY($N$1)&gt;=U1277)&gt;=$N$1,H1277&lt;&gt;""),$N$1+U1277-WEEKDAY($N$1)+(WEEKDAY($N$1)&gt;=U1277),$N$1+U1277-WEEKDAY($N$1)+(WEEKDAY($N$1)&gt;=U1277)+7)))</f>
        <v/>
      </c>
      <c r="S1277" s="14"/>
      <c r="T1277" s="15" t="b">
        <f>IF(D1277="lundi","2",IF(D1277="mardi","3",IF(D1277="mercredi","4",IF(D1277="jeudi","5",IF(D1277="vendredi","6")))))</f>
        <v>0</v>
      </c>
      <c r="U1277" s="15" t="str">
        <f>IF(H1277="lundi","2",IF(H1277="mardi","3",IF(H1277="mercredi","4",IF(H1277="jeudi","5",IF(H1277="vendredi","6",IF(H1277="",""))))))</f>
        <v/>
      </c>
      <c r="V1277" s="15" t="b">
        <f>IF(C1277="hebdo","5",IF(C1277="tous les 15 jours","10",IF(C1277="toutes les 5 semaines","25")))</f>
        <v>0</v>
      </c>
    </row>
    <row r="1278" spans="17:22" x14ac:dyDescent="0.35">
      <c r="Q1278" s="14">
        <f ca="1">IF(AND($N$1+T1278-WEEKDAY($N$1)+(WEEKDAY($N$1)&gt;=T1278)&gt;=$N$1,H1278=""),$N$1+T1278-WEEKDAY($N$1)+(WEEKDAY($N$1)&gt;=T1278),$N$1+T1278-WEEKDAY($N$1)+(WEEKDAY($N$1)&gt;=T1278)+7)</f>
        <v>43617</v>
      </c>
      <c r="R1278" s="14" t="str">
        <f ca="1">IF(ISERROR(IF(AND($N$1+U1278-WEEKDAY($N$1)+(WEEKDAY($N$1)&gt;=U1278)&gt;=$N$1,H1278&lt;&gt;""),$N$1+U1278-WEEKDAY($N$1)+(WEEKDAY($N$1)&gt;=U1278),$N$1+U1278-WEEKDAY($N$1)+(WEEKDAY($N$1)&gt;=U1278)+7)),"",(IF(AND($N$1+U1278-WEEKDAY($N$1)+(WEEKDAY($N$1)&gt;=U1278)&gt;=$N$1,H1278&lt;&gt;""),$N$1+U1278-WEEKDAY($N$1)+(WEEKDAY($N$1)&gt;=U1278),$N$1+U1278-WEEKDAY($N$1)+(WEEKDAY($N$1)&gt;=U1278)+7)))</f>
        <v/>
      </c>
      <c r="S1278" s="14"/>
      <c r="T1278" s="15" t="b">
        <f>IF(D1278="lundi","2",IF(D1278="mardi","3",IF(D1278="mercredi","4",IF(D1278="jeudi","5",IF(D1278="vendredi","6")))))</f>
        <v>0</v>
      </c>
      <c r="U1278" s="15" t="str">
        <f>IF(H1278="lundi","2",IF(H1278="mardi","3",IF(H1278="mercredi","4",IF(H1278="jeudi","5",IF(H1278="vendredi","6",IF(H1278="",""))))))</f>
        <v/>
      </c>
      <c r="V1278" s="15" t="b">
        <f>IF(C1278="hebdo","5",IF(C1278="tous les 15 jours","10",IF(C1278="toutes les 5 semaines","25")))</f>
        <v>0</v>
      </c>
    </row>
    <row r="1279" spans="17:22" x14ac:dyDescent="0.35">
      <c r="Q1279" s="14">
        <f ca="1">IF(AND($N$1+T1279-WEEKDAY($N$1)+(WEEKDAY($N$1)&gt;=T1279)&gt;=$N$1,H1279=""),$N$1+T1279-WEEKDAY($N$1)+(WEEKDAY($N$1)&gt;=T1279),$N$1+T1279-WEEKDAY($N$1)+(WEEKDAY($N$1)&gt;=T1279)+7)</f>
        <v>43617</v>
      </c>
      <c r="R1279" s="14" t="str">
        <f ca="1">IF(ISERROR(IF(AND($N$1+U1279-WEEKDAY($N$1)+(WEEKDAY($N$1)&gt;=U1279)&gt;=$N$1,H1279&lt;&gt;""),$N$1+U1279-WEEKDAY($N$1)+(WEEKDAY($N$1)&gt;=U1279),$N$1+U1279-WEEKDAY($N$1)+(WEEKDAY($N$1)&gt;=U1279)+7)),"",(IF(AND($N$1+U1279-WEEKDAY($N$1)+(WEEKDAY($N$1)&gt;=U1279)&gt;=$N$1,H1279&lt;&gt;""),$N$1+U1279-WEEKDAY($N$1)+(WEEKDAY($N$1)&gt;=U1279),$N$1+U1279-WEEKDAY($N$1)+(WEEKDAY($N$1)&gt;=U1279)+7)))</f>
        <v/>
      </c>
      <c r="S1279" s="14"/>
      <c r="T1279" s="15" t="b">
        <f>IF(D1279="lundi","2",IF(D1279="mardi","3",IF(D1279="mercredi","4",IF(D1279="jeudi","5",IF(D1279="vendredi","6")))))</f>
        <v>0</v>
      </c>
      <c r="U1279" s="15" t="str">
        <f>IF(H1279="lundi","2",IF(H1279="mardi","3",IF(H1279="mercredi","4",IF(H1279="jeudi","5",IF(H1279="vendredi","6",IF(H1279="",""))))))</f>
        <v/>
      </c>
      <c r="V1279" s="15" t="b">
        <f>IF(C1279="hebdo","5",IF(C1279="tous les 15 jours","10",IF(C1279="toutes les 5 semaines","25")))</f>
        <v>0</v>
      </c>
    </row>
    <row r="1280" spans="17:22" x14ac:dyDescent="0.35">
      <c r="Q1280" s="14">
        <f ca="1">IF(AND($N$1+T1280-WEEKDAY($N$1)+(WEEKDAY($N$1)&gt;=T1280)&gt;=$N$1,H1280=""),$N$1+T1280-WEEKDAY($N$1)+(WEEKDAY($N$1)&gt;=T1280),$N$1+T1280-WEEKDAY($N$1)+(WEEKDAY($N$1)&gt;=T1280)+7)</f>
        <v>43617</v>
      </c>
      <c r="R1280" s="14" t="str">
        <f ca="1">IF(ISERROR(IF(AND($N$1+U1280-WEEKDAY($N$1)+(WEEKDAY($N$1)&gt;=U1280)&gt;=$N$1,H1280&lt;&gt;""),$N$1+U1280-WEEKDAY($N$1)+(WEEKDAY($N$1)&gt;=U1280),$N$1+U1280-WEEKDAY($N$1)+(WEEKDAY($N$1)&gt;=U1280)+7)),"",(IF(AND($N$1+U1280-WEEKDAY($N$1)+(WEEKDAY($N$1)&gt;=U1280)&gt;=$N$1,H1280&lt;&gt;""),$N$1+U1280-WEEKDAY($N$1)+(WEEKDAY($N$1)&gt;=U1280),$N$1+U1280-WEEKDAY($N$1)+(WEEKDAY($N$1)&gt;=U1280)+7)))</f>
        <v/>
      </c>
      <c r="S1280" s="14"/>
      <c r="T1280" s="15" t="b">
        <f>IF(D1280="lundi","2",IF(D1280="mardi","3",IF(D1280="mercredi","4",IF(D1280="jeudi","5",IF(D1280="vendredi","6")))))</f>
        <v>0</v>
      </c>
      <c r="U1280" s="15" t="str">
        <f>IF(H1280="lundi","2",IF(H1280="mardi","3",IF(H1280="mercredi","4",IF(H1280="jeudi","5",IF(H1280="vendredi","6",IF(H1280="",""))))))</f>
        <v/>
      </c>
      <c r="V1280" s="15" t="b">
        <f>IF(C1280="hebdo","5",IF(C1280="tous les 15 jours","10",IF(C1280="toutes les 5 semaines","25")))</f>
        <v>0</v>
      </c>
    </row>
    <row r="1281" spans="17:22" x14ac:dyDescent="0.35">
      <c r="Q1281" s="14">
        <f ca="1">IF(AND($N$1+T1281-WEEKDAY($N$1)+(WEEKDAY($N$1)&gt;=T1281)&gt;=$N$1,H1281=""),$N$1+T1281-WEEKDAY($N$1)+(WEEKDAY($N$1)&gt;=T1281),$N$1+T1281-WEEKDAY($N$1)+(WEEKDAY($N$1)&gt;=T1281)+7)</f>
        <v>43617</v>
      </c>
      <c r="R1281" s="14" t="str">
        <f ca="1">IF(ISERROR(IF(AND($N$1+U1281-WEEKDAY($N$1)+(WEEKDAY($N$1)&gt;=U1281)&gt;=$N$1,H1281&lt;&gt;""),$N$1+U1281-WEEKDAY($N$1)+(WEEKDAY($N$1)&gt;=U1281),$N$1+U1281-WEEKDAY($N$1)+(WEEKDAY($N$1)&gt;=U1281)+7)),"",(IF(AND($N$1+U1281-WEEKDAY($N$1)+(WEEKDAY($N$1)&gt;=U1281)&gt;=$N$1,H1281&lt;&gt;""),$N$1+U1281-WEEKDAY($N$1)+(WEEKDAY($N$1)&gt;=U1281),$N$1+U1281-WEEKDAY($N$1)+(WEEKDAY($N$1)&gt;=U1281)+7)))</f>
        <v/>
      </c>
      <c r="S1281" s="14"/>
      <c r="T1281" s="15" t="b">
        <f>IF(D1281="lundi","2",IF(D1281="mardi","3",IF(D1281="mercredi","4",IF(D1281="jeudi","5",IF(D1281="vendredi","6")))))</f>
        <v>0</v>
      </c>
      <c r="U1281" s="15" t="str">
        <f>IF(H1281="lundi","2",IF(H1281="mardi","3",IF(H1281="mercredi","4",IF(H1281="jeudi","5",IF(H1281="vendredi","6",IF(H1281="",""))))))</f>
        <v/>
      </c>
      <c r="V1281" s="15" t="b">
        <f>IF(C1281="hebdo","5",IF(C1281="tous les 15 jours","10",IF(C1281="toutes les 5 semaines","25")))</f>
        <v>0</v>
      </c>
    </row>
    <row r="1282" spans="17:22" x14ac:dyDescent="0.35">
      <c r="Q1282" s="14">
        <f ca="1">IF(AND($N$1+T1282-WEEKDAY($N$1)+(WEEKDAY($N$1)&gt;=T1282)&gt;=$N$1,H1282=""),$N$1+T1282-WEEKDAY($N$1)+(WEEKDAY($N$1)&gt;=T1282),$N$1+T1282-WEEKDAY($N$1)+(WEEKDAY($N$1)&gt;=T1282)+7)</f>
        <v>43617</v>
      </c>
      <c r="R1282" s="14" t="str">
        <f ca="1">IF(ISERROR(IF(AND($N$1+U1282-WEEKDAY($N$1)+(WEEKDAY($N$1)&gt;=U1282)&gt;=$N$1,H1282&lt;&gt;""),$N$1+U1282-WEEKDAY($N$1)+(WEEKDAY($N$1)&gt;=U1282),$N$1+U1282-WEEKDAY($N$1)+(WEEKDAY($N$1)&gt;=U1282)+7)),"",(IF(AND($N$1+U1282-WEEKDAY($N$1)+(WEEKDAY($N$1)&gt;=U1282)&gt;=$N$1,H1282&lt;&gt;""),$N$1+U1282-WEEKDAY($N$1)+(WEEKDAY($N$1)&gt;=U1282),$N$1+U1282-WEEKDAY($N$1)+(WEEKDAY($N$1)&gt;=U1282)+7)))</f>
        <v/>
      </c>
      <c r="S1282" s="14"/>
      <c r="T1282" s="15" t="b">
        <f>IF(D1282="lundi","2",IF(D1282="mardi","3",IF(D1282="mercredi","4",IF(D1282="jeudi","5",IF(D1282="vendredi","6")))))</f>
        <v>0</v>
      </c>
      <c r="U1282" s="15" t="str">
        <f>IF(H1282="lundi","2",IF(H1282="mardi","3",IF(H1282="mercredi","4",IF(H1282="jeudi","5",IF(H1282="vendredi","6",IF(H1282="",""))))))</f>
        <v/>
      </c>
      <c r="V1282" s="15" t="b">
        <f>IF(C1282="hebdo","5",IF(C1282="tous les 15 jours","10",IF(C1282="toutes les 5 semaines","25")))</f>
        <v>0</v>
      </c>
    </row>
    <row r="1283" spans="17:22" x14ac:dyDescent="0.35">
      <c r="Q1283" s="14">
        <f ca="1">IF(AND($N$1+T1283-WEEKDAY($N$1)+(WEEKDAY($N$1)&gt;=T1283)&gt;=$N$1,H1283=""),$N$1+T1283-WEEKDAY($N$1)+(WEEKDAY($N$1)&gt;=T1283),$N$1+T1283-WEEKDAY($N$1)+(WEEKDAY($N$1)&gt;=T1283)+7)</f>
        <v>43617</v>
      </c>
      <c r="R1283" s="14" t="str">
        <f ca="1">IF(ISERROR(IF(AND($N$1+U1283-WEEKDAY($N$1)+(WEEKDAY($N$1)&gt;=U1283)&gt;=$N$1,H1283&lt;&gt;""),$N$1+U1283-WEEKDAY($N$1)+(WEEKDAY($N$1)&gt;=U1283),$N$1+U1283-WEEKDAY($N$1)+(WEEKDAY($N$1)&gt;=U1283)+7)),"",(IF(AND($N$1+U1283-WEEKDAY($N$1)+(WEEKDAY($N$1)&gt;=U1283)&gt;=$N$1,H1283&lt;&gt;""),$N$1+U1283-WEEKDAY($N$1)+(WEEKDAY($N$1)&gt;=U1283),$N$1+U1283-WEEKDAY($N$1)+(WEEKDAY($N$1)&gt;=U1283)+7)))</f>
        <v/>
      </c>
      <c r="S1283" s="14"/>
      <c r="T1283" s="15" t="b">
        <f>IF(D1283="lundi","2",IF(D1283="mardi","3",IF(D1283="mercredi","4",IF(D1283="jeudi","5",IF(D1283="vendredi","6")))))</f>
        <v>0</v>
      </c>
      <c r="U1283" s="15" t="str">
        <f>IF(H1283="lundi","2",IF(H1283="mardi","3",IF(H1283="mercredi","4",IF(H1283="jeudi","5",IF(H1283="vendredi","6",IF(H1283="",""))))))</f>
        <v/>
      </c>
      <c r="V1283" s="15" t="b">
        <f>IF(C1283="hebdo","5",IF(C1283="tous les 15 jours","10",IF(C1283="toutes les 5 semaines","25")))</f>
        <v>0</v>
      </c>
    </row>
    <row r="1284" spans="17:22" x14ac:dyDescent="0.35">
      <c r="Q1284" s="14">
        <f ca="1">IF(AND($N$1+T1284-WEEKDAY($N$1)+(WEEKDAY($N$1)&gt;=T1284)&gt;=$N$1,H1284=""),$N$1+T1284-WEEKDAY($N$1)+(WEEKDAY($N$1)&gt;=T1284),$N$1+T1284-WEEKDAY($N$1)+(WEEKDAY($N$1)&gt;=T1284)+7)</f>
        <v>43617</v>
      </c>
      <c r="R1284" s="14" t="str">
        <f ca="1">IF(ISERROR(IF(AND($N$1+U1284-WEEKDAY($N$1)+(WEEKDAY($N$1)&gt;=U1284)&gt;=$N$1,H1284&lt;&gt;""),$N$1+U1284-WEEKDAY($N$1)+(WEEKDAY($N$1)&gt;=U1284),$N$1+U1284-WEEKDAY($N$1)+(WEEKDAY($N$1)&gt;=U1284)+7)),"",(IF(AND($N$1+U1284-WEEKDAY($N$1)+(WEEKDAY($N$1)&gt;=U1284)&gt;=$N$1,H1284&lt;&gt;""),$N$1+U1284-WEEKDAY($N$1)+(WEEKDAY($N$1)&gt;=U1284),$N$1+U1284-WEEKDAY($N$1)+(WEEKDAY($N$1)&gt;=U1284)+7)))</f>
        <v/>
      </c>
      <c r="S1284" s="14"/>
      <c r="T1284" s="15" t="b">
        <f>IF(D1284="lundi","2",IF(D1284="mardi","3",IF(D1284="mercredi","4",IF(D1284="jeudi","5",IF(D1284="vendredi","6")))))</f>
        <v>0</v>
      </c>
      <c r="U1284" s="15" t="str">
        <f>IF(H1284="lundi","2",IF(H1284="mardi","3",IF(H1284="mercredi","4",IF(H1284="jeudi","5",IF(H1284="vendredi","6",IF(H1284="",""))))))</f>
        <v/>
      </c>
      <c r="V1284" s="15" t="b">
        <f>IF(C1284="hebdo","5",IF(C1284="tous les 15 jours","10",IF(C1284="toutes les 5 semaines","25")))</f>
        <v>0</v>
      </c>
    </row>
    <row r="1285" spans="17:22" x14ac:dyDescent="0.35">
      <c r="Q1285" s="14">
        <f ca="1">IF(AND($N$1+T1285-WEEKDAY($N$1)+(WEEKDAY($N$1)&gt;=T1285)&gt;=$N$1,H1285=""),$N$1+T1285-WEEKDAY($N$1)+(WEEKDAY($N$1)&gt;=T1285),$N$1+T1285-WEEKDAY($N$1)+(WEEKDAY($N$1)&gt;=T1285)+7)</f>
        <v>43617</v>
      </c>
      <c r="R1285" s="14" t="str">
        <f ca="1">IF(ISERROR(IF(AND($N$1+U1285-WEEKDAY($N$1)+(WEEKDAY($N$1)&gt;=U1285)&gt;=$N$1,H1285&lt;&gt;""),$N$1+U1285-WEEKDAY($N$1)+(WEEKDAY($N$1)&gt;=U1285),$N$1+U1285-WEEKDAY($N$1)+(WEEKDAY($N$1)&gt;=U1285)+7)),"",(IF(AND($N$1+U1285-WEEKDAY($N$1)+(WEEKDAY($N$1)&gt;=U1285)&gt;=$N$1,H1285&lt;&gt;""),$N$1+U1285-WEEKDAY($N$1)+(WEEKDAY($N$1)&gt;=U1285),$N$1+U1285-WEEKDAY($N$1)+(WEEKDAY($N$1)&gt;=U1285)+7)))</f>
        <v/>
      </c>
      <c r="S1285" s="14"/>
      <c r="T1285" s="15" t="b">
        <f>IF(D1285="lundi","2",IF(D1285="mardi","3",IF(D1285="mercredi","4",IF(D1285="jeudi","5",IF(D1285="vendredi","6")))))</f>
        <v>0</v>
      </c>
      <c r="U1285" s="15" t="str">
        <f>IF(H1285="lundi","2",IF(H1285="mardi","3",IF(H1285="mercredi","4",IF(H1285="jeudi","5",IF(H1285="vendredi","6",IF(H1285="",""))))))</f>
        <v/>
      </c>
      <c r="V1285" s="15" t="b">
        <f>IF(C1285="hebdo","5",IF(C1285="tous les 15 jours","10",IF(C1285="toutes les 5 semaines","25")))</f>
        <v>0</v>
      </c>
    </row>
    <row r="1286" spans="17:22" x14ac:dyDescent="0.35">
      <c r="Q1286" s="14">
        <f ca="1">IF(AND($N$1+T1286-WEEKDAY($N$1)+(WEEKDAY($N$1)&gt;=T1286)&gt;=$N$1,H1286=""),$N$1+T1286-WEEKDAY($N$1)+(WEEKDAY($N$1)&gt;=T1286),$N$1+T1286-WEEKDAY($N$1)+(WEEKDAY($N$1)&gt;=T1286)+7)</f>
        <v>43617</v>
      </c>
      <c r="R1286" s="14" t="str">
        <f ca="1">IF(ISERROR(IF(AND($N$1+U1286-WEEKDAY($N$1)+(WEEKDAY($N$1)&gt;=U1286)&gt;=$N$1,H1286&lt;&gt;""),$N$1+U1286-WEEKDAY($N$1)+(WEEKDAY($N$1)&gt;=U1286),$N$1+U1286-WEEKDAY($N$1)+(WEEKDAY($N$1)&gt;=U1286)+7)),"",(IF(AND($N$1+U1286-WEEKDAY($N$1)+(WEEKDAY($N$1)&gt;=U1286)&gt;=$N$1,H1286&lt;&gt;""),$N$1+U1286-WEEKDAY($N$1)+(WEEKDAY($N$1)&gt;=U1286),$N$1+U1286-WEEKDAY($N$1)+(WEEKDAY($N$1)&gt;=U1286)+7)))</f>
        <v/>
      </c>
      <c r="S1286" s="14"/>
      <c r="T1286" s="15" t="b">
        <f>IF(D1286="lundi","2",IF(D1286="mardi","3",IF(D1286="mercredi","4",IF(D1286="jeudi","5",IF(D1286="vendredi","6")))))</f>
        <v>0</v>
      </c>
      <c r="U1286" s="15" t="str">
        <f>IF(H1286="lundi","2",IF(H1286="mardi","3",IF(H1286="mercredi","4",IF(H1286="jeudi","5",IF(H1286="vendredi","6",IF(H1286="",""))))))</f>
        <v/>
      </c>
      <c r="V1286" s="15" t="b">
        <f>IF(C1286="hebdo","5",IF(C1286="tous les 15 jours","10",IF(C1286="toutes les 5 semaines","25")))</f>
        <v>0</v>
      </c>
    </row>
    <row r="1287" spans="17:22" x14ac:dyDescent="0.35">
      <c r="Q1287" s="14">
        <f ca="1">IF(AND($N$1+T1287-WEEKDAY($N$1)+(WEEKDAY($N$1)&gt;=T1287)&gt;=$N$1,H1287=""),$N$1+T1287-WEEKDAY($N$1)+(WEEKDAY($N$1)&gt;=T1287),$N$1+T1287-WEEKDAY($N$1)+(WEEKDAY($N$1)&gt;=T1287)+7)</f>
        <v>43617</v>
      </c>
      <c r="R1287" s="14" t="str">
        <f ca="1">IF(ISERROR(IF(AND($N$1+U1287-WEEKDAY($N$1)+(WEEKDAY($N$1)&gt;=U1287)&gt;=$N$1,H1287&lt;&gt;""),$N$1+U1287-WEEKDAY($N$1)+(WEEKDAY($N$1)&gt;=U1287),$N$1+U1287-WEEKDAY($N$1)+(WEEKDAY($N$1)&gt;=U1287)+7)),"",(IF(AND($N$1+U1287-WEEKDAY($N$1)+(WEEKDAY($N$1)&gt;=U1287)&gt;=$N$1,H1287&lt;&gt;""),$N$1+U1287-WEEKDAY($N$1)+(WEEKDAY($N$1)&gt;=U1287),$N$1+U1287-WEEKDAY($N$1)+(WEEKDAY($N$1)&gt;=U1287)+7)))</f>
        <v/>
      </c>
      <c r="S1287" s="14"/>
      <c r="T1287" s="15" t="b">
        <f>IF(D1287="lundi","2",IF(D1287="mardi","3",IF(D1287="mercredi","4",IF(D1287="jeudi","5",IF(D1287="vendredi","6")))))</f>
        <v>0</v>
      </c>
      <c r="U1287" s="15" t="str">
        <f>IF(H1287="lundi","2",IF(H1287="mardi","3",IF(H1287="mercredi","4",IF(H1287="jeudi","5",IF(H1287="vendredi","6",IF(H1287="",""))))))</f>
        <v/>
      </c>
      <c r="V1287" s="15" t="b">
        <f>IF(C1287="hebdo","5",IF(C1287="tous les 15 jours","10",IF(C1287="toutes les 5 semaines","25")))</f>
        <v>0</v>
      </c>
    </row>
    <row r="1288" spans="17:22" x14ac:dyDescent="0.35">
      <c r="Q1288" s="14">
        <f ca="1">IF(AND($N$1+T1288-WEEKDAY($N$1)+(WEEKDAY($N$1)&gt;=T1288)&gt;=$N$1,H1288=""),$N$1+T1288-WEEKDAY($N$1)+(WEEKDAY($N$1)&gt;=T1288),$N$1+T1288-WEEKDAY($N$1)+(WEEKDAY($N$1)&gt;=T1288)+7)</f>
        <v>43617</v>
      </c>
      <c r="R1288" s="14" t="str">
        <f ca="1">IF(ISERROR(IF(AND($N$1+U1288-WEEKDAY($N$1)+(WEEKDAY($N$1)&gt;=U1288)&gt;=$N$1,H1288&lt;&gt;""),$N$1+U1288-WEEKDAY($N$1)+(WEEKDAY($N$1)&gt;=U1288),$N$1+U1288-WEEKDAY($N$1)+(WEEKDAY($N$1)&gt;=U1288)+7)),"",(IF(AND($N$1+U1288-WEEKDAY($N$1)+(WEEKDAY($N$1)&gt;=U1288)&gt;=$N$1,H1288&lt;&gt;""),$N$1+U1288-WEEKDAY($N$1)+(WEEKDAY($N$1)&gt;=U1288),$N$1+U1288-WEEKDAY($N$1)+(WEEKDAY($N$1)&gt;=U1288)+7)))</f>
        <v/>
      </c>
      <c r="S1288" s="14"/>
      <c r="T1288" s="15" t="b">
        <f>IF(D1288="lundi","2",IF(D1288="mardi","3",IF(D1288="mercredi","4",IF(D1288="jeudi","5",IF(D1288="vendredi","6")))))</f>
        <v>0</v>
      </c>
      <c r="U1288" s="15" t="str">
        <f>IF(H1288="lundi","2",IF(H1288="mardi","3",IF(H1288="mercredi","4",IF(H1288="jeudi","5",IF(H1288="vendredi","6",IF(H1288="",""))))))</f>
        <v/>
      </c>
      <c r="V1288" s="15" t="b">
        <f>IF(C1288="hebdo","5",IF(C1288="tous les 15 jours","10",IF(C1288="toutes les 5 semaines","25")))</f>
        <v>0</v>
      </c>
    </row>
    <row r="1289" spans="17:22" x14ac:dyDescent="0.35">
      <c r="Q1289" s="14">
        <f ca="1">IF(AND($N$1+T1289-WEEKDAY($N$1)+(WEEKDAY($N$1)&gt;=T1289)&gt;=$N$1,H1289=""),$N$1+T1289-WEEKDAY($N$1)+(WEEKDAY($N$1)&gt;=T1289),$N$1+T1289-WEEKDAY($N$1)+(WEEKDAY($N$1)&gt;=T1289)+7)</f>
        <v>43617</v>
      </c>
      <c r="R1289" s="14" t="str">
        <f ca="1">IF(ISERROR(IF(AND($N$1+U1289-WEEKDAY($N$1)+(WEEKDAY($N$1)&gt;=U1289)&gt;=$N$1,H1289&lt;&gt;""),$N$1+U1289-WEEKDAY($N$1)+(WEEKDAY($N$1)&gt;=U1289),$N$1+U1289-WEEKDAY($N$1)+(WEEKDAY($N$1)&gt;=U1289)+7)),"",(IF(AND($N$1+U1289-WEEKDAY($N$1)+(WEEKDAY($N$1)&gt;=U1289)&gt;=$N$1,H1289&lt;&gt;""),$N$1+U1289-WEEKDAY($N$1)+(WEEKDAY($N$1)&gt;=U1289),$N$1+U1289-WEEKDAY($N$1)+(WEEKDAY($N$1)&gt;=U1289)+7)))</f>
        <v/>
      </c>
      <c r="S1289" s="14"/>
      <c r="T1289" s="15" t="b">
        <f>IF(D1289="lundi","2",IF(D1289="mardi","3",IF(D1289="mercredi","4",IF(D1289="jeudi","5",IF(D1289="vendredi","6")))))</f>
        <v>0</v>
      </c>
      <c r="U1289" s="15" t="str">
        <f>IF(H1289="lundi","2",IF(H1289="mardi","3",IF(H1289="mercredi","4",IF(H1289="jeudi","5",IF(H1289="vendredi","6",IF(H1289="",""))))))</f>
        <v/>
      </c>
      <c r="V1289" s="15" t="b">
        <f>IF(C1289="hebdo","5",IF(C1289="tous les 15 jours","10",IF(C1289="toutes les 5 semaines","25")))</f>
        <v>0</v>
      </c>
    </row>
    <row r="1290" spans="17:22" x14ac:dyDescent="0.35">
      <c r="Q1290" s="14">
        <f ca="1">IF(AND($N$1+T1290-WEEKDAY($N$1)+(WEEKDAY($N$1)&gt;=T1290)&gt;=$N$1,H1290=""),$N$1+T1290-WEEKDAY($N$1)+(WEEKDAY($N$1)&gt;=T1290),$N$1+T1290-WEEKDAY($N$1)+(WEEKDAY($N$1)&gt;=T1290)+7)</f>
        <v>43617</v>
      </c>
      <c r="R1290" s="14" t="str">
        <f ca="1">IF(ISERROR(IF(AND($N$1+U1290-WEEKDAY($N$1)+(WEEKDAY($N$1)&gt;=U1290)&gt;=$N$1,H1290&lt;&gt;""),$N$1+U1290-WEEKDAY($N$1)+(WEEKDAY($N$1)&gt;=U1290),$N$1+U1290-WEEKDAY($N$1)+(WEEKDAY($N$1)&gt;=U1290)+7)),"",(IF(AND($N$1+U1290-WEEKDAY($N$1)+(WEEKDAY($N$1)&gt;=U1290)&gt;=$N$1,H1290&lt;&gt;""),$N$1+U1290-WEEKDAY($N$1)+(WEEKDAY($N$1)&gt;=U1290),$N$1+U1290-WEEKDAY($N$1)+(WEEKDAY($N$1)&gt;=U1290)+7)))</f>
        <v/>
      </c>
      <c r="S1290" s="14"/>
      <c r="T1290" s="15" t="b">
        <f>IF(D1290="lundi","2",IF(D1290="mardi","3",IF(D1290="mercredi","4",IF(D1290="jeudi","5",IF(D1290="vendredi","6")))))</f>
        <v>0</v>
      </c>
      <c r="U1290" s="15" t="str">
        <f>IF(H1290="lundi","2",IF(H1290="mardi","3",IF(H1290="mercredi","4",IF(H1290="jeudi","5",IF(H1290="vendredi","6",IF(H1290="",""))))))</f>
        <v/>
      </c>
      <c r="V1290" s="15" t="b">
        <f>IF(C1290="hebdo","5",IF(C1290="tous les 15 jours","10",IF(C1290="toutes les 5 semaines","25")))</f>
        <v>0</v>
      </c>
    </row>
    <row r="1291" spans="17:22" x14ac:dyDescent="0.35">
      <c r="Q1291" s="14">
        <f ca="1">IF(AND($N$1+T1291-WEEKDAY($N$1)+(WEEKDAY($N$1)&gt;=T1291)&gt;=$N$1,H1291=""),$N$1+T1291-WEEKDAY($N$1)+(WEEKDAY($N$1)&gt;=T1291),$N$1+T1291-WEEKDAY($N$1)+(WEEKDAY($N$1)&gt;=T1291)+7)</f>
        <v>43617</v>
      </c>
      <c r="R1291" s="14" t="str">
        <f ca="1">IF(ISERROR(IF(AND($N$1+U1291-WEEKDAY($N$1)+(WEEKDAY($N$1)&gt;=U1291)&gt;=$N$1,H1291&lt;&gt;""),$N$1+U1291-WEEKDAY($N$1)+(WEEKDAY($N$1)&gt;=U1291),$N$1+U1291-WEEKDAY($N$1)+(WEEKDAY($N$1)&gt;=U1291)+7)),"",(IF(AND($N$1+U1291-WEEKDAY($N$1)+(WEEKDAY($N$1)&gt;=U1291)&gt;=$N$1,H1291&lt;&gt;""),$N$1+U1291-WEEKDAY($N$1)+(WEEKDAY($N$1)&gt;=U1291),$N$1+U1291-WEEKDAY($N$1)+(WEEKDAY($N$1)&gt;=U1291)+7)))</f>
        <v/>
      </c>
      <c r="S1291" s="14"/>
      <c r="T1291" s="15" t="b">
        <f>IF(D1291="lundi","2",IF(D1291="mardi","3",IF(D1291="mercredi","4",IF(D1291="jeudi","5",IF(D1291="vendredi","6")))))</f>
        <v>0</v>
      </c>
      <c r="U1291" s="15" t="str">
        <f>IF(H1291="lundi","2",IF(H1291="mardi","3",IF(H1291="mercredi","4",IF(H1291="jeudi","5",IF(H1291="vendredi","6",IF(H1291="",""))))))</f>
        <v/>
      </c>
      <c r="V1291" s="15" t="b">
        <f>IF(C1291="hebdo","5",IF(C1291="tous les 15 jours","10",IF(C1291="toutes les 5 semaines","25")))</f>
        <v>0</v>
      </c>
    </row>
    <row r="1292" spans="17:22" x14ac:dyDescent="0.35">
      <c r="Q1292" s="14">
        <f ca="1">IF(AND($N$1+T1292-WEEKDAY($N$1)+(WEEKDAY($N$1)&gt;=T1292)&gt;=$N$1,H1292=""),$N$1+T1292-WEEKDAY($N$1)+(WEEKDAY($N$1)&gt;=T1292),$N$1+T1292-WEEKDAY($N$1)+(WEEKDAY($N$1)&gt;=T1292)+7)</f>
        <v>43617</v>
      </c>
      <c r="R1292" s="14" t="str">
        <f ca="1">IF(ISERROR(IF(AND($N$1+U1292-WEEKDAY($N$1)+(WEEKDAY($N$1)&gt;=U1292)&gt;=$N$1,H1292&lt;&gt;""),$N$1+U1292-WEEKDAY($N$1)+(WEEKDAY($N$1)&gt;=U1292),$N$1+U1292-WEEKDAY($N$1)+(WEEKDAY($N$1)&gt;=U1292)+7)),"",(IF(AND($N$1+U1292-WEEKDAY($N$1)+(WEEKDAY($N$1)&gt;=U1292)&gt;=$N$1,H1292&lt;&gt;""),$N$1+U1292-WEEKDAY($N$1)+(WEEKDAY($N$1)&gt;=U1292),$N$1+U1292-WEEKDAY($N$1)+(WEEKDAY($N$1)&gt;=U1292)+7)))</f>
        <v/>
      </c>
      <c r="S1292" s="14"/>
      <c r="T1292" s="15" t="b">
        <f>IF(D1292="lundi","2",IF(D1292="mardi","3",IF(D1292="mercredi","4",IF(D1292="jeudi","5",IF(D1292="vendredi","6")))))</f>
        <v>0</v>
      </c>
      <c r="U1292" s="15" t="str">
        <f>IF(H1292="lundi","2",IF(H1292="mardi","3",IF(H1292="mercredi","4",IF(H1292="jeudi","5",IF(H1292="vendredi","6",IF(H1292="",""))))))</f>
        <v/>
      </c>
      <c r="V1292" s="15" t="b">
        <f>IF(C1292="hebdo","5",IF(C1292="tous les 15 jours","10",IF(C1292="toutes les 5 semaines","25")))</f>
        <v>0</v>
      </c>
    </row>
    <row r="1293" spans="17:22" x14ac:dyDescent="0.35">
      <c r="Q1293" s="14">
        <f ca="1">IF(AND($N$1+T1293-WEEKDAY($N$1)+(WEEKDAY($N$1)&gt;=T1293)&gt;=$N$1,H1293=""),$N$1+T1293-WEEKDAY($N$1)+(WEEKDAY($N$1)&gt;=T1293),$N$1+T1293-WEEKDAY($N$1)+(WEEKDAY($N$1)&gt;=T1293)+7)</f>
        <v>43617</v>
      </c>
      <c r="R1293" s="14" t="str">
        <f ca="1">IF(ISERROR(IF(AND($N$1+U1293-WEEKDAY($N$1)+(WEEKDAY($N$1)&gt;=U1293)&gt;=$N$1,H1293&lt;&gt;""),$N$1+U1293-WEEKDAY($N$1)+(WEEKDAY($N$1)&gt;=U1293),$N$1+U1293-WEEKDAY($N$1)+(WEEKDAY($N$1)&gt;=U1293)+7)),"",(IF(AND($N$1+U1293-WEEKDAY($N$1)+(WEEKDAY($N$1)&gt;=U1293)&gt;=$N$1,H1293&lt;&gt;""),$N$1+U1293-WEEKDAY($N$1)+(WEEKDAY($N$1)&gt;=U1293),$N$1+U1293-WEEKDAY($N$1)+(WEEKDAY($N$1)&gt;=U1293)+7)))</f>
        <v/>
      </c>
      <c r="S1293" s="14"/>
      <c r="T1293" s="15" t="b">
        <f>IF(D1293="lundi","2",IF(D1293="mardi","3",IF(D1293="mercredi","4",IF(D1293="jeudi","5",IF(D1293="vendredi","6")))))</f>
        <v>0</v>
      </c>
      <c r="U1293" s="15" t="str">
        <f>IF(H1293="lundi","2",IF(H1293="mardi","3",IF(H1293="mercredi","4",IF(H1293="jeudi","5",IF(H1293="vendredi","6",IF(H1293="",""))))))</f>
        <v/>
      </c>
      <c r="V1293" s="15" t="b">
        <f>IF(C1293="hebdo","5",IF(C1293="tous les 15 jours","10",IF(C1293="toutes les 5 semaines","25")))</f>
        <v>0</v>
      </c>
    </row>
    <row r="1294" spans="17:22" x14ac:dyDescent="0.35">
      <c r="Q1294" s="14">
        <f ca="1">IF(AND($N$1+T1294-WEEKDAY($N$1)+(WEEKDAY($N$1)&gt;=T1294)&gt;=$N$1,H1294=""),$N$1+T1294-WEEKDAY($N$1)+(WEEKDAY($N$1)&gt;=T1294),$N$1+T1294-WEEKDAY($N$1)+(WEEKDAY($N$1)&gt;=T1294)+7)</f>
        <v>43617</v>
      </c>
      <c r="R1294" s="14" t="str">
        <f ca="1">IF(ISERROR(IF(AND($N$1+U1294-WEEKDAY($N$1)+(WEEKDAY($N$1)&gt;=U1294)&gt;=$N$1,H1294&lt;&gt;""),$N$1+U1294-WEEKDAY($N$1)+(WEEKDAY($N$1)&gt;=U1294),$N$1+U1294-WEEKDAY($N$1)+(WEEKDAY($N$1)&gt;=U1294)+7)),"",(IF(AND($N$1+U1294-WEEKDAY($N$1)+(WEEKDAY($N$1)&gt;=U1294)&gt;=$N$1,H1294&lt;&gt;""),$N$1+U1294-WEEKDAY($N$1)+(WEEKDAY($N$1)&gt;=U1294),$N$1+U1294-WEEKDAY($N$1)+(WEEKDAY($N$1)&gt;=U1294)+7)))</f>
        <v/>
      </c>
      <c r="S1294" s="14"/>
      <c r="T1294" s="15" t="b">
        <f>IF(D1294="lundi","2",IF(D1294="mardi","3",IF(D1294="mercredi","4",IF(D1294="jeudi","5",IF(D1294="vendredi","6")))))</f>
        <v>0</v>
      </c>
      <c r="U1294" s="15" t="str">
        <f>IF(H1294="lundi","2",IF(H1294="mardi","3",IF(H1294="mercredi","4",IF(H1294="jeudi","5",IF(H1294="vendredi","6",IF(H1294="",""))))))</f>
        <v/>
      </c>
      <c r="V1294" s="15" t="b">
        <f>IF(C1294="hebdo","5",IF(C1294="tous les 15 jours","10",IF(C1294="toutes les 5 semaines","25")))</f>
        <v>0</v>
      </c>
    </row>
    <row r="1295" spans="17:22" x14ac:dyDescent="0.35">
      <c r="Q1295" s="14">
        <f ca="1">IF(AND($N$1+T1295-WEEKDAY($N$1)+(WEEKDAY($N$1)&gt;=T1295)&gt;=$N$1,H1295=""),$N$1+T1295-WEEKDAY($N$1)+(WEEKDAY($N$1)&gt;=T1295),$N$1+T1295-WEEKDAY($N$1)+(WEEKDAY($N$1)&gt;=T1295)+7)</f>
        <v>43617</v>
      </c>
      <c r="R1295" s="14" t="str">
        <f ca="1">IF(ISERROR(IF(AND($N$1+U1295-WEEKDAY($N$1)+(WEEKDAY($N$1)&gt;=U1295)&gt;=$N$1,H1295&lt;&gt;""),$N$1+U1295-WEEKDAY($N$1)+(WEEKDAY($N$1)&gt;=U1295),$N$1+U1295-WEEKDAY($N$1)+(WEEKDAY($N$1)&gt;=U1295)+7)),"",(IF(AND($N$1+U1295-WEEKDAY($N$1)+(WEEKDAY($N$1)&gt;=U1295)&gt;=$N$1,H1295&lt;&gt;""),$N$1+U1295-WEEKDAY($N$1)+(WEEKDAY($N$1)&gt;=U1295),$N$1+U1295-WEEKDAY($N$1)+(WEEKDAY($N$1)&gt;=U1295)+7)))</f>
        <v/>
      </c>
      <c r="S1295" s="14"/>
      <c r="T1295" s="15" t="b">
        <f>IF(D1295="lundi","2",IF(D1295="mardi","3",IF(D1295="mercredi","4",IF(D1295="jeudi","5",IF(D1295="vendredi","6")))))</f>
        <v>0</v>
      </c>
      <c r="U1295" s="15" t="str">
        <f>IF(H1295="lundi","2",IF(H1295="mardi","3",IF(H1295="mercredi","4",IF(H1295="jeudi","5",IF(H1295="vendredi","6",IF(H1295="",""))))))</f>
        <v/>
      </c>
      <c r="V1295" s="15" t="b">
        <f>IF(C1295="hebdo","5",IF(C1295="tous les 15 jours","10",IF(C1295="toutes les 5 semaines","25")))</f>
        <v>0</v>
      </c>
    </row>
    <row r="1296" spans="17:22" x14ac:dyDescent="0.35">
      <c r="Q1296" s="14">
        <f ca="1">IF(AND($N$1+T1296-WEEKDAY($N$1)+(WEEKDAY($N$1)&gt;=T1296)&gt;=$N$1,H1296=""),$N$1+T1296-WEEKDAY($N$1)+(WEEKDAY($N$1)&gt;=T1296),$N$1+T1296-WEEKDAY($N$1)+(WEEKDAY($N$1)&gt;=T1296)+7)</f>
        <v>43617</v>
      </c>
      <c r="R1296" s="14" t="str">
        <f ca="1">IF(ISERROR(IF(AND($N$1+U1296-WEEKDAY($N$1)+(WEEKDAY($N$1)&gt;=U1296)&gt;=$N$1,H1296&lt;&gt;""),$N$1+U1296-WEEKDAY($N$1)+(WEEKDAY($N$1)&gt;=U1296),$N$1+U1296-WEEKDAY($N$1)+(WEEKDAY($N$1)&gt;=U1296)+7)),"",(IF(AND($N$1+U1296-WEEKDAY($N$1)+(WEEKDAY($N$1)&gt;=U1296)&gt;=$N$1,H1296&lt;&gt;""),$N$1+U1296-WEEKDAY($N$1)+(WEEKDAY($N$1)&gt;=U1296),$N$1+U1296-WEEKDAY($N$1)+(WEEKDAY($N$1)&gt;=U1296)+7)))</f>
        <v/>
      </c>
      <c r="S1296" s="14"/>
      <c r="T1296" s="15" t="b">
        <f>IF(D1296="lundi","2",IF(D1296="mardi","3",IF(D1296="mercredi","4",IF(D1296="jeudi","5",IF(D1296="vendredi","6")))))</f>
        <v>0</v>
      </c>
      <c r="U1296" s="15" t="str">
        <f>IF(H1296="lundi","2",IF(H1296="mardi","3",IF(H1296="mercredi","4",IF(H1296="jeudi","5",IF(H1296="vendredi","6",IF(H1296="",""))))))</f>
        <v/>
      </c>
      <c r="V1296" s="15" t="b">
        <f>IF(C1296="hebdo","5",IF(C1296="tous les 15 jours","10",IF(C1296="toutes les 5 semaines","25")))</f>
        <v>0</v>
      </c>
    </row>
    <row r="1297" spans="17:22" x14ac:dyDescent="0.35">
      <c r="Q1297" s="14">
        <f ca="1">IF(AND($N$1+T1297-WEEKDAY($N$1)+(WEEKDAY($N$1)&gt;=T1297)&gt;=$N$1,H1297=""),$N$1+T1297-WEEKDAY($N$1)+(WEEKDAY($N$1)&gt;=T1297),$N$1+T1297-WEEKDAY($N$1)+(WEEKDAY($N$1)&gt;=T1297)+7)</f>
        <v>43617</v>
      </c>
      <c r="R1297" s="14" t="str">
        <f ca="1">IF(ISERROR(IF(AND($N$1+U1297-WEEKDAY($N$1)+(WEEKDAY($N$1)&gt;=U1297)&gt;=$N$1,H1297&lt;&gt;""),$N$1+U1297-WEEKDAY($N$1)+(WEEKDAY($N$1)&gt;=U1297),$N$1+U1297-WEEKDAY($N$1)+(WEEKDAY($N$1)&gt;=U1297)+7)),"",(IF(AND($N$1+U1297-WEEKDAY($N$1)+(WEEKDAY($N$1)&gt;=U1297)&gt;=$N$1,H1297&lt;&gt;""),$N$1+U1297-WEEKDAY($N$1)+(WEEKDAY($N$1)&gt;=U1297),$N$1+U1297-WEEKDAY($N$1)+(WEEKDAY($N$1)&gt;=U1297)+7)))</f>
        <v/>
      </c>
      <c r="S1297" s="14"/>
      <c r="T1297" s="15" t="b">
        <f>IF(D1297="lundi","2",IF(D1297="mardi","3",IF(D1297="mercredi","4",IF(D1297="jeudi","5",IF(D1297="vendredi","6")))))</f>
        <v>0</v>
      </c>
      <c r="U1297" s="15" t="str">
        <f>IF(H1297="lundi","2",IF(H1297="mardi","3",IF(H1297="mercredi","4",IF(H1297="jeudi","5",IF(H1297="vendredi","6",IF(H1297="",""))))))</f>
        <v/>
      </c>
      <c r="V1297" s="15" t="b">
        <f>IF(C1297="hebdo","5",IF(C1297="tous les 15 jours","10",IF(C1297="toutes les 5 semaines","25")))</f>
        <v>0</v>
      </c>
    </row>
    <row r="1298" spans="17:22" x14ac:dyDescent="0.35">
      <c r="Q1298" s="14">
        <f ca="1">IF(AND($N$1+T1298-WEEKDAY($N$1)+(WEEKDAY($N$1)&gt;=T1298)&gt;=$N$1,H1298=""),$N$1+T1298-WEEKDAY($N$1)+(WEEKDAY($N$1)&gt;=T1298),$N$1+T1298-WEEKDAY($N$1)+(WEEKDAY($N$1)&gt;=T1298)+7)</f>
        <v>43617</v>
      </c>
      <c r="R1298" s="14" t="str">
        <f ca="1">IF(ISERROR(IF(AND($N$1+U1298-WEEKDAY($N$1)+(WEEKDAY($N$1)&gt;=U1298)&gt;=$N$1,H1298&lt;&gt;""),$N$1+U1298-WEEKDAY($N$1)+(WEEKDAY($N$1)&gt;=U1298),$N$1+U1298-WEEKDAY($N$1)+(WEEKDAY($N$1)&gt;=U1298)+7)),"",(IF(AND($N$1+U1298-WEEKDAY($N$1)+(WEEKDAY($N$1)&gt;=U1298)&gt;=$N$1,H1298&lt;&gt;""),$N$1+U1298-WEEKDAY($N$1)+(WEEKDAY($N$1)&gt;=U1298),$N$1+U1298-WEEKDAY($N$1)+(WEEKDAY($N$1)&gt;=U1298)+7)))</f>
        <v/>
      </c>
      <c r="S1298" s="14"/>
      <c r="T1298" s="15" t="b">
        <f>IF(D1298="lundi","2",IF(D1298="mardi","3",IF(D1298="mercredi","4",IF(D1298="jeudi","5",IF(D1298="vendredi","6")))))</f>
        <v>0</v>
      </c>
      <c r="U1298" s="15" t="str">
        <f>IF(H1298="lundi","2",IF(H1298="mardi","3",IF(H1298="mercredi","4",IF(H1298="jeudi","5",IF(H1298="vendredi","6",IF(H1298="",""))))))</f>
        <v/>
      </c>
      <c r="V1298" s="15" t="b">
        <f>IF(C1298="hebdo","5",IF(C1298="tous les 15 jours","10",IF(C1298="toutes les 5 semaines","25")))</f>
        <v>0</v>
      </c>
    </row>
    <row r="1299" spans="17:22" x14ac:dyDescent="0.35">
      <c r="Q1299" s="14">
        <f ca="1">IF(AND($N$1+T1299-WEEKDAY($N$1)+(WEEKDAY($N$1)&gt;=T1299)&gt;=$N$1,H1299=""),$N$1+T1299-WEEKDAY($N$1)+(WEEKDAY($N$1)&gt;=T1299),$N$1+T1299-WEEKDAY($N$1)+(WEEKDAY($N$1)&gt;=T1299)+7)</f>
        <v>43617</v>
      </c>
      <c r="R1299" s="14" t="str">
        <f ca="1">IF(ISERROR(IF(AND($N$1+U1299-WEEKDAY($N$1)+(WEEKDAY($N$1)&gt;=U1299)&gt;=$N$1,H1299&lt;&gt;""),$N$1+U1299-WEEKDAY($N$1)+(WEEKDAY($N$1)&gt;=U1299),$N$1+U1299-WEEKDAY($N$1)+(WEEKDAY($N$1)&gt;=U1299)+7)),"",(IF(AND($N$1+U1299-WEEKDAY($N$1)+(WEEKDAY($N$1)&gt;=U1299)&gt;=$N$1,H1299&lt;&gt;""),$N$1+U1299-WEEKDAY($N$1)+(WEEKDAY($N$1)&gt;=U1299),$N$1+U1299-WEEKDAY($N$1)+(WEEKDAY($N$1)&gt;=U1299)+7)))</f>
        <v/>
      </c>
      <c r="S1299" s="14"/>
      <c r="T1299" s="15" t="b">
        <f>IF(D1299="lundi","2",IF(D1299="mardi","3",IF(D1299="mercredi","4",IF(D1299="jeudi","5",IF(D1299="vendredi","6")))))</f>
        <v>0</v>
      </c>
      <c r="U1299" s="15" t="str">
        <f>IF(H1299="lundi","2",IF(H1299="mardi","3",IF(H1299="mercredi","4",IF(H1299="jeudi","5",IF(H1299="vendredi","6",IF(H1299="",""))))))</f>
        <v/>
      </c>
      <c r="V1299" s="15" t="b">
        <f>IF(C1299="hebdo","5",IF(C1299="tous les 15 jours","10",IF(C1299="toutes les 5 semaines","25")))</f>
        <v>0</v>
      </c>
    </row>
    <row r="1300" spans="17:22" x14ac:dyDescent="0.35">
      <c r="Q1300" s="14">
        <f ca="1">IF(AND($N$1+T1300-WEEKDAY($N$1)+(WEEKDAY($N$1)&gt;=T1300)&gt;=$N$1,H1300=""),$N$1+T1300-WEEKDAY($N$1)+(WEEKDAY($N$1)&gt;=T1300),$N$1+T1300-WEEKDAY($N$1)+(WEEKDAY($N$1)&gt;=T1300)+7)</f>
        <v>43617</v>
      </c>
      <c r="R1300" s="14" t="str">
        <f ca="1">IF(ISERROR(IF(AND($N$1+U1300-WEEKDAY($N$1)+(WEEKDAY($N$1)&gt;=U1300)&gt;=$N$1,H1300&lt;&gt;""),$N$1+U1300-WEEKDAY($N$1)+(WEEKDAY($N$1)&gt;=U1300),$N$1+U1300-WEEKDAY($N$1)+(WEEKDAY($N$1)&gt;=U1300)+7)),"",(IF(AND($N$1+U1300-WEEKDAY($N$1)+(WEEKDAY($N$1)&gt;=U1300)&gt;=$N$1,H1300&lt;&gt;""),$N$1+U1300-WEEKDAY($N$1)+(WEEKDAY($N$1)&gt;=U1300),$N$1+U1300-WEEKDAY($N$1)+(WEEKDAY($N$1)&gt;=U1300)+7)))</f>
        <v/>
      </c>
      <c r="S1300" s="14"/>
      <c r="T1300" s="15" t="b">
        <f>IF(D1300="lundi","2",IF(D1300="mardi","3",IF(D1300="mercredi","4",IF(D1300="jeudi","5",IF(D1300="vendredi","6")))))</f>
        <v>0</v>
      </c>
      <c r="U1300" s="15" t="str">
        <f>IF(H1300="lundi","2",IF(H1300="mardi","3",IF(H1300="mercredi","4",IF(H1300="jeudi","5",IF(H1300="vendredi","6",IF(H1300="",""))))))</f>
        <v/>
      </c>
      <c r="V1300" s="15" t="b">
        <f>IF(C1300="hebdo","5",IF(C1300="tous les 15 jours","10",IF(C1300="toutes les 5 semaines","25")))</f>
        <v>0</v>
      </c>
    </row>
    <row r="1301" spans="17:22" x14ac:dyDescent="0.35">
      <c r="Q1301" s="14">
        <f ca="1">IF(AND($N$1+T1301-WEEKDAY($N$1)+(WEEKDAY($N$1)&gt;=T1301)&gt;=$N$1,H1301=""),$N$1+T1301-WEEKDAY($N$1)+(WEEKDAY($N$1)&gt;=T1301),$N$1+T1301-WEEKDAY($N$1)+(WEEKDAY($N$1)&gt;=T1301)+7)</f>
        <v>43617</v>
      </c>
      <c r="R1301" s="14" t="str">
        <f ca="1">IF(ISERROR(IF(AND($N$1+U1301-WEEKDAY($N$1)+(WEEKDAY($N$1)&gt;=U1301)&gt;=$N$1,H1301&lt;&gt;""),$N$1+U1301-WEEKDAY($N$1)+(WEEKDAY($N$1)&gt;=U1301),$N$1+U1301-WEEKDAY($N$1)+(WEEKDAY($N$1)&gt;=U1301)+7)),"",(IF(AND($N$1+U1301-WEEKDAY($N$1)+(WEEKDAY($N$1)&gt;=U1301)&gt;=$N$1,H1301&lt;&gt;""),$N$1+U1301-WEEKDAY($N$1)+(WEEKDAY($N$1)&gt;=U1301),$N$1+U1301-WEEKDAY($N$1)+(WEEKDAY($N$1)&gt;=U1301)+7)))</f>
        <v/>
      </c>
      <c r="S1301" s="14"/>
      <c r="T1301" s="15" t="b">
        <f>IF(D1301="lundi","2",IF(D1301="mardi","3",IF(D1301="mercredi","4",IF(D1301="jeudi","5",IF(D1301="vendredi","6")))))</f>
        <v>0</v>
      </c>
      <c r="U1301" s="15" t="str">
        <f>IF(H1301="lundi","2",IF(H1301="mardi","3",IF(H1301="mercredi","4",IF(H1301="jeudi","5",IF(H1301="vendredi","6",IF(H1301="",""))))))</f>
        <v/>
      </c>
      <c r="V1301" s="15" t="b">
        <f>IF(C1301="hebdo","5",IF(C1301="tous les 15 jours","10",IF(C1301="toutes les 5 semaines","25")))</f>
        <v>0</v>
      </c>
    </row>
    <row r="1302" spans="17:22" x14ac:dyDescent="0.35">
      <c r="Q1302" s="14">
        <f ca="1">IF(AND($N$1+T1302-WEEKDAY($N$1)+(WEEKDAY($N$1)&gt;=T1302)&gt;=$N$1,H1302=""),$N$1+T1302-WEEKDAY($N$1)+(WEEKDAY($N$1)&gt;=T1302),$N$1+T1302-WEEKDAY($N$1)+(WEEKDAY($N$1)&gt;=T1302)+7)</f>
        <v>43617</v>
      </c>
      <c r="R1302" s="14" t="str">
        <f ca="1">IF(ISERROR(IF(AND($N$1+U1302-WEEKDAY($N$1)+(WEEKDAY($N$1)&gt;=U1302)&gt;=$N$1,H1302&lt;&gt;""),$N$1+U1302-WEEKDAY($N$1)+(WEEKDAY($N$1)&gt;=U1302),$N$1+U1302-WEEKDAY($N$1)+(WEEKDAY($N$1)&gt;=U1302)+7)),"",(IF(AND($N$1+U1302-WEEKDAY($N$1)+(WEEKDAY($N$1)&gt;=U1302)&gt;=$N$1,H1302&lt;&gt;""),$N$1+U1302-WEEKDAY($N$1)+(WEEKDAY($N$1)&gt;=U1302),$N$1+U1302-WEEKDAY($N$1)+(WEEKDAY($N$1)&gt;=U1302)+7)))</f>
        <v/>
      </c>
      <c r="S1302" s="14"/>
      <c r="T1302" s="15" t="b">
        <f>IF(D1302="lundi","2",IF(D1302="mardi","3",IF(D1302="mercredi","4",IF(D1302="jeudi","5",IF(D1302="vendredi","6")))))</f>
        <v>0</v>
      </c>
      <c r="U1302" s="15" t="str">
        <f>IF(H1302="lundi","2",IF(H1302="mardi","3",IF(H1302="mercredi","4",IF(H1302="jeudi","5",IF(H1302="vendredi","6",IF(H1302="",""))))))</f>
        <v/>
      </c>
      <c r="V1302" s="15" t="b">
        <f>IF(C1302="hebdo","5",IF(C1302="tous les 15 jours","10",IF(C1302="toutes les 5 semaines","25")))</f>
        <v>0</v>
      </c>
    </row>
    <row r="1303" spans="17:22" x14ac:dyDescent="0.35">
      <c r="Q1303" s="14">
        <f ca="1">IF(AND($N$1+T1303-WEEKDAY($N$1)+(WEEKDAY($N$1)&gt;=T1303)&gt;=$N$1,H1303=""),$N$1+T1303-WEEKDAY($N$1)+(WEEKDAY($N$1)&gt;=T1303),$N$1+T1303-WEEKDAY($N$1)+(WEEKDAY($N$1)&gt;=T1303)+7)</f>
        <v>43617</v>
      </c>
      <c r="R1303" s="14" t="str">
        <f ca="1">IF(ISERROR(IF(AND($N$1+U1303-WEEKDAY($N$1)+(WEEKDAY($N$1)&gt;=U1303)&gt;=$N$1,H1303&lt;&gt;""),$N$1+U1303-WEEKDAY($N$1)+(WEEKDAY($N$1)&gt;=U1303),$N$1+U1303-WEEKDAY($N$1)+(WEEKDAY($N$1)&gt;=U1303)+7)),"",(IF(AND($N$1+U1303-WEEKDAY($N$1)+(WEEKDAY($N$1)&gt;=U1303)&gt;=$N$1,H1303&lt;&gt;""),$N$1+U1303-WEEKDAY($N$1)+(WEEKDAY($N$1)&gt;=U1303),$N$1+U1303-WEEKDAY($N$1)+(WEEKDAY($N$1)&gt;=U1303)+7)))</f>
        <v/>
      </c>
      <c r="S1303" s="14"/>
      <c r="T1303" s="15" t="b">
        <f>IF(D1303="lundi","2",IF(D1303="mardi","3",IF(D1303="mercredi","4",IF(D1303="jeudi","5",IF(D1303="vendredi","6")))))</f>
        <v>0</v>
      </c>
      <c r="U1303" s="15" t="str">
        <f>IF(H1303="lundi","2",IF(H1303="mardi","3",IF(H1303="mercredi","4",IF(H1303="jeudi","5",IF(H1303="vendredi","6",IF(H1303="",""))))))</f>
        <v/>
      </c>
      <c r="V1303" s="15" t="b">
        <f>IF(C1303="hebdo","5",IF(C1303="tous les 15 jours","10",IF(C1303="toutes les 5 semaines","25")))</f>
        <v>0</v>
      </c>
    </row>
    <row r="1304" spans="17:22" x14ac:dyDescent="0.35">
      <c r="Q1304" s="14">
        <f ca="1">IF(AND($N$1+T1304-WEEKDAY($N$1)+(WEEKDAY($N$1)&gt;=T1304)&gt;=$N$1,H1304=""),$N$1+T1304-WEEKDAY($N$1)+(WEEKDAY($N$1)&gt;=T1304),$N$1+T1304-WEEKDAY($N$1)+(WEEKDAY($N$1)&gt;=T1304)+7)</f>
        <v>43617</v>
      </c>
      <c r="R1304" s="14" t="str">
        <f ca="1">IF(ISERROR(IF(AND($N$1+U1304-WEEKDAY($N$1)+(WEEKDAY($N$1)&gt;=U1304)&gt;=$N$1,H1304&lt;&gt;""),$N$1+U1304-WEEKDAY($N$1)+(WEEKDAY($N$1)&gt;=U1304),$N$1+U1304-WEEKDAY($N$1)+(WEEKDAY($N$1)&gt;=U1304)+7)),"",(IF(AND($N$1+U1304-WEEKDAY($N$1)+(WEEKDAY($N$1)&gt;=U1304)&gt;=$N$1,H1304&lt;&gt;""),$N$1+U1304-WEEKDAY($N$1)+(WEEKDAY($N$1)&gt;=U1304),$N$1+U1304-WEEKDAY($N$1)+(WEEKDAY($N$1)&gt;=U1304)+7)))</f>
        <v/>
      </c>
      <c r="S1304" s="14"/>
      <c r="T1304" s="15" t="b">
        <f>IF(D1304="lundi","2",IF(D1304="mardi","3",IF(D1304="mercredi","4",IF(D1304="jeudi","5",IF(D1304="vendredi","6")))))</f>
        <v>0</v>
      </c>
      <c r="U1304" s="15" t="str">
        <f>IF(H1304="lundi","2",IF(H1304="mardi","3",IF(H1304="mercredi","4",IF(H1304="jeudi","5",IF(H1304="vendredi","6",IF(H1304="",""))))))</f>
        <v/>
      </c>
      <c r="V1304" s="15" t="b">
        <f>IF(C1304="hebdo","5",IF(C1304="tous les 15 jours","10",IF(C1304="toutes les 5 semaines","25")))</f>
        <v>0</v>
      </c>
    </row>
    <row r="1305" spans="17:22" x14ac:dyDescent="0.35">
      <c r="Q1305" s="14">
        <f ca="1">IF(AND($N$1+T1305-WEEKDAY($N$1)+(WEEKDAY($N$1)&gt;=T1305)&gt;=$N$1,H1305=""),$N$1+T1305-WEEKDAY($N$1)+(WEEKDAY($N$1)&gt;=T1305),$N$1+T1305-WEEKDAY($N$1)+(WEEKDAY($N$1)&gt;=T1305)+7)</f>
        <v>43617</v>
      </c>
      <c r="R1305" s="14" t="str">
        <f ca="1">IF(ISERROR(IF(AND($N$1+U1305-WEEKDAY($N$1)+(WEEKDAY($N$1)&gt;=U1305)&gt;=$N$1,H1305&lt;&gt;""),$N$1+U1305-WEEKDAY($N$1)+(WEEKDAY($N$1)&gt;=U1305),$N$1+U1305-WEEKDAY($N$1)+(WEEKDAY($N$1)&gt;=U1305)+7)),"",(IF(AND($N$1+U1305-WEEKDAY($N$1)+(WEEKDAY($N$1)&gt;=U1305)&gt;=$N$1,H1305&lt;&gt;""),$N$1+U1305-WEEKDAY($N$1)+(WEEKDAY($N$1)&gt;=U1305),$N$1+U1305-WEEKDAY($N$1)+(WEEKDAY($N$1)&gt;=U1305)+7)))</f>
        <v/>
      </c>
      <c r="S1305" s="14"/>
      <c r="T1305" s="15" t="b">
        <f>IF(D1305="lundi","2",IF(D1305="mardi","3",IF(D1305="mercredi","4",IF(D1305="jeudi","5",IF(D1305="vendredi","6")))))</f>
        <v>0</v>
      </c>
      <c r="U1305" s="15" t="str">
        <f>IF(H1305="lundi","2",IF(H1305="mardi","3",IF(H1305="mercredi","4",IF(H1305="jeudi","5",IF(H1305="vendredi","6",IF(H1305="",""))))))</f>
        <v/>
      </c>
      <c r="V1305" s="15" t="b">
        <f>IF(C1305="hebdo","5",IF(C1305="tous les 15 jours","10",IF(C1305="toutes les 5 semaines","25")))</f>
        <v>0</v>
      </c>
    </row>
    <row r="1306" spans="17:22" x14ac:dyDescent="0.35">
      <c r="Q1306" s="14">
        <f ca="1">IF(AND($N$1+T1306-WEEKDAY($N$1)+(WEEKDAY($N$1)&gt;=T1306)&gt;=$N$1,H1306=""),$N$1+T1306-WEEKDAY($N$1)+(WEEKDAY($N$1)&gt;=T1306),$N$1+T1306-WEEKDAY($N$1)+(WEEKDAY($N$1)&gt;=T1306)+7)</f>
        <v>43617</v>
      </c>
      <c r="R1306" s="14" t="str">
        <f ca="1">IF(ISERROR(IF(AND($N$1+U1306-WEEKDAY($N$1)+(WEEKDAY($N$1)&gt;=U1306)&gt;=$N$1,H1306&lt;&gt;""),$N$1+U1306-WEEKDAY($N$1)+(WEEKDAY($N$1)&gt;=U1306),$N$1+U1306-WEEKDAY($N$1)+(WEEKDAY($N$1)&gt;=U1306)+7)),"",(IF(AND($N$1+U1306-WEEKDAY($N$1)+(WEEKDAY($N$1)&gt;=U1306)&gt;=$N$1,H1306&lt;&gt;""),$N$1+U1306-WEEKDAY($N$1)+(WEEKDAY($N$1)&gt;=U1306),$N$1+U1306-WEEKDAY($N$1)+(WEEKDAY($N$1)&gt;=U1306)+7)))</f>
        <v/>
      </c>
      <c r="S1306" s="14"/>
      <c r="T1306" s="15" t="b">
        <f>IF(D1306="lundi","2",IF(D1306="mardi","3",IF(D1306="mercredi","4",IF(D1306="jeudi","5",IF(D1306="vendredi","6")))))</f>
        <v>0</v>
      </c>
      <c r="U1306" s="15" t="str">
        <f>IF(H1306="lundi","2",IF(H1306="mardi","3",IF(H1306="mercredi","4",IF(H1306="jeudi","5",IF(H1306="vendredi","6",IF(H1306="",""))))))</f>
        <v/>
      </c>
      <c r="V1306" s="15" t="b">
        <f>IF(C1306="hebdo","5",IF(C1306="tous les 15 jours","10",IF(C1306="toutes les 5 semaines","25")))</f>
        <v>0</v>
      </c>
    </row>
    <row r="1307" spans="17:22" x14ac:dyDescent="0.35">
      <c r="Q1307" s="14">
        <f ca="1">IF(AND($N$1+T1307-WEEKDAY($N$1)+(WEEKDAY($N$1)&gt;=T1307)&gt;=$N$1,H1307=""),$N$1+T1307-WEEKDAY($N$1)+(WEEKDAY($N$1)&gt;=T1307),$N$1+T1307-WEEKDAY($N$1)+(WEEKDAY($N$1)&gt;=T1307)+7)</f>
        <v>43617</v>
      </c>
      <c r="R1307" s="14" t="str">
        <f ca="1">IF(ISERROR(IF(AND($N$1+U1307-WEEKDAY($N$1)+(WEEKDAY($N$1)&gt;=U1307)&gt;=$N$1,H1307&lt;&gt;""),$N$1+U1307-WEEKDAY($N$1)+(WEEKDAY($N$1)&gt;=U1307),$N$1+U1307-WEEKDAY($N$1)+(WEEKDAY($N$1)&gt;=U1307)+7)),"",(IF(AND($N$1+U1307-WEEKDAY($N$1)+(WEEKDAY($N$1)&gt;=U1307)&gt;=$N$1,H1307&lt;&gt;""),$N$1+U1307-WEEKDAY($N$1)+(WEEKDAY($N$1)&gt;=U1307),$N$1+U1307-WEEKDAY($N$1)+(WEEKDAY($N$1)&gt;=U1307)+7)))</f>
        <v/>
      </c>
      <c r="S1307" s="14"/>
      <c r="T1307" s="15" t="b">
        <f>IF(D1307="lundi","2",IF(D1307="mardi","3",IF(D1307="mercredi","4",IF(D1307="jeudi","5",IF(D1307="vendredi","6")))))</f>
        <v>0</v>
      </c>
      <c r="U1307" s="15" t="str">
        <f>IF(H1307="lundi","2",IF(H1307="mardi","3",IF(H1307="mercredi","4",IF(H1307="jeudi","5",IF(H1307="vendredi","6",IF(H1307="",""))))))</f>
        <v/>
      </c>
      <c r="V1307" s="15" t="b">
        <f>IF(C1307="hebdo","5",IF(C1307="tous les 15 jours","10",IF(C1307="toutes les 5 semaines","25")))</f>
        <v>0</v>
      </c>
    </row>
    <row r="1308" spans="17:22" x14ac:dyDescent="0.35">
      <c r="Q1308" s="14">
        <f ca="1">IF(AND($N$1+T1308-WEEKDAY($N$1)+(WEEKDAY($N$1)&gt;=T1308)&gt;=$N$1,H1308=""),$N$1+T1308-WEEKDAY($N$1)+(WEEKDAY($N$1)&gt;=T1308),$N$1+T1308-WEEKDAY($N$1)+(WEEKDAY($N$1)&gt;=T1308)+7)</f>
        <v>43617</v>
      </c>
      <c r="R1308" s="14" t="str">
        <f ca="1">IF(ISERROR(IF(AND($N$1+U1308-WEEKDAY($N$1)+(WEEKDAY($N$1)&gt;=U1308)&gt;=$N$1,H1308&lt;&gt;""),$N$1+U1308-WEEKDAY($N$1)+(WEEKDAY($N$1)&gt;=U1308),$N$1+U1308-WEEKDAY($N$1)+(WEEKDAY($N$1)&gt;=U1308)+7)),"",(IF(AND($N$1+U1308-WEEKDAY($N$1)+(WEEKDAY($N$1)&gt;=U1308)&gt;=$N$1,H1308&lt;&gt;""),$N$1+U1308-WEEKDAY($N$1)+(WEEKDAY($N$1)&gt;=U1308),$N$1+U1308-WEEKDAY($N$1)+(WEEKDAY($N$1)&gt;=U1308)+7)))</f>
        <v/>
      </c>
      <c r="S1308" s="14"/>
      <c r="T1308" s="15" t="b">
        <f>IF(D1308="lundi","2",IF(D1308="mardi","3",IF(D1308="mercredi","4",IF(D1308="jeudi","5",IF(D1308="vendredi","6")))))</f>
        <v>0</v>
      </c>
      <c r="U1308" s="15" t="str">
        <f>IF(H1308="lundi","2",IF(H1308="mardi","3",IF(H1308="mercredi","4",IF(H1308="jeudi","5",IF(H1308="vendredi","6",IF(H1308="",""))))))</f>
        <v/>
      </c>
      <c r="V1308" s="15" t="b">
        <f>IF(C1308="hebdo","5",IF(C1308="tous les 15 jours","10",IF(C1308="toutes les 5 semaines","25")))</f>
        <v>0</v>
      </c>
    </row>
    <row r="1309" spans="17:22" x14ac:dyDescent="0.35">
      <c r="Q1309" s="14">
        <f ca="1">IF(AND($N$1+T1309-WEEKDAY($N$1)+(WEEKDAY($N$1)&gt;=T1309)&gt;=$N$1,H1309=""),$N$1+T1309-WEEKDAY($N$1)+(WEEKDAY($N$1)&gt;=T1309),$N$1+T1309-WEEKDAY($N$1)+(WEEKDAY($N$1)&gt;=T1309)+7)</f>
        <v>43617</v>
      </c>
      <c r="R1309" s="14" t="str">
        <f ca="1">IF(ISERROR(IF(AND($N$1+U1309-WEEKDAY($N$1)+(WEEKDAY($N$1)&gt;=U1309)&gt;=$N$1,H1309&lt;&gt;""),$N$1+U1309-WEEKDAY($N$1)+(WEEKDAY($N$1)&gt;=U1309),$N$1+U1309-WEEKDAY($N$1)+(WEEKDAY($N$1)&gt;=U1309)+7)),"",(IF(AND($N$1+U1309-WEEKDAY($N$1)+(WEEKDAY($N$1)&gt;=U1309)&gt;=$N$1,H1309&lt;&gt;""),$N$1+U1309-WEEKDAY($N$1)+(WEEKDAY($N$1)&gt;=U1309),$N$1+U1309-WEEKDAY($N$1)+(WEEKDAY($N$1)&gt;=U1309)+7)))</f>
        <v/>
      </c>
      <c r="S1309" s="14"/>
      <c r="T1309" s="15" t="b">
        <f>IF(D1309="lundi","2",IF(D1309="mardi","3",IF(D1309="mercredi","4",IF(D1309="jeudi","5",IF(D1309="vendredi","6")))))</f>
        <v>0</v>
      </c>
      <c r="U1309" s="15" t="str">
        <f>IF(H1309="lundi","2",IF(H1309="mardi","3",IF(H1309="mercredi","4",IF(H1309="jeudi","5",IF(H1309="vendredi","6",IF(H1309="",""))))))</f>
        <v/>
      </c>
      <c r="V1309" s="15" t="b">
        <f>IF(C1309="hebdo","5",IF(C1309="tous les 15 jours","10",IF(C1309="toutes les 5 semaines","25")))</f>
        <v>0</v>
      </c>
    </row>
    <row r="1310" spans="17:22" x14ac:dyDescent="0.35">
      <c r="Q1310" s="14">
        <f ca="1">IF(AND($N$1+T1310-WEEKDAY($N$1)+(WEEKDAY($N$1)&gt;=T1310)&gt;=$N$1,H1310=""),$N$1+T1310-WEEKDAY($N$1)+(WEEKDAY($N$1)&gt;=T1310),$N$1+T1310-WEEKDAY($N$1)+(WEEKDAY($N$1)&gt;=T1310)+7)</f>
        <v>43617</v>
      </c>
      <c r="R1310" s="14" t="str">
        <f ca="1">IF(ISERROR(IF(AND($N$1+U1310-WEEKDAY($N$1)+(WEEKDAY($N$1)&gt;=U1310)&gt;=$N$1,H1310&lt;&gt;""),$N$1+U1310-WEEKDAY($N$1)+(WEEKDAY($N$1)&gt;=U1310),$N$1+U1310-WEEKDAY($N$1)+(WEEKDAY($N$1)&gt;=U1310)+7)),"",(IF(AND($N$1+U1310-WEEKDAY($N$1)+(WEEKDAY($N$1)&gt;=U1310)&gt;=$N$1,H1310&lt;&gt;""),$N$1+U1310-WEEKDAY($N$1)+(WEEKDAY($N$1)&gt;=U1310),$N$1+U1310-WEEKDAY($N$1)+(WEEKDAY($N$1)&gt;=U1310)+7)))</f>
        <v/>
      </c>
      <c r="S1310" s="14"/>
      <c r="T1310" s="15" t="b">
        <f>IF(D1310="lundi","2",IF(D1310="mardi","3",IF(D1310="mercredi","4",IF(D1310="jeudi","5",IF(D1310="vendredi","6")))))</f>
        <v>0</v>
      </c>
      <c r="U1310" s="15" t="str">
        <f>IF(H1310="lundi","2",IF(H1310="mardi","3",IF(H1310="mercredi","4",IF(H1310="jeudi","5",IF(H1310="vendredi","6",IF(H1310="",""))))))</f>
        <v/>
      </c>
      <c r="V1310" s="15" t="b">
        <f>IF(C1310="hebdo","5",IF(C1310="tous les 15 jours","10",IF(C1310="toutes les 5 semaines","25")))</f>
        <v>0</v>
      </c>
    </row>
    <row r="1311" spans="17:22" x14ac:dyDescent="0.35">
      <c r="Q1311" s="14">
        <f ca="1">IF(AND($N$1+T1311-WEEKDAY($N$1)+(WEEKDAY($N$1)&gt;=T1311)&gt;=$N$1,H1311=""),$N$1+T1311-WEEKDAY($N$1)+(WEEKDAY($N$1)&gt;=T1311),$N$1+T1311-WEEKDAY($N$1)+(WEEKDAY($N$1)&gt;=T1311)+7)</f>
        <v>43617</v>
      </c>
      <c r="R1311" s="14" t="str">
        <f ca="1">IF(ISERROR(IF(AND($N$1+U1311-WEEKDAY($N$1)+(WEEKDAY($N$1)&gt;=U1311)&gt;=$N$1,H1311&lt;&gt;""),$N$1+U1311-WEEKDAY($N$1)+(WEEKDAY($N$1)&gt;=U1311),$N$1+U1311-WEEKDAY($N$1)+(WEEKDAY($N$1)&gt;=U1311)+7)),"",(IF(AND($N$1+U1311-WEEKDAY($N$1)+(WEEKDAY($N$1)&gt;=U1311)&gt;=$N$1,H1311&lt;&gt;""),$N$1+U1311-WEEKDAY($N$1)+(WEEKDAY($N$1)&gt;=U1311),$N$1+U1311-WEEKDAY($N$1)+(WEEKDAY($N$1)&gt;=U1311)+7)))</f>
        <v/>
      </c>
      <c r="S1311" s="14"/>
      <c r="T1311" s="15" t="b">
        <f>IF(D1311="lundi","2",IF(D1311="mardi","3",IF(D1311="mercredi","4",IF(D1311="jeudi","5",IF(D1311="vendredi","6")))))</f>
        <v>0</v>
      </c>
      <c r="U1311" s="15" t="str">
        <f>IF(H1311="lundi","2",IF(H1311="mardi","3",IF(H1311="mercredi","4",IF(H1311="jeudi","5",IF(H1311="vendredi","6",IF(H1311="",""))))))</f>
        <v/>
      </c>
      <c r="V1311" s="15" t="b">
        <f>IF(C1311="hebdo","5",IF(C1311="tous les 15 jours","10",IF(C1311="toutes les 5 semaines","25")))</f>
        <v>0</v>
      </c>
    </row>
    <row r="1312" spans="17:22" x14ac:dyDescent="0.35">
      <c r="Q1312" s="14">
        <f ca="1">IF(AND($N$1+T1312-WEEKDAY($N$1)+(WEEKDAY($N$1)&gt;=T1312)&gt;=$N$1,H1312=""),$N$1+T1312-WEEKDAY($N$1)+(WEEKDAY($N$1)&gt;=T1312),$N$1+T1312-WEEKDAY($N$1)+(WEEKDAY($N$1)&gt;=T1312)+7)</f>
        <v>43617</v>
      </c>
      <c r="R1312" s="14" t="str">
        <f ca="1">IF(ISERROR(IF(AND($N$1+U1312-WEEKDAY($N$1)+(WEEKDAY($N$1)&gt;=U1312)&gt;=$N$1,H1312&lt;&gt;""),$N$1+U1312-WEEKDAY($N$1)+(WEEKDAY($N$1)&gt;=U1312),$N$1+U1312-WEEKDAY($N$1)+(WEEKDAY($N$1)&gt;=U1312)+7)),"",(IF(AND($N$1+U1312-WEEKDAY($N$1)+(WEEKDAY($N$1)&gt;=U1312)&gt;=$N$1,H1312&lt;&gt;""),$N$1+U1312-WEEKDAY($N$1)+(WEEKDAY($N$1)&gt;=U1312),$N$1+U1312-WEEKDAY($N$1)+(WEEKDAY($N$1)&gt;=U1312)+7)))</f>
        <v/>
      </c>
      <c r="S1312" s="14"/>
      <c r="T1312" s="15" t="b">
        <f>IF(D1312="lundi","2",IF(D1312="mardi","3",IF(D1312="mercredi","4",IF(D1312="jeudi","5",IF(D1312="vendredi","6")))))</f>
        <v>0</v>
      </c>
      <c r="U1312" s="15" t="str">
        <f>IF(H1312="lundi","2",IF(H1312="mardi","3",IF(H1312="mercredi","4",IF(H1312="jeudi","5",IF(H1312="vendredi","6",IF(H1312="",""))))))</f>
        <v/>
      </c>
      <c r="V1312" s="15" t="b">
        <f>IF(C1312="hebdo","5",IF(C1312="tous les 15 jours","10",IF(C1312="toutes les 5 semaines","25")))</f>
        <v>0</v>
      </c>
    </row>
    <row r="1313" spans="17:22" x14ac:dyDescent="0.35">
      <c r="Q1313" s="14">
        <f ca="1">IF(AND($N$1+T1313-WEEKDAY($N$1)+(WEEKDAY($N$1)&gt;=T1313)&gt;=$N$1,H1313=""),$N$1+T1313-WEEKDAY($N$1)+(WEEKDAY($N$1)&gt;=T1313),$N$1+T1313-WEEKDAY($N$1)+(WEEKDAY($N$1)&gt;=T1313)+7)</f>
        <v>43617</v>
      </c>
      <c r="R1313" s="14" t="str">
        <f ca="1">IF(ISERROR(IF(AND($N$1+U1313-WEEKDAY($N$1)+(WEEKDAY($N$1)&gt;=U1313)&gt;=$N$1,H1313&lt;&gt;""),$N$1+U1313-WEEKDAY($N$1)+(WEEKDAY($N$1)&gt;=U1313),$N$1+U1313-WEEKDAY($N$1)+(WEEKDAY($N$1)&gt;=U1313)+7)),"",(IF(AND($N$1+U1313-WEEKDAY($N$1)+(WEEKDAY($N$1)&gt;=U1313)&gt;=$N$1,H1313&lt;&gt;""),$N$1+U1313-WEEKDAY($N$1)+(WEEKDAY($N$1)&gt;=U1313),$N$1+U1313-WEEKDAY($N$1)+(WEEKDAY($N$1)&gt;=U1313)+7)))</f>
        <v/>
      </c>
      <c r="S1313" s="14"/>
      <c r="T1313" s="15" t="b">
        <f>IF(D1313="lundi","2",IF(D1313="mardi","3",IF(D1313="mercredi","4",IF(D1313="jeudi","5",IF(D1313="vendredi","6")))))</f>
        <v>0</v>
      </c>
      <c r="U1313" s="15" t="str">
        <f>IF(H1313="lundi","2",IF(H1313="mardi","3",IF(H1313="mercredi","4",IF(H1313="jeudi","5",IF(H1313="vendredi","6",IF(H1313="",""))))))</f>
        <v/>
      </c>
      <c r="V1313" s="15" t="b">
        <f>IF(C1313="hebdo","5",IF(C1313="tous les 15 jours","10",IF(C1313="toutes les 5 semaines","25")))</f>
        <v>0</v>
      </c>
    </row>
    <row r="1314" spans="17:22" x14ac:dyDescent="0.35">
      <c r="Q1314" s="14">
        <f ca="1">IF(AND($N$1+T1314-WEEKDAY($N$1)+(WEEKDAY($N$1)&gt;=T1314)&gt;=$N$1,H1314=""),$N$1+T1314-WEEKDAY($N$1)+(WEEKDAY($N$1)&gt;=T1314),$N$1+T1314-WEEKDAY($N$1)+(WEEKDAY($N$1)&gt;=T1314)+7)</f>
        <v>43617</v>
      </c>
      <c r="R1314" s="14" t="str">
        <f ca="1">IF(ISERROR(IF(AND($N$1+U1314-WEEKDAY($N$1)+(WEEKDAY($N$1)&gt;=U1314)&gt;=$N$1,H1314&lt;&gt;""),$N$1+U1314-WEEKDAY($N$1)+(WEEKDAY($N$1)&gt;=U1314),$N$1+U1314-WEEKDAY($N$1)+(WEEKDAY($N$1)&gt;=U1314)+7)),"",(IF(AND($N$1+U1314-WEEKDAY($N$1)+(WEEKDAY($N$1)&gt;=U1314)&gt;=$N$1,H1314&lt;&gt;""),$N$1+U1314-WEEKDAY($N$1)+(WEEKDAY($N$1)&gt;=U1314),$N$1+U1314-WEEKDAY($N$1)+(WEEKDAY($N$1)&gt;=U1314)+7)))</f>
        <v/>
      </c>
      <c r="S1314" s="14"/>
      <c r="T1314" s="15" t="b">
        <f>IF(D1314="lundi","2",IF(D1314="mardi","3",IF(D1314="mercredi","4",IF(D1314="jeudi","5",IF(D1314="vendredi","6")))))</f>
        <v>0</v>
      </c>
      <c r="U1314" s="15" t="str">
        <f>IF(H1314="lundi","2",IF(H1314="mardi","3",IF(H1314="mercredi","4",IF(H1314="jeudi","5",IF(H1314="vendredi","6",IF(H1314="",""))))))</f>
        <v/>
      </c>
      <c r="V1314" s="15" t="b">
        <f>IF(C1314="hebdo","5",IF(C1314="tous les 15 jours","10",IF(C1314="toutes les 5 semaines","25")))</f>
        <v>0</v>
      </c>
    </row>
    <row r="1315" spans="17:22" x14ac:dyDescent="0.35">
      <c r="Q1315" s="14">
        <f ca="1">IF(AND($N$1+T1315-WEEKDAY($N$1)+(WEEKDAY($N$1)&gt;=T1315)&gt;=$N$1,H1315=""),$N$1+T1315-WEEKDAY($N$1)+(WEEKDAY($N$1)&gt;=T1315),$N$1+T1315-WEEKDAY($N$1)+(WEEKDAY($N$1)&gt;=T1315)+7)</f>
        <v>43617</v>
      </c>
      <c r="R1315" s="14" t="str">
        <f ca="1">IF(ISERROR(IF(AND($N$1+U1315-WEEKDAY($N$1)+(WEEKDAY($N$1)&gt;=U1315)&gt;=$N$1,H1315&lt;&gt;""),$N$1+U1315-WEEKDAY($N$1)+(WEEKDAY($N$1)&gt;=U1315),$N$1+U1315-WEEKDAY($N$1)+(WEEKDAY($N$1)&gt;=U1315)+7)),"",(IF(AND($N$1+U1315-WEEKDAY($N$1)+(WEEKDAY($N$1)&gt;=U1315)&gt;=$N$1,H1315&lt;&gt;""),$N$1+U1315-WEEKDAY($N$1)+(WEEKDAY($N$1)&gt;=U1315),$N$1+U1315-WEEKDAY($N$1)+(WEEKDAY($N$1)&gt;=U1315)+7)))</f>
        <v/>
      </c>
      <c r="S1315" s="14"/>
      <c r="T1315" s="15" t="b">
        <f>IF(D1315="lundi","2",IF(D1315="mardi","3",IF(D1315="mercredi","4",IF(D1315="jeudi","5",IF(D1315="vendredi","6")))))</f>
        <v>0</v>
      </c>
      <c r="U1315" s="15" t="str">
        <f>IF(H1315="lundi","2",IF(H1315="mardi","3",IF(H1315="mercredi","4",IF(H1315="jeudi","5",IF(H1315="vendredi","6",IF(H1315="",""))))))</f>
        <v/>
      </c>
      <c r="V1315" s="15" t="b">
        <f>IF(C1315="hebdo","5",IF(C1315="tous les 15 jours","10",IF(C1315="toutes les 5 semaines","25")))</f>
        <v>0</v>
      </c>
    </row>
    <row r="1316" spans="17:22" x14ac:dyDescent="0.35">
      <c r="Q1316" s="14">
        <f ca="1">IF(AND($N$1+T1316-WEEKDAY($N$1)+(WEEKDAY($N$1)&gt;=T1316)&gt;=$N$1,H1316=""),$N$1+T1316-WEEKDAY($N$1)+(WEEKDAY($N$1)&gt;=T1316),$N$1+T1316-WEEKDAY($N$1)+(WEEKDAY($N$1)&gt;=T1316)+7)</f>
        <v>43617</v>
      </c>
      <c r="R1316" s="14" t="str">
        <f ca="1">IF(ISERROR(IF(AND($N$1+U1316-WEEKDAY($N$1)+(WEEKDAY($N$1)&gt;=U1316)&gt;=$N$1,H1316&lt;&gt;""),$N$1+U1316-WEEKDAY($N$1)+(WEEKDAY($N$1)&gt;=U1316),$N$1+U1316-WEEKDAY($N$1)+(WEEKDAY($N$1)&gt;=U1316)+7)),"",(IF(AND($N$1+U1316-WEEKDAY($N$1)+(WEEKDAY($N$1)&gt;=U1316)&gt;=$N$1,H1316&lt;&gt;""),$N$1+U1316-WEEKDAY($N$1)+(WEEKDAY($N$1)&gt;=U1316),$N$1+U1316-WEEKDAY($N$1)+(WEEKDAY($N$1)&gt;=U1316)+7)))</f>
        <v/>
      </c>
      <c r="S1316" s="14"/>
      <c r="T1316" s="15" t="b">
        <f>IF(D1316="lundi","2",IF(D1316="mardi","3",IF(D1316="mercredi","4",IF(D1316="jeudi","5",IF(D1316="vendredi","6")))))</f>
        <v>0</v>
      </c>
      <c r="U1316" s="15" t="str">
        <f>IF(H1316="lundi","2",IF(H1316="mardi","3",IF(H1316="mercredi","4",IF(H1316="jeudi","5",IF(H1316="vendredi","6",IF(H1316="",""))))))</f>
        <v/>
      </c>
      <c r="V1316" s="15" t="b">
        <f>IF(C1316="hebdo","5",IF(C1316="tous les 15 jours","10",IF(C1316="toutes les 5 semaines","25")))</f>
        <v>0</v>
      </c>
    </row>
    <row r="1317" spans="17:22" x14ac:dyDescent="0.35">
      <c r="Q1317" s="14">
        <f ca="1">IF(AND($N$1+T1317-WEEKDAY($N$1)+(WEEKDAY($N$1)&gt;=T1317)&gt;=$N$1,H1317=""),$N$1+T1317-WEEKDAY($N$1)+(WEEKDAY($N$1)&gt;=T1317),$N$1+T1317-WEEKDAY($N$1)+(WEEKDAY($N$1)&gt;=T1317)+7)</f>
        <v>43617</v>
      </c>
      <c r="R1317" s="14" t="str">
        <f ca="1">IF(ISERROR(IF(AND($N$1+U1317-WEEKDAY($N$1)+(WEEKDAY($N$1)&gt;=U1317)&gt;=$N$1,H1317&lt;&gt;""),$N$1+U1317-WEEKDAY($N$1)+(WEEKDAY($N$1)&gt;=U1317),$N$1+U1317-WEEKDAY($N$1)+(WEEKDAY($N$1)&gt;=U1317)+7)),"",(IF(AND($N$1+U1317-WEEKDAY($N$1)+(WEEKDAY($N$1)&gt;=U1317)&gt;=$N$1,H1317&lt;&gt;""),$N$1+U1317-WEEKDAY($N$1)+(WEEKDAY($N$1)&gt;=U1317),$N$1+U1317-WEEKDAY($N$1)+(WEEKDAY($N$1)&gt;=U1317)+7)))</f>
        <v/>
      </c>
      <c r="S1317" s="14"/>
      <c r="T1317" s="15" t="b">
        <f>IF(D1317="lundi","2",IF(D1317="mardi","3",IF(D1317="mercredi","4",IF(D1317="jeudi","5",IF(D1317="vendredi","6")))))</f>
        <v>0</v>
      </c>
      <c r="U1317" s="15" t="str">
        <f>IF(H1317="lundi","2",IF(H1317="mardi","3",IF(H1317="mercredi","4",IF(H1317="jeudi","5",IF(H1317="vendredi","6",IF(H1317="",""))))))</f>
        <v/>
      </c>
      <c r="V1317" s="15" t="b">
        <f>IF(C1317="hebdo","5",IF(C1317="tous les 15 jours","10",IF(C1317="toutes les 5 semaines","25")))</f>
        <v>0</v>
      </c>
    </row>
    <row r="1318" spans="17:22" x14ac:dyDescent="0.35">
      <c r="Q1318" s="14">
        <f ca="1">IF(AND($N$1+T1318-WEEKDAY($N$1)+(WEEKDAY($N$1)&gt;=T1318)&gt;=$N$1,H1318=""),$N$1+T1318-WEEKDAY($N$1)+(WEEKDAY($N$1)&gt;=T1318),$N$1+T1318-WEEKDAY($N$1)+(WEEKDAY($N$1)&gt;=T1318)+7)</f>
        <v>43617</v>
      </c>
      <c r="R1318" s="14" t="str">
        <f ca="1">IF(ISERROR(IF(AND($N$1+U1318-WEEKDAY($N$1)+(WEEKDAY($N$1)&gt;=U1318)&gt;=$N$1,H1318&lt;&gt;""),$N$1+U1318-WEEKDAY($N$1)+(WEEKDAY($N$1)&gt;=U1318),$N$1+U1318-WEEKDAY($N$1)+(WEEKDAY($N$1)&gt;=U1318)+7)),"",(IF(AND($N$1+U1318-WEEKDAY($N$1)+(WEEKDAY($N$1)&gt;=U1318)&gt;=$N$1,H1318&lt;&gt;""),$N$1+U1318-WEEKDAY($N$1)+(WEEKDAY($N$1)&gt;=U1318),$N$1+U1318-WEEKDAY($N$1)+(WEEKDAY($N$1)&gt;=U1318)+7)))</f>
        <v/>
      </c>
      <c r="S1318" s="14"/>
      <c r="T1318" s="15" t="b">
        <f>IF(D1318="lundi","2",IF(D1318="mardi","3",IF(D1318="mercredi","4",IF(D1318="jeudi","5",IF(D1318="vendredi","6")))))</f>
        <v>0</v>
      </c>
      <c r="U1318" s="15" t="str">
        <f>IF(H1318="lundi","2",IF(H1318="mardi","3",IF(H1318="mercredi","4",IF(H1318="jeudi","5",IF(H1318="vendredi","6",IF(H1318="",""))))))</f>
        <v/>
      </c>
      <c r="V1318" s="15" t="b">
        <f>IF(C1318="hebdo","5",IF(C1318="tous les 15 jours","10",IF(C1318="toutes les 5 semaines","25")))</f>
        <v>0</v>
      </c>
    </row>
    <row r="1319" spans="17:22" x14ac:dyDescent="0.35">
      <c r="Q1319" s="14">
        <f ca="1">IF(AND($N$1+T1319-WEEKDAY($N$1)+(WEEKDAY($N$1)&gt;=T1319)&gt;=$N$1,H1319=""),$N$1+T1319-WEEKDAY($N$1)+(WEEKDAY($N$1)&gt;=T1319),$N$1+T1319-WEEKDAY($N$1)+(WEEKDAY($N$1)&gt;=T1319)+7)</f>
        <v>43617</v>
      </c>
      <c r="R1319" s="14" t="str">
        <f ca="1">IF(ISERROR(IF(AND($N$1+U1319-WEEKDAY($N$1)+(WEEKDAY($N$1)&gt;=U1319)&gt;=$N$1,H1319&lt;&gt;""),$N$1+U1319-WEEKDAY($N$1)+(WEEKDAY($N$1)&gt;=U1319),$N$1+U1319-WEEKDAY($N$1)+(WEEKDAY($N$1)&gt;=U1319)+7)),"",(IF(AND($N$1+U1319-WEEKDAY($N$1)+(WEEKDAY($N$1)&gt;=U1319)&gt;=$N$1,H1319&lt;&gt;""),$N$1+U1319-WEEKDAY($N$1)+(WEEKDAY($N$1)&gt;=U1319),$N$1+U1319-WEEKDAY($N$1)+(WEEKDAY($N$1)&gt;=U1319)+7)))</f>
        <v/>
      </c>
      <c r="S1319" s="14"/>
      <c r="T1319" s="15" t="b">
        <f>IF(D1319="lundi","2",IF(D1319="mardi","3",IF(D1319="mercredi","4",IF(D1319="jeudi","5",IF(D1319="vendredi","6")))))</f>
        <v>0</v>
      </c>
      <c r="U1319" s="15" t="str">
        <f>IF(H1319="lundi","2",IF(H1319="mardi","3",IF(H1319="mercredi","4",IF(H1319="jeudi","5",IF(H1319="vendredi","6",IF(H1319="",""))))))</f>
        <v/>
      </c>
      <c r="V1319" s="15" t="b">
        <f>IF(C1319="hebdo","5",IF(C1319="tous les 15 jours","10",IF(C1319="toutes les 5 semaines","25")))</f>
        <v>0</v>
      </c>
    </row>
    <row r="1320" spans="17:22" x14ac:dyDescent="0.35">
      <c r="Q1320" s="14">
        <f ca="1">IF(AND($N$1+T1320-WEEKDAY($N$1)+(WEEKDAY($N$1)&gt;=T1320)&gt;=$N$1,H1320=""),$N$1+T1320-WEEKDAY($N$1)+(WEEKDAY($N$1)&gt;=T1320),$N$1+T1320-WEEKDAY($N$1)+(WEEKDAY($N$1)&gt;=T1320)+7)</f>
        <v>43617</v>
      </c>
      <c r="R1320" s="14" t="str">
        <f ca="1">IF(ISERROR(IF(AND($N$1+U1320-WEEKDAY($N$1)+(WEEKDAY($N$1)&gt;=U1320)&gt;=$N$1,H1320&lt;&gt;""),$N$1+U1320-WEEKDAY($N$1)+(WEEKDAY($N$1)&gt;=U1320),$N$1+U1320-WEEKDAY($N$1)+(WEEKDAY($N$1)&gt;=U1320)+7)),"",(IF(AND($N$1+U1320-WEEKDAY($N$1)+(WEEKDAY($N$1)&gt;=U1320)&gt;=$N$1,H1320&lt;&gt;""),$N$1+U1320-WEEKDAY($N$1)+(WEEKDAY($N$1)&gt;=U1320),$N$1+U1320-WEEKDAY($N$1)+(WEEKDAY($N$1)&gt;=U1320)+7)))</f>
        <v/>
      </c>
      <c r="S1320" s="14"/>
      <c r="T1320" s="15" t="b">
        <f>IF(D1320="lundi","2",IF(D1320="mardi","3",IF(D1320="mercredi","4",IF(D1320="jeudi","5",IF(D1320="vendredi","6")))))</f>
        <v>0</v>
      </c>
      <c r="U1320" s="15" t="str">
        <f>IF(H1320="lundi","2",IF(H1320="mardi","3",IF(H1320="mercredi","4",IF(H1320="jeudi","5",IF(H1320="vendredi","6",IF(H1320="",""))))))</f>
        <v/>
      </c>
      <c r="V1320" s="15" t="b">
        <f>IF(C1320="hebdo","5",IF(C1320="tous les 15 jours","10",IF(C1320="toutes les 5 semaines","25")))</f>
        <v>0</v>
      </c>
    </row>
    <row r="1321" spans="17:22" x14ac:dyDescent="0.35">
      <c r="Q1321" s="14">
        <f ca="1">IF(AND($N$1+T1321-WEEKDAY($N$1)+(WEEKDAY($N$1)&gt;=T1321)&gt;=$N$1,H1321=""),$N$1+T1321-WEEKDAY($N$1)+(WEEKDAY($N$1)&gt;=T1321),$N$1+T1321-WEEKDAY($N$1)+(WEEKDAY($N$1)&gt;=T1321)+7)</f>
        <v>43617</v>
      </c>
      <c r="R1321" s="14" t="str">
        <f ca="1">IF(ISERROR(IF(AND($N$1+U1321-WEEKDAY($N$1)+(WEEKDAY($N$1)&gt;=U1321)&gt;=$N$1,H1321&lt;&gt;""),$N$1+U1321-WEEKDAY($N$1)+(WEEKDAY($N$1)&gt;=U1321),$N$1+U1321-WEEKDAY($N$1)+(WEEKDAY($N$1)&gt;=U1321)+7)),"",(IF(AND($N$1+U1321-WEEKDAY($N$1)+(WEEKDAY($N$1)&gt;=U1321)&gt;=$N$1,H1321&lt;&gt;""),$N$1+U1321-WEEKDAY($N$1)+(WEEKDAY($N$1)&gt;=U1321),$N$1+U1321-WEEKDAY($N$1)+(WEEKDAY($N$1)&gt;=U1321)+7)))</f>
        <v/>
      </c>
      <c r="S1321" s="14"/>
      <c r="T1321" s="15" t="b">
        <f>IF(D1321="lundi","2",IF(D1321="mardi","3",IF(D1321="mercredi","4",IF(D1321="jeudi","5",IF(D1321="vendredi","6")))))</f>
        <v>0</v>
      </c>
      <c r="U1321" s="15" t="str">
        <f>IF(H1321="lundi","2",IF(H1321="mardi","3",IF(H1321="mercredi","4",IF(H1321="jeudi","5",IF(H1321="vendredi","6",IF(H1321="",""))))))</f>
        <v/>
      </c>
      <c r="V1321" s="15" t="b">
        <f>IF(C1321="hebdo","5",IF(C1321="tous les 15 jours","10",IF(C1321="toutes les 5 semaines","25")))</f>
        <v>0</v>
      </c>
    </row>
    <row r="1322" spans="17:22" x14ac:dyDescent="0.35">
      <c r="Q1322" s="14">
        <f ca="1">IF(AND($N$1+T1322-WEEKDAY($N$1)+(WEEKDAY($N$1)&gt;=T1322)&gt;=$N$1,H1322=""),$N$1+T1322-WEEKDAY($N$1)+(WEEKDAY($N$1)&gt;=T1322),$N$1+T1322-WEEKDAY($N$1)+(WEEKDAY($N$1)&gt;=T1322)+7)</f>
        <v>43617</v>
      </c>
      <c r="R1322" s="14" t="str">
        <f ca="1">IF(ISERROR(IF(AND($N$1+U1322-WEEKDAY($N$1)+(WEEKDAY($N$1)&gt;=U1322)&gt;=$N$1,H1322&lt;&gt;""),$N$1+U1322-WEEKDAY($N$1)+(WEEKDAY($N$1)&gt;=U1322),$N$1+U1322-WEEKDAY($N$1)+(WEEKDAY($N$1)&gt;=U1322)+7)),"",(IF(AND($N$1+U1322-WEEKDAY($N$1)+(WEEKDAY($N$1)&gt;=U1322)&gt;=$N$1,H1322&lt;&gt;""),$N$1+U1322-WEEKDAY($N$1)+(WEEKDAY($N$1)&gt;=U1322),$N$1+U1322-WEEKDAY($N$1)+(WEEKDAY($N$1)&gt;=U1322)+7)))</f>
        <v/>
      </c>
      <c r="S1322" s="14"/>
      <c r="T1322" s="15" t="b">
        <f>IF(D1322="lundi","2",IF(D1322="mardi","3",IF(D1322="mercredi","4",IF(D1322="jeudi","5",IF(D1322="vendredi","6")))))</f>
        <v>0</v>
      </c>
      <c r="U1322" s="15" t="str">
        <f>IF(H1322="lundi","2",IF(H1322="mardi","3",IF(H1322="mercredi","4",IF(H1322="jeudi","5",IF(H1322="vendredi","6",IF(H1322="",""))))))</f>
        <v/>
      </c>
      <c r="V1322" s="15" t="b">
        <f>IF(C1322="hebdo","5",IF(C1322="tous les 15 jours","10",IF(C1322="toutes les 5 semaines","25")))</f>
        <v>0</v>
      </c>
    </row>
    <row r="1323" spans="17:22" x14ac:dyDescent="0.35">
      <c r="Q1323" s="14">
        <f ca="1">IF(AND($N$1+T1323-WEEKDAY($N$1)+(WEEKDAY($N$1)&gt;=T1323)&gt;=$N$1,H1323=""),$N$1+T1323-WEEKDAY($N$1)+(WEEKDAY($N$1)&gt;=T1323),$N$1+T1323-WEEKDAY($N$1)+(WEEKDAY($N$1)&gt;=T1323)+7)</f>
        <v>43617</v>
      </c>
      <c r="R1323" s="14" t="str">
        <f ca="1">IF(ISERROR(IF(AND($N$1+U1323-WEEKDAY($N$1)+(WEEKDAY($N$1)&gt;=U1323)&gt;=$N$1,H1323&lt;&gt;""),$N$1+U1323-WEEKDAY($N$1)+(WEEKDAY($N$1)&gt;=U1323),$N$1+U1323-WEEKDAY($N$1)+(WEEKDAY($N$1)&gt;=U1323)+7)),"",(IF(AND($N$1+U1323-WEEKDAY($N$1)+(WEEKDAY($N$1)&gt;=U1323)&gt;=$N$1,H1323&lt;&gt;""),$N$1+U1323-WEEKDAY($N$1)+(WEEKDAY($N$1)&gt;=U1323),$N$1+U1323-WEEKDAY($N$1)+(WEEKDAY($N$1)&gt;=U1323)+7)))</f>
        <v/>
      </c>
      <c r="S1323" s="14"/>
      <c r="T1323" s="15" t="b">
        <f>IF(D1323="lundi","2",IF(D1323="mardi","3",IF(D1323="mercredi","4",IF(D1323="jeudi","5",IF(D1323="vendredi","6")))))</f>
        <v>0</v>
      </c>
      <c r="U1323" s="15" t="str">
        <f>IF(H1323="lundi","2",IF(H1323="mardi","3",IF(H1323="mercredi","4",IF(H1323="jeudi","5",IF(H1323="vendredi","6",IF(H1323="",""))))))</f>
        <v/>
      </c>
      <c r="V1323" s="15" t="b">
        <f>IF(C1323="hebdo","5",IF(C1323="tous les 15 jours","10",IF(C1323="toutes les 5 semaines","25")))</f>
        <v>0</v>
      </c>
    </row>
    <row r="1324" spans="17:22" x14ac:dyDescent="0.35">
      <c r="Q1324" s="14">
        <f ca="1">IF(AND($N$1+T1324-WEEKDAY($N$1)+(WEEKDAY($N$1)&gt;=T1324)&gt;=$N$1,H1324=""),$N$1+T1324-WEEKDAY($N$1)+(WEEKDAY($N$1)&gt;=T1324),$N$1+T1324-WEEKDAY($N$1)+(WEEKDAY($N$1)&gt;=T1324)+7)</f>
        <v>43617</v>
      </c>
      <c r="R1324" s="14" t="str">
        <f ca="1">IF(ISERROR(IF(AND($N$1+U1324-WEEKDAY($N$1)+(WEEKDAY($N$1)&gt;=U1324)&gt;=$N$1,H1324&lt;&gt;""),$N$1+U1324-WEEKDAY($N$1)+(WEEKDAY($N$1)&gt;=U1324),$N$1+U1324-WEEKDAY($N$1)+(WEEKDAY($N$1)&gt;=U1324)+7)),"",(IF(AND($N$1+U1324-WEEKDAY($N$1)+(WEEKDAY($N$1)&gt;=U1324)&gt;=$N$1,H1324&lt;&gt;""),$N$1+U1324-WEEKDAY($N$1)+(WEEKDAY($N$1)&gt;=U1324),$N$1+U1324-WEEKDAY($N$1)+(WEEKDAY($N$1)&gt;=U1324)+7)))</f>
        <v/>
      </c>
      <c r="S1324" s="14"/>
      <c r="T1324" s="15" t="b">
        <f>IF(D1324="lundi","2",IF(D1324="mardi","3",IF(D1324="mercredi","4",IF(D1324="jeudi","5",IF(D1324="vendredi","6")))))</f>
        <v>0</v>
      </c>
      <c r="U1324" s="15" t="str">
        <f>IF(H1324="lundi","2",IF(H1324="mardi","3",IF(H1324="mercredi","4",IF(H1324="jeudi","5",IF(H1324="vendredi","6",IF(H1324="",""))))))</f>
        <v/>
      </c>
      <c r="V1324" s="15" t="b">
        <f>IF(C1324="hebdo","5",IF(C1324="tous les 15 jours","10",IF(C1324="toutes les 5 semaines","25")))</f>
        <v>0</v>
      </c>
    </row>
    <row r="1325" spans="17:22" x14ac:dyDescent="0.35">
      <c r="Q1325" s="14">
        <f ca="1">IF(AND($N$1+T1325-WEEKDAY($N$1)+(WEEKDAY($N$1)&gt;=T1325)&gt;=$N$1,H1325=""),$N$1+T1325-WEEKDAY($N$1)+(WEEKDAY($N$1)&gt;=T1325),$N$1+T1325-WEEKDAY($N$1)+(WEEKDAY($N$1)&gt;=T1325)+7)</f>
        <v>43617</v>
      </c>
      <c r="R1325" s="14" t="str">
        <f ca="1">IF(ISERROR(IF(AND($N$1+U1325-WEEKDAY($N$1)+(WEEKDAY($N$1)&gt;=U1325)&gt;=$N$1,H1325&lt;&gt;""),$N$1+U1325-WEEKDAY($N$1)+(WEEKDAY($N$1)&gt;=U1325),$N$1+U1325-WEEKDAY($N$1)+(WEEKDAY($N$1)&gt;=U1325)+7)),"",(IF(AND($N$1+U1325-WEEKDAY($N$1)+(WEEKDAY($N$1)&gt;=U1325)&gt;=$N$1,H1325&lt;&gt;""),$N$1+U1325-WEEKDAY($N$1)+(WEEKDAY($N$1)&gt;=U1325),$N$1+U1325-WEEKDAY($N$1)+(WEEKDAY($N$1)&gt;=U1325)+7)))</f>
        <v/>
      </c>
      <c r="S1325" s="14"/>
      <c r="T1325" s="15" t="b">
        <f>IF(D1325="lundi","2",IF(D1325="mardi","3",IF(D1325="mercredi","4",IF(D1325="jeudi","5",IF(D1325="vendredi","6")))))</f>
        <v>0</v>
      </c>
      <c r="U1325" s="15" t="str">
        <f>IF(H1325="lundi","2",IF(H1325="mardi","3",IF(H1325="mercredi","4",IF(H1325="jeudi","5",IF(H1325="vendredi","6",IF(H1325="",""))))))</f>
        <v/>
      </c>
      <c r="V1325" s="15" t="b">
        <f>IF(C1325="hebdo","5",IF(C1325="tous les 15 jours","10",IF(C1325="toutes les 5 semaines","25")))</f>
        <v>0</v>
      </c>
    </row>
    <row r="1326" spans="17:22" x14ac:dyDescent="0.35">
      <c r="Q1326" s="14">
        <f ca="1">IF(AND($N$1+T1326-WEEKDAY($N$1)+(WEEKDAY($N$1)&gt;=T1326)&gt;=$N$1,H1326=""),$N$1+T1326-WEEKDAY($N$1)+(WEEKDAY($N$1)&gt;=T1326),$N$1+T1326-WEEKDAY($N$1)+(WEEKDAY($N$1)&gt;=T1326)+7)</f>
        <v>43617</v>
      </c>
      <c r="R1326" s="14" t="str">
        <f ca="1">IF(ISERROR(IF(AND($N$1+U1326-WEEKDAY($N$1)+(WEEKDAY($N$1)&gt;=U1326)&gt;=$N$1,H1326&lt;&gt;""),$N$1+U1326-WEEKDAY($N$1)+(WEEKDAY($N$1)&gt;=U1326),$N$1+U1326-WEEKDAY($N$1)+(WEEKDAY($N$1)&gt;=U1326)+7)),"",(IF(AND($N$1+U1326-WEEKDAY($N$1)+(WEEKDAY($N$1)&gt;=U1326)&gt;=$N$1,H1326&lt;&gt;""),$N$1+U1326-WEEKDAY($N$1)+(WEEKDAY($N$1)&gt;=U1326),$N$1+U1326-WEEKDAY($N$1)+(WEEKDAY($N$1)&gt;=U1326)+7)))</f>
        <v/>
      </c>
      <c r="S1326" s="14"/>
      <c r="T1326" s="15" t="b">
        <f>IF(D1326="lundi","2",IF(D1326="mardi","3",IF(D1326="mercredi","4",IF(D1326="jeudi","5",IF(D1326="vendredi","6")))))</f>
        <v>0</v>
      </c>
      <c r="U1326" s="15" t="str">
        <f>IF(H1326="lundi","2",IF(H1326="mardi","3",IF(H1326="mercredi","4",IF(H1326="jeudi","5",IF(H1326="vendredi","6",IF(H1326="",""))))))</f>
        <v/>
      </c>
      <c r="V1326" s="15" t="b">
        <f>IF(C1326="hebdo","5",IF(C1326="tous les 15 jours","10",IF(C1326="toutes les 5 semaines","25")))</f>
        <v>0</v>
      </c>
    </row>
    <row r="1327" spans="17:22" x14ac:dyDescent="0.35">
      <c r="Q1327" s="14">
        <f ca="1">IF(AND($N$1+T1327-WEEKDAY($N$1)+(WEEKDAY($N$1)&gt;=T1327)&gt;=$N$1,H1327=""),$N$1+T1327-WEEKDAY($N$1)+(WEEKDAY($N$1)&gt;=T1327),$N$1+T1327-WEEKDAY($N$1)+(WEEKDAY($N$1)&gt;=T1327)+7)</f>
        <v>43617</v>
      </c>
      <c r="R1327" s="14" t="str">
        <f ca="1">IF(ISERROR(IF(AND($N$1+U1327-WEEKDAY($N$1)+(WEEKDAY($N$1)&gt;=U1327)&gt;=$N$1,H1327&lt;&gt;""),$N$1+U1327-WEEKDAY($N$1)+(WEEKDAY($N$1)&gt;=U1327),$N$1+U1327-WEEKDAY($N$1)+(WEEKDAY($N$1)&gt;=U1327)+7)),"",(IF(AND($N$1+U1327-WEEKDAY($N$1)+(WEEKDAY($N$1)&gt;=U1327)&gt;=$N$1,H1327&lt;&gt;""),$N$1+U1327-WEEKDAY($N$1)+(WEEKDAY($N$1)&gt;=U1327),$N$1+U1327-WEEKDAY($N$1)+(WEEKDAY($N$1)&gt;=U1327)+7)))</f>
        <v/>
      </c>
      <c r="S1327" s="14"/>
      <c r="T1327" s="15" t="b">
        <f>IF(D1327="lundi","2",IF(D1327="mardi","3",IF(D1327="mercredi","4",IF(D1327="jeudi","5",IF(D1327="vendredi","6")))))</f>
        <v>0</v>
      </c>
      <c r="U1327" s="15" t="str">
        <f>IF(H1327="lundi","2",IF(H1327="mardi","3",IF(H1327="mercredi","4",IF(H1327="jeudi","5",IF(H1327="vendredi","6",IF(H1327="",""))))))</f>
        <v/>
      </c>
      <c r="V1327" s="15" t="b">
        <f>IF(C1327="hebdo","5",IF(C1327="tous les 15 jours","10",IF(C1327="toutes les 5 semaines","25")))</f>
        <v>0</v>
      </c>
    </row>
    <row r="1328" spans="17:22" x14ac:dyDescent="0.35">
      <c r="Q1328" s="14">
        <f ca="1">IF(AND($N$1+T1328-WEEKDAY($N$1)+(WEEKDAY($N$1)&gt;=T1328)&gt;=$N$1,H1328=""),$N$1+T1328-WEEKDAY($N$1)+(WEEKDAY($N$1)&gt;=T1328),$N$1+T1328-WEEKDAY($N$1)+(WEEKDAY($N$1)&gt;=T1328)+7)</f>
        <v>43617</v>
      </c>
      <c r="R1328" s="14" t="str">
        <f ca="1">IF(ISERROR(IF(AND($N$1+U1328-WEEKDAY($N$1)+(WEEKDAY($N$1)&gt;=U1328)&gt;=$N$1,H1328&lt;&gt;""),$N$1+U1328-WEEKDAY($N$1)+(WEEKDAY($N$1)&gt;=U1328),$N$1+U1328-WEEKDAY($N$1)+(WEEKDAY($N$1)&gt;=U1328)+7)),"",(IF(AND($N$1+U1328-WEEKDAY($N$1)+(WEEKDAY($N$1)&gt;=U1328)&gt;=$N$1,H1328&lt;&gt;""),$N$1+U1328-WEEKDAY($N$1)+(WEEKDAY($N$1)&gt;=U1328),$N$1+U1328-WEEKDAY($N$1)+(WEEKDAY($N$1)&gt;=U1328)+7)))</f>
        <v/>
      </c>
      <c r="S1328" s="14"/>
      <c r="T1328" s="15" t="b">
        <f>IF(D1328="lundi","2",IF(D1328="mardi","3",IF(D1328="mercredi","4",IF(D1328="jeudi","5",IF(D1328="vendredi","6")))))</f>
        <v>0</v>
      </c>
      <c r="U1328" s="15" t="str">
        <f>IF(H1328="lundi","2",IF(H1328="mardi","3",IF(H1328="mercredi","4",IF(H1328="jeudi","5",IF(H1328="vendredi","6",IF(H1328="",""))))))</f>
        <v/>
      </c>
      <c r="V1328" s="15" t="b">
        <f>IF(C1328="hebdo","5",IF(C1328="tous les 15 jours","10",IF(C1328="toutes les 5 semaines","25")))</f>
        <v>0</v>
      </c>
    </row>
    <row r="1329" spans="17:22" x14ac:dyDescent="0.35">
      <c r="Q1329" s="14">
        <f ca="1">IF(AND($N$1+T1329-WEEKDAY($N$1)+(WEEKDAY($N$1)&gt;=T1329)&gt;=$N$1,H1329=""),$N$1+T1329-WEEKDAY($N$1)+(WEEKDAY($N$1)&gt;=T1329),$N$1+T1329-WEEKDAY($N$1)+(WEEKDAY($N$1)&gt;=T1329)+7)</f>
        <v>43617</v>
      </c>
      <c r="R1329" s="14" t="str">
        <f ca="1">IF(ISERROR(IF(AND($N$1+U1329-WEEKDAY($N$1)+(WEEKDAY($N$1)&gt;=U1329)&gt;=$N$1,H1329&lt;&gt;""),$N$1+U1329-WEEKDAY($N$1)+(WEEKDAY($N$1)&gt;=U1329),$N$1+U1329-WEEKDAY($N$1)+(WEEKDAY($N$1)&gt;=U1329)+7)),"",(IF(AND($N$1+U1329-WEEKDAY($N$1)+(WEEKDAY($N$1)&gt;=U1329)&gt;=$N$1,H1329&lt;&gt;""),$N$1+U1329-WEEKDAY($N$1)+(WEEKDAY($N$1)&gt;=U1329),$N$1+U1329-WEEKDAY($N$1)+(WEEKDAY($N$1)&gt;=U1329)+7)))</f>
        <v/>
      </c>
      <c r="S1329" s="14"/>
      <c r="T1329" s="15" t="b">
        <f>IF(D1329="lundi","2",IF(D1329="mardi","3",IF(D1329="mercredi","4",IF(D1329="jeudi","5",IF(D1329="vendredi","6")))))</f>
        <v>0</v>
      </c>
      <c r="U1329" s="15" t="str">
        <f>IF(H1329="lundi","2",IF(H1329="mardi","3",IF(H1329="mercredi","4",IF(H1329="jeudi","5",IF(H1329="vendredi","6",IF(H1329="",""))))))</f>
        <v/>
      </c>
      <c r="V1329" s="15" t="b">
        <f>IF(C1329="hebdo","5",IF(C1329="tous les 15 jours","10",IF(C1329="toutes les 5 semaines","25")))</f>
        <v>0</v>
      </c>
    </row>
    <row r="1330" spans="17:22" x14ac:dyDescent="0.35">
      <c r="Q1330" s="14">
        <f ca="1">IF(AND($N$1+T1330-WEEKDAY($N$1)+(WEEKDAY($N$1)&gt;=T1330)&gt;=$N$1,H1330=""),$N$1+T1330-WEEKDAY($N$1)+(WEEKDAY($N$1)&gt;=T1330),$N$1+T1330-WEEKDAY($N$1)+(WEEKDAY($N$1)&gt;=T1330)+7)</f>
        <v>43617</v>
      </c>
      <c r="R1330" s="14" t="str">
        <f ca="1">IF(ISERROR(IF(AND($N$1+U1330-WEEKDAY($N$1)+(WEEKDAY($N$1)&gt;=U1330)&gt;=$N$1,H1330&lt;&gt;""),$N$1+U1330-WEEKDAY($N$1)+(WEEKDAY($N$1)&gt;=U1330),$N$1+U1330-WEEKDAY($N$1)+(WEEKDAY($N$1)&gt;=U1330)+7)),"",(IF(AND($N$1+U1330-WEEKDAY($N$1)+(WEEKDAY($N$1)&gt;=U1330)&gt;=$N$1,H1330&lt;&gt;""),$N$1+U1330-WEEKDAY($N$1)+(WEEKDAY($N$1)&gt;=U1330),$N$1+U1330-WEEKDAY($N$1)+(WEEKDAY($N$1)&gt;=U1330)+7)))</f>
        <v/>
      </c>
      <c r="S1330" s="14"/>
      <c r="T1330" s="15" t="b">
        <f>IF(D1330="lundi","2",IF(D1330="mardi","3",IF(D1330="mercredi","4",IF(D1330="jeudi","5",IF(D1330="vendredi","6")))))</f>
        <v>0</v>
      </c>
      <c r="U1330" s="15" t="str">
        <f>IF(H1330="lundi","2",IF(H1330="mardi","3",IF(H1330="mercredi","4",IF(H1330="jeudi","5",IF(H1330="vendredi","6",IF(H1330="",""))))))</f>
        <v/>
      </c>
      <c r="V1330" s="15" t="b">
        <f>IF(C1330="hebdo","5",IF(C1330="tous les 15 jours","10",IF(C1330="toutes les 5 semaines","25")))</f>
        <v>0</v>
      </c>
    </row>
    <row r="1331" spans="17:22" x14ac:dyDescent="0.35">
      <c r="Q1331" s="14">
        <f ca="1">IF(AND($N$1+T1331-WEEKDAY($N$1)+(WEEKDAY($N$1)&gt;=T1331)&gt;=$N$1,H1331=""),$N$1+T1331-WEEKDAY($N$1)+(WEEKDAY($N$1)&gt;=T1331),$N$1+T1331-WEEKDAY($N$1)+(WEEKDAY($N$1)&gt;=T1331)+7)</f>
        <v>43617</v>
      </c>
      <c r="R1331" s="14" t="str">
        <f ca="1">IF(ISERROR(IF(AND($N$1+U1331-WEEKDAY($N$1)+(WEEKDAY($N$1)&gt;=U1331)&gt;=$N$1,H1331&lt;&gt;""),$N$1+U1331-WEEKDAY($N$1)+(WEEKDAY($N$1)&gt;=U1331),$N$1+U1331-WEEKDAY($N$1)+(WEEKDAY($N$1)&gt;=U1331)+7)),"",(IF(AND($N$1+U1331-WEEKDAY($N$1)+(WEEKDAY($N$1)&gt;=U1331)&gt;=$N$1,H1331&lt;&gt;""),$N$1+U1331-WEEKDAY($N$1)+(WEEKDAY($N$1)&gt;=U1331),$N$1+U1331-WEEKDAY($N$1)+(WEEKDAY($N$1)&gt;=U1331)+7)))</f>
        <v/>
      </c>
      <c r="S1331" s="14"/>
      <c r="T1331" s="15" t="b">
        <f>IF(D1331="lundi","2",IF(D1331="mardi","3",IF(D1331="mercredi","4",IF(D1331="jeudi","5",IF(D1331="vendredi","6")))))</f>
        <v>0</v>
      </c>
      <c r="U1331" s="15" t="str">
        <f>IF(H1331="lundi","2",IF(H1331="mardi","3",IF(H1331="mercredi","4",IF(H1331="jeudi","5",IF(H1331="vendredi","6",IF(H1331="",""))))))</f>
        <v/>
      </c>
      <c r="V1331" s="15" t="b">
        <f>IF(C1331="hebdo","5",IF(C1331="tous les 15 jours","10",IF(C1331="toutes les 5 semaines","25")))</f>
        <v>0</v>
      </c>
    </row>
    <row r="1332" spans="17:22" x14ac:dyDescent="0.35">
      <c r="Q1332" s="14">
        <f ca="1">IF(AND($N$1+T1332-WEEKDAY($N$1)+(WEEKDAY($N$1)&gt;=T1332)&gt;=$N$1,H1332=""),$N$1+T1332-WEEKDAY($N$1)+(WEEKDAY($N$1)&gt;=T1332),$N$1+T1332-WEEKDAY($N$1)+(WEEKDAY($N$1)&gt;=T1332)+7)</f>
        <v>43617</v>
      </c>
      <c r="R1332" s="14" t="str">
        <f ca="1">IF(ISERROR(IF(AND($N$1+U1332-WEEKDAY($N$1)+(WEEKDAY($N$1)&gt;=U1332)&gt;=$N$1,H1332&lt;&gt;""),$N$1+U1332-WEEKDAY($N$1)+(WEEKDAY($N$1)&gt;=U1332),$N$1+U1332-WEEKDAY($N$1)+(WEEKDAY($N$1)&gt;=U1332)+7)),"",(IF(AND($N$1+U1332-WEEKDAY($N$1)+(WEEKDAY($N$1)&gt;=U1332)&gt;=$N$1,H1332&lt;&gt;""),$N$1+U1332-WEEKDAY($N$1)+(WEEKDAY($N$1)&gt;=U1332),$N$1+U1332-WEEKDAY($N$1)+(WEEKDAY($N$1)&gt;=U1332)+7)))</f>
        <v/>
      </c>
      <c r="S1332" s="14"/>
      <c r="T1332" s="15" t="b">
        <f>IF(D1332="lundi","2",IF(D1332="mardi","3",IF(D1332="mercredi","4",IF(D1332="jeudi","5",IF(D1332="vendredi","6")))))</f>
        <v>0</v>
      </c>
      <c r="U1332" s="15" t="str">
        <f>IF(H1332="lundi","2",IF(H1332="mardi","3",IF(H1332="mercredi","4",IF(H1332="jeudi","5",IF(H1332="vendredi","6",IF(H1332="",""))))))</f>
        <v/>
      </c>
      <c r="V1332" s="15" t="b">
        <f>IF(C1332="hebdo","5",IF(C1332="tous les 15 jours","10",IF(C1332="toutes les 5 semaines","25")))</f>
        <v>0</v>
      </c>
    </row>
    <row r="1333" spans="17:22" x14ac:dyDescent="0.35">
      <c r="Q1333" s="14">
        <f ca="1">IF(AND($N$1+T1333-WEEKDAY($N$1)+(WEEKDAY($N$1)&gt;=T1333)&gt;=$N$1,H1333=""),$N$1+T1333-WEEKDAY($N$1)+(WEEKDAY($N$1)&gt;=T1333),$N$1+T1333-WEEKDAY($N$1)+(WEEKDAY($N$1)&gt;=T1333)+7)</f>
        <v>43617</v>
      </c>
      <c r="R1333" s="14" t="str">
        <f ca="1">IF(ISERROR(IF(AND($N$1+U1333-WEEKDAY($N$1)+(WEEKDAY($N$1)&gt;=U1333)&gt;=$N$1,H1333&lt;&gt;""),$N$1+U1333-WEEKDAY($N$1)+(WEEKDAY($N$1)&gt;=U1333),$N$1+U1333-WEEKDAY($N$1)+(WEEKDAY($N$1)&gt;=U1333)+7)),"",(IF(AND($N$1+U1333-WEEKDAY($N$1)+(WEEKDAY($N$1)&gt;=U1333)&gt;=$N$1,H1333&lt;&gt;""),$N$1+U1333-WEEKDAY($N$1)+(WEEKDAY($N$1)&gt;=U1333),$N$1+U1333-WEEKDAY($N$1)+(WEEKDAY($N$1)&gt;=U1333)+7)))</f>
        <v/>
      </c>
      <c r="S1333" s="14"/>
      <c r="T1333" s="15" t="b">
        <f>IF(D1333="lundi","2",IF(D1333="mardi","3",IF(D1333="mercredi","4",IF(D1333="jeudi","5",IF(D1333="vendredi","6")))))</f>
        <v>0</v>
      </c>
      <c r="U1333" s="15" t="str">
        <f>IF(H1333="lundi","2",IF(H1333="mardi","3",IF(H1333="mercredi","4",IF(H1333="jeudi","5",IF(H1333="vendredi","6",IF(H1333="",""))))))</f>
        <v/>
      </c>
      <c r="V1333" s="15" t="b">
        <f>IF(C1333="hebdo","5",IF(C1333="tous les 15 jours","10",IF(C1333="toutes les 5 semaines","25")))</f>
        <v>0</v>
      </c>
    </row>
    <row r="1334" spans="17:22" x14ac:dyDescent="0.35">
      <c r="Q1334" s="14">
        <f ca="1">IF(AND($N$1+T1334-WEEKDAY($N$1)+(WEEKDAY($N$1)&gt;=T1334)&gt;=$N$1,H1334=""),$N$1+T1334-WEEKDAY($N$1)+(WEEKDAY($N$1)&gt;=T1334),$N$1+T1334-WEEKDAY($N$1)+(WEEKDAY($N$1)&gt;=T1334)+7)</f>
        <v>43617</v>
      </c>
      <c r="R1334" s="14" t="str">
        <f ca="1">IF(ISERROR(IF(AND($N$1+U1334-WEEKDAY($N$1)+(WEEKDAY($N$1)&gt;=U1334)&gt;=$N$1,H1334&lt;&gt;""),$N$1+U1334-WEEKDAY($N$1)+(WEEKDAY($N$1)&gt;=U1334),$N$1+U1334-WEEKDAY($N$1)+(WEEKDAY($N$1)&gt;=U1334)+7)),"",(IF(AND($N$1+U1334-WEEKDAY($N$1)+(WEEKDAY($N$1)&gt;=U1334)&gt;=$N$1,H1334&lt;&gt;""),$N$1+U1334-WEEKDAY($N$1)+(WEEKDAY($N$1)&gt;=U1334),$N$1+U1334-WEEKDAY($N$1)+(WEEKDAY($N$1)&gt;=U1334)+7)))</f>
        <v/>
      </c>
      <c r="S1334" s="14"/>
      <c r="T1334" s="15" t="b">
        <f>IF(D1334="lundi","2",IF(D1334="mardi","3",IF(D1334="mercredi","4",IF(D1334="jeudi","5",IF(D1334="vendredi","6")))))</f>
        <v>0</v>
      </c>
      <c r="U1334" s="15" t="str">
        <f>IF(H1334="lundi","2",IF(H1334="mardi","3",IF(H1334="mercredi","4",IF(H1334="jeudi","5",IF(H1334="vendredi","6",IF(H1334="",""))))))</f>
        <v/>
      </c>
      <c r="V1334" s="15" t="b">
        <f>IF(C1334="hebdo","5",IF(C1334="tous les 15 jours","10",IF(C1334="toutes les 5 semaines","25")))</f>
        <v>0</v>
      </c>
    </row>
    <row r="1335" spans="17:22" x14ac:dyDescent="0.35">
      <c r="Q1335" s="14">
        <f ca="1">IF(AND($N$1+T1335-WEEKDAY($N$1)+(WEEKDAY($N$1)&gt;=T1335)&gt;=$N$1,H1335=""),$N$1+T1335-WEEKDAY($N$1)+(WEEKDAY($N$1)&gt;=T1335),$N$1+T1335-WEEKDAY($N$1)+(WEEKDAY($N$1)&gt;=T1335)+7)</f>
        <v>43617</v>
      </c>
      <c r="R1335" s="14" t="str">
        <f ca="1">IF(ISERROR(IF(AND($N$1+U1335-WEEKDAY($N$1)+(WEEKDAY($N$1)&gt;=U1335)&gt;=$N$1,H1335&lt;&gt;""),$N$1+U1335-WEEKDAY($N$1)+(WEEKDAY($N$1)&gt;=U1335),$N$1+U1335-WEEKDAY($N$1)+(WEEKDAY($N$1)&gt;=U1335)+7)),"",(IF(AND($N$1+U1335-WEEKDAY($N$1)+(WEEKDAY($N$1)&gt;=U1335)&gt;=$N$1,H1335&lt;&gt;""),$N$1+U1335-WEEKDAY($N$1)+(WEEKDAY($N$1)&gt;=U1335),$N$1+U1335-WEEKDAY($N$1)+(WEEKDAY($N$1)&gt;=U1335)+7)))</f>
        <v/>
      </c>
      <c r="S1335" s="14"/>
      <c r="T1335" s="15" t="b">
        <f>IF(D1335="lundi","2",IF(D1335="mardi","3",IF(D1335="mercredi","4",IF(D1335="jeudi","5",IF(D1335="vendredi","6")))))</f>
        <v>0</v>
      </c>
      <c r="U1335" s="15" t="str">
        <f>IF(H1335="lundi","2",IF(H1335="mardi","3",IF(H1335="mercredi","4",IF(H1335="jeudi","5",IF(H1335="vendredi","6",IF(H1335="",""))))))</f>
        <v/>
      </c>
      <c r="V1335" s="15" t="b">
        <f>IF(C1335="hebdo","5",IF(C1335="tous les 15 jours","10",IF(C1335="toutes les 5 semaines","25")))</f>
        <v>0</v>
      </c>
    </row>
    <row r="1336" spans="17:22" x14ac:dyDescent="0.35">
      <c r="Q1336" s="14">
        <f ca="1">IF(AND($N$1+T1336-WEEKDAY($N$1)+(WEEKDAY($N$1)&gt;=T1336)&gt;=$N$1,H1336=""),$N$1+T1336-WEEKDAY($N$1)+(WEEKDAY($N$1)&gt;=T1336),$N$1+T1336-WEEKDAY($N$1)+(WEEKDAY($N$1)&gt;=T1336)+7)</f>
        <v>43617</v>
      </c>
      <c r="R1336" s="14" t="str">
        <f ca="1">IF(ISERROR(IF(AND($N$1+U1336-WEEKDAY($N$1)+(WEEKDAY($N$1)&gt;=U1336)&gt;=$N$1,H1336&lt;&gt;""),$N$1+U1336-WEEKDAY($N$1)+(WEEKDAY($N$1)&gt;=U1336),$N$1+U1336-WEEKDAY($N$1)+(WEEKDAY($N$1)&gt;=U1336)+7)),"",(IF(AND($N$1+U1336-WEEKDAY($N$1)+(WEEKDAY($N$1)&gt;=U1336)&gt;=$N$1,H1336&lt;&gt;""),$N$1+U1336-WEEKDAY($N$1)+(WEEKDAY($N$1)&gt;=U1336),$N$1+U1336-WEEKDAY($N$1)+(WEEKDAY($N$1)&gt;=U1336)+7)))</f>
        <v/>
      </c>
      <c r="S1336" s="14"/>
      <c r="T1336" s="15" t="b">
        <f>IF(D1336="lundi","2",IF(D1336="mardi","3",IF(D1336="mercredi","4",IF(D1336="jeudi","5",IF(D1336="vendredi","6")))))</f>
        <v>0</v>
      </c>
      <c r="U1336" s="15" t="str">
        <f>IF(H1336="lundi","2",IF(H1336="mardi","3",IF(H1336="mercredi","4",IF(H1336="jeudi","5",IF(H1336="vendredi","6",IF(H1336="",""))))))</f>
        <v/>
      </c>
      <c r="V1336" s="15" t="b">
        <f>IF(C1336="hebdo","5",IF(C1336="tous les 15 jours","10",IF(C1336="toutes les 5 semaines","25")))</f>
        <v>0</v>
      </c>
    </row>
    <row r="1337" spans="17:22" x14ac:dyDescent="0.35">
      <c r="Q1337" s="14">
        <f ca="1">IF(AND($N$1+T1337-WEEKDAY($N$1)+(WEEKDAY($N$1)&gt;=T1337)&gt;=$N$1,H1337=""),$N$1+T1337-WEEKDAY($N$1)+(WEEKDAY($N$1)&gt;=T1337),$N$1+T1337-WEEKDAY($N$1)+(WEEKDAY($N$1)&gt;=T1337)+7)</f>
        <v>43617</v>
      </c>
      <c r="R1337" s="14" t="str">
        <f ca="1">IF(ISERROR(IF(AND($N$1+U1337-WEEKDAY($N$1)+(WEEKDAY($N$1)&gt;=U1337)&gt;=$N$1,H1337&lt;&gt;""),$N$1+U1337-WEEKDAY($N$1)+(WEEKDAY($N$1)&gt;=U1337),$N$1+U1337-WEEKDAY($N$1)+(WEEKDAY($N$1)&gt;=U1337)+7)),"",(IF(AND($N$1+U1337-WEEKDAY($N$1)+(WEEKDAY($N$1)&gt;=U1337)&gt;=$N$1,H1337&lt;&gt;""),$N$1+U1337-WEEKDAY($N$1)+(WEEKDAY($N$1)&gt;=U1337),$N$1+U1337-WEEKDAY($N$1)+(WEEKDAY($N$1)&gt;=U1337)+7)))</f>
        <v/>
      </c>
      <c r="S1337" s="14"/>
      <c r="T1337" s="15" t="b">
        <f>IF(D1337="lundi","2",IF(D1337="mardi","3",IF(D1337="mercredi","4",IF(D1337="jeudi","5",IF(D1337="vendredi","6")))))</f>
        <v>0</v>
      </c>
      <c r="U1337" s="15" t="str">
        <f>IF(H1337="lundi","2",IF(H1337="mardi","3",IF(H1337="mercredi","4",IF(H1337="jeudi","5",IF(H1337="vendredi","6",IF(H1337="",""))))))</f>
        <v/>
      </c>
      <c r="V1337" s="15" t="b">
        <f>IF(C1337="hebdo","5",IF(C1337="tous les 15 jours","10",IF(C1337="toutes les 5 semaines","25")))</f>
        <v>0</v>
      </c>
    </row>
    <row r="1338" spans="17:22" x14ac:dyDescent="0.35">
      <c r="Q1338" s="14">
        <f ca="1">IF(AND($N$1+T1338-WEEKDAY($N$1)+(WEEKDAY($N$1)&gt;=T1338)&gt;=$N$1,H1338=""),$N$1+T1338-WEEKDAY($N$1)+(WEEKDAY($N$1)&gt;=T1338),$N$1+T1338-WEEKDAY($N$1)+(WEEKDAY($N$1)&gt;=T1338)+7)</f>
        <v>43617</v>
      </c>
      <c r="R1338" s="14" t="str">
        <f ca="1">IF(ISERROR(IF(AND($N$1+U1338-WEEKDAY($N$1)+(WEEKDAY($N$1)&gt;=U1338)&gt;=$N$1,H1338&lt;&gt;""),$N$1+U1338-WEEKDAY($N$1)+(WEEKDAY($N$1)&gt;=U1338),$N$1+U1338-WEEKDAY($N$1)+(WEEKDAY($N$1)&gt;=U1338)+7)),"",(IF(AND($N$1+U1338-WEEKDAY($N$1)+(WEEKDAY($N$1)&gt;=U1338)&gt;=$N$1,H1338&lt;&gt;""),$N$1+U1338-WEEKDAY($N$1)+(WEEKDAY($N$1)&gt;=U1338),$N$1+U1338-WEEKDAY($N$1)+(WEEKDAY($N$1)&gt;=U1338)+7)))</f>
        <v/>
      </c>
      <c r="S1338" s="14"/>
      <c r="T1338" s="15" t="b">
        <f>IF(D1338="lundi","2",IF(D1338="mardi","3",IF(D1338="mercredi","4",IF(D1338="jeudi","5",IF(D1338="vendredi","6")))))</f>
        <v>0</v>
      </c>
      <c r="U1338" s="15" t="str">
        <f>IF(H1338="lundi","2",IF(H1338="mardi","3",IF(H1338="mercredi","4",IF(H1338="jeudi","5",IF(H1338="vendredi","6",IF(H1338="",""))))))</f>
        <v/>
      </c>
      <c r="V1338" s="15" t="b">
        <f>IF(C1338="hebdo","5",IF(C1338="tous les 15 jours","10",IF(C1338="toutes les 5 semaines","25")))</f>
        <v>0</v>
      </c>
    </row>
    <row r="1339" spans="17:22" x14ac:dyDescent="0.35">
      <c r="Q1339" s="14">
        <f ca="1">IF(AND($N$1+T1339-WEEKDAY($N$1)+(WEEKDAY($N$1)&gt;=T1339)&gt;=$N$1,H1339=""),$N$1+T1339-WEEKDAY($N$1)+(WEEKDAY($N$1)&gt;=T1339),$N$1+T1339-WEEKDAY($N$1)+(WEEKDAY($N$1)&gt;=T1339)+7)</f>
        <v>43617</v>
      </c>
      <c r="R1339" s="14" t="str">
        <f ca="1">IF(ISERROR(IF(AND($N$1+U1339-WEEKDAY($N$1)+(WEEKDAY($N$1)&gt;=U1339)&gt;=$N$1,H1339&lt;&gt;""),$N$1+U1339-WEEKDAY($N$1)+(WEEKDAY($N$1)&gt;=U1339),$N$1+U1339-WEEKDAY($N$1)+(WEEKDAY($N$1)&gt;=U1339)+7)),"",(IF(AND($N$1+U1339-WEEKDAY($N$1)+(WEEKDAY($N$1)&gt;=U1339)&gt;=$N$1,H1339&lt;&gt;""),$N$1+U1339-WEEKDAY($N$1)+(WEEKDAY($N$1)&gt;=U1339),$N$1+U1339-WEEKDAY($N$1)+(WEEKDAY($N$1)&gt;=U1339)+7)))</f>
        <v/>
      </c>
      <c r="S1339" s="14"/>
      <c r="T1339" s="15" t="b">
        <f>IF(D1339="lundi","2",IF(D1339="mardi","3",IF(D1339="mercredi","4",IF(D1339="jeudi","5",IF(D1339="vendredi","6")))))</f>
        <v>0</v>
      </c>
      <c r="U1339" s="15" t="str">
        <f>IF(H1339="lundi","2",IF(H1339="mardi","3",IF(H1339="mercredi","4",IF(H1339="jeudi","5",IF(H1339="vendredi","6",IF(H1339="",""))))))</f>
        <v/>
      </c>
      <c r="V1339" s="15" t="b">
        <f>IF(C1339="hebdo","5",IF(C1339="tous les 15 jours","10",IF(C1339="toutes les 5 semaines","25")))</f>
        <v>0</v>
      </c>
    </row>
    <row r="1340" spans="17:22" x14ac:dyDescent="0.35">
      <c r="Q1340" s="14">
        <f ca="1">IF(AND($N$1+T1340-WEEKDAY($N$1)+(WEEKDAY($N$1)&gt;=T1340)&gt;=$N$1,H1340=""),$N$1+T1340-WEEKDAY($N$1)+(WEEKDAY($N$1)&gt;=T1340),$N$1+T1340-WEEKDAY($N$1)+(WEEKDAY($N$1)&gt;=T1340)+7)</f>
        <v>43617</v>
      </c>
      <c r="R1340" s="14" t="str">
        <f ca="1">IF(ISERROR(IF(AND($N$1+U1340-WEEKDAY($N$1)+(WEEKDAY($N$1)&gt;=U1340)&gt;=$N$1,H1340&lt;&gt;""),$N$1+U1340-WEEKDAY($N$1)+(WEEKDAY($N$1)&gt;=U1340),$N$1+U1340-WEEKDAY($N$1)+(WEEKDAY($N$1)&gt;=U1340)+7)),"",(IF(AND($N$1+U1340-WEEKDAY($N$1)+(WEEKDAY($N$1)&gt;=U1340)&gt;=$N$1,H1340&lt;&gt;""),$N$1+U1340-WEEKDAY($N$1)+(WEEKDAY($N$1)&gt;=U1340),$N$1+U1340-WEEKDAY($N$1)+(WEEKDAY($N$1)&gt;=U1340)+7)))</f>
        <v/>
      </c>
      <c r="S1340" s="14"/>
      <c r="T1340" s="15" t="b">
        <f>IF(D1340="lundi","2",IF(D1340="mardi","3",IF(D1340="mercredi","4",IF(D1340="jeudi","5",IF(D1340="vendredi","6")))))</f>
        <v>0</v>
      </c>
      <c r="U1340" s="15" t="str">
        <f>IF(H1340="lundi","2",IF(H1340="mardi","3",IF(H1340="mercredi","4",IF(H1340="jeudi","5",IF(H1340="vendredi","6",IF(H1340="",""))))))</f>
        <v/>
      </c>
      <c r="V1340" s="15" t="b">
        <f>IF(C1340="hebdo","5",IF(C1340="tous les 15 jours","10",IF(C1340="toutes les 5 semaines","25")))</f>
        <v>0</v>
      </c>
    </row>
    <row r="1341" spans="17:22" x14ac:dyDescent="0.35">
      <c r="Q1341" s="14">
        <f ca="1">IF(AND($N$1+T1341-WEEKDAY($N$1)+(WEEKDAY($N$1)&gt;=T1341)&gt;=$N$1,H1341=""),$N$1+T1341-WEEKDAY($N$1)+(WEEKDAY($N$1)&gt;=T1341),$N$1+T1341-WEEKDAY($N$1)+(WEEKDAY($N$1)&gt;=T1341)+7)</f>
        <v>43617</v>
      </c>
      <c r="R1341" s="14" t="str">
        <f ca="1">IF(ISERROR(IF(AND($N$1+U1341-WEEKDAY($N$1)+(WEEKDAY($N$1)&gt;=U1341)&gt;=$N$1,H1341&lt;&gt;""),$N$1+U1341-WEEKDAY($N$1)+(WEEKDAY($N$1)&gt;=U1341),$N$1+U1341-WEEKDAY($N$1)+(WEEKDAY($N$1)&gt;=U1341)+7)),"",(IF(AND($N$1+U1341-WEEKDAY($N$1)+(WEEKDAY($N$1)&gt;=U1341)&gt;=$N$1,H1341&lt;&gt;""),$N$1+U1341-WEEKDAY($N$1)+(WEEKDAY($N$1)&gt;=U1341),$N$1+U1341-WEEKDAY($N$1)+(WEEKDAY($N$1)&gt;=U1341)+7)))</f>
        <v/>
      </c>
      <c r="S1341" s="14"/>
      <c r="T1341" s="15" t="b">
        <f>IF(D1341="lundi","2",IF(D1341="mardi","3",IF(D1341="mercredi","4",IF(D1341="jeudi","5",IF(D1341="vendredi","6")))))</f>
        <v>0</v>
      </c>
      <c r="U1341" s="15" t="str">
        <f>IF(H1341="lundi","2",IF(H1341="mardi","3",IF(H1341="mercredi","4",IF(H1341="jeudi","5",IF(H1341="vendredi","6",IF(H1341="",""))))))</f>
        <v/>
      </c>
      <c r="V1341" s="15" t="b">
        <f>IF(C1341="hebdo","5",IF(C1341="tous les 15 jours","10",IF(C1341="toutes les 5 semaines","25")))</f>
        <v>0</v>
      </c>
    </row>
    <row r="1342" spans="17:22" x14ac:dyDescent="0.35">
      <c r="Q1342" s="14">
        <f ca="1">IF(AND($N$1+T1342-WEEKDAY($N$1)+(WEEKDAY($N$1)&gt;=T1342)&gt;=$N$1,H1342=""),$N$1+T1342-WEEKDAY($N$1)+(WEEKDAY($N$1)&gt;=T1342),$N$1+T1342-WEEKDAY($N$1)+(WEEKDAY($N$1)&gt;=T1342)+7)</f>
        <v>43617</v>
      </c>
      <c r="R1342" s="14" t="str">
        <f ca="1">IF(ISERROR(IF(AND($N$1+U1342-WEEKDAY($N$1)+(WEEKDAY($N$1)&gt;=U1342)&gt;=$N$1,H1342&lt;&gt;""),$N$1+U1342-WEEKDAY($N$1)+(WEEKDAY($N$1)&gt;=U1342),$N$1+U1342-WEEKDAY($N$1)+(WEEKDAY($N$1)&gt;=U1342)+7)),"",(IF(AND($N$1+U1342-WEEKDAY($N$1)+(WEEKDAY($N$1)&gt;=U1342)&gt;=$N$1,H1342&lt;&gt;""),$N$1+U1342-WEEKDAY($N$1)+(WEEKDAY($N$1)&gt;=U1342),$N$1+U1342-WEEKDAY($N$1)+(WEEKDAY($N$1)&gt;=U1342)+7)))</f>
        <v/>
      </c>
      <c r="S1342" s="14"/>
      <c r="T1342" s="15" t="b">
        <f>IF(D1342="lundi","2",IF(D1342="mardi","3",IF(D1342="mercredi","4",IF(D1342="jeudi","5",IF(D1342="vendredi","6")))))</f>
        <v>0</v>
      </c>
      <c r="U1342" s="15" t="str">
        <f>IF(H1342="lundi","2",IF(H1342="mardi","3",IF(H1342="mercredi","4",IF(H1342="jeudi","5",IF(H1342="vendredi","6",IF(H1342="",""))))))</f>
        <v/>
      </c>
      <c r="V1342" s="15" t="b">
        <f>IF(C1342="hebdo","5",IF(C1342="tous les 15 jours","10",IF(C1342="toutes les 5 semaines","25")))</f>
        <v>0</v>
      </c>
    </row>
    <row r="1343" spans="17:22" x14ac:dyDescent="0.35">
      <c r="Q1343" s="14">
        <f ca="1">IF(AND($N$1+T1343-WEEKDAY($N$1)+(WEEKDAY($N$1)&gt;=T1343)&gt;=$N$1,H1343=""),$N$1+T1343-WEEKDAY($N$1)+(WEEKDAY($N$1)&gt;=T1343),$N$1+T1343-WEEKDAY($N$1)+(WEEKDAY($N$1)&gt;=T1343)+7)</f>
        <v>43617</v>
      </c>
      <c r="R1343" s="14" t="str">
        <f ca="1">IF(ISERROR(IF(AND($N$1+U1343-WEEKDAY($N$1)+(WEEKDAY($N$1)&gt;=U1343)&gt;=$N$1,H1343&lt;&gt;""),$N$1+U1343-WEEKDAY($N$1)+(WEEKDAY($N$1)&gt;=U1343),$N$1+U1343-WEEKDAY($N$1)+(WEEKDAY($N$1)&gt;=U1343)+7)),"",(IF(AND($N$1+U1343-WEEKDAY($N$1)+(WEEKDAY($N$1)&gt;=U1343)&gt;=$N$1,H1343&lt;&gt;""),$N$1+U1343-WEEKDAY($N$1)+(WEEKDAY($N$1)&gt;=U1343),$N$1+U1343-WEEKDAY($N$1)+(WEEKDAY($N$1)&gt;=U1343)+7)))</f>
        <v/>
      </c>
      <c r="S1343" s="14"/>
      <c r="T1343" s="15" t="b">
        <f>IF(D1343="lundi","2",IF(D1343="mardi","3",IF(D1343="mercredi","4",IF(D1343="jeudi","5",IF(D1343="vendredi","6")))))</f>
        <v>0</v>
      </c>
      <c r="U1343" s="15" t="str">
        <f>IF(H1343="lundi","2",IF(H1343="mardi","3",IF(H1343="mercredi","4",IF(H1343="jeudi","5",IF(H1343="vendredi","6",IF(H1343="",""))))))</f>
        <v/>
      </c>
      <c r="V1343" s="15" t="b">
        <f>IF(C1343="hebdo","5",IF(C1343="tous les 15 jours","10",IF(C1343="toutes les 5 semaines","25")))</f>
        <v>0</v>
      </c>
    </row>
    <row r="1344" spans="17:22" x14ac:dyDescent="0.35">
      <c r="Q1344" s="14">
        <f ca="1">IF(AND($N$1+T1344-WEEKDAY($N$1)+(WEEKDAY($N$1)&gt;=T1344)&gt;=$N$1,H1344=""),$N$1+T1344-WEEKDAY($N$1)+(WEEKDAY($N$1)&gt;=T1344),$N$1+T1344-WEEKDAY($N$1)+(WEEKDAY($N$1)&gt;=T1344)+7)</f>
        <v>43617</v>
      </c>
      <c r="R1344" s="14" t="str">
        <f ca="1">IF(ISERROR(IF(AND($N$1+U1344-WEEKDAY($N$1)+(WEEKDAY($N$1)&gt;=U1344)&gt;=$N$1,H1344&lt;&gt;""),$N$1+U1344-WEEKDAY($N$1)+(WEEKDAY($N$1)&gt;=U1344),$N$1+U1344-WEEKDAY($N$1)+(WEEKDAY($N$1)&gt;=U1344)+7)),"",(IF(AND($N$1+U1344-WEEKDAY($N$1)+(WEEKDAY($N$1)&gt;=U1344)&gt;=$N$1,H1344&lt;&gt;""),$N$1+U1344-WEEKDAY($N$1)+(WEEKDAY($N$1)&gt;=U1344),$N$1+U1344-WEEKDAY($N$1)+(WEEKDAY($N$1)&gt;=U1344)+7)))</f>
        <v/>
      </c>
      <c r="S1344" s="14"/>
      <c r="T1344" s="15" t="b">
        <f>IF(D1344="lundi","2",IF(D1344="mardi","3",IF(D1344="mercredi","4",IF(D1344="jeudi","5",IF(D1344="vendredi","6")))))</f>
        <v>0</v>
      </c>
      <c r="U1344" s="15" t="str">
        <f>IF(H1344="lundi","2",IF(H1344="mardi","3",IF(H1344="mercredi","4",IF(H1344="jeudi","5",IF(H1344="vendredi","6",IF(H1344="",""))))))</f>
        <v/>
      </c>
      <c r="V1344" s="15" t="b">
        <f>IF(C1344="hebdo","5",IF(C1344="tous les 15 jours","10",IF(C1344="toutes les 5 semaines","25")))</f>
        <v>0</v>
      </c>
    </row>
    <row r="1345" spans="17:22" x14ac:dyDescent="0.35">
      <c r="Q1345" s="14">
        <f ca="1">IF(AND($N$1+T1345-WEEKDAY($N$1)+(WEEKDAY($N$1)&gt;=T1345)&gt;=$N$1,H1345=""),$N$1+T1345-WEEKDAY($N$1)+(WEEKDAY($N$1)&gt;=T1345),$N$1+T1345-WEEKDAY($N$1)+(WEEKDAY($N$1)&gt;=T1345)+7)</f>
        <v>43617</v>
      </c>
      <c r="R1345" s="14" t="str">
        <f ca="1">IF(ISERROR(IF(AND($N$1+U1345-WEEKDAY($N$1)+(WEEKDAY($N$1)&gt;=U1345)&gt;=$N$1,H1345&lt;&gt;""),$N$1+U1345-WEEKDAY($N$1)+(WEEKDAY($N$1)&gt;=U1345),$N$1+U1345-WEEKDAY($N$1)+(WEEKDAY($N$1)&gt;=U1345)+7)),"",(IF(AND($N$1+U1345-WEEKDAY($N$1)+(WEEKDAY($N$1)&gt;=U1345)&gt;=$N$1,H1345&lt;&gt;""),$N$1+U1345-WEEKDAY($N$1)+(WEEKDAY($N$1)&gt;=U1345),$N$1+U1345-WEEKDAY($N$1)+(WEEKDAY($N$1)&gt;=U1345)+7)))</f>
        <v/>
      </c>
      <c r="S1345" s="14"/>
      <c r="T1345" s="15" t="b">
        <f>IF(D1345="lundi","2",IF(D1345="mardi","3",IF(D1345="mercredi","4",IF(D1345="jeudi","5",IF(D1345="vendredi","6")))))</f>
        <v>0</v>
      </c>
      <c r="U1345" s="15" t="str">
        <f>IF(H1345="lundi","2",IF(H1345="mardi","3",IF(H1345="mercredi","4",IF(H1345="jeudi","5",IF(H1345="vendredi","6",IF(H1345="",""))))))</f>
        <v/>
      </c>
      <c r="V1345" s="15" t="b">
        <f>IF(C1345="hebdo","5",IF(C1345="tous les 15 jours","10",IF(C1345="toutes les 5 semaines","25")))</f>
        <v>0</v>
      </c>
    </row>
    <row r="1346" spans="17:22" x14ac:dyDescent="0.35">
      <c r="Q1346" s="14">
        <f ca="1">IF(AND($N$1+T1346-WEEKDAY($N$1)+(WEEKDAY($N$1)&gt;=T1346)&gt;=$N$1,H1346=""),$N$1+T1346-WEEKDAY($N$1)+(WEEKDAY($N$1)&gt;=T1346),$N$1+T1346-WEEKDAY($N$1)+(WEEKDAY($N$1)&gt;=T1346)+7)</f>
        <v>43617</v>
      </c>
      <c r="R1346" s="14" t="str">
        <f ca="1">IF(ISERROR(IF(AND($N$1+U1346-WEEKDAY($N$1)+(WEEKDAY($N$1)&gt;=U1346)&gt;=$N$1,H1346&lt;&gt;""),$N$1+U1346-WEEKDAY($N$1)+(WEEKDAY($N$1)&gt;=U1346),$N$1+U1346-WEEKDAY($N$1)+(WEEKDAY($N$1)&gt;=U1346)+7)),"",(IF(AND($N$1+U1346-WEEKDAY($N$1)+(WEEKDAY($N$1)&gt;=U1346)&gt;=$N$1,H1346&lt;&gt;""),$N$1+U1346-WEEKDAY($N$1)+(WEEKDAY($N$1)&gt;=U1346),$N$1+U1346-WEEKDAY($N$1)+(WEEKDAY($N$1)&gt;=U1346)+7)))</f>
        <v/>
      </c>
      <c r="S1346" s="14"/>
      <c r="T1346" s="15" t="b">
        <f>IF(D1346="lundi","2",IF(D1346="mardi","3",IF(D1346="mercredi","4",IF(D1346="jeudi","5",IF(D1346="vendredi","6")))))</f>
        <v>0</v>
      </c>
      <c r="U1346" s="15" t="str">
        <f>IF(H1346="lundi","2",IF(H1346="mardi","3",IF(H1346="mercredi","4",IF(H1346="jeudi","5",IF(H1346="vendredi","6",IF(H1346="",""))))))</f>
        <v/>
      </c>
      <c r="V1346" s="15" t="b">
        <f>IF(C1346="hebdo","5",IF(C1346="tous les 15 jours","10",IF(C1346="toutes les 5 semaines","25")))</f>
        <v>0</v>
      </c>
    </row>
    <row r="1347" spans="17:22" x14ac:dyDescent="0.35">
      <c r="Q1347" s="14">
        <f ca="1">IF(AND($N$1+T1347-WEEKDAY($N$1)+(WEEKDAY($N$1)&gt;=T1347)&gt;=$N$1,H1347=""),$N$1+T1347-WEEKDAY($N$1)+(WEEKDAY($N$1)&gt;=T1347),$N$1+T1347-WEEKDAY($N$1)+(WEEKDAY($N$1)&gt;=T1347)+7)</f>
        <v>43617</v>
      </c>
      <c r="R1347" s="14" t="str">
        <f ca="1">IF(ISERROR(IF(AND($N$1+U1347-WEEKDAY($N$1)+(WEEKDAY($N$1)&gt;=U1347)&gt;=$N$1,H1347&lt;&gt;""),$N$1+U1347-WEEKDAY($N$1)+(WEEKDAY($N$1)&gt;=U1347),$N$1+U1347-WEEKDAY($N$1)+(WEEKDAY($N$1)&gt;=U1347)+7)),"",(IF(AND($N$1+U1347-WEEKDAY($N$1)+(WEEKDAY($N$1)&gt;=U1347)&gt;=$N$1,H1347&lt;&gt;""),$N$1+U1347-WEEKDAY($N$1)+(WEEKDAY($N$1)&gt;=U1347),$N$1+U1347-WEEKDAY($N$1)+(WEEKDAY($N$1)&gt;=U1347)+7)))</f>
        <v/>
      </c>
      <c r="S1347" s="14"/>
      <c r="T1347" s="15" t="b">
        <f>IF(D1347="lundi","2",IF(D1347="mardi","3",IF(D1347="mercredi","4",IF(D1347="jeudi","5",IF(D1347="vendredi","6")))))</f>
        <v>0</v>
      </c>
      <c r="U1347" s="15" t="str">
        <f>IF(H1347="lundi","2",IF(H1347="mardi","3",IF(H1347="mercredi","4",IF(H1347="jeudi","5",IF(H1347="vendredi","6",IF(H1347="",""))))))</f>
        <v/>
      </c>
      <c r="V1347" s="15" t="b">
        <f>IF(C1347="hebdo","5",IF(C1347="tous les 15 jours","10",IF(C1347="toutes les 5 semaines","25")))</f>
        <v>0</v>
      </c>
    </row>
    <row r="1348" spans="17:22" x14ac:dyDescent="0.35">
      <c r="Q1348" s="14">
        <f ca="1">IF(AND($N$1+T1348-WEEKDAY($N$1)+(WEEKDAY($N$1)&gt;=T1348)&gt;=$N$1,H1348=""),$N$1+T1348-WEEKDAY($N$1)+(WEEKDAY($N$1)&gt;=T1348),$N$1+T1348-WEEKDAY($N$1)+(WEEKDAY($N$1)&gt;=T1348)+7)</f>
        <v>43617</v>
      </c>
      <c r="R1348" s="14" t="str">
        <f ca="1">IF(ISERROR(IF(AND($N$1+U1348-WEEKDAY($N$1)+(WEEKDAY($N$1)&gt;=U1348)&gt;=$N$1,H1348&lt;&gt;""),$N$1+U1348-WEEKDAY($N$1)+(WEEKDAY($N$1)&gt;=U1348),$N$1+U1348-WEEKDAY($N$1)+(WEEKDAY($N$1)&gt;=U1348)+7)),"",(IF(AND($N$1+U1348-WEEKDAY($N$1)+(WEEKDAY($N$1)&gt;=U1348)&gt;=$N$1,H1348&lt;&gt;""),$N$1+U1348-WEEKDAY($N$1)+(WEEKDAY($N$1)&gt;=U1348),$N$1+U1348-WEEKDAY($N$1)+(WEEKDAY($N$1)&gt;=U1348)+7)))</f>
        <v/>
      </c>
      <c r="S1348" s="14"/>
      <c r="T1348" s="15" t="b">
        <f>IF(D1348="lundi","2",IF(D1348="mardi","3",IF(D1348="mercredi","4",IF(D1348="jeudi","5",IF(D1348="vendredi","6")))))</f>
        <v>0</v>
      </c>
      <c r="U1348" s="15" t="str">
        <f>IF(H1348="lundi","2",IF(H1348="mardi","3",IF(H1348="mercredi","4",IF(H1348="jeudi","5",IF(H1348="vendredi","6",IF(H1348="",""))))))</f>
        <v/>
      </c>
      <c r="V1348" s="15" t="b">
        <f>IF(C1348="hebdo","5",IF(C1348="tous les 15 jours","10",IF(C1348="toutes les 5 semaines","25")))</f>
        <v>0</v>
      </c>
    </row>
    <row r="1349" spans="17:22" x14ac:dyDescent="0.35">
      <c r="Q1349" s="14">
        <f ca="1">IF(AND($N$1+T1349-WEEKDAY($N$1)+(WEEKDAY($N$1)&gt;=T1349)&gt;=$N$1,H1349=""),$N$1+T1349-WEEKDAY($N$1)+(WEEKDAY($N$1)&gt;=T1349),$N$1+T1349-WEEKDAY($N$1)+(WEEKDAY($N$1)&gt;=T1349)+7)</f>
        <v>43617</v>
      </c>
      <c r="R1349" s="14" t="str">
        <f ca="1">IF(ISERROR(IF(AND($N$1+U1349-WEEKDAY($N$1)+(WEEKDAY($N$1)&gt;=U1349)&gt;=$N$1,H1349&lt;&gt;""),$N$1+U1349-WEEKDAY($N$1)+(WEEKDAY($N$1)&gt;=U1349),$N$1+U1349-WEEKDAY($N$1)+(WEEKDAY($N$1)&gt;=U1349)+7)),"",(IF(AND($N$1+U1349-WEEKDAY($N$1)+(WEEKDAY($N$1)&gt;=U1349)&gt;=$N$1,H1349&lt;&gt;""),$N$1+U1349-WEEKDAY($N$1)+(WEEKDAY($N$1)&gt;=U1349),$N$1+U1349-WEEKDAY($N$1)+(WEEKDAY($N$1)&gt;=U1349)+7)))</f>
        <v/>
      </c>
      <c r="S1349" s="14"/>
      <c r="T1349" s="15" t="b">
        <f>IF(D1349="lundi","2",IF(D1349="mardi","3",IF(D1349="mercredi","4",IF(D1349="jeudi","5",IF(D1349="vendredi","6")))))</f>
        <v>0</v>
      </c>
      <c r="U1349" s="15" t="str">
        <f>IF(H1349="lundi","2",IF(H1349="mardi","3",IF(H1349="mercredi","4",IF(H1349="jeudi","5",IF(H1349="vendredi","6",IF(H1349="",""))))))</f>
        <v/>
      </c>
      <c r="V1349" s="15" t="b">
        <f>IF(C1349="hebdo","5",IF(C1349="tous les 15 jours","10",IF(C1349="toutes les 5 semaines","25")))</f>
        <v>0</v>
      </c>
    </row>
    <row r="1350" spans="17:22" x14ac:dyDescent="0.35">
      <c r="Q1350" s="14">
        <f ca="1">IF(AND($N$1+T1350-WEEKDAY($N$1)+(WEEKDAY($N$1)&gt;=T1350)&gt;=$N$1,H1350=""),$N$1+T1350-WEEKDAY($N$1)+(WEEKDAY($N$1)&gt;=T1350),$N$1+T1350-WEEKDAY($N$1)+(WEEKDAY($N$1)&gt;=T1350)+7)</f>
        <v>43617</v>
      </c>
      <c r="R1350" s="14" t="str">
        <f ca="1">IF(ISERROR(IF(AND($N$1+U1350-WEEKDAY($N$1)+(WEEKDAY($N$1)&gt;=U1350)&gt;=$N$1,H1350&lt;&gt;""),$N$1+U1350-WEEKDAY($N$1)+(WEEKDAY($N$1)&gt;=U1350),$N$1+U1350-WEEKDAY($N$1)+(WEEKDAY($N$1)&gt;=U1350)+7)),"",(IF(AND($N$1+U1350-WEEKDAY($N$1)+(WEEKDAY($N$1)&gt;=U1350)&gt;=$N$1,H1350&lt;&gt;""),$N$1+U1350-WEEKDAY($N$1)+(WEEKDAY($N$1)&gt;=U1350),$N$1+U1350-WEEKDAY($N$1)+(WEEKDAY($N$1)&gt;=U1350)+7)))</f>
        <v/>
      </c>
      <c r="S1350" s="14"/>
      <c r="T1350" s="15" t="b">
        <f>IF(D1350="lundi","2",IF(D1350="mardi","3",IF(D1350="mercredi","4",IF(D1350="jeudi","5",IF(D1350="vendredi","6")))))</f>
        <v>0</v>
      </c>
      <c r="U1350" s="15" t="str">
        <f>IF(H1350="lundi","2",IF(H1350="mardi","3",IF(H1350="mercredi","4",IF(H1350="jeudi","5",IF(H1350="vendredi","6",IF(H1350="",""))))))</f>
        <v/>
      </c>
      <c r="V1350" s="15" t="b">
        <f>IF(C1350="hebdo","5",IF(C1350="tous les 15 jours","10",IF(C1350="toutes les 5 semaines","25")))</f>
        <v>0</v>
      </c>
    </row>
    <row r="1351" spans="17:22" x14ac:dyDescent="0.35">
      <c r="Q1351" s="14">
        <f ca="1">IF(AND($N$1+T1351-WEEKDAY($N$1)+(WEEKDAY($N$1)&gt;=T1351)&gt;=$N$1,H1351=""),$N$1+T1351-WEEKDAY($N$1)+(WEEKDAY($N$1)&gt;=T1351),$N$1+T1351-WEEKDAY($N$1)+(WEEKDAY($N$1)&gt;=T1351)+7)</f>
        <v>43617</v>
      </c>
      <c r="R1351" s="14" t="str">
        <f ca="1">IF(ISERROR(IF(AND($N$1+U1351-WEEKDAY($N$1)+(WEEKDAY($N$1)&gt;=U1351)&gt;=$N$1,H1351&lt;&gt;""),$N$1+U1351-WEEKDAY($N$1)+(WEEKDAY($N$1)&gt;=U1351),$N$1+U1351-WEEKDAY($N$1)+(WEEKDAY($N$1)&gt;=U1351)+7)),"",(IF(AND($N$1+U1351-WEEKDAY($N$1)+(WEEKDAY($N$1)&gt;=U1351)&gt;=$N$1,H1351&lt;&gt;""),$N$1+U1351-WEEKDAY($N$1)+(WEEKDAY($N$1)&gt;=U1351),$N$1+U1351-WEEKDAY($N$1)+(WEEKDAY($N$1)&gt;=U1351)+7)))</f>
        <v/>
      </c>
      <c r="S1351" s="14"/>
      <c r="T1351" s="15" t="b">
        <f>IF(D1351="lundi","2",IF(D1351="mardi","3",IF(D1351="mercredi","4",IF(D1351="jeudi","5",IF(D1351="vendredi","6")))))</f>
        <v>0</v>
      </c>
      <c r="U1351" s="15" t="str">
        <f>IF(H1351="lundi","2",IF(H1351="mardi","3",IF(H1351="mercredi","4",IF(H1351="jeudi","5",IF(H1351="vendredi","6",IF(H1351="",""))))))</f>
        <v/>
      </c>
      <c r="V1351" s="15" t="b">
        <f>IF(C1351="hebdo","5",IF(C1351="tous les 15 jours","10",IF(C1351="toutes les 5 semaines","25")))</f>
        <v>0</v>
      </c>
    </row>
    <row r="1352" spans="17:22" x14ac:dyDescent="0.35">
      <c r="Q1352" s="14">
        <f ca="1">IF(AND($N$1+T1352-WEEKDAY($N$1)+(WEEKDAY($N$1)&gt;=T1352)&gt;=$N$1,H1352=""),$N$1+T1352-WEEKDAY($N$1)+(WEEKDAY($N$1)&gt;=T1352),$N$1+T1352-WEEKDAY($N$1)+(WEEKDAY($N$1)&gt;=T1352)+7)</f>
        <v>43617</v>
      </c>
      <c r="R1352" s="14" t="str">
        <f ca="1">IF(ISERROR(IF(AND($N$1+U1352-WEEKDAY($N$1)+(WEEKDAY($N$1)&gt;=U1352)&gt;=$N$1,H1352&lt;&gt;""),$N$1+U1352-WEEKDAY($N$1)+(WEEKDAY($N$1)&gt;=U1352),$N$1+U1352-WEEKDAY($N$1)+(WEEKDAY($N$1)&gt;=U1352)+7)),"",(IF(AND($N$1+U1352-WEEKDAY($N$1)+(WEEKDAY($N$1)&gt;=U1352)&gt;=$N$1,H1352&lt;&gt;""),$N$1+U1352-WEEKDAY($N$1)+(WEEKDAY($N$1)&gt;=U1352),$N$1+U1352-WEEKDAY($N$1)+(WEEKDAY($N$1)&gt;=U1352)+7)))</f>
        <v/>
      </c>
      <c r="S1352" s="14"/>
      <c r="T1352" s="15" t="b">
        <f>IF(D1352="lundi","2",IF(D1352="mardi","3",IF(D1352="mercredi","4",IF(D1352="jeudi","5",IF(D1352="vendredi","6")))))</f>
        <v>0</v>
      </c>
      <c r="U1352" s="15" t="str">
        <f>IF(H1352="lundi","2",IF(H1352="mardi","3",IF(H1352="mercredi","4",IF(H1352="jeudi","5",IF(H1352="vendredi","6",IF(H1352="",""))))))</f>
        <v/>
      </c>
      <c r="V1352" s="15" t="b">
        <f>IF(C1352="hebdo","5",IF(C1352="tous les 15 jours","10",IF(C1352="toutes les 5 semaines","25")))</f>
        <v>0</v>
      </c>
    </row>
    <row r="1353" spans="17:22" x14ac:dyDescent="0.35">
      <c r="Q1353" s="14">
        <f ca="1">IF(AND($N$1+T1353-WEEKDAY($N$1)+(WEEKDAY($N$1)&gt;=T1353)&gt;=$N$1,H1353=""),$N$1+T1353-WEEKDAY($N$1)+(WEEKDAY($N$1)&gt;=T1353),$N$1+T1353-WEEKDAY($N$1)+(WEEKDAY($N$1)&gt;=T1353)+7)</f>
        <v>43617</v>
      </c>
      <c r="R1353" s="14" t="str">
        <f ca="1">IF(ISERROR(IF(AND($N$1+U1353-WEEKDAY($N$1)+(WEEKDAY($N$1)&gt;=U1353)&gt;=$N$1,H1353&lt;&gt;""),$N$1+U1353-WEEKDAY($N$1)+(WEEKDAY($N$1)&gt;=U1353),$N$1+U1353-WEEKDAY($N$1)+(WEEKDAY($N$1)&gt;=U1353)+7)),"",(IF(AND($N$1+U1353-WEEKDAY($N$1)+(WEEKDAY($N$1)&gt;=U1353)&gt;=$N$1,H1353&lt;&gt;""),$N$1+U1353-WEEKDAY($N$1)+(WEEKDAY($N$1)&gt;=U1353),$N$1+U1353-WEEKDAY($N$1)+(WEEKDAY($N$1)&gt;=U1353)+7)))</f>
        <v/>
      </c>
      <c r="S1353" s="14"/>
      <c r="T1353" s="15" t="b">
        <f>IF(D1353="lundi","2",IF(D1353="mardi","3",IF(D1353="mercredi","4",IF(D1353="jeudi","5",IF(D1353="vendredi","6")))))</f>
        <v>0</v>
      </c>
      <c r="U1353" s="15" t="str">
        <f>IF(H1353="lundi","2",IF(H1353="mardi","3",IF(H1353="mercredi","4",IF(H1353="jeudi","5",IF(H1353="vendredi","6",IF(H1353="",""))))))</f>
        <v/>
      </c>
      <c r="V1353" s="15" t="b">
        <f>IF(C1353="hebdo","5",IF(C1353="tous les 15 jours","10",IF(C1353="toutes les 5 semaines","25")))</f>
        <v>0</v>
      </c>
    </row>
    <row r="1354" spans="17:22" x14ac:dyDescent="0.35">
      <c r="Q1354" s="14">
        <f ca="1">IF(AND($N$1+T1354-WEEKDAY($N$1)+(WEEKDAY($N$1)&gt;=T1354)&gt;=$N$1,H1354=""),$N$1+T1354-WEEKDAY($N$1)+(WEEKDAY($N$1)&gt;=T1354),$N$1+T1354-WEEKDAY($N$1)+(WEEKDAY($N$1)&gt;=T1354)+7)</f>
        <v>43617</v>
      </c>
      <c r="R1354" s="14" t="str">
        <f ca="1">IF(ISERROR(IF(AND($N$1+U1354-WEEKDAY($N$1)+(WEEKDAY($N$1)&gt;=U1354)&gt;=$N$1,H1354&lt;&gt;""),$N$1+U1354-WEEKDAY($N$1)+(WEEKDAY($N$1)&gt;=U1354),$N$1+U1354-WEEKDAY($N$1)+(WEEKDAY($N$1)&gt;=U1354)+7)),"",(IF(AND($N$1+U1354-WEEKDAY($N$1)+(WEEKDAY($N$1)&gt;=U1354)&gt;=$N$1,H1354&lt;&gt;""),$N$1+U1354-WEEKDAY($N$1)+(WEEKDAY($N$1)&gt;=U1354),$N$1+U1354-WEEKDAY($N$1)+(WEEKDAY($N$1)&gt;=U1354)+7)))</f>
        <v/>
      </c>
      <c r="S1354" s="14"/>
      <c r="T1354" s="15" t="b">
        <f>IF(D1354="lundi","2",IF(D1354="mardi","3",IF(D1354="mercredi","4",IF(D1354="jeudi","5",IF(D1354="vendredi","6")))))</f>
        <v>0</v>
      </c>
      <c r="U1354" s="15" t="str">
        <f>IF(H1354="lundi","2",IF(H1354="mardi","3",IF(H1354="mercredi","4",IF(H1354="jeudi","5",IF(H1354="vendredi","6",IF(H1354="",""))))))</f>
        <v/>
      </c>
      <c r="V1354" s="15" t="b">
        <f>IF(C1354="hebdo","5",IF(C1354="tous les 15 jours","10",IF(C1354="toutes les 5 semaines","25")))</f>
        <v>0</v>
      </c>
    </row>
    <row r="1355" spans="17:22" x14ac:dyDescent="0.35">
      <c r="Q1355" s="14">
        <f ca="1">IF(AND($N$1+T1355-WEEKDAY($N$1)+(WEEKDAY($N$1)&gt;=T1355)&gt;=$N$1,H1355=""),$N$1+T1355-WEEKDAY($N$1)+(WEEKDAY($N$1)&gt;=T1355),$N$1+T1355-WEEKDAY($N$1)+(WEEKDAY($N$1)&gt;=T1355)+7)</f>
        <v>43617</v>
      </c>
      <c r="R1355" s="14" t="str">
        <f ca="1">IF(ISERROR(IF(AND($N$1+U1355-WEEKDAY($N$1)+(WEEKDAY($N$1)&gt;=U1355)&gt;=$N$1,H1355&lt;&gt;""),$N$1+U1355-WEEKDAY($N$1)+(WEEKDAY($N$1)&gt;=U1355),$N$1+U1355-WEEKDAY($N$1)+(WEEKDAY($N$1)&gt;=U1355)+7)),"",(IF(AND($N$1+U1355-WEEKDAY($N$1)+(WEEKDAY($N$1)&gt;=U1355)&gt;=$N$1,H1355&lt;&gt;""),$N$1+U1355-WEEKDAY($N$1)+(WEEKDAY($N$1)&gt;=U1355),$N$1+U1355-WEEKDAY($N$1)+(WEEKDAY($N$1)&gt;=U1355)+7)))</f>
        <v/>
      </c>
      <c r="S1355" s="14"/>
      <c r="T1355" s="15" t="b">
        <f>IF(D1355="lundi","2",IF(D1355="mardi","3",IF(D1355="mercredi","4",IF(D1355="jeudi","5",IF(D1355="vendredi","6")))))</f>
        <v>0</v>
      </c>
      <c r="U1355" s="15" t="str">
        <f>IF(H1355="lundi","2",IF(H1355="mardi","3",IF(H1355="mercredi","4",IF(H1355="jeudi","5",IF(H1355="vendredi","6",IF(H1355="",""))))))</f>
        <v/>
      </c>
      <c r="V1355" s="15" t="b">
        <f>IF(C1355="hebdo","5",IF(C1355="tous les 15 jours","10",IF(C1355="toutes les 5 semaines","25")))</f>
        <v>0</v>
      </c>
    </row>
    <row r="1356" spans="17:22" x14ac:dyDescent="0.35">
      <c r="Q1356" s="14">
        <f ca="1">IF(AND($N$1+T1356-WEEKDAY($N$1)+(WEEKDAY($N$1)&gt;=T1356)&gt;=$N$1,H1356=""),$N$1+T1356-WEEKDAY($N$1)+(WEEKDAY($N$1)&gt;=T1356),$N$1+T1356-WEEKDAY($N$1)+(WEEKDAY($N$1)&gt;=T1356)+7)</f>
        <v>43617</v>
      </c>
      <c r="R1356" s="14" t="str">
        <f ca="1">IF(ISERROR(IF(AND($N$1+U1356-WEEKDAY($N$1)+(WEEKDAY($N$1)&gt;=U1356)&gt;=$N$1,H1356&lt;&gt;""),$N$1+U1356-WEEKDAY($N$1)+(WEEKDAY($N$1)&gt;=U1356),$N$1+U1356-WEEKDAY($N$1)+(WEEKDAY($N$1)&gt;=U1356)+7)),"",(IF(AND($N$1+U1356-WEEKDAY($N$1)+(WEEKDAY($N$1)&gt;=U1356)&gt;=$N$1,H1356&lt;&gt;""),$N$1+U1356-WEEKDAY($N$1)+(WEEKDAY($N$1)&gt;=U1356),$N$1+U1356-WEEKDAY($N$1)+(WEEKDAY($N$1)&gt;=U1356)+7)))</f>
        <v/>
      </c>
      <c r="S1356" s="14"/>
      <c r="T1356" s="15" t="b">
        <f>IF(D1356="lundi","2",IF(D1356="mardi","3",IF(D1356="mercredi","4",IF(D1356="jeudi","5",IF(D1356="vendredi","6")))))</f>
        <v>0</v>
      </c>
      <c r="U1356" s="15" t="str">
        <f>IF(H1356="lundi","2",IF(H1356="mardi","3",IF(H1356="mercredi","4",IF(H1356="jeudi","5",IF(H1356="vendredi","6",IF(H1356="",""))))))</f>
        <v/>
      </c>
      <c r="V1356" s="15" t="b">
        <f>IF(C1356="hebdo","5",IF(C1356="tous les 15 jours","10",IF(C1356="toutes les 5 semaines","25")))</f>
        <v>0</v>
      </c>
    </row>
    <row r="1357" spans="17:22" x14ac:dyDescent="0.35">
      <c r="Q1357" s="14">
        <f ca="1">IF(AND($N$1+T1357-WEEKDAY($N$1)+(WEEKDAY($N$1)&gt;=T1357)&gt;=$N$1,H1357=""),$N$1+T1357-WEEKDAY($N$1)+(WEEKDAY($N$1)&gt;=T1357),$N$1+T1357-WEEKDAY($N$1)+(WEEKDAY($N$1)&gt;=T1357)+7)</f>
        <v>43617</v>
      </c>
      <c r="R1357" s="14" t="str">
        <f ca="1">IF(ISERROR(IF(AND($N$1+U1357-WEEKDAY($N$1)+(WEEKDAY($N$1)&gt;=U1357)&gt;=$N$1,H1357&lt;&gt;""),$N$1+U1357-WEEKDAY($N$1)+(WEEKDAY($N$1)&gt;=U1357),$N$1+U1357-WEEKDAY($N$1)+(WEEKDAY($N$1)&gt;=U1357)+7)),"",(IF(AND($N$1+U1357-WEEKDAY($N$1)+(WEEKDAY($N$1)&gt;=U1357)&gt;=$N$1,H1357&lt;&gt;""),$N$1+U1357-WEEKDAY($N$1)+(WEEKDAY($N$1)&gt;=U1357),$N$1+U1357-WEEKDAY($N$1)+(WEEKDAY($N$1)&gt;=U1357)+7)))</f>
        <v/>
      </c>
      <c r="S1357" s="14"/>
      <c r="T1357" s="15" t="b">
        <f>IF(D1357="lundi","2",IF(D1357="mardi","3",IF(D1357="mercredi","4",IF(D1357="jeudi","5",IF(D1357="vendredi","6")))))</f>
        <v>0</v>
      </c>
      <c r="U1357" s="15" t="str">
        <f>IF(H1357="lundi","2",IF(H1357="mardi","3",IF(H1357="mercredi","4",IF(H1357="jeudi","5",IF(H1357="vendredi","6",IF(H1357="",""))))))</f>
        <v/>
      </c>
      <c r="V1357" s="15" t="b">
        <f>IF(C1357="hebdo","5",IF(C1357="tous les 15 jours","10",IF(C1357="toutes les 5 semaines","25")))</f>
        <v>0</v>
      </c>
    </row>
    <row r="1358" spans="17:22" x14ac:dyDescent="0.35">
      <c r="Q1358" s="14">
        <f ca="1">IF(AND($N$1+T1358-WEEKDAY($N$1)+(WEEKDAY($N$1)&gt;=T1358)&gt;=$N$1,H1358=""),$N$1+T1358-WEEKDAY($N$1)+(WEEKDAY($N$1)&gt;=T1358),$N$1+T1358-WEEKDAY($N$1)+(WEEKDAY($N$1)&gt;=T1358)+7)</f>
        <v>43617</v>
      </c>
      <c r="R1358" s="14" t="str">
        <f ca="1">IF(ISERROR(IF(AND($N$1+U1358-WEEKDAY($N$1)+(WEEKDAY($N$1)&gt;=U1358)&gt;=$N$1,H1358&lt;&gt;""),$N$1+U1358-WEEKDAY($N$1)+(WEEKDAY($N$1)&gt;=U1358),$N$1+U1358-WEEKDAY($N$1)+(WEEKDAY($N$1)&gt;=U1358)+7)),"",(IF(AND($N$1+U1358-WEEKDAY($N$1)+(WEEKDAY($N$1)&gt;=U1358)&gt;=$N$1,H1358&lt;&gt;""),$N$1+U1358-WEEKDAY($N$1)+(WEEKDAY($N$1)&gt;=U1358),$N$1+U1358-WEEKDAY($N$1)+(WEEKDAY($N$1)&gt;=U1358)+7)))</f>
        <v/>
      </c>
      <c r="S1358" s="14"/>
      <c r="T1358" s="15" t="b">
        <f>IF(D1358="lundi","2",IF(D1358="mardi","3",IF(D1358="mercredi","4",IF(D1358="jeudi","5",IF(D1358="vendredi","6")))))</f>
        <v>0</v>
      </c>
      <c r="U1358" s="15" t="str">
        <f>IF(H1358="lundi","2",IF(H1358="mardi","3",IF(H1358="mercredi","4",IF(H1358="jeudi","5",IF(H1358="vendredi","6",IF(H1358="",""))))))</f>
        <v/>
      </c>
      <c r="V1358" s="15" t="b">
        <f>IF(C1358="hebdo","5",IF(C1358="tous les 15 jours","10",IF(C1358="toutes les 5 semaines","25")))</f>
        <v>0</v>
      </c>
    </row>
    <row r="1359" spans="17:22" x14ac:dyDescent="0.35">
      <c r="Q1359" s="14">
        <f ca="1">IF(AND($N$1+T1359-WEEKDAY($N$1)+(WEEKDAY($N$1)&gt;=T1359)&gt;=$N$1,H1359=""),$N$1+T1359-WEEKDAY($N$1)+(WEEKDAY($N$1)&gt;=T1359),$N$1+T1359-WEEKDAY($N$1)+(WEEKDAY($N$1)&gt;=T1359)+7)</f>
        <v>43617</v>
      </c>
      <c r="R1359" s="14" t="str">
        <f ca="1">IF(ISERROR(IF(AND($N$1+U1359-WEEKDAY($N$1)+(WEEKDAY($N$1)&gt;=U1359)&gt;=$N$1,H1359&lt;&gt;""),$N$1+U1359-WEEKDAY($N$1)+(WEEKDAY($N$1)&gt;=U1359),$N$1+U1359-WEEKDAY($N$1)+(WEEKDAY($N$1)&gt;=U1359)+7)),"",(IF(AND($N$1+U1359-WEEKDAY($N$1)+(WEEKDAY($N$1)&gt;=U1359)&gt;=$N$1,H1359&lt;&gt;""),$N$1+U1359-WEEKDAY($N$1)+(WEEKDAY($N$1)&gt;=U1359),$N$1+U1359-WEEKDAY($N$1)+(WEEKDAY($N$1)&gt;=U1359)+7)))</f>
        <v/>
      </c>
      <c r="S1359" s="14"/>
      <c r="T1359" s="15" t="b">
        <f>IF(D1359="lundi","2",IF(D1359="mardi","3",IF(D1359="mercredi","4",IF(D1359="jeudi","5",IF(D1359="vendredi","6")))))</f>
        <v>0</v>
      </c>
      <c r="U1359" s="15" t="str">
        <f>IF(H1359="lundi","2",IF(H1359="mardi","3",IF(H1359="mercredi","4",IF(H1359="jeudi","5",IF(H1359="vendredi","6",IF(H1359="",""))))))</f>
        <v/>
      </c>
      <c r="V1359" s="15" t="b">
        <f>IF(C1359="hebdo","5",IF(C1359="tous les 15 jours","10",IF(C1359="toutes les 5 semaines","25")))</f>
        <v>0</v>
      </c>
    </row>
    <row r="1360" spans="17:22" x14ac:dyDescent="0.35">
      <c r="Q1360" s="14">
        <f ca="1">IF(AND($N$1+T1360-WEEKDAY($N$1)+(WEEKDAY($N$1)&gt;=T1360)&gt;=$N$1,H1360=""),$N$1+T1360-WEEKDAY($N$1)+(WEEKDAY($N$1)&gt;=T1360),$N$1+T1360-WEEKDAY($N$1)+(WEEKDAY($N$1)&gt;=T1360)+7)</f>
        <v>43617</v>
      </c>
      <c r="R1360" s="14" t="str">
        <f ca="1">IF(ISERROR(IF(AND($N$1+U1360-WEEKDAY($N$1)+(WEEKDAY($N$1)&gt;=U1360)&gt;=$N$1,H1360&lt;&gt;""),$N$1+U1360-WEEKDAY($N$1)+(WEEKDAY($N$1)&gt;=U1360),$N$1+U1360-WEEKDAY($N$1)+(WEEKDAY($N$1)&gt;=U1360)+7)),"",(IF(AND($N$1+U1360-WEEKDAY($N$1)+(WEEKDAY($N$1)&gt;=U1360)&gt;=$N$1,H1360&lt;&gt;""),$N$1+U1360-WEEKDAY($N$1)+(WEEKDAY($N$1)&gt;=U1360),$N$1+U1360-WEEKDAY($N$1)+(WEEKDAY($N$1)&gt;=U1360)+7)))</f>
        <v/>
      </c>
      <c r="S1360" s="14"/>
      <c r="T1360" s="15" t="b">
        <f>IF(D1360="lundi","2",IF(D1360="mardi","3",IF(D1360="mercredi","4",IF(D1360="jeudi","5",IF(D1360="vendredi","6")))))</f>
        <v>0</v>
      </c>
      <c r="U1360" s="15" t="str">
        <f>IF(H1360="lundi","2",IF(H1360="mardi","3",IF(H1360="mercredi","4",IF(H1360="jeudi","5",IF(H1360="vendredi","6",IF(H1360="",""))))))</f>
        <v/>
      </c>
      <c r="V1360" s="15" t="b">
        <f>IF(C1360="hebdo","5",IF(C1360="tous les 15 jours","10",IF(C1360="toutes les 5 semaines","25")))</f>
        <v>0</v>
      </c>
    </row>
    <row r="1361" spans="17:22" x14ac:dyDescent="0.35">
      <c r="Q1361" s="14">
        <f ca="1">IF(AND($N$1+T1361-WEEKDAY($N$1)+(WEEKDAY($N$1)&gt;=T1361)&gt;=$N$1,H1361=""),$N$1+T1361-WEEKDAY($N$1)+(WEEKDAY($N$1)&gt;=T1361),$N$1+T1361-WEEKDAY($N$1)+(WEEKDAY($N$1)&gt;=T1361)+7)</f>
        <v>43617</v>
      </c>
      <c r="R1361" s="14" t="str">
        <f ca="1">IF(ISERROR(IF(AND($N$1+U1361-WEEKDAY($N$1)+(WEEKDAY($N$1)&gt;=U1361)&gt;=$N$1,H1361&lt;&gt;""),$N$1+U1361-WEEKDAY($N$1)+(WEEKDAY($N$1)&gt;=U1361),$N$1+U1361-WEEKDAY($N$1)+(WEEKDAY($N$1)&gt;=U1361)+7)),"",(IF(AND($N$1+U1361-WEEKDAY($N$1)+(WEEKDAY($N$1)&gt;=U1361)&gt;=$N$1,H1361&lt;&gt;""),$N$1+U1361-WEEKDAY($N$1)+(WEEKDAY($N$1)&gt;=U1361),$N$1+U1361-WEEKDAY($N$1)+(WEEKDAY($N$1)&gt;=U1361)+7)))</f>
        <v/>
      </c>
      <c r="S1361" s="14"/>
      <c r="T1361" s="15" t="b">
        <f>IF(D1361="lundi","2",IF(D1361="mardi","3",IF(D1361="mercredi","4",IF(D1361="jeudi","5",IF(D1361="vendredi","6")))))</f>
        <v>0</v>
      </c>
      <c r="U1361" s="15" t="str">
        <f>IF(H1361="lundi","2",IF(H1361="mardi","3",IF(H1361="mercredi","4",IF(H1361="jeudi","5",IF(H1361="vendredi","6",IF(H1361="",""))))))</f>
        <v/>
      </c>
      <c r="V1361" s="15" t="b">
        <f>IF(C1361="hebdo","5",IF(C1361="tous les 15 jours","10",IF(C1361="toutes les 5 semaines","25")))</f>
        <v>0</v>
      </c>
    </row>
    <row r="1362" spans="17:22" x14ac:dyDescent="0.35">
      <c r="Q1362" s="14">
        <f ca="1">IF(AND($N$1+T1362-WEEKDAY($N$1)+(WEEKDAY($N$1)&gt;=T1362)&gt;=$N$1,H1362=""),$N$1+T1362-WEEKDAY($N$1)+(WEEKDAY($N$1)&gt;=T1362),$N$1+T1362-WEEKDAY($N$1)+(WEEKDAY($N$1)&gt;=T1362)+7)</f>
        <v>43617</v>
      </c>
      <c r="R1362" s="14" t="str">
        <f ca="1">IF(ISERROR(IF(AND($N$1+U1362-WEEKDAY($N$1)+(WEEKDAY($N$1)&gt;=U1362)&gt;=$N$1,H1362&lt;&gt;""),$N$1+U1362-WEEKDAY($N$1)+(WEEKDAY($N$1)&gt;=U1362),$N$1+U1362-WEEKDAY($N$1)+(WEEKDAY($N$1)&gt;=U1362)+7)),"",(IF(AND($N$1+U1362-WEEKDAY($N$1)+(WEEKDAY($N$1)&gt;=U1362)&gt;=$N$1,H1362&lt;&gt;""),$N$1+U1362-WEEKDAY($N$1)+(WEEKDAY($N$1)&gt;=U1362),$N$1+U1362-WEEKDAY($N$1)+(WEEKDAY($N$1)&gt;=U1362)+7)))</f>
        <v/>
      </c>
      <c r="S1362" s="14"/>
      <c r="T1362" s="15" t="b">
        <f>IF(D1362="lundi","2",IF(D1362="mardi","3",IF(D1362="mercredi","4",IF(D1362="jeudi","5",IF(D1362="vendredi","6")))))</f>
        <v>0</v>
      </c>
      <c r="U1362" s="15" t="str">
        <f>IF(H1362="lundi","2",IF(H1362="mardi","3",IF(H1362="mercredi","4",IF(H1362="jeudi","5",IF(H1362="vendredi","6",IF(H1362="",""))))))</f>
        <v/>
      </c>
      <c r="V1362" s="15" t="b">
        <f>IF(C1362="hebdo","5",IF(C1362="tous les 15 jours","10",IF(C1362="toutes les 5 semaines","25")))</f>
        <v>0</v>
      </c>
    </row>
    <row r="1363" spans="17:22" x14ac:dyDescent="0.35">
      <c r="Q1363" s="14">
        <f ca="1">IF(AND($N$1+T1363-WEEKDAY($N$1)+(WEEKDAY($N$1)&gt;=T1363)&gt;=$N$1,H1363=""),$N$1+T1363-WEEKDAY($N$1)+(WEEKDAY($N$1)&gt;=T1363),$N$1+T1363-WEEKDAY($N$1)+(WEEKDAY($N$1)&gt;=T1363)+7)</f>
        <v>43617</v>
      </c>
      <c r="R1363" s="14" t="str">
        <f ca="1">IF(ISERROR(IF(AND($N$1+U1363-WEEKDAY($N$1)+(WEEKDAY($N$1)&gt;=U1363)&gt;=$N$1,H1363&lt;&gt;""),$N$1+U1363-WEEKDAY($N$1)+(WEEKDAY($N$1)&gt;=U1363),$N$1+U1363-WEEKDAY($N$1)+(WEEKDAY($N$1)&gt;=U1363)+7)),"",(IF(AND($N$1+U1363-WEEKDAY($N$1)+(WEEKDAY($N$1)&gt;=U1363)&gt;=$N$1,H1363&lt;&gt;""),$N$1+U1363-WEEKDAY($N$1)+(WEEKDAY($N$1)&gt;=U1363),$N$1+U1363-WEEKDAY($N$1)+(WEEKDAY($N$1)&gt;=U1363)+7)))</f>
        <v/>
      </c>
      <c r="S1363" s="14"/>
      <c r="T1363" s="15" t="b">
        <f>IF(D1363="lundi","2",IF(D1363="mardi","3",IF(D1363="mercredi","4",IF(D1363="jeudi","5",IF(D1363="vendredi","6")))))</f>
        <v>0</v>
      </c>
      <c r="U1363" s="15" t="str">
        <f>IF(H1363="lundi","2",IF(H1363="mardi","3",IF(H1363="mercredi","4",IF(H1363="jeudi","5",IF(H1363="vendredi","6",IF(H1363="",""))))))</f>
        <v/>
      </c>
      <c r="V1363" s="15" t="b">
        <f>IF(C1363="hebdo","5",IF(C1363="tous les 15 jours","10",IF(C1363="toutes les 5 semaines","25")))</f>
        <v>0</v>
      </c>
    </row>
    <row r="1364" spans="17:22" x14ac:dyDescent="0.35">
      <c r="Q1364" s="14">
        <f ca="1">IF(AND($N$1+T1364-WEEKDAY($N$1)+(WEEKDAY($N$1)&gt;=T1364)&gt;=$N$1,H1364=""),$N$1+T1364-WEEKDAY($N$1)+(WEEKDAY($N$1)&gt;=T1364),$N$1+T1364-WEEKDAY($N$1)+(WEEKDAY($N$1)&gt;=T1364)+7)</f>
        <v>43617</v>
      </c>
      <c r="R1364" s="14" t="str">
        <f ca="1">IF(ISERROR(IF(AND($N$1+U1364-WEEKDAY($N$1)+(WEEKDAY($N$1)&gt;=U1364)&gt;=$N$1,H1364&lt;&gt;""),$N$1+U1364-WEEKDAY($N$1)+(WEEKDAY($N$1)&gt;=U1364),$N$1+U1364-WEEKDAY($N$1)+(WEEKDAY($N$1)&gt;=U1364)+7)),"",(IF(AND($N$1+U1364-WEEKDAY($N$1)+(WEEKDAY($N$1)&gt;=U1364)&gt;=$N$1,H1364&lt;&gt;""),$N$1+U1364-WEEKDAY($N$1)+(WEEKDAY($N$1)&gt;=U1364),$N$1+U1364-WEEKDAY($N$1)+(WEEKDAY($N$1)&gt;=U1364)+7)))</f>
        <v/>
      </c>
      <c r="S1364" s="14"/>
      <c r="T1364" s="15" t="b">
        <f>IF(D1364="lundi","2",IF(D1364="mardi","3",IF(D1364="mercredi","4",IF(D1364="jeudi","5",IF(D1364="vendredi","6")))))</f>
        <v>0</v>
      </c>
      <c r="U1364" s="15" t="str">
        <f>IF(H1364="lundi","2",IF(H1364="mardi","3",IF(H1364="mercredi","4",IF(H1364="jeudi","5",IF(H1364="vendredi","6",IF(H1364="",""))))))</f>
        <v/>
      </c>
      <c r="V1364" s="15" t="b">
        <f>IF(C1364="hebdo","5",IF(C1364="tous les 15 jours","10",IF(C1364="toutes les 5 semaines","25")))</f>
        <v>0</v>
      </c>
    </row>
    <row r="1365" spans="17:22" x14ac:dyDescent="0.35">
      <c r="Q1365" s="14">
        <f ca="1">IF(AND($N$1+T1365-WEEKDAY($N$1)+(WEEKDAY($N$1)&gt;=T1365)&gt;=$N$1,H1365=""),$N$1+T1365-WEEKDAY($N$1)+(WEEKDAY($N$1)&gt;=T1365),$N$1+T1365-WEEKDAY($N$1)+(WEEKDAY($N$1)&gt;=T1365)+7)</f>
        <v>43617</v>
      </c>
      <c r="R1365" s="14" t="str">
        <f ca="1">IF(ISERROR(IF(AND($N$1+U1365-WEEKDAY($N$1)+(WEEKDAY($N$1)&gt;=U1365)&gt;=$N$1,H1365&lt;&gt;""),$N$1+U1365-WEEKDAY($N$1)+(WEEKDAY($N$1)&gt;=U1365),$N$1+U1365-WEEKDAY($N$1)+(WEEKDAY($N$1)&gt;=U1365)+7)),"",(IF(AND($N$1+U1365-WEEKDAY($N$1)+(WEEKDAY($N$1)&gt;=U1365)&gt;=$N$1,H1365&lt;&gt;""),$N$1+U1365-WEEKDAY($N$1)+(WEEKDAY($N$1)&gt;=U1365),$N$1+U1365-WEEKDAY($N$1)+(WEEKDAY($N$1)&gt;=U1365)+7)))</f>
        <v/>
      </c>
      <c r="S1365" s="14"/>
      <c r="T1365" s="15" t="b">
        <f>IF(D1365="lundi","2",IF(D1365="mardi","3",IF(D1365="mercredi","4",IF(D1365="jeudi","5",IF(D1365="vendredi","6")))))</f>
        <v>0</v>
      </c>
      <c r="U1365" s="15" t="str">
        <f>IF(H1365="lundi","2",IF(H1365="mardi","3",IF(H1365="mercredi","4",IF(H1365="jeudi","5",IF(H1365="vendredi","6",IF(H1365="",""))))))</f>
        <v/>
      </c>
      <c r="V1365" s="15" t="b">
        <f>IF(C1365="hebdo","5",IF(C1365="tous les 15 jours","10",IF(C1365="toutes les 5 semaines","25")))</f>
        <v>0</v>
      </c>
    </row>
    <row r="1366" spans="17:22" x14ac:dyDescent="0.35">
      <c r="Q1366" s="14">
        <f ca="1">IF(AND($N$1+T1366-WEEKDAY($N$1)+(WEEKDAY($N$1)&gt;=T1366)&gt;=$N$1,H1366=""),$N$1+T1366-WEEKDAY($N$1)+(WEEKDAY($N$1)&gt;=T1366),$N$1+T1366-WEEKDAY($N$1)+(WEEKDAY($N$1)&gt;=T1366)+7)</f>
        <v>43617</v>
      </c>
      <c r="R1366" s="14" t="str">
        <f ca="1">IF(ISERROR(IF(AND($N$1+U1366-WEEKDAY($N$1)+(WEEKDAY($N$1)&gt;=U1366)&gt;=$N$1,H1366&lt;&gt;""),$N$1+U1366-WEEKDAY($N$1)+(WEEKDAY($N$1)&gt;=U1366),$N$1+U1366-WEEKDAY($N$1)+(WEEKDAY($N$1)&gt;=U1366)+7)),"",(IF(AND($N$1+U1366-WEEKDAY($N$1)+(WEEKDAY($N$1)&gt;=U1366)&gt;=$N$1,H1366&lt;&gt;""),$N$1+U1366-WEEKDAY($N$1)+(WEEKDAY($N$1)&gt;=U1366),$N$1+U1366-WEEKDAY($N$1)+(WEEKDAY($N$1)&gt;=U1366)+7)))</f>
        <v/>
      </c>
      <c r="S1366" s="14"/>
      <c r="T1366" s="15" t="b">
        <f>IF(D1366="lundi","2",IF(D1366="mardi","3",IF(D1366="mercredi","4",IF(D1366="jeudi","5",IF(D1366="vendredi","6")))))</f>
        <v>0</v>
      </c>
      <c r="U1366" s="15" t="str">
        <f>IF(H1366="lundi","2",IF(H1366="mardi","3",IF(H1366="mercredi","4",IF(H1366="jeudi","5",IF(H1366="vendredi","6",IF(H1366="",""))))))</f>
        <v/>
      </c>
      <c r="V1366" s="15" t="b">
        <f>IF(C1366="hebdo","5",IF(C1366="tous les 15 jours","10",IF(C1366="toutes les 5 semaines","25")))</f>
        <v>0</v>
      </c>
    </row>
    <row r="1367" spans="17:22" x14ac:dyDescent="0.35">
      <c r="Q1367" s="14">
        <f ca="1">IF(AND($N$1+T1367-WEEKDAY($N$1)+(WEEKDAY($N$1)&gt;=T1367)&gt;=$N$1,H1367=""),$N$1+T1367-WEEKDAY($N$1)+(WEEKDAY($N$1)&gt;=T1367),$N$1+T1367-WEEKDAY($N$1)+(WEEKDAY($N$1)&gt;=T1367)+7)</f>
        <v>43617</v>
      </c>
      <c r="R1367" s="14" t="str">
        <f ca="1">IF(ISERROR(IF(AND($N$1+U1367-WEEKDAY($N$1)+(WEEKDAY($N$1)&gt;=U1367)&gt;=$N$1,H1367&lt;&gt;""),$N$1+U1367-WEEKDAY($N$1)+(WEEKDAY($N$1)&gt;=U1367),$N$1+U1367-WEEKDAY($N$1)+(WEEKDAY($N$1)&gt;=U1367)+7)),"",(IF(AND($N$1+U1367-WEEKDAY($N$1)+(WEEKDAY($N$1)&gt;=U1367)&gt;=$N$1,H1367&lt;&gt;""),$N$1+U1367-WEEKDAY($N$1)+(WEEKDAY($N$1)&gt;=U1367),$N$1+U1367-WEEKDAY($N$1)+(WEEKDAY($N$1)&gt;=U1367)+7)))</f>
        <v/>
      </c>
      <c r="S1367" s="14"/>
      <c r="T1367" s="15" t="b">
        <f>IF(D1367="lundi","2",IF(D1367="mardi","3",IF(D1367="mercredi","4",IF(D1367="jeudi","5",IF(D1367="vendredi","6")))))</f>
        <v>0</v>
      </c>
      <c r="U1367" s="15" t="str">
        <f>IF(H1367="lundi","2",IF(H1367="mardi","3",IF(H1367="mercredi","4",IF(H1367="jeudi","5",IF(H1367="vendredi","6",IF(H1367="",""))))))</f>
        <v/>
      </c>
      <c r="V1367" s="15" t="b">
        <f>IF(C1367="hebdo","5",IF(C1367="tous les 15 jours","10",IF(C1367="toutes les 5 semaines","25")))</f>
        <v>0</v>
      </c>
    </row>
    <row r="1368" spans="17:22" x14ac:dyDescent="0.35">
      <c r="Q1368" s="14">
        <f ca="1">IF(AND($N$1+T1368-WEEKDAY($N$1)+(WEEKDAY($N$1)&gt;=T1368)&gt;=$N$1,H1368=""),$N$1+T1368-WEEKDAY($N$1)+(WEEKDAY($N$1)&gt;=T1368),$N$1+T1368-WEEKDAY($N$1)+(WEEKDAY($N$1)&gt;=T1368)+7)</f>
        <v>43617</v>
      </c>
      <c r="R1368" s="14" t="str">
        <f ca="1">IF(ISERROR(IF(AND($N$1+U1368-WEEKDAY($N$1)+(WEEKDAY($N$1)&gt;=U1368)&gt;=$N$1,H1368&lt;&gt;""),$N$1+U1368-WEEKDAY($N$1)+(WEEKDAY($N$1)&gt;=U1368),$N$1+U1368-WEEKDAY($N$1)+(WEEKDAY($N$1)&gt;=U1368)+7)),"",(IF(AND($N$1+U1368-WEEKDAY($N$1)+(WEEKDAY($N$1)&gt;=U1368)&gt;=$N$1,H1368&lt;&gt;""),$N$1+U1368-WEEKDAY($N$1)+(WEEKDAY($N$1)&gt;=U1368),$N$1+U1368-WEEKDAY($N$1)+(WEEKDAY($N$1)&gt;=U1368)+7)))</f>
        <v/>
      </c>
      <c r="S1368" s="14"/>
      <c r="T1368" s="15" t="b">
        <f>IF(D1368="lundi","2",IF(D1368="mardi","3",IF(D1368="mercredi","4",IF(D1368="jeudi","5",IF(D1368="vendredi","6")))))</f>
        <v>0</v>
      </c>
      <c r="U1368" s="15" t="str">
        <f>IF(H1368="lundi","2",IF(H1368="mardi","3",IF(H1368="mercredi","4",IF(H1368="jeudi","5",IF(H1368="vendredi","6",IF(H1368="",""))))))</f>
        <v/>
      </c>
      <c r="V1368" s="15" t="b">
        <f>IF(C1368="hebdo","5",IF(C1368="tous les 15 jours","10",IF(C1368="toutes les 5 semaines","25")))</f>
        <v>0</v>
      </c>
    </row>
    <row r="1369" spans="17:22" x14ac:dyDescent="0.35">
      <c r="Q1369" s="14">
        <f ca="1">IF(AND($N$1+T1369-WEEKDAY($N$1)+(WEEKDAY($N$1)&gt;=T1369)&gt;=$N$1,H1369=""),$N$1+T1369-WEEKDAY($N$1)+(WEEKDAY($N$1)&gt;=T1369),$N$1+T1369-WEEKDAY($N$1)+(WEEKDAY($N$1)&gt;=T1369)+7)</f>
        <v>43617</v>
      </c>
      <c r="R1369" s="14" t="str">
        <f ca="1">IF(ISERROR(IF(AND($N$1+U1369-WEEKDAY($N$1)+(WEEKDAY($N$1)&gt;=U1369)&gt;=$N$1,H1369&lt;&gt;""),$N$1+U1369-WEEKDAY($N$1)+(WEEKDAY($N$1)&gt;=U1369),$N$1+U1369-WEEKDAY($N$1)+(WEEKDAY($N$1)&gt;=U1369)+7)),"",(IF(AND($N$1+U1369-WEEKDAY($N$1)+(WEEKDAY($N$1)&gt;=U1369)&gt;=$N$1,H1369&lt;&gt;""),$N$1+U1369-WEEKDAY($N$1)+(WEEKDAY($N$1)&gt;=U1369),$N$1+U1369-WEEKDAY($N$1)+(WEEKDAY($N$1)&gt;=U1369)+7)))</f>
        <v/>
      </c>
      <c r="S1369" s="14"/>
      <c r="T1369" s="15" t="b">
        <f>IF(D1369="lundi","2",IF(D1369="mardi","3",IF(D1369="mercredi","4",IF(D1369="jeudi","5",IF(D1369="vendredi","6")))))</f>
        <v>0</v>
      </c>
      <c r="U1369" s="15" t="str">
        <f>IF(H1369="lundi","2",IF(H1369="mardi","3",IF(H1369="mercredi","4",IF(H1369="jeudi","5",IF(H1369="vendredi","6",IF(H1369="",""))))))</f>
        <v/>
      </c>
      <c r="V1369" s="15" t="b">
        <f>IF(C1369="hebdo","5",IF(C1369="tous les 15 jours","10",IF(C1369="toutes les 5 semaines","25")))</f>
        <v>0</v>
      </c>
    </row>
    <row r="1370" spans="17:22" x14ac:dyDescent="0.35">
      <c r="Q1370" s="14">
        <f ca="1">IF(AND($N$1+T1370-WEEKDAY($N$1)+(WEEKDAY($N$1)&gt;=T1370)&gt;=$N$1,H1370=""),$N$1+T1370-WEEKDAY($N$1)+(WEEKDAY($N$1)&gt;=T1370),$N$1+T1370-WEEKDAY($N$1)+(WEEKDAY($N$1)&gt;=T1370)+7)</f>
        <v>43617</v>
      </c>
      <c r="R1370" s="14" t="str">
        <f ca="1">IF(ISERROR(IF(AND($N$1+U1370-WEEKDAY($N$1)+(WEEKDAY($N$1)&gt;=U1370)&gt;=$N$1,H1370&lt;&gt;""),$N$1+U1370-WEEKDAY($N$1)+(WEEKDAY($N$1)&gt;=U1370),$N$1+U1370-WEEKDAY($N$1)+(WEEKDAY($N$1)&gt;=U1370)+7)),"",(IF(AND($N$1+U1370-WEEKDAY($N$1)+(WEEKDAY($N$1)&gt;=U1370)&gt;=$N$1,H1370&lt;&gt;""),$N$1+U1370-WEEKDAY($N$1)+(WEEKDAY($N$1)&gt;=U1370),$N$1+U1370-WEEKDAY($N$1)+(WEEKDAY($N$1)&gt;=U1370)+7)))</f>
        <v/>
      </c>
      <c r="S1370" s="14"/>
      <c r="T1370" s="15" t="b">
        <f>IF(D1370="lundi","2",IF(D1370="mardi","3",IF(D1370="mercredi","4",IF(D1370="jeudi","5",IF(D1370="vendredi","6")))))</f>
        <v>0</v>
      </c>
      <c r="U1370" s="15" t="str">
        <f>IF(H1370="lundi","2",IF(H1370="mardi","3",IF(H1370="mercredi","4",IF(H1370="jeudi","5",IF(H1370="vendredi","6",IF(H1370="",""))))))</f>
        <v/>
      </c>
      <c r="V1370" s="15" t="b">
        <f>IF(C1370="hebdo","5",IF(C1370="tous les 15 jours","10",IF(C1370="toutes les 5 semaines","25")))</f>
        <v>0</v>
      </c>
    </row>
    <row r="1371" spans="17:22" x14ac:dyDescent="0.35">
      <c r="Q1371" s="14">
        <f ca="1">IF(AND($N$1+T1371-WEEKDAY($N$1)+(WEEKDAY($N$1)&gt;=T1371)&gt;=$N$1,H1371=""),$N$1+T1371-WEEKDAY($N$1)+(WEEKDAY($N$1)&gt;=T1371),$N$1+T1371-WEEKDAY($N$1)+(WEEKDAY($N$1)&gt;=T1371)+7)</f>
        <v>43617</v>
      </c>
      <c r="R1371" s="14" t="str">
        <f ca="1">IF(ISERROR(IF(AND($N$1+U1371-WEEKDAY($N$1)+(WEEKDAY($N$1)&gt;=U1371)&gt;=$N$1,H1371&lt;&gt;""),$N$1+U1371-WEEKDAY($N$1)+(WEEKDAY($N$1)&gt;=U1371),$N$1+U1371-WEEKDAY($N$1)+(WEEKDAY($N$1)&gt;=U1371)+7)),"",(IF(AND($N$1+U1371-WEEKDAY($N$1)+(WEEKDAY($N$1)&gt;=U1371)&gt;=$N$1,H1371&lt;&gt;""),$N$1+U1371-WEEKDAY($N$1)+(WEEKDAY($N$1)&gt;=U1371),$N$1+U1371-WEEKDAY($N$1)+(WEEKDAY($N$1)&gt;=U1371)+7)))</f>
        <v/>
      </c>
      <c r="S1371" s="14"/>
      <c r="T1371" s="15" t="b">
        <f>IF(D1371="lundi","2",IF(D1371="mardi","3",IF(D1371="mercredi","4",IF(D1371="jeudi","5",IF(D1371="vendredi","6")))))</f>
        <v>0</v>
      </c>
      <c r="U1371" s="15" t="str">
        <f>IF(H1371="lundi","2",IF(H1371="mardi","3",IF(H1371="mercredi","4",IF(H1371="jeudi","5",IF(H1371="vendredi","6",IF(H1371="",""))))))</f>
        <v/>
      </c>
      <c r="V1371" s="15" t="b">
        <f>IF(C1371="hebdo","5",IF(C1371="tous les 15 jours","10",IF(C1371="toutes les 5 semaines","25")))</f>
        <v>0</v>
      </c>
    </row>
    <row r="1372" spans="17:22" x14ac:dyDescent="0.35">
      <c r="Q1372" s="14">
        <f ca="1">IF(AND($N$1+T1372-WEEKDAY($N$1)+(WEEKDAY($N$1)&gt;=T1372)&gt;=$N$1,H1372=""),$N$1+T1372-WEEKDAY($N$1)+(WEEKDAY($N$1)&gt;=T1372),$N$1+T1372-WEEKDAY($N$1)+(WEEKDAY($N$1)&gt;=T1372)+7)</f>
        <v>43617</v>
      </c>
      <c r="R1372" s="14" t="str">
        <f ca="1">IF(ISERROR(IF(AND($N$1+U1372-WEEKDAY($N$1)+(WEEKDAY($N$1)&gt;=U1372)&gt;=$N$1,H1372&lt;&gt;""),$N$1+U1372-WEEKDAY($N$1)+(WEEKDAY($N$1)&gt;=U1372),$N$1+U1372-WEEKDAY($N$1)+(WEEKDAY($N$1)&gt;=U1372)+7)),"",(IF(AND($N$1+U1372-WEEKDAY($N$1)+(WEEKDAY($N$1)&gt;=U1372)&gt;=$N$1,H1372&lt;&gt;""),$N$1+U1372-WEEKDAY($N$1)+(WEEKDAY($N$1)&gt;=U1372),$N$1+U1372-WEEKDAY($N$1)+(WEEKDAY($N$1)&gt;=U1372)+7)))</f>
        <v/>
      </c>
      <c r="S1372" s="14"/>
      <c r="T1372" s="15" t="b">
        <f>IF(D1372="lundi","2",IF(D1372="mardi","3",IF(D1372="mercredi","4",IF(D1372="jeudi","5",IF(D1372="vendredi","6")))))</f>
        <v>0</v>
      </c>
      <c r="U1372" s="15" t="str">
        <f>IF(H1372="lundi","2",IF(H1372="mardi","3",IF(H1372="mercredi","4",IF(H1372="jeudi","5",IF(H1372="vendredi","6",IF(H1372="",""))))))</f>
        <v/>
      </c>
      <c r="V1372" s="15" t="b">
        <f>IF(C1372="hebdo","5",IF(C1372="tous les 15 jours","10",IF(C1372="toutes les 5 semaines","25")))</f>
        <v>0</v>
      </c>
    </row>
    <row r="1373" spans="17:22" x14ac:dyDescent="0.35">
      <c r="Q1373" s="14">
        <f ca="1">IF(AND($N$1+T1373-WEEKDAY($N$1)+(WEEKDAY($N$1)&gt;=T1373)&gt;=$N$1,H1373=""),$N$1+T1373-WEEKDAY($N$1)+(WEEKDAY($N$1)&gt;=T1373),$N$1+T1373-WEEKDAY($N$1)+(WEEKDAY($N$1)&gt;=T1373)+7)</f>
        <v>43617</v>
      </c>
      <c r="R1373" s="14" t="str">
        <f ca="1">IF(ISERROR(IF(AND($N$1+U1373-WEEKDAY($N$1)+(WEEKDAY($N$1)&gt;=U1373)&gt;=$N$1,H1373&lt;&gt;""),$N$1+U1373-WEEKDAY($N$1)+(WEEKDAY($N$1)&gt;=U1373),$N$1+U1373-WEEKDAY($N$1)+(WEEKDAY($N$1)&gt;=U1373)+7)),"",(IF(AND($N$1+U1373-WEEKDAY($N$1)+(WEEKDAY($N$1)&gt;=U1373)&gt;=$N$1,H1373&lt;&gt;""),$N$1+U1373-WEEKDAY($N$1)+(WEEKDAY($N$1)&gt;=U1373),$N$1+U1373-WEEKDAY($N$1)+(WEEKDAY($N$1)&gt;=U1373)+7)))</f>
        <v/>
      </c>
      <c r="S1373" s="14"/>
      <c r="T1373" s="15" t="b">
        <f>IF(D1373="lundi","2",IF(D1373="mardi","3",IF(D1373="mercredi","4",IF(D1373="jeudi","5",IF(D1373="vendredi","6")))))</f>
        <v>0</v>
      </c>
      <c r="U1373" s="15" t="str">
        <f>IF(H1373="lundi","2",IF(H1373="mardi","3",IF(H1373="mercredi","4",IF(H1373="jeudi","5",IF(H1373="vendredi","6",IF(H1373="",""))))))</f>
        <v/>
      </c>
      <c r="V1373" s="15" t="b">
        <f>IF(C1373="hebdo","5",IF(C1373="tous les 15 jours","10",IF(C1373="toutes les 5 semaines","25")))</f>
        <v>0</v>
      </c>
    </row>
    <row r="1374" spans="17:22" x14ac:dyDescent="0.35">
      <c r="Q1374" s="14">
        <f ca="1">IF(AND($N$1+T1374-WEEKDAY($N$1)+(WEEKDAY($N$1)&gt;=T1374)&gt;=$N$1,H1374=""),$N$1+T1374-WEEKDAY($N$1)+(WEEKDAY($N$1)&gt;=T1374),$N$1+T1374-WEEKDAY($N$1)+(WEEKDAY($N$1)&gt;=T1374)+7)</f>
        <v>43617</v>
      </c>
      <c r="R1374" s="14" t="str">
        <f ca="1">IF(ISERROR(IF(AND($N$1+U1374-WEEKDAY($N$1)+(WEEKDAY($N$1)&gt;=U1374)&gt;=$N$1,H1374&lt;&gt;""),$N$1+U1374-WEEKDAY($N$1)+(WEEKDAY($N$1)&gt;=U1374),$N$1+U1374-WEEKDAY($N$1)+(WEEKDAY($N$1)&gt;=U1374)+7)),"",(IF(AND($N$1+U1374-WEEKDAY($N$1)+(WEEKDAY($N$1)&gt;=U1374)&gt;=$N$1,H1374&lt;&gt;""),$N$1+U1374-WEEKDAY($N$1)+(WEEKDAY($N$1)&gt;=U1374),$N$1+U1374-WEEKDAY($N$1)+(WEEKDAY($N$1)&gt;=U1374)+7)))</f>
        <v/>
      </c>
      <c r="S1374" s="14"/>
      <c r="T1374" s="15" t="b">
        <f>IF(D1374="lundi","2",IF(D1374="mardi","3",IF(D1374="mercredi","4",IF(D1374="jeudi","5",IF(D1374="vendredi","6")))))</f>
        <v>0</v>
      </c>
      <c r="U1374" s="15" t="str">
        <f>IF(H1374="lundi","2",IF(H1374="mardi","3",IF(H1374="mercredi","4",IF(H1374="jeudi","5",IF(H1374="vendredi","6",IF(H1374="",""))))))</f>
        <v/>
      </c>
      <c r="V1374" s="15" t="b">
        <f>IF(C1374="hebdo","5",IF(C1374="tous les 15 jours","10",IF(C1374="toutes les 5 semaines","25")))</f>
        <v>0</v>
      </c>
    </row>
    <row r="1375" spans="17:22" x14ac:dyDescent="0.35">
      <c r="Q1375" s="14">
        <f ca="1">IF(AND($N$1+T1375-WEEKDAY($N$1)+(WEEKDAY($N$1)&gt;=T1375)&gt;=$N$1,H1375=""),$N$1+T1375-WEEKDAY($N$1)+(WEEKDAY($N$1)&gt;=T1375),$N$1+T1375-WEEKDAY($N$1)+(WEEKDAY($N$1)&gt;=T1375)+7)</f>
        <v>43617</v>
      </c>
      <c r="R1375" s="14" t="str">
        <f ca="1">IF(ISERROR(IF(AND($N$1+U1375-WEEKDAY($N$1)+(WEEKDAY($N$1)&gt;=U1375)&gt;=$N$1,H1375&lt;&gt;""),$N$1+U1375-WEEKDAY($N$1)+(WEEKDAY($N$1)&gt;=U1375),$N$1+U1375-WEEKDAY($N$1)+(WEEKDAY($N$1)&gt;=U1375)+7)),"",(IF(AND($N$1+U1375-WEEKDAY($N$1)+(WEEKDAY($N$1)&gt;=U1375)&gt;=$N$1,H1375&lt;&gt;""),$N$1+U1375-WEEKDAY($N$1)+(WEEKDAY($N$1)&gt;=U1375),$N$1+U1375-WEEKDAY($N$1)+(WEEKDAY($N$1)&gt;=U1375)+7)))</f>
        <v/>
      </c>
      <c r="S1375" s="14"/>
      <c r="T1375" s="15" t="b">
        <f>IF(D1375="lundi","2",IF(D1375="mardi","3",IF(D1375="mercredi","4",IF(D1375="jeudi","5",IF(D1375="vendredi","6")))))</f>
        <v>0</v>
      </c>
      <c r="U1375" s="15" t="str">
        <f>IF(H1375="lundi","2",IF(H1375="mardi","3",IF(H1375="mercredi","4",IF(H1375="jeudi","5",IF(H1375="vendredi","6",IF(H1375="",""))))))</f>
        <v/>
      </c>
      <c r="V1375" s="15" t="b">
        <f>IF(C1375="hebdo","5",IF(C1375="tous les 15 jours","10",IF(C1375="toutes les 5 semaines","25")))</f>
        <v>0</v>
      </c>
    </row>
    <row r="1376" spans="17:22" x14ac:dyDescent="0.35">
      <c r="Q1376" s="14">
        <f ca="1">IF(AND($N$1+T1376-WEEKDAY($N$1)+(WEEKDAY($N$1)&gt;=T1376)&gt;=$N$1,H1376=""),$N$1+T1376-WEEKDAY($N$1)+(WEEKDAY($N$1)&gt;=T1376),$N$1+T1376-WEEKDAY($N$1)+(WEEKDAY($N$1)&gt;=T1376)+7)</f>
        <v>43617</v>
      </c>
      <c r="R1376" s="14" t="str">
        <f ca="1">IF(ISERROR(IF(AND($N$1+U1376-WEEKDAY($N$1)+(WEEKDAY($N$1)&gt;=U1376)&gt;=$N$1,H1376&lt;&gt;""),$N$1+U1376-WEEKDAY($N$1)+(WEEKDAY($N$1)&gt;=U1376),$N$1+U1376-WEEKDAY($N$1)+(WEEKDAY($N$1)&gt;=U1376)+7)),"",(IF(AND($N$1+U1376-WEEKDAY($N$1)+(WEEKDAY($N$1)&gt;=U1376)&gt;=$N$1,H1376&lt;&gt;""),$N$1+U1376-WEEKDAY($N$1)+(WEEKDAY($N$1)&gt;=U1376),$N$1+U1376-WEEKDAY($N$1)+(WEEKDAY($N$1)&gt;=U1376)+7)))</f>
        <v/>
      </c>
      <c r="S1376" s="14"/>
      <c r="T1376" s="15" t="b">
        <f>IF(D1376="lundi","2",IF(D1376="mardi","3",IF(D1376="mercredi","4",IF(D1376="jeudi","5",IF(D1376="vendredi","6")))))</f>
        <v>0</v>
      </c>
      <c r="U1376" s="15" t="str">
        <f>IF(H1376="lundi","2",IF(H1376="mardi","3",IF(H1376="mercredi","4",IF(H1376="jeudi","5",IF(H1376="vendredi","6",IF(H1376="",""))))))</f>
        <v/>
      </c>
      <c r="V1376" s="15" t="b">
        <f>IF(C1376="hebdo","5",IF(C1376="tous les 15 jours","10",IF(C1376="toutes les 5 semaines","25")))</f>
        <v>0</v>
      </c>
    </row>
    <row r="1377" spans="17:22" x14ac:dyDescent="0.35">
      <c r="Q1377" s="14">
        <f ca="1">IF(AND($N$1+T1377-WEEKDAY($N$1)+(WEEKDAY($N$1)&gt;=T1377)&gt;=$N$1,H1377=""),$N$1+T1377-WEEKDAY($N$1)+(WEEKDAY($N$1)&gt;=T1377),$N$1+T1377-WEEKDAY($N$1)+(WEEKDAY($N$1)&gt;=T1377)+7)</f>
        <v>43617</v>
      </c>
      <c r="R1377" s="14" t="str">
        <f ca="1">IF(ISERROR(IF(AND($N$1+U1377-WEEKDAY($N$1)+(WEEKDAY($N$1)&gt;=U1377)&gt;=$N$1,H1377&lt;&gt;""),$N$1+U1377-WEEKDAY($N$1)+(WEEKDAY($N$1)&gt;=U1377),$N$1+U1377-WEEKDAY($N$1)+(WEEKDAY($N$1)&gt;=U1377)+7)),"",(IF(AND($N$1+U1377-WEEKDAY($N$1)+(WEEKDAY($N$1)&gt;=U1377)&gt;=$N$1,H1377&lt;&gt;""),$N$1+U1377-WEEKDAY($N$1)+(WEEKDAY($N$1)&gt;=U1377),$N$1+U1377-WEEKDAY($N$1)+(WEEKDAY($N$1)&gt;=U1377)+7)))</f>
        <v/>
      </c>
      <c r="S1377" s="14"/>
      <c r="T1377" s="15" t="b">
        <f>IF(D1377="lundi","2",IF(D1377="mardi","3",IF(D1377="mercredi","4",IF(D1377="jeudi","5",IF(D1377="vendredi","6")))))</f>
        <v>0</v>
      </c>
      <c r="U1377" s="15" t="str">
        <f>IF(H1377="lundi","2",IF(H1377="mardi","3",IF(H1377="mercredi","4",IF(H1377="jeudi","5",IF(H1377="vendredi","6",IF(H1377="",""))))))</f>
        <v/>
      </c>
      <c r="V1377" s="15" t="b">
        <f>IF(C1377="hebdo","5",IF(C1377="tous les 15 jours","10",IF(C1377="toutes les 5 semaines","25")))</f>
        <v>0</v>
      </c>
    </row>
    <row r="1378" spans="17:22" x14ac:dyDescent="0.35">
      <c r="Q1378" s="14">
        <f ca="1">IF(AND($N$1+T1378-WEEKDAY($N$1)+(WEEKDAY($N$1)&gt;=T1378)&gt;=$N$1,H1378=""),$N$1+T1378-WEEKDAY($N$1)+(WEEKDAY($N$1)&gt;=T1378),$N$1+T1378-WEEKDAY($N$1)+(WEEKDAY($N$1)&gt;=T1378)+7)</f>
        <v>43617</v>
      </c>
      <c r="R1378" s="14" t="str">
        <f ca="1">IF(ISERROR(IF(AND($N$1+U1378-WEEKDAY($N$1)+(WEEKDAY($N$1)&gt;=U1378)&gt;=$N$1,H1378&lt;&gt;""),$N$1+U1378-WEEKDAY($N$1)+(WEEKDAY($N$1)&gt;=U1378),$N$1+U1378-WEEKDAY($N$1)+(WEEKDAY($N$1)&gt;=U1378)+7)),"",(IF(AND($N$1+U1378-WEEKDAY($N$1)+(WEEKDAY($N$1)&gt;=U1378)&gt;=$N$1,H1378&lt;&gt;""),$N$1+U1378-WEEKDAY($N$1)+(WEEKDAY($N$1)&gt;=U1378),$N$1+U1378-WEEKDAY($N$1)+(WEEKDAY($N$1)&gt;=U1378)+7)))</f>
        <v/>
      </c>
      <c r="S1378" s="14"/>
      <c r="T1378" s="15" t="b">
        <f>IF(D1378="lundi","2",IF(D1378="mardi","3",IF(D1378="mercredi","4",IF(D1378="jeudi","5",IF(D1378="vendredi","6")))))</f>
        <v>0</v>
      </c>
      <c r="U1378" s="15" t="str">
        <f>IF(H1378="lundi","2",IF(H1378="mardi","3",IF(H1378="mercredi","4",IF(H1378="jeudi","5",IF(H1378="vendredi","6",IF(H1378="",""))))))</f>
        <v/>
      </c>
      <c r="V1378" s="15" t="b">
        <f>IF(C1378="hebdo","5",IF(C1378="tous les 15 jours","10",IF(C1378="toutes les 5 semaines","25")))</f>
        <v>0</v>
      </c>
    </row>
    <row r="1379" spans="17:22" x14ac:dyDescent="0.35">
      <c r="Q1379" s="14">
        <f ca="1">IF(AND($N$1+T1379-WEEKDAY($N$1)+(WEEKDAY($N$1)&gt;=T1379)&gt;=$N$1,H1379=""),$N$1+T1379-WEEKDAY($N$1)+(WEEKDAY($N$1)&gt;=T1379),$N$1+T1379-WEEKDAY($N$1)+(WEEKDAY($N$1)&gt;=T1379)+7)</f>
        <v>43617</v>
      </c>
      <c r="R1379" s="14" t="str">
        <f ca="1">IF(ISERROR(IF(AND($N$1+U1379-WEEKDAY($N$1)+(WEEKDAY($N$1)&gt;=U1379)&gt;=$N$1,H1379&lt;&gt;""),$N$1+U1379-WEEKDAY($N$1)+(WEEKDAY($N$1)&gt;=U1379),$N$1+U1379-WEEKDAY($N$1)+(WEEKDAY($N$1)&gt;=U1379)+7)),"",(IF(AND($N$1+U1379-WEEKDAY($N$1)+(WEEKDAY($N$1)&gt;=U1379)&gt;=$N$1,H1379&lt;&gt;""),$N$1+U1379-WEEKDAY($N$1)+(WEEKDAY($N$1)&gt;=U1379),$N$1+U1379-WEEKDAY($N$1)+(WEEKDAY($N$1)&gt;=U1379)+7)))</f>
        <v/>
      </c>
      <c r="S1379" s="14"/>
      <c r="T1379" s="15" t="b">
        <f>IF(D1379="lundi","2",IF(D1379="mardi","3",IF(D1379="mercredi","4",IF(D1379="jeudi","5",IF(D1379="vendredi","6")))))</f>
        <v>0</v>
      </c>
      <c r="U1379" s="15" t="str">
        <f>IF(H1379="lundi","2",IF(H1379="mardi","3",IF(H1379="mercredi","4",IF(H1379="jeudi","5",IF(H1379="vendredi","6",IF(H1379="",""))))))</f>
        <v/>
      </c>
      <c r="V1379" s="15" t="b">
        <f>IF(C1379="hebdo","5",IF(C1379="tous les 15 jours","10",IF(C1379="toutes les 5 semaines","25")))</f>
        <v>0</v>
      </c>
    </row>
    <row r="1380" spans="17:22" x14ac:dyDescent="0.35">
      <c r="Q1380" s="14">
        <f ca="1">IF(AND($N$1+T1380-WEEKDAY($N$1)+(WEEKDAY($N$1)&gt;=T1380)&gt;=$N$1,H1380=""),$N$1+T1380-WEEKDAY($N$1)+(WEEKDAY($N$1)&gt;=T1380),$N$1+T1380-WEEKDAY($N$1)+(WEEKDAY($N$1)&gt;=T1380)+7)</f>
        <v>43617</v>
      </c>
      <c r="R1380" s="14" t="str">
        <f ca="1">IF(ISERROR(IF(AND($N$1+U1380-WEEKDAY($N$1)+(WEEKDAY($N$1)&gt;=U1380)&gt;=$N$1,H1380&lt;&gt;""),$N$1+U1380-WEEKDAY($N$1)+(WEEKDAY($N$1)&gt;=U1380),$N$1+U1380-WEEKDAY($N$1)+(WEEKDAY($N$1)&gt;=U1380)+7)),"",(IF(AND($N$1+U1380-WEEKDAY($N$1)+(WEEKDAY($N$1)&gt;=U1380)&gt;=$N$1,H1380&lt;&gt;""),$N$1+U1380-WEEKDAY($N$1)+(WEEKDAY($N$1)&gt;=U1380),$N$1+U1380-WEEKDAY($N$1)+(WEEKDAY($N$1)&gt;=U1380)+7)))</f>
        <v/>
      </c>
      <c r="S1380" s="14"/>
      <c r="T1380" s="15" t="b">
        <f>IF(D1380="lundi","2",IF(D1380="mardi","3",IF(D1380="mercredi","4",IF(D1380="jeudi","5",IF(D1380="vendredi","6")))))</f>
        <v>0</v>
      </c>
      <c r="U1380" s="15" t="str">
        <f>IF(H1380="lundi","2",IF(H1380="mardi","3",IF(H1380="mercredi","4",IF(H1380="jeudi","5",IF(H1380="vendredi","6",IF(H1380="",""))))))</f>
        <v/>
      </c>
      <c r="V1380" s="15" t="b">
        <f>IF(C1380="hebdo","5",IF(C1380="tous les 15 jours","10",IF(C1380="toutes les 5 semaines","25")))</f>
        <v>0</v>
      </c>
    </row>
    <row r="1381" spans="17:22" x14ac:dyDescent="0.35">
      <c r="Q1381" s="14">
        <f ca="1">IF(AND($N$1+T1381-WEEKDAY($N$1)+(WEEKDAY($N$1)&gt;=T1381)&gt;=$N$1,H1381=""),$N$1+T1381-WEEKDAY($N$1)+(WEEKDAY($N$1)&gt;=T1381),$N$1+T1381-WEEKDAY($N$1)+(WEEKDAY($N$1)&gt;=T1381)+7)</f>
        <v>43617</v>
      </c>
      <c r="R1381" s="14" t="str">
        <f ca="1">IF(ISERROR(IF(AND($N$1+U1381-WEEKDAY($N$1)+(WEEKDAY($N$1)&gt;=U1381)&gt;=$N$1,H1381&lt;&gt;""),$N$1+U1381-WEEKDAY($N$1)+(WEEKDAY($N$1)&gt;=U1381),$N$1+U1381-WEEKDAY($N$1)+(WEEKDAY($N$1)&gt;=U1381)+7)),"",(IF(AND($N$1+U1381-WEEKDAY($N$1)+(WEEKDAY($N$1)&gt;=U1381)&gt;=$N$1,H1381&lt;&gt;""),$N$1+U1381-WEEKDAY($N$1)+(WEEKDAY($N$1)&gt;=U1381),$N$1+U1381-WEEKDAY($N$1)+(WEEKDAY($N$1)&gt;=U1381)+7)))</f>
        <v/>
      </c>
      <c r="S1381" s="14"/>
      <c r="T1381" s="15" t="b">
        <f>IF(D1381="lundi","2",IF(D1381="mardi","3",IF(D1381="mercredi","4",IF(D1381="jeudi","5",IF(D1381="vendredi","6")))))</f>
        <v>0</v>
      </c>
      <c r="U1381" s="15" t="str">
        <f>IF(H1381="lundi","2",IF(H1381="mardi","3",IF(H1381="mercredi","4",IF(H1381="jeudi","5",IF(H1381="vendredi","6",IF(H1381="",""))))))</f>
        <v/>
      </c>
      <c r="V1381" s="15" t="b">
        <f>IF(C1381="hebdo","5",IF(C1381="tous les 15 jours","10",IF(C1381="toutes les 5 semaines","25")))</f>
        <v>0</v>
      </c>
    </row>
    <row r="1382" spans="17:22" x14ac:dyDescent="0.35">
      <c r="Q1382" s="14">
        <f ca="1">IF(AND($N$1+T1382-WEEKDAY($N$1)+(WEEKDAY($N$1)&gt;=T1382)&gt;=$N$1,H1382=""),$N$1+T1382-WEEKDAY($N$1)+(WEEKDAY($N$1)&gt;=T1382),$N$1+T1382-WEEKDAY($N$1)+(WEEKDAY($N$1)&gt;=T1382)+7)</f>
        <v>43617</v>
      </c>
      <c r="R1382" s="14" t="str">
        <f ca="1">IF(ISERROR(IF(AND($N$1+U1382-WEEKDAY($N$1)+(WEEKDAY($N$1)&gt;=U1382)&gt;=$N$1,H1382&lt;&gt;""),$N$1+U1382-WEEKDAY($N$1)+(WEEKDAY($N$1)&gt;=U1382),$N$1+U1382-WEEKDAY($N$1)+(WEEKDAY($N$1)&gt;=U1382)+7)),"",(IF(AND($N$1+U1382-WEEKDAY($N$1)+(WEEKDAY($N$1)&gt;=U1382)&gt;=$N$1,H1382&lt;&gt;""),$N$1+U1382-WEEKDAY($N$1)+(WEEKDAY($N$1)&gt;=U1382),$N$1+U1382-WEEKDAY($N$1)+(WEEKDAY($N$1)&gt;=U1382)+7)))</f>
        <v/>
      </c>
      <c r="S1382" s="14"/>
      <c r="T1382" s="15" t="b">
        <f>IF(D1382="lundi","2",IF(D1382="mardi","3",IF(D1382="mercredi","4",IF(D1382="jeudi","5",IF(D1382="vendredi","6")))))</f>
        <v>0</v>
      </c>
      <c r="U1382" s="15" t="str">
        <f>IF(H1382="lundi","2",IF(H1382="mardi","3",IF(H1382="mercredi","4",IF(H1382="jeudi","5",IF(H1382="vendredi","6",IF(H1382="",""))))))</f>
        <v/>
      </c>
      <c r="V1382" s="15" t="b">
        <f>IF(C1382="hebdo","5",IF(C1382="tous les 15 jours","10",IF(C1382="toutes les 5 semaines","25")))</f>
        <v>0</v>
      </c>
    </row>
    <row r="1383" spans="17:22" x14ac:dyDescent="0.35">
      <c r="Q1383" s="14">
        <f ca="1">IF(AND($N$1+T1383-WEEKDAY($N$1)+(WEEKDAY($N$1)&gt;=T1383)&gt;=$N$1,H1383=""),$N$1+T1383-WEEKDAY($N$1)+(WEEKDAY($N$1)&gt;=T1383),$N$1+T1383-WEEKDAY($N$1)+(WEEKDAY($N$1)&gt;=T1383)+7)</f>
        <v>43617</v>
      </c>
      <c r="R1383" s="14" t="str">
        <f ca="1">IF(ISERROR(IF(AND($N$1+U1383-WEEKDAY($N$1)+(WEEKDAY($N$1)&gt;=U1383)&gt;=$N$1,H1383&lt;&gt;""),$N$1+U1383-WEEKDAY($N$1)+(WEEKDAY($N$1)&gt;=U1383),$N$1+U1383-WEEKDAY($N$1)+(WEEKDAY($N$1)&gt;=U1383)+7)),"",(IF(AND($N$1+U1383-WEEKDAY($N$1)+(WEEKDAY($N$1)&gt;=U1383)&gt;=$N$1,H1383&lt;&gt;""),$N$1+U1383-WEEKDAY($N$1)+(WEEKDAY($N$1)&gt;=U1383),$N$1+U1383-WEEKDAY($N$1)+(WEEKDAY($N$1)&gt;=U1383)+7)))</f>
        <v/>
      </c>
      <c r="S1383" s="14"/>
      <c r="T1383" s="15" t="b">
        <f>IF(D1383="lundi","2",IF(D1383="mardi","3",IF(D1383="mercredi","4",IF(D1383="jeudi","5",IF(D1383="vendredi","6")))))</f>
        <v>0</v>
      </c>
      <c r="U1383" s="15" t="str">
        <f>IF(H1383="lundi","2",IF(H1383="mardi","3",IF(H1383="mercredi","4",IF(H1383="jeudi","5",IF(H1383="vendredi","6",IF(H1383="",""))))))</f>
        <v/>
      </c>
      <c r="V1383" s="15" t="b">
        <f>IF(C1383="hebdo","5",IF(C1383="tous les 15 jours","10",IF(C1383="toutes les 5 semaines","25")))</f>
        <v>0</v>
      </c>
    </row>
    <row r="1384" spans="17:22" x14ac:dyDescent="0.35">
      <c r="Q1384" s="14">
        <f ca="1">IF(AND($N$1+T1384-WEEKDAY($N$1)+(WEEKDAY($N$1)&gt;=T1384)&gt;=$N$1,H1384=""),$N$1+T1384-WEEKDAY($N$1)+(WEEKDAY($N$1)&gt;=T1384),$N$1+T1384-WEEKDAY($N$1)+(WEEKDAY($N$1)&gt;=T1384)+7)</f>
        <v>43617</v>
      </c>
      <c r="R1384" s="14" t="str">
        <f ca="1">IF(ISERROR(IF(AND($N$1+U1384-WEEKDAY($N$1)+(WEEKDAY($N$1)&gt;=U1384)&gt;=$N$1,H1384&lt;&gt;""),$N$1+U1384-WEEKDAY($N$1)+(WEEKDAY($N$1)&gt;=U1384),$N$1+U1384-WEEKDAY($N$1)+(WEEKDAY($N$1)&gt;=U1384)+7)),"",(IF(AND($N$1+U1384-WEEKDAY($N$1)+(WEEKDAY($N$1)&gt;=U1384)&gt;=$N$1,H1384&lt;&gt;""),$N$1+U1384-WEEKDAY($N$1)+(WEEKDAY($N$1)&gt;=U1384),$N$1+U1384-WEEKDAY($N$1)+(WEEKDAY($N$1)&gt;=U1384)+7)))</f>
        <v/>
      </c>
      <c r="S1384" s="14"/>
      <c r="T1384" s="15" t="b">
        <f>IF(D1384="lundi","2",IF(D1384="mardi","3",IF(D1384="mercredi","4",IF(D1384="jeudi","5",IF(D1384="vendredi","6")))))</f>
        <v>0</v>
      </c>
      <c r="U1384" s="15" t="str">
        <f>IF(H1384="lundi","2",IF(H1384="mardi","3",IF(H1384="mercredi","4",IF(H1384="jeudi","5",IF(H1384="vendredi","6",IF(H1384="",""))))))</f>
        <v/>
      </c>
      <c r="V1384" s="15" t="b">
        <f>IF(C1384="hebdo","5",IF(C1384="tous les 15 jours","10",IF(C1384="toutes les 5 semaines","25")))</f>
        <v>0</v>
      </c>
    </row>
    <row r="1385" spans="17:22" x14ac:dyDescent="0.35">
      <c r="Q1385" s="14">
        <f ca="1">IF(AND($N$1+T1385-WEEKDAY($N$1)+(WEEKDAY($N$1)&gt;=T1385)&gt;=$N$1,H1385=""),$N$1+T1385-WEEKDAY($N$1)+(WEEKDAY($N$1)&gt;=T1385),$N$1+T1385-WEEKDAY($N$1)+(WEEKDAY($N$1)&gt;=T1385)+7)</f>
        <v>43617</v>
      </c>
      <c r="R1385" s="14" t="str">
        <f ca="1">IF(ISERROR(IF(AND($N$1+U1385-WEEKDAY($N$1)+(WEEKDAY($N$1)&gt;=U1385)&gt;=$N$1,H1385&lt;&gt;""),$N$1+U1385-WEEKDAY($N$1)+(WEEKDAY($N$1)&gt;=U1385),$N$1+U1385-WEEKDAY($N$1)+(WEEKDAY($N$1)&gt;=U1385)+7)),"",(IF(AND($N$1+U1385-WEEKDAY($N$1)+(WEEKDAY($N$1)&gt;=U1385)&gt;=$N$1,H1385&lt;&gt;""),$N$1+U1385-WEEKDAY($N$1)+(WEEKDAY($N$1)&gt;=U1385),$N$1+U1385-WEEKDAY($N$1)+(WEEKDAY($N$1)&gt;=U1385)+7)))</f>
        <v/>
      </c>
      <c r="S1385" s="14"/>
      <c r="T1385" s="15" t="b">
        <f>IF(D1385="lundi","2",IF(D1385="mardi","3",IF(D1385="mercredi","4",IF(D1385="jeudi","5",IF(D1385="vendredi","6")))))</f>
        <v>0</v>
      </c>
      <c r="U1385" s="15" t="str">
        <f>IF(H1385="lundi","2",IF(H1385="mardi","3",IF(H1385="mercredi","4",IF(H1385="jeudi","5",IF(H1385="vendredi","6",IF(H1385="",""))))))</f>
        <v/>
      </c>
      <c r="V1385" s="15" t="b">
        <f>IF(C1385="hebdo","5",IF(C1385="tous les 15 jours","10",IF(C1385="toutes les 5 semaines","25")))</f>
        <v>0</v>
      </c>
    </row>
    <row r="1386" spans="17:22" x14ac:dyDescent="0.35">
      <c r="Q1386" s="14">
        <f ca="1">IF(AND($N$1+T1386-WEEKDAY($N$1)+(WEEKDAY($N$1)&gt;=T1386)&gt;=$N$1,H1386=""),$N$1+T1386-WEEKDAY($N$1)+(WEEKDAY($N$1)&gt;=T1386),$N$1+T1386-WEEKDAY($N$1)+(WEEKDAY($N$1)&gt;=T1386)+7)</f>
        <v>43617</v>
      </c>
      <c r="R1386" s="14" t="str">
        <f ca="1">IF(ISERROR(IF(AND($N$1+U1386-WEEKDAY($N$1)+(WEEKDAY($N$1)&gt;=U1386)&gt;=$N$1,H1386&lt;&gt;""),$N$1+U1386-WEEKDAY($N$1)+(WEEKDAY($N$1)&gt;=U1386),$N$1+U1386-WEEKDAY($N$1)+(WEEKDAY($N$1)&gt;=U1386)+7)),"",(IF(AND($N$1+U1386-WEEKDAY($N$1)+(WEEKDAY($N$1)&gt;=U1386)&gt;=$N$1,H1386&lt;&gt;""),$N$1+U1386-WEEKDAY($N$1)+(WEEKDAY($N$1)&gt;=U1386),$N$1+U1386-WEEKDAY($N$1)+(WEEKDAY($N$1)&gt;=U1386)+7)))</f>
        <v/>
      </c>
      <c r="S1386" s="14"/>
      <c r="T1386" s="15" t="b">
        <f>IF(D1386="lundi","2",IF(D1386="mardi","3",IF(D1386="mercredi","4",IF(D1386="jeudi","5",IF(D1386="vendredi","6")))))</f>
        <v>0</v>
      </c>
      <c r="U1386" s="15" t="str">
        <f>IF(H1386="lundi","2",IF(H1386="mardi","3",IF(H1386="mercredi","4",IF(H1386="jeudi","5",IF(H1386="vendredi","6",IF(H1386="",""))))))</f>
        <v/>
      </c>
      <c r="V1386" s="15" t="b">
        <f>IF(C1386="hebdo","5",IF(C1386="tous les 15 jours","10",IF(C1386="toutes les 5 semaines","25")))</f>
        <v>0</v>
      </c>
    </row>
    <row r="1387" spans="17:22" x14ac:dyDescent="0.35">
      <c r="Q1387" s="14">
        <f ca="1">IF(AND($N$1+T1387-WEEKDAY($N$1)+(WEEKDAY($N$1)&gt;=T1387)&gt;=$N$1,H1387=""),$N$1+T1387-WEEKDAY($N$1)+(WEEKDAY($N$1)&gt;=T1387),$N$1+T1387-WEEKDAY($N$1)+(WEEKDAY($N$1)&gt;=T1387)+7)</f>
        <v>43617</v>
      </c>
      <c r="R1387" s="14" t="str">
        <f ca="1">IF(ISERROR(IF(AND($N$1+U1387-WEEKDAY($N$1)+(WEEKDAY($N$1)&gt;=U1387)&gt;=$N$1,H1387&lt;&gt;""),$N$1+U1387-WEEKDAY($N$1)+(WEEKDAY($N$1)&gt;=U1387),$N$1+U1387-WEEKDAY($N$1)+(WEEKDAY($N$1)&gt;=U1387)+7)),"",(IF(AND($N$1+U1387-WEEKDAY($N$1)+(WEEKDAY($N$1)&gt;=U1387)&gt;=$N$1,H1387&lt;&gt;""),$N$1+U1387-WEEKDAY($N$1)+(WEEKDAY($N$1)&gt;=U1387),$N$1+U1387-WEEKDAY($N$1)+(WEEKDAY($N$1)&gt;=U1387)+7)))</f>
        <v/>
      </c>
      <c r="S1387" s="14"/>
      <c r="T1387" s="15" t="b">
        <f>IF(D1387="lundi","2",IF(D1387="mardi","3",IF(D1387="mercredi","4",IF(D1387="jeudi","5",IF(D1387="vendredi","6")))))</f>
        <v>0</v>
      </c>
      <c r="U1387" s="15" t="str">
        <f>IF(H1387="lundi","2",IF(H1387="mardi","3",IF(H1387="mercredi","4",IF(H1387="jeudi","5",IF(H1387="vendredi","6",IF(H1387="",""))))))</f>
        <v/>
      </c>
      <c r="V1387" s="15" t="b">
        <f>IF(C1387="hebdo","5",IF(C1387="tous les 15 jours","10",IF(C1387="toutes les 5 semaines","25")))</f>
        <v>0</v>
      </c>
    </row>
    <row r="1388" spans="17:22" x14ac:dyDescent="0.35">
      <c r="Q1388" s="14">
        <f ca="1">IF(AND($N$1+T1388-WEEKDAY($N$1)+(WEEKDAY($N$1)&gt;=T1388)&gt;=$N$1,H1388=""),$N$1+T1388-WEEKDAY($N$1)+(WEEKDAY($N$1)&gt;=T1388),$N$1+T1388-WEEKDAY($N$1)+(WEEKDAY($N$1)&gt;=T1388)+7)</f>
        <v>43617</v>
      </c>
      <c r="R1388" s="14" t="str">
        <f ca="1">IF(ISERROR(IF(AND($N$1+U1388-WEEKDAY($N$1)+(WEEKDAY($N$1)&gt;=U1388)&gt;=$N$1,H1388&lt;&gt;""),$N$1+U1388-WEEKDAY($N$1)+(WEEKDAY($N$1)&gt;=U1388),$N$1+U1388-WEEKDAY($N$1)+(WEEKDAY($N$1)&gt;=U1388)+7)),"",(IF(AND($N$1+U1388-WEEKDAY($N$1)+(WEEKDAY($N$1)&gt;=U1388)&gt;=$N$1,H1388&lt;&gt;""),$N$1+U1388-WEEKDAY($N$1)+(WEEKDAY($N$1)&gt;=U1388),$N$1+U1388-WEEKDAY($N$1)+(WEEKDAY($N$1)&gt;=U1388)+7)))</f>
        <v/>
      </c>
      <c r="S1388" s="14"/>
      <c r="T1388" s="15" t="b">
        <f>IF(D1388="lundi","2",IF(D1388="mardi","3",IF(D1388="mercredi","4",IF(D1388="jeudi","5",IF(D1388="vendredi","6")))))</f>
        <v>0</v>
      </c>
      <c r="U1388" s="15" t="str">
        <f>IF(H1388="lundi","2",IF(H1388="mardi","3",IF(H1388="mercredi","4",IF(H1388="jeudi","5",IF(H1388="vendredi","6",IF(H1388="",""))))))</f>
        <v/>
      </c>
      <c r="V1388" s="15" t="b">
        <f>IF(C1388="hebdo","5",IF(C1388="tous les 15 jours","10",IF(C1388="toutes les 5 semaines","25")))</f>
        <v>0</v>
      </c>
    </row>
    <row r="1389" spans="17:22" x14ac:dyDescent="0.35">
      <c r="Q1389" s="14">
        <f ca="1">IF(AND($N$1+T1389-WEEKDAY($N$1)+(WEEKDAY($N$1)&gt;=T1389)&gt;=$N$1,H1389=""),$N$1+T1389-WEEKDAY($N$1)+(WEEKDAY($N$1)&gt;=T1389),$N$1+T1389-WEEKDAY($N$1)+(WEEKDAY($N$1)&gt;=T1389)+7)</f>
        <v>43617</v>
      </c>
      <c r="R1389" s="14" t="str">
        <f ca="1">IF(ISERROR(IF(AND($N$1+U1389-WEEKDAY($N$1)+(WEEKDAY($N$1)&gt;=U1389)&gt;=$N$1,H1389&lt;&gt;""),$N$1+U1389-WEEKDAY($N$1)+(WEEKDAY($N$1)&gt;=U1389),$N$1+U1389-WEEKDAY($N$1)+(WEEKDAY($N$1)&gt;=U1389)+7)),"",(IF(AND($N$1+U1389-WEEKDAY($N$1)+(WEEKDAY($N$1)&gt;=U1389)&gt;=$N$1,H1389&lt;&gt;""),$N$1+U1389-WEEKDAY($N$1)+(WEEKDAY($N$1)&gt;=U1389),$N$1+U1389-WEEKDAY($N$1)+(WEEKDAY($N$1)&gt;=U1389)+7)))</f>
        <v/>
      </c>
      <c r="S1389" s="14"/>
      <c r="T1389" s="15" t="b">
        <f>IF(D1389="lundi","2",IF(D1389="mardi","3",IF(D1389="mercredi","4",IF(D1389="jeudi","5",IF(D1389="vendredi","6")))))</f>
        <v>0</v>
      </c>
      <c r="U1389" s="15" t="str">
        <f>IF(H1389="lundi","2",IF(H1389="mardi","3",IF(H1389="mercredi","4",IF(H1389="jeudi","5",IF(H1389="vendredi","6",IF(H1389="",""))))))</f>
        <v/>
      </c>
      <c r="V1389" s="15" t="b">
        <f>IF(C1389="hebdo","5",IF(C1389="tous les 15 jours","10",IF(C1389="toutes les 5 semaines","25")))</f>
        <v>0</v>
      </c>
    </row>
    <row r="1390" spans="17:22" x14ac:dyDescent="0.35">
      <c r="Q1390" s="14">
        <f ca="1">IF(AND($N$1+T1390-WEEKDAY($N$1)+(WEEKDAY($N$1)&gt;=T1390)&gt;=$N$1,H1390=""),$N$1+T1390-WEEKDAY($N$1)+(WEEKDAY($N$1)&gt;=T1390),$N$1+T1390-WEEKDAY($N$1)+(WEEKDAY($N$1)&gt;=T1390)+7)</f>
        <v>43617</v>
      </c>
      <c r="R1390" s="14" t="str">
        <f ca="1">IF(ISERROR(IF(AND($N$1+U1390-WEEKDAY($N$1)+(WEEKDAY($N$1)&gt;=U1390)&gt;=$N$1,H1390&lt;&gt;""),$N$1+U1390-WEEKDAY($N$1)+(WEEKDAY($N$1)&gt;=U1390),$N$1+U1390-WEEKDAY($N$1)+(WEEKDAY($N$1)&gt;=U1390)+7)),"",(IF(AND($N$1+U1390-WEEKDAY($N$1)+(WEEKDAY($N$1)&gt;=U1390)&gt;=$N$1,H1390&lt;&gt;""),$N$1+U1390-WEEKDAY($N$1)+(WEEKDAY($N$1)&gt;=U1390),$N$1+U1390-WEEKDAY($N$1)+(WEEKDAY($N$1)&gt;=U1390)+7)))</f>
        <v/>
      </c>
      <c r="S1390" s="14"/>
      <c r="T1390" s="15" t="b">
        <f>IF(D1390="lundi","2",IF(D1390="mardi","3",IF(D1390="mercredi","4",IF(D1390="jeudi","5",IF(D1390="vendredi","6")))))</f>
        <v>0</v>
      </c>
      <c r="U1390" s="15" t="str">
        <f>IF(H1390="lundi","2",IF(H1390="mardi","3",IF(H1390="mercredi","4",IF(H1390="jeudi","5",IF(H1390="vendredi","6",IF(H1390="",""))))))</f>
        <v/>
      </c>
      <c r="V1390" s="15" t="b">
        <f>IF(C1390="hebdo","5",IF(C1390="tous les 15 jours","10",IF(C1390="toutes les 5 semaines","25")))</f>
        <v>0</v>
      </c>
    </row>
    <row r="1391" spans="17:22" x14ac:dyDescent="0.35">
      <c r="Q1391" s="14">
        <f ca="1">IF(AND($N$1+T1391-WEEKDAY($N$1)+(WEEKDAY($N$1)&gt;=T1391)&gt;=$N$1,H1391=""),$N$1+T1391-WEEKDAY($N$1)+(WEEKDAY($N$1)&gt;=T1391),$N$1+T1391-WEEKDAY($N$1)+(WEEKDAY($N$1)&gt;=T1391)+7)</f>
        <v>43617</v>
      </c>
      <c r="R1391" s="14" t="str">
        <f ca="1">IF(ISERROR(IF(AND($N$1+U1391-WEEKDAY($N$1)+(WEEKDAY($N$1)&gt;=U1391)&gt;=$N$1,H1391&lt;&gt;""),$N$1+U1391-WEEKDAY($N$1)+(WEEKDAY($N$1)&gt;=U1391),$N$1+U1391-WEEKDAY($N$1)+(WEEKDAY($N$1)&gt;=U1391)+7)),"",(IF(AND($N$1+U1391-WEEKDAY($N$1)+(WEEKDAY($N$1)&gt;=U1391)&gt;=$N$1,H1391&lt;&gt;""),$N$1+U1391-WEEKDAY($N$1)+(WEEKDAY($N$1)&gt;=U1391),$N$1+U1391-WEEKDAY($N$1)+(WEEKDAY($N$1)&gt;=U1391)+7)))</f>
        <v/>
      </c>
      <c r="S1391" s="14"/>
      <c r="T1391" s="15" t="b">
        <f>IF(D1391="lundi","2",IF(D1391="mardi","3",IF(D1391="mercredi","4",IF(D1391="jeudi","5",IF(D1391="vendredi","6")))))</f>
        <v>0</v>
      </c>
      <c r="U1391" s="15" t="str">
        <f>IF(H1391="lundi","2",IF(H1391="mardi","3",IF(H1391="mercredi","4",IF(H1391="jeudi","5",IF(H1391="vendredi","6",IF(H1391="",""))))))</f>
        <v/>
      </c>
      <c r="V1391" s="15" t="b">
        <f>IF(C1391="hebdo","5",IF(C1391="tous les 15 jours","10",IF(C1391="toutes les 5 semaines","25")))</f>
        <v>0</v>
      </c>
    </row>
    <row r="1392" spans="17:22" x14ac:dyDescent="0.35">
      <c r="Q1392" s="14">
        <f ca="1">IF(AND($N$1+T1392-WEEKDAY($N$1)+(WEEKDAY($N$1)&gt;=T1392)&gt;=$N$1,H1392=""),$N$1+T1392-WEEKDAY($N$1)+(WEEKDAY($N$1)&gt;=T1392),$N$1+T1392-WEEKDAY($N$1)+(WEEKDAY($N$1)&gt;=T1392)+7)</f>
        <v>43617</v>
      </c>
      <c r="R1392" s="14" t="str">
        <f ca="1">IF(ISERROR(IF(AND($N$1+U1392-WEEKDAY($N$1)+(WEEKDAY($N$1)&gt;=U1392)&gt;=$N$1,H1392&lt;&gt;""),$N$1+U1392-WEEKDAY($N$1)+(WEEKDAY($N$1)&gt;=U1392),$N$1+U1392-WEEKDAY($N$1)+(WEEKDAY($N$1)&gt;=U1392)+7)),"",(IF(AND($N$1+U1392-WEEKDAY($N$1)+(WEEKDAY($N$1)&gt;=U1392)&gt;=$N$1,H1392&lt;&gt;""),$N$1+U1392-WEEKDAY($N$1)+(WEEKDAY($N$1)&gt;=U1392),$N$1+U1392-WEEKDAY($N$1)+(WEEKDAY($N$1)&gt;=U1392)+7)))</f>
        <v/>
      </c>
      <c r="S1392" s="14"/>
      <c r="T1392" s="15" t="b">
        <f>IF(D1392="lundi","2",IF(D1392="mardi","3",IF(D1392="mercredi","4",IF(D1392="jeudi","5",IF(D1392="vendredi","6")))))</f>
        <v>0</v>
      </c>
      <c r="U1392" s="15" t="str">
        <f>IF(H1392="lundi","2",IF(H1392="mardi","3",IF(H1392="mercredi","4",IF(H1392="jeudi","5",IF(H1392="vendredi","6",IF(H1392="",""))))))</f>
        <v/>
      </c>
      <c r="V1392" s="15" t="b">
        <f>IF(C1392="hebdo","5",IF(C1392="tous les 15 jours","10",IF(C1392="toutes les 5 semaines","25")))</f>
        <v>0</v>
      </c>
    </row>
    <row r="1393" spans="17:22" x14ac:dyDescent="0.35">
      <c r="Q1393" s="14">
        <f ca="1">IF(AND($N$1+T1393-WEEKDAY($N$1)+(WEEKDAY($N$1)&gt;=T1393)&gt;=$N$1,H1393=""),$N$1+T1393-WEEKDAY($N$1)+(WEEKDAY($N$1)&gt;=T1393),$N$1+T1393-WEEKDAY($N$1)+(WEEKDAY($N$1)&gt;=T1393)+7)</f>
        <v>43617</v>
      </c>
      <c r="R1393" s="14" t="str">
        <f ca="1">IF(ISERROR(IF(AND($N$1+U1393-WEEKDAY($N$1)+(WEEKDAY($N$1)&gt;=U1393)&gt;=$N$1,H1393&lt;&gt;""),$N$1+U1393-WEEKDAY($N$1)+(WEEKDAY($N$1)&gt;=U1393),$N$1+U1393-WEEKDAY($N$1)+(WEEKDAY($N$1)&gt;=U1393)+7)),"",(IF(AND($N$1+U1393-WEEKDAY($N$1)+(WEEKDAY($N$1)&gt;=U1393)&gt;=$N$1,H1393&lt;&gt;""),$N$1+U1393-WEEKDAY($N$1)+(WEEKDAY($N$1)&gt;=U1393),$N$1+U1393-WEEKDAY($N$1)+(WEEKDAY($N$1)&gt;=U1393)+7)))</f>
        <v/>
      </c>
      <c r="S1393" s="14"/>
      <c r="T1393" s="15" t="b">
        <f>IF(D1393="lundi","2",IF(D1393="mardi","3",IF(D1393="mercredi","4",IF(D1393="jeudi","5",IF(D1393="vendredi","6")))))</f>
        <v>0</v>
      </c>
      <c r="U1393" s="15" t="str">
        <f>IF(H1393="lundi","2",IF(H1393="mardi","3",IF(H1393="mercredi","4",IF(H1393="jeudi","5",IF(H1393="vendredi","6",IF(H1393="",""))))))</f>
        <v/>
      </c>
      <c r="V1393" s="15" t="b">
        <f>IF(C1393="hebdo","5",IF(C1393="tous les 15 jours","10",IF(C1393="toutes les 5 semaines","25")))</f>
        <v>0</v>
      </c>
    </row>
    <row r="1394" spans="17:22" x14ac:dyDescent="0.35">
      <c r="Q1394" s="14">
        <f ca="1">IF(AND($N$1+T1394-WEEKDAY($N$1)+(WEEKDAY($N$1)&gt;=T1394)&gt;=$N$1,H1394=""),$N$1+T1394-WEEKDAY($N$1)+(WEEKDAY($N$1)&gt;=T1394),$N$1+T1394-WEEKDAY($N$1)+(WEEKDAY($N$1)&gt;=T1394)+7)</f>
        <v>43617</v>
      </c>
      <c r="R1394" s="14" t="str">
        <f ca="1">IF(ISERROR(IF(AND($N$1+U1394-WEEKDAY($N$1)+(WEEKDAY($N$1)&gt;=U1394)&gt;=$N$1,H1394&lt;&gt;""),$N$1+U1394-WEEKDAY($N$1)+(WEEKDAY($N$1)&gt;=U1394),$N$1+U1394-WEEKDAY($N$1)+(WEEKDAY($N$1)&gt;=U1394)+7)),"",(IF(AND($N$1+U1394-WEEKDAY($N$1)+(WEEKDAY($N$1)&gt;=U1394)&gt;=$N$1,H1394&lt;&gt;""),$N$1+U1394-WEEKDAY($N$1)+(WEEKDAY($N$1)&gt;=U1394),$N$1+U1394-WEEKDAY($N$1)+(WEEKDAY($N$1)&gt;=U1394)+7)))</f>
        <v/>
      </c>
      <c r="S1394" s="14"/>
      <c r="T1394" s="15" t="b">
        <f>IF(D1394="lundi","2",IF(D1394="mardi","3",IF(D1394="mercredi","4",IF(D1394="jeudi","5",IF(D1394="vendredi","6")))))</f>
        <v>0</v>
      </c>
      <c r="U1394" s="15" t="str">
        <f>IF(H1394="lundi","2",IF(H1394="mardi","3",IF(H1394="mercredi","4",IF(H1394="jeudi","5",IF(H1394="vendredi","6",IF(H1394="",""))))))</f>
        <v/>
      </c>
      <c r="V1394" s="15" t="b">
        <f>IF(C1394="hebdo","5",IF(C1394="tous les 15 jours","10",IF(C1394="toutes les 5 semaines","25")))</f>
        <v>0</v>
      </c>
    </row>
    <row r="1395" spans="17:22" x14ac:dyDescent="0.35">
      <c r="Q1395" s="14">
        <f ca="1">IF(AND($N$1+T1395-WEEKDAY($N$1)+(WEEKDAY($N$1)&gt;=T1395)&gt;=$N$1,H1395=""),$N$1+T1395-WEEKDAY($N$1)+(WEEKDAY($N$1)&gt;=T1395),$N$1+T1395-WEEKDAY($N$1)+(WEEKDAY($N$1)&gt;=T1395)+7)</f>
        <v>43617</v>
      </c>
      <c r="R1395" s="14" t="str">
        <f ca="1">IF(ISERROR(IF(AND($N$1+U1395-WEEKDAY($N$1)+(WEEKDAY($N$1)&gt;=U1395)&gt;=$N$1,H1395&lt;&gt;""),$N$1+U1395-WEEKDAY($N$1)+(WEEKDAY($N$1)&gt;=U1395),$N$1+U1395-WEEKDAY($N$1)+(WEEKDAY($N$1)&gt;=U1395)+7)),"",(IF(AND($N$1+U1395-WEEKDAY($N$1)+(WEEKDAY($N$1)&gt;=U1395)&gt;=$N$1,H1395&lt;&gt;""),$N$1+U1395-WEEKDAY($N$1)+(WEEKDAY($N$1)&gt;=U1395),$N$1+U1395-WEEKDAY($N$1)+(WEEKDAY($N$1)&gt;=U1395)+7)))</f>
        <v/>
      </c>
      <c r="S1395" s="14"/>
      <c r="T1395" s="15" t="b">
        <f>IF(D1395="lundi","2",IF(D1395="mardi","3",IF(D1395="mercredi","4",IF(D1395="jeudi","5",IF(D1395="vendredi","6")))))</f>
        <v>0</v>
      </c>
      <c r="U1395" s="15" t="str">
        <f>IF(H1395="lundi","2",IF(H1395="mardi","3",IF(H1395="mercredi","4",IF(H1395="jeudi","5",IF(H1395="vendredi","6",IF(H1395="",""))))))</f>
        <v/>
      </c>
      <c r="V1395" s="15" t="b">
        <f>IF(C1395="hebdo","5",IF(C1395="tous les 15 jours","10",IF(C1395="toutes les 5 semaines","25")))</f>
        <v>0</v>
      </c>
    </row>
    <row r="1396" spans="17:22" x14ac:dyDescent="0.35">
      <c r="Q1396" s="14">
        <f ca="1">IF(AND($N$1+T1396-WEEKDAY($N$1)+(WEEKDAY($N$1)&gt;=T1396)&gt;=$N$1,H1396=""),$N$1+T1396-WEEKDAY($N$1)+(WEEKDAY($N$1)&gt;=T1396),$N$1+T1396-WEEKDAY($N$1)+(WEEKDAY($N$1)&gt;=T1396)+7)</f>
        <v>43617</v>
      </c>
      <c r="R1396" s="14" t="str">
        <f ca="1">IF(ISERROR(IF(AND($N$1+U1396-WEEKDAY($N$1)+(WEEKDAY($N$1)&gt;=U1396)&gt;=$N$1,H1396&lt;&gt;""),$N$1+U1396-WEEKDAY($N$1)+(WEEKDAY($N$1)&gt;=U1396),$N$1+U1396-WEEKDAY($N$1)+(WEEKDAY($N$1)&gt;=U1396)+7)),"",(IF(AND($N$1+U1396-WEEKDAY($N$1)+(WEEKDAY($N$1)&gt;=U1396)&gt;=$N$1,H1396&lt;&gt;""),$N$1+U1396-WEEKDAY($N$1)+(WEEKDAY($N$1)&gt;=U1396),$N$1+U1396-WEEKDAY($N$1)+(WEEKDAY($N$1)&gt;=U1396)+7)))</f>
        <v/>
      </c>
      <c r="S1396" s="14"/>
      <c r="T1396" s="15" t="b">
        <f>IF(D1396="lundi","2",IF(D1396="mardi","3",IF(D1396="mercredi","4",IF(D1396="jeudi","5",IF(D1396="vendredi","6")))))</f>
        <v>0</v>
      </c>
      <c r="U1396" s="15" t="str">
        <f>IF(H1396="lundi","2",IF(H1396="mardi","3",IF(H1396="mercredi","4",IF(H1396="jeudi","5",IF(H1396="vendredi","6",IF(H1396="",""))))))</f>
        <v/>
      </c>
      <c r="V1396" s="15" t="b">
        <f>IF(C1396="hebdo","5",IF(C1396="tous les 15 jours","10",IF(C1396="toutes les 5 semaines","25")))</f>
        <v>0</v>
      </c>
    </row>
    <row r="1397" spans="17:22" x14ac:dyDescent="0.35">
      <c r="Q1397" s="14">
        <f ca="1">IF(AND($N$1+T1397-WEEKDAY($N$1)+(WEEKDAY($N$1)&gt;=T1397)&gt;=$N$1,H1397=""),$N$1+T1397-WEEKDAY($N$1)+(WEEKDAY($N$1)&gt;=T1397),$N$1+T1397-WEEKDAY($N$1)+(WEEKDAY($N$1)&gt;=T1397)+7)</f>
        <v>43617</v>
      </c>
      <c r="R1397" s="14" t="str">
        <f ca="1">IF(ISERROR(IF(AND($N$1+U1397-WEEKDAY($N$1)+(WEEKDAY($N$1)&gt;=U1397)&gt;=$N$1,H1397&lt;&gt;""),$N$1+U1397-WEEKDAY($N$1)+(WEEKDAY($N$1)&gt;=U1397),$N$1+U1397-WEEKDAY($N$1)+(WEEKDAY($N$1)&gt;=U1397)+7)),"",(IF(AND($N$1+U1397-WEEKDAY($N$1)+(WEEKDAY($N$1)&gt;=U1397)&gt;=$N$1,H1397&lt;&gt;""),$N$1+U1397-WEEKDAY($N$1)+(WEEKDAY($N$1)&gt;=U1397),$N$1+U1397-WEEKDAY($N$1)+(WEEKDAY($N$1)&gt;=U1397)+7)))</f>
        <v/>
      </c>
      <c r="S1397" s="14"/>
      <c r="T1397" s="15" t="b">
        <f>IF(D1397="lundi","2",IF(D1397="mardi","3",IF(D1397="mercredi","4",IF(D1397="jeudi","5",IF(D1397="vendredi","6")))))</f>
        <v>0</v>
      </c>
      <c r="U1397" s="15" t="str">
        <f>IF(H1397="lundi","2",IF(H1397="mardi","3",IF(H1397="mercredi","4",IF(H1397="jeudi","5",IF(H1397="vendredi","6",IF(H1397="",""))))))</f>
        <v/>
      </c>
      <c r="V1397" s="15" t="b">
        <f>IF(C1397="hebdo","5",IF(C1397="tous les 15 jours","10",IF(C1397="toutes les 5 semaines","25")))</f>
        <v>0</v>
      </c>
    </row>
    <row r="1398" spans="17:22" x14ac:dyDescent="0.35">
      <c r="Q1398" s="14">
        <f ca="1">IF(AND($N$1+T1398-WEEKDAY($N$1)+(WEEKDAY($N$1)&gt;=T1398)&gt;=$N$1,H1398=""),$N$1+T1398-WEEKDAY($N$1)+(WEEKDAY($N$1)&gt;=T1398),$N$1+T1398-WEEKDAY($N$1)+(WEEKDAY($N$1)&gt;=T1398)+7)</f>
        <v>43617</v>
      </c>
      <c r="R1398" s="14" t="str">
        <f ca="1">IF(ISERROR(IF(AND($N$1+U1398-WEEKDAY($N$1)+(WEEKDAY($N$1)&gt;=U1398)&gt;=$N$1,H1398&lt;&gt;""),$N$1+U1398-WEEKDAY($N$1)+(WEEKDAY($N$1)&gt;=U1398),$N$1+U1398-WEEKDAY($N$1)+(WEEKDAY($N$1)&gt;=U1398)+7)),"",(IF(AND($N$1+U1398-WEEKDAY($N$1)+(WEEKDAY($N$1)&gt;=U1398)&gt;=$N$1,H1398&lt;&gt;""),$N$1+U1398-WEEKDAY($N$1)+(WEEKDAY($N$1)&gt;=U1398),$N$1+U1398-WEEKDAY($N$1)+(WEEKDAY($N$1)&gt;=U1398)+7)))</f>
        <v/>
      </c>
      <c r="S1398" s="14"/>
      <c r="T1398" s="15" t="b">
        <f>IF(D1398="lundi","2",IF(D1398="mardi","3",IF(D1398="mercredi","4",IF(D1398="jeudi","5",IF(D1398="vendredi","6")))))</f>
        <v>0</v>
      </c>
      <c r="U1398" s="15" t="str">
        <f>IF(H1398="lundi","2",IF(H1398="mardi","3",IF(H1398="mercredi","4",IF(H1398="jeudi","5",IF(H1398="vendredi","6",IF(H1398="",""))))))</f>
        <v/>
      </c>
      <c r="V1398" s="15" t="b">
        <f>IF(C1398="hebdo","5",IF(C1398="tous les 15 jours","10",IF(C1398="toutes les 5 semaines","25")))</f>
        <v>0</v>
      </c>
    </row>
    <row r="1399" spans="17:22" x14ac:dyDescent="0.35">
      <c r="Q1399" s="14">
        <f ca="1">IF(AND($N$1+T1399-WEEKDAY($N$1)+(WEEKDAY($N$1)&gt;=T1399)&gt;=$N$1,H1399=""),$N$1+T1399-WEEKDAY($N$1)+(WEEKDAY($N$1)&gt;=T1399),$N$1+T1399-WEEKDAY($N$1)+(WEEKDAY($N$1)&gt;=T1399)+7)</f>
        <v>43617</v>
      </c>
      <c r="R1399" s="14" t="str">
        <f ca="1">IF(ISERROR(IF(AND($N$1+U1399-WEEKDAY($N$1)+(WEEKDAY($N$1)&gt;=U1399)&gt;=$N$1,H1399&lt;&gt;""),$N$1+U1399-WEEKDAY($N$1)+(WEEKDAY($N$1)&gt;=U1399),$N$1+U1399-WEEKDAY($N$1)+(WEEKDAY($N$1)&gt;=U1399)+7)),"",(IF(AND($N$1+U1399-WEEKDAY($N$1)+(WEEKDAY($N$1)&gt;=U1399)&gt;=$N$1,H1399&lt;&gt;""),$N$1+U1399-WEEKDAY($N$1)+(WEEKDAY($N$1)&gt;=U1399),$N$1+U1399-WEEKDAY($N$1)+(WEEKDAY($N$1)&gt;=U1399)+7)))</f>
        <v/>
      </c>
      <c r="S1399" s="14"/>
      <c r="T1399" s="15" t="b">
        <f>IF(D1399="lundi","2",IF(D1399="mardi","3",IF(D1399="mercredi","4",IF(D1399="jeudi","5",IF(D1399="vendredi","6")))))</f>
        <v>0</v>
      </c>
      <c r="U1399" s="15" t="str">
        <f>IF(H1399="lundi","2",IF(H1399="mardi","3",IF(H1399="mercredi","4",IF(H1399="jeudi","5",IF(H1399="vendredi","6",IF(H1399="",""))))))</f>
        <v/>
      </c>
      <c r="V1399" s="15" t="b">
        <f>IF(C1399="hebdo","5",IF(C1399="tous les 15 jours","10",IF(C1399="toutes les 5 semaines","25")))</f>
        <v>0</v>
      </c>
    </row>
    <row r="1400" spans="17:22" x14ac:dyDescent="0.35">
      <c r="Q1400" s="14">
        <f ca="1">IF(AND($N$1+T1400-WEEKDAY($N$1)+(WEEKDAY($N$1)&gt;=T1400)&gt;=$N$1,H1400=""),$N$1+T1400-WEEKDAY($N$1)+(WEEKDAY($N$1)&gt;=T1400),$N$1+T1400-WEEKDAY($N$1)+(WEEKDAY($N$1)&gt;=T1400)+7)</f>
        <v>43617</v>
      </c>
      <c r="R1400" s="14" t="str">
        <f ca="1">IF(ISERROR(IF(AND($N$1+U1400-WEEKDAY($N$1)+(WEEKDAY($N$1)&gt;=U1400)&gt;=$N$1,H1400&lt;&gt;""),$N$1+U1400-WEEKDAY($N$1)+(WEEKDAY($N$1)&gt;=U1400),$N$1+U1400-WEEKDAY($N$1)+(WEEKDAY($N$1)&gt;=U1400)+7)),"",(IF(AND($N$1+U1400-WEEKDAY($N$1)+(WEEKDAY($N$1)&gt;=U1400)&gt;=$N$1,H1400&lt;&gt;""),$N$1+U1400-WEEKDAY($N$1)+(WEEKDAY($N$1)&gt;=U1400),$N$1+U1400-WEEKDAY($N$1)+(WEEKDAY($N$1)&gt;=U1400)+7)))</f>
        <v/>
      </c>
      <c r="S1400" s="14"/>
      <c r="T1400" s="15" t="b">
        <f>IF(D1400="lundi","2",IF(D1400="mardi","3",IF(D1400="mercredi","4",IF(D1400="jeudi","5",IF(D1400="vendredi","6")))))</f>
        <v>0</v>
      </c>
      <c r="U1400" s="15" t="str">
        <f>IF(H1400="lundi","2",IF(H1400="mardi","3",IF(H1400="mercredi","4",IF(H1400="jeudi","5",IF(H1400="vendredi","6",IF(H1400="",""))))))</f>
        <v/>
      </c>
      <c r="V1400" s="15" t="b">
        <f>IF(C1400="hebdo","5",IF(C1400="tous les 15 jours","10",IF(C1400="toutes les 5 semaines","25")))</f>
        <v>0</v>
      </c>
    </row>
    <row r="1401" spans="17:22" x14ac:dyDescent="0.35">
      <c r="Q1401" s="14">
        <f ca="1">IF(AND($N$1+T1401-WEEKDAY($N$1)+(WEEKDAY($N$1)&gt;=T1401)&gt;=$N$1,H1401=""),$N$1+T1401-WEEKDAY($N$1)+(WEEKDAY($N$1)&gt;=T1401),$N$1+T1401-WEEKDAY($N$1)+(WEEKDAY($N$1)&gt;=T1401)+7)</f>
        <v>43617</v>
      </c>
      <c r="R1401" s="14" t="str">
        <f ca="1">IF(ISERROR(IF(AND($N$1+U1401-WEEKDAY($N$1)+(WEEKDAY($N$1)&gt;=U1401)&gt;=$N$1,H1401&lt;&gt;""),$N$1+U1401-WEEKDAY($N$1)+(WEEKDAY($N$1)&gt;=U1401),$N$1+U1401-WEEKDAY($N$1)+(WEEKDAY($N$1)&gt;=U1401)+7)),"",(IF(AND($N$1+U1401-WEEKDAY($N$1)+(WEEKDAY($N$1)&gt;=U1401)&gt;=$N$1,H1401&lt;&gt;""),$N$1+U1401-WEEKDAY($N$1)+(WEEKDAY($N$1)&gt;=U1401),$N$1+U1401-WEEKDAY($N$1)+(WEEKDAY($N$1)&gt;=U1401)+7)))</f>
        <v/>
      </c>
      <c r="S1401" s="14"/>
      <c r="T1401" s="15" t="b">
        <f>IF(D1401="lundi","2",IF(D1401="mardi","3",IF(D1401="mercredi","4",IF(D1401="jeudi","5",IF(D1401="vendredi","6")))))</f>
        <v>0</v>
      </c>
      <c r="U1401" s="15" t="str">
        <f>IF(H1401="lundi","2",IF(H1401="mardi","3",IF(H1401="mercredi","4",IF(H1401="jeudi","5",IF(H1401="vendredi","6",IF(H1401="",""))))))</f>
        <v/>
      </c>
      <c r="V1401" s="15" t="b">
        <f>IF(C1401="hebdo","5",IF(C1401="tous les 15 jours","10",IF(C1401="toutes les 5 semaines","25")))</f>
        <v>0</v>
      </c>
    </row>
    <row r="1402" spans="17:22" x14ac:dyDescent="0.35">
      <c r="Q1402" s="14">
        <f ca="1">IF(AND($N$1+T1402-WEEKDAY($N$1)+(WEEKDAY($N$1)&gt;=T1402)&gt;=$N$1,H1402=""),$N$1+T1402-WEEKDAY($N$1)+(WEEKDAY($N$1)&gt;=T1402),$N$1+T1402-WEEKDAY($N$1)+(WEEKDAY($N$1)&gt;=T1402)+7)</f>
        <v>43617</v>
      </c>
      <c r="R1402" s="14" t="str">
        <f ca="1">IF(ISERROR(IF(AND($N$1+U1402-WEEKDAY($N$1)+(WEEKDAY($N$1)&gt;=U1402)&gt;=$N$1,H1402&lt;&gt;""),$N$1+U1402-WEEKDAY($N$1)+(WEEKDAY($N$1)&gt;=U1402),$N$1+U1402-WEEKDAY($N$1)+(WEEKDAY($N$1)&gt;=U1402)+7)),"",(IF(AND($N$1+U1402-WEEKDAY($N$1)+(WEEKDAY($N$1)&gt;=U1402)&gt;=$N$1,H1402&lt;&gt;""),$N$1+U1402-WEEKDAY($N$1)+(WEEKDAY($N$1)&gt;=U1402),$N$1+U1402-WEEKDAY($N$1)+(WEEKDAY($N$1)&gt;=U1402)+7)))</f>
        <v/>
      </c>
      <c r="S1402" s="14"/>
      <c r="T1402" s="15" t="b">
        <f>IF(D1402="lundi","2",IF(D1402="mardi","3",IF(D1402="mercredi","4",IF(D1402="jeudi","5",IF(D1402="vendredi","6")))))</f>
        <v>0</v>
      </c>
      <c r="U1402" s="15" t="str">
        <f>IF(H1402="lundi","2",IF(H1402="mardi","3",IF(H1402="mercredi","4",IF(H1402="jeudi","5",IF(H1402="vendredi","6",IF(H1402="",""))))))</f>
        <v/>
      </c>
      <c r="V1402" s="15" t="b">
        <f>IF(C1402="hebdo","5",IF(C1402="tous les 15 jours","10",IF(C1402="toutes les 5 semaines","25")))</f>
        <v>0</v>
      </c>
    </row>
    <row r="1403" spans="17:22" x14ac:dyDescent="0.35">
      <c r="Q1403" s="14">
        <f ca="1">IF(AND($N$1+T1403-WEEKDAY($N$1)+(WEEKDAY($N$1)&gt;=T1403)&gt;=$N$1,H1403=""),$N$1+T1403-WEEKDAY($N$1)+(WEEKDAY($N$1)&gt;=T1403),$N$1+T1403-WEEKDAY($N$1)+(WEEKDAY($N$1)&gt;=T1403)+7)</f>
        <v>43617</v>
      </c>
      <c r="R1403" s="14" t="str">
        <f ca="1">IF(ISERROR(IF(AND($N$1+U1403-WEEKDAY($N$1)+(WEEKDAY($N$1)&gt;=U1403)&gt;=$N$1,H1403&lt;&gt;""),$N$1+U1403-WEEKDAY($N$1)+(WEEKDAY($N$1)&gt;=U1403),$N$1+U1403-WEEKDAY($N$1)+(WEEKDAY($N$1)&gt;=U1403)+7)),"",(IF(AND($N$1+U1403-WEEKDAY($N$1)+(WEEKDAY($N$1)&gt;=U1403)&gt;=$N$1,H1403&lt;&gt;""),$N$1+U1403-WEEKDAY($N$1)+(WEEKDAY($N$1)&gt;=U1403),$N$1+U1403-WEEKDAY($N$1)+(WEEKDAY($N$1)&gt;=U1403)+7)))</f>
        <v/>
      </c>
      <c r="S1403" s="14"/>
      <c r="T1403" s="15" t="b">
        <f>IF(D1403="lundi","2",IF(D1403="mardi","3",IF(D1403="mercredi","4",IF(D1403="jeudi","5",IF(D1403="vendredi","6")))))</f>
        <v>0</v>
      </c>
      <c r="U1403" s="15" t="str">
        <f>IF(H1403="lundi","2",IF(H1403="mardi","3",IF(H1403="mercredi","4",IF(H1403="jeudi","5",IF(H1403="vendredi","6",IF(H1403="",""))))))</f>
        <v/>
      </c>
      <c r="V1403" s="15" t="b">
        <f>IF(C1403="hebdo","5",IF(C1403="tous les 15 jours","10",IF(C1403="toutes les 5 semaines","25")))</f>
        <v>0</v>
      </c>
    </row>
    <row r="1404" spans="17:22" x14ac:dyDescent="0.35">
      <c r="Q1404" s="14">
        <f ca="1">IF(AND($N$1+T1404-WEEKDAY($N$1)+(WEEKDAY($N$1)&gt;=T1404)&gt;=$N$1,H1404=""),$N$1+T1404-WEEKDAY($N$1)+(WEEKDAY($N$1)&gt;=T1404),$N$1+T1404-WEEKDAY($N$1)+(WEEKDAY($N$1)&gt;=T1404)+7)</f>
        <v>43617</v>
      </c>
      <c r="R1404" s="14" t="str">
        <f ca="1">IF(ISERROR(IF(AND($N$1+U1404-WEEKDAY($N$1)+(WEEKDAY($N$1)&gt;=U1404)&gt;=$N$1,H1404&lt;&gt;""),$N$1+U1404-WEEKDAY($N$1)+(WEEKDAY($N$1)&gt;=U1404),$N$1+U1404-WEEKDAY($N$1)+(WEEKDAY($N$1)&gt;=U1404)+7)),"",(IF(AND($N$1+U1404-WEEKDAY($N$1)+(WEEKDAY($N$1)&gt;=U1404)&gt;=$N$1,H1404&lt;&gt;""),$N$1+U1404-WEEKDAY($N$1)+(WEEKDAY($N$1)&gt;=U1404),$N$1+U1404-WEEKDAY($N$1)+(WEEKDAY($N$1)&gt;=U1404)+7)))</f>
        <v/>
      </c>
      <c r="S1404" s="14"/>
      <c r="T1404" s="15" t="b">
        <f>IF(D1404="lundi","2",IF(D1404="mardi","3",IF(D1404="mercredi","4",IF(D1404="jeudi","5",IF(D1404="vendredi","6")))))</f>
        <v>0</v>
      </c>
      <c r="U1404" s="15" t="str">
        <f>IF(H1404="lundi","2",IF(H1404="mardi","3",IF(H1404="mercredi","4",IF(H1404="jeudi","5",IF(H1404="vendredi","6",IF(H1404="",""))))))</f>
        <v/>
      </c>
      <c r="V1404" s="15" t="b">
        <f>IF(C1404="hebdo","5",IF(C1404="tous les 15 jours","10",IF(C1404="toutes les 5 semaines","25")))</f>
        <v>0</v>
      </c>
    </row>
    <row r="1405" spans="17:22" x14ac:dyDescent="0.35">
      <c r="Q1405" s="14">
        <f ca="1">IF(AND($N$1+T1405-WEEKDAY($N$1)+(WEEKDAY($N$1)&gt;=T1405)&gt;=$N$1,H1405=""),$N$1+T1405-WEEKDAY($N$1)+(WEEKDAY($N$1)&gt;=T1405),$N$1+T1405-WEEKDAY($N$1)+(WEEKDAY($N$1)&gt;=T1405)+7)</f>
        <v>43617</v>
      </c>
      <c r="R1405" s="14" t="str">
        <f ca="1">IF(ISERROR(IF(AND($N$1+U1405-WEEKDAY($N$1)+(WEEKDAY($N$1)&gt;=U1405)&gt;=$N$1,H1405&lt;&gt;""),$N$1+U1405-WEEKDAY($N$1)+(WEEKDAY($N$1)&gt;=U1405),$N$1+U1405-WEEKDAY($N$1)+(WEEKDAY($N$1)&gt;=U1405)+7)),"",(IF(AND($N$1+U1405-WEEKDAY($N$1)+(WEEKDAY($N$1)&gt;=U1405)&gt;=$N$1,H1405&lt;&gt;""),$N$1+U1405-WEEKDAY($N$1)+(WEEKDAY($N$1)&gt;=U1405),$N$1+U1405-WEEKDAY($N$1)+(WEEKDAY($N$1)&gt;=U1405)+7)))</f>
        <v/>
      </c>
      <c r="S1405" s="14"/>
      <c r="T1405" s="15" t="b">
        <f>IF(D1405="lundi","2",IF(D1405="mardi","3",IF(D1405="mercredi","4",IF(D1405="jeudi","5",IF(D1405="vendredi","6")))))</f>
        <v>0</v>
      </c>
      <c r="U1405" s="15" t="str">
        <f>IF(H1405="lundi","2",IF(H1405="mardi","3",IF(H1405="mercredi","4",IF(H1405="jeudi","5",IF(H1405="vendredi","6",IF(H1405="",""))))))</f>
        <v/>
      </c>
      <c r="V1405" s="15" t="b">
        <f>IF(C1405="hebdo","5",IF(C1405="tous les 15 jours","10",IF(C1405="toutes les 5 semaines","25")))</f>
        <v>0</v>
      </c>
    </row>
    <row r="1406" spans="17:22" x14ac:dyDescent="0.35">
      <c r="Q1406" s="14">
        <f ca="1">IF(AND($N$1+T1406-WEEKDAY($N$1)+(WEEKDAY($N$1)&gt;=T1406)&gt;=$N$1,H1406=""),$N$1+T1406-WEEKDAY($N$1)+(WEEKDAY($N$1)&gt;=T1406),$N$1+T1406-WEEKDAY($N$1)+(WEEKDAY($N$1)&gt;=T1406)+7)</f>
        <v>43617</v>
      </c>
      <c r="R1406" s="14" t="str">
        <f ca="1">IF(ISERROR(IF(AND($N$1+U1406-WEEKDAY($N$1)+(WEEKDAY($N$1)&gt;=U1406)&gt;=$N$1,H1406&lt;&gt;""),$N$1+U1406-WEEKDAY($N$1)+(WEEKDAY($N$1)&gt;=U1406),$N$1+U1406-WEEKDAY($N$1)+(WEEKDAY($N$1)&gt;=U1406)+7)),"",(IF(AND($N$1+U1406-WEEKDAY($N$1)+(WEEKDAY($N$1)&gt;=U1406)&gt;=$N$1,H1406&lt;&gt;""),$N$1+U1406-WEEKDAY($N$1)+(WEEKDAY($N$1)&gt;=U1406),$N$1+U1406-WEEKDAY($N$1)+(WEEKDAY($N$1)&gt;=U1406)+7)))</f>
        <v/>
      </c>
      <c r="S1406" s="14"/>
      <c r="T1406" s="15" t="b">
        <f>IF(D1406="lundi","2",IF(D1406="mardi","3",IF(D1406="mercredi","4",IF(D1406="jeudi","5",IF(D1406="vendredi","6")))))</f>
        <v>0</v>
      </c>
      <c r="U1406" s="15" t="str">
        <f>IF(H1406="lundi","2",IF(H1406="mardi","3",IF(H1406="mercredi","4",IF(H1406="jeudi","5",IF(H1406="vendredi","6",IF(H1406="",""))))))</f>
        <v/>
      </c>
      <c r="V1406" s="15" t="b">
        <f>IF(C1406="hebdo","5",IF(C1406="tous les 15 jours","10",IF(C1406="toutes les 5 semaines","25")))</f>
        <v>0</v>
      </c>
    </row>
    <row r="1407" spans="17:22" x14ac:dyDescent="0.35">
      <c r="Q1407" s="14">
        <f ca="1">IF(AND($N$1+T1407-WEEKDAY($N$1)+(WEEKDAY($N$1)&gt;=T1407)&gt;=$N$1,H1407=""),$N$1+T1407-WEEKDAY($N$1)+(WEEKDAY($N$1)&gt;=T1407),$N$1+T1407-WEEKDAY($N$1)+(WEEKDAY($N$1)&gt;=T1407)+7)</f>
        <v>43617</v>
      </c>
      <c r="R1407" s="14" t="str">
        <f ca="1">IF(ISERROR(IF(AND($N$1+U1407-WEEKDAY($N$1)+(WEEKDAY($N$1)&gt;=U1407)&gt;=$N$1,H1407&lt;&gt;""),$N$1+U1407-WEEKDAY($N$1)+(WEEKDAY($N$1)&gt;=U1407),$N$1+U1407-WEEKDAY($N$1)+(WEEKDAY($N$1)&gt;=U1407)+7)),"",(IF(AND($N$1+U1407-WEEKDAY($N$1)+(WEEKDAY($N$1)&gt;=U1407)&gt;=$N$1,H1407&lt;&gt;""),$N$1+U1407-WEEKDAY($N$1)+(WEEKDAY($N$1)&gt;=U1407),$N$1+U1407-WEEKDAY($N$1)+(WEEKDAY($N$1)&gt;=U1407)+7)))</f>
        <v/>
      </c>
      <c r="S1407" s="14"/>
      <c r="T1407" s="15" t="b">
        <f>IF(D1407="lundi","2",IF(D1407="mardi","3",IF(D1407="mercredi","4",IF(D1407="jeudi","5",IF(D1407="vendredi","6")))))</f>
        <v>0</v>
      </c>
      <c r="U1407" s="15" t="str">
        <f>IF(H1407="lundi","2",IF(H1407="mardi","3",IF(H1407="mercredi","4",IF(H1407="jeudi","5",IF(H1407="vendredi","6",IF(H1407="",""))))))</f>
        <v/>
      </c>
      <c r="V1407" s="15" t="b">
        <f>IF(C1407="hebdo","5",IF(C1407="tous les 15 jours","10",IF(C1407="toutes les 5 semaines","25")))</f>
        <v>0</v>
      </c>
    </row>
    <row r="1408" spans="17:22" x14ac:dyDescent="0.35">
      <c r="Q1408" s="14">
        <f ca="1">IF(AND($N$1+T1408-WEEKDAY($N$1)+(WEEKDAY($N$1)&gt;=T1408)&gt;=$N$1,H1408=""),$N$1+T1408-WEEKDAY($N$1)+(WEEKDAY($N$1)&gt;=T1408),$N$1+T1408-WEEKDAY($N$1)+(WEEKDAY($N$1)&gt;=T1408)+7)</f>
        <v>43617</v>
      </c>
      <c r="R1408" s="14" t="str">
        <f ca="1">IF(ISERROR(IF(AND($N$1+U1408-WEEKDAY($N$1)+(WEEKDAY($N$1)&gt;=U1408)&gt;=$N$1,H1408&lt;&gt;""),$N$1+U1408-WEEKDAY($N$1)+(WEEKDAY($N$1)&gt;=U1408),$N$1+U1408-WEEKDAY($N$1)+(WEEKDAY($N$1)&gt;=U1408)+7)),"",(IF(AND($N$1+U1408-WEEKDAY($N$1)+(WEEKDAY($N$1)&gt;=U1408)&gt;=$N$1,H1408&lt;&gt;""),$N$1+U1408-WEEKDAY($N$1)+(WEEKDAY($N$1)&gt;=U1408),$N$1+U1408-WEEKDAY($N$1)+(WEEKDAY($N$1)&gt;=U1408)+7)))</f>
        <v/>
      </c>
      <c r="S1408" s="14"/>
      <c r="T1408" s="15" t="b">
        <f>IF(D1408="lundi","2",IF(D1408="mardi","3",IF(D1408="mercredi","4",IF(D1408="jeudi","5",IF(D1408="vendredi","6")))))</f>
        <v>0</v>
      </c>
      <c r="U1408" s="15" t="str">
        <f>IF(H1408="lundi","2",IF(H1408="mardi","3",IF(H1408="mercredi","4",IF(H1408="jeudi","5",IF(H1408="vendredi","6",IF(H1408="",""))))))</f>
        <v/>
      </c>
      <c r="V1408" s="15" t="b">
        <f>IF(C1408="hebdo","5",IF(C1408="tous les 15 jours","10",IF(C1408="toutes les 5 semaines","25")))</f>
        <v>0</v>
      </c>
    </row>
    <row r="1409" spans="17:22" x14ac:dyDescent="0.35">
      <c r="Q1409" s="14">
        <f ca="1">IF(AND($N$1+T1409-WEEKDAY($N$1)+(WEEKDAY($N$1)&gt;=T1409)&gt;=$N$1,H1409=""),$N$1+T1409-WEEKDAY($N$1)+(WEEKDAY($N$1)&gt;=T1409),$N$1+T1409-WEEKDAY($N$1)+(WEEKDAY($N$1)&gt;=T1409)+7)</f>
        <v>43617</v>
      </c>
      <c r="R1409" s="14" t="str">
        <f ca="1">IF(ISERROR(IF(AND($N$1+U1409-WEEKDAY($N$1)+(WEEKDAY($N$1)&gt;=U1409)&gt;=$N$1,H1409&lt;&gt;""),$N$1+U1409-WEEKDAY($N$1)+(WEEKDAY($N$1)&gt;=U1409),$N$1+U1409-WEEKDAY($N$1)+(WEEKDAY($N$1)&gt;=U1409)+7)),"",(IF(AND($N$1+U1409-WEEKDAY($N$1)+(WEEKDAY($N$1)&gt;=U1409)&gt;=$N$1,H1409&lt;&gt;""),$N$1+U1409-WEEKDAY($N$1)+(WEEKDAY($N$1)&gt;=U1409),$N$1+U1409-WEEKDAY($N$1)+(WEEKDAY($N$1)&gt;=U1409)+7)))</f>
        <v/>
      </c>
      <c r="S1409" s="14"/>
      <c r="T1409" s="15" t="b">
        <f>IF(D1409="lundi","2",IF(D1409="mardi","3",IF(D1409="mercredi","4",IF(D1409="jeudi","5",IF(D1409="vendredi","6")))))</f>
        <v>0</v>
      </c>
      <c r="U1409" s="15" t="str">
        <f>IF(H1409="lundi","2",IF(H1409="mardi","3",IF(H1409="mercredi","4",IF(H1409="jeudi","5",IF(H1409="vendredi","6",IF(H1409="",""))))))</f>
        <v/>
      </c>
      <c r="V1409" s="15" t="b">
        <f>IF(C1409="hebdo","5",IF(C1409="tous les 15 jours","10",IF(C1409="toutes les 5 semaines","25")))</f>
        <v>0</v>
      </c>
    </row>
    <row r="1410" spans="17:22" x14ac:dyDescent="0.35">
      <c r="Q1410" s="14">
        <f ca="1">IF(AND($N$1+T1410-WEEKDAY($N$1)+(WEEKDAY($N$1)&gt;=T1410)&gt;=$N$1,H1410=""),$N$1+T1410-WEEKDAY($N$1)+(WEEKDAY($N$1)&gt;=T1410),$N$1+T1410-WEEKDAY($N$1)+(WEEKDAY($N$1)&gt;=T1410)+7)</f>
        <v>43617</v>
      </c>
      <c r="R1410" s="14" t="str">
        <f ca="1">IF(ISERROR(IF(AND($N$1+U1410-WEEKDAY($N$1)+(WEEKDAY($N$1)&gt;=U1410)&gt;=$N$1,H1410&lt;&gt;""),$N$1+U1410-WEEKDAY($N$1)+(WEEKDAY($N$1)&gt;=U1410),$N$1+U1410-WEEKDAY($N$1)+(WEEKDAY($N$1)&gt;=U1410)+7)),"",(IF(AND($N$1+U1410-WEEKDAY($N$1)+(WEEKDAY($N$1)&gt;=U1410)&gt;=$N$1,H1410&lt;&gt;""),$N$1+U1410-WEEKDAY($N$1)+(WEEKDAY($N$1)&gt;=U1410),$N$1+U1410-WEEKDAY($N$1)+(WEEKDAY($N$1)&gt;=U1410)+7)))</f>
        <v/>
      </c>
      <c r="S1410" s="14"/>
      <c r="T1410" s="15" t="b">
        <f>IF(D1410="lundi","2",IF(D1410="mardi","3",IF(D1410="mercredi","4",IF(D1410="jeudi","5",IF(D1410="vendredi","6")))))</f>
        <v>0</v>
      </c>
      <c r="U1410" s="15" t="str">
        <f>IF(H1410="lundi","2",IF(H1410="mardi","3",IF(H1410="mercredi","4",IF(H1410="jeudi","5",IF(H1410="vendredi","6",IF(H1410="",""))))))</f>
        <v/>
      </c>
      <c r="V1410" s="15" t="b">
        <f>IF(C1410="hebdo","5",IF(C1410="tous les 15 jours","10",IF(C1410="toutes les 5 semaines","25")))</f>
        <v>0</v>
      </c>
    </row>
    <row r="1411" spans="17:22" x14ac:dyDescent="0.35">
      <c r="Q1411" s="14">
        <f ca="1">IF(AND($N$1+T1411-WEEKDAY($N$1)+(WEEKDAY($N$1)&gt;=T1411)&gt;=$N$1,H1411=""),$N$1+T1411-WEEKDAY($N$1)+(WEEKDAY($N$1)&gt;=T1411),$N$1+T1411-WEEKDAY($N$1)+(WEEKDAY($N$1)&gt;=T1411)+7)</f>
        <v>43617</v>
      </c>
      <c r="R1411" s="14" t="str">
        <f ca="1">IF(ISERROR(IF(AND($N$1+U1411-WEEKDAY($N$1)+(WEEKDAY($N$1)&gt;=U1411)&gt;=$N$1,H1411&lt;&gt;""),$N$1+U1411-WEEKDAY($N$1)+(WEEKDAY($N$1)&gt;=U1411),$N$1+U1411-WEEKDAY($N$1)+(WEEKDAY($N$1)&gt;=U1411)+7)),"",(IF(AND($N$1+U1411-WEEKDAY($N$1)+(WEEKDAY($N$1)&gt;=U1411)&gt;=$N$1,H1411&lt;&gt;""),$N$1+U1411-WEEKDAY($N$1)+(WEEKDAY($N$1)&gt;=U1411),$N$1+U1411-WEEKDAY($N$1)+(WEEKDAY($N$1)&gt;=U1411)+7)))</f>
        <v/>
      </c>
      <c r="S1411" s="14"/>
      <c r="T1411" s="15" t="b">
        <f>IF(D1411="lundi","2",IF(D1411="mardi","3",IF(D1411="mercredi","4",IF(D1411="jeudi","5",IF(D1411="vendredi","6")))))</f>
        <v>0</v>
      </c>
      <c r="U1411" s="15" t="str">
        <f>IF(H1411="lundi","2",IF(H1411="mardi","3",IF(H1411="mercredi","4",IF(H1411="jeudi","5",IF(H1411="vendredi","6",IF(H1411="",""))))))</f>
        <v/>
      </c>
      <c r="V1411" s="15" t="b">
        <f>IF(C1411="hebdo","5",IF(C1411="tous les 15 jours","10",IF(C1411="toutes les 5 semaines","25")))</f>
        <v>0</v>
      </c>
    </row>
    <row r="1412" spans="17:22" x14ac:dyDescent="0.35">
      <c r="Q1412" s="14">
        <f ca="1">IF(AND($N$1+T1412-WEEKDAY($N$1)+(WEEKDAY($N$1)&gt;=T1412)&gt;=$N$1,H1412=""),$N$1+T1412-WEEKDAY($N$1)+(WEEKDAY($N$1)&gt;=T1412),$N$1+T1412-WEEKDAY($N$1)+(WEEKDAY($N$1)&gt;=T1412)+7)</f>
        <v>43617</v>
      </c>
      <c r="R1412" s="14" t="str">
        <f ca="1">IF(ISERROR(IF(AND($N$1+U1412-WEEKDAY($N$1)+(WEEKDAY($N$1)&gt;=U1412)&gt;=$N$1,H1412&lt;&gt;""),$N$1+U1412-WEEKDAY($N$1)+(WEEKDAY($N$1)&gt;=U1412),$N$1+U1412-WEEKDAY($N$1)+(WEEKDAY($N$1)&gt;=U1412)+7)),"",(IF(AND($N$1+U1412-WEEKDAY($N$1)+(WEEKDAY($N$1)&gt;=U1412)&gt;=$N$1,H1412&lt;&gt;""),$N$1+U1412-WEEKDAY($N$1)+(WEEKDAY($N$1)&gt;=U1412),$N$1+U1412-WEEKDAY($N$1)+(WEEKDAY($N$1)&gt;=U1412)+7)))</f>
        <v/>
      </c>
      <c r="S1412" s="14"/>
      <c r="T1412" s="15" t="b">
        <f>IF(D1412="lundi","2",IF(D1412="mardi","3",IF(D1412="mercredi","4",IF(D1412="jeudi","5",IF(D1412="vendredi","6")))))</f>
        <v>0</v>
      </c>
      <c r="U1412" s="15" t="str">
        <f>IF(H1412="lundi","2",IF(H1412="mardi","3",IF(H1412="mercredi","4",IF(H1412="jeudi","5",IF(H1412="vendredi","6",IF(H1412="",""))))))</f>
        <v/>
      </c>
      <c r="V1412" s="15" t="b">
        <f>IF(C1412="hebdo","5",IF(C1412="tous les 15 jours","10",IF(C1412="toutes les 5 semaines","25")))</f>
        <v>0</v>
      </c>
    </row>
    <row r="1413" spans="17:22" x14ac:dyDescent="0.35">
      <c r="Q1413" s="14">
        <f ca="1">IF(AND($N$1+T1413-WEEKDAY($N$1)+(WEEKDAY($N$1)&gt;=T1413)&gt;=$N$1,H1413=""),$N$1+T1413-WEEKDAY($N$1)+(WEEKDAY($N$1)&gt;=T1413),$N$1+T1413-WEEKDAY($N$1)+(WEEKDAY($N$1)&gt;=T1413)+7)</f>
        <v>43617</v>
      </c>
      <c r="R1413" s="14" t="str">
        <f ca="1">IF(ISERROR(IF(AND($N$1+U1413-WEEKDAY($N$1)+(WEEKDAY($N$1)&gt;=U1413)&gt;=$N$1,H1413&lt;&gt;""),$N$1+U1413-WEEKDAY($N$1)+(WEEKDAY($N$1)&gt;=U1413),$N$1+U1413-WEEKDAY($N$1)+(WEEKDAY($N$1)&gt;=U1413)+7)),"",(IF(AND($N$1+U1413-WEEKDAY($N$1)+(WEEKDAY($N$1)&gt;=U1413)&gt;=$N$1,H1413&lt;&gt;""),$N$1+U1413-WEEKDAY($N$1)+(WEEKDAY($N$1)&gt;=U1413),$N$1+U1413-WEEKDAY($N$1)+(WEEKDAY($N$1)&gt;=U1413)+7)))</f>
        <v/>
      </c>
      <c r="S1413" s="14"/>
      <c r="T1413" s="15" t="b">
        <f>IF(D1413="lundi","2",IF(D1413="mardi","3",IF(D1413="mercredi","4",IF(D1413="jeudi","5",IF(D1413="vendredi","6")))))</f>
        <v>0</v>
      </c>
      <c r="U1413" s="15" t="str">
        <f>IF(H1413="lundi","2",IF(H1413="mardi","3",IF(H1413="mercredi","4",IF(H1413="jeudi","5",IF(H1413="vendredi","6",IF(H1413="",""))))))</f>
        <v/>
      </c>
      <c r="V1413" s="15" t="b">
        <f>IF(C1413="hebdo","5",IF(C1413="tous les 15 jours","10",IF(C1413="toutes les 5 semaines","25")))</f>
        <v>0</v>
      </c>
    </row>
    <row r="1414" spans="17:22" x14ac:dyDescent="0.35">
      <c r="Q1414" s="14">
        <f ca="1">IF(AND($N$1+T1414-WEEKDAY($N$1)+(WEEKDAY($N$1)&gt;=T1414)&gt;=$N$1,H1414=""),$N$1+T1414-WEEKDAY($N$1)+(WEEKDAY($N$1)&gt;=T1414),$N$1+T1414-WEEKDAY($N$1)+(WEEKDAY($N$1)&gt;=T1414)+7)</f>
        <v>43617</v>
      </c>
      <c r="R1414" s="14" t="str">
        <f ca="1">IF(ISERROR(IF(AND($N$1+U1414-WEEKDAY($N$1)+(WEEKDAY($N$1)&gt;=U1414)&gt;=$N$1,H1414&lt;&gt;""),$N$1+U1414-WEEKDAY($N$1)+(WEEKDAY($N$1)&gt;=U1414),$N$1+U1414-WEEKDAY($N$1)+(WEEKDAY($N$1)&gt;=U1414)+7)),"",(IF(AND($N$1+U1414-WEEKDAY($N$1)+(WEEKDAY($N$1)&gt;=U1414)&gt;=$N$1,H1414&lt;&gt;""),$N$1+U1414-WEEKDAY($N$1)+(WEEKDAY($N$1)&gt;=U1414),$N$1+U1414-WEEKDAY($N$1)+(WEEKDAY($N$1)&gt;=U1414)+7)))</f>
        <v/>
      </c>
      <c r="S1414" s="14"/>
      <c r="T1414" s="15" t="b">
        <f>IF(D1414="lundi","2",IF(D1414="mardi","3",IF(D1414="mercredi","4",IF(D1414="jeudi","5",IF(D1414="vendredi","6")))))</f>
        <v>0</v>
      </c>
      <c r="U1414" s="15" t="str">
        <f>IF(H1414="lundi","2",IF(H1414="mardi","3",IF(H1414="mercredi","4",IF(H1414="jeudi","5",IF(H1414="vendredi","6",IF(H1414="",""))))))</f>
        <v/>
      </c>
      <c r="V1414" s="15" t="b">
        <f>IF(C1414="hebdo","5",IF(C1414="tous les 15 jours","10",IF(C1414="toutes les 5 semaines","25")))</f>
        <v>0</v>
      </c>
    </row>
    <row r="1415" spans="17:22" x14ac:dyDescent="0.35">
      <c r="Q1415" s="14">
        <f ca="1">IF(AND($N$1+T1415-WEEKDAY($N$1)+(WEEKDAY($N$1)&gt;=T1415)&gt;=$N$1,H1415=""),$N$1+T1415-WEEKDAY($N$1)+(WEEKDAY($N$1)&gt;=T1415),$N$1+T1415-WEEKDAY($N$1)+(WEEKDAY($N$1)&gt;=T1415)+7)</f>
        <v>43617</v>
      </c>
      <c r="R1415" s="14" t="str">
        <f ca="1">IF(ISERROR(IF(AND($N$1+U1415-WEEKDAY($N$1)+(WEEKDAY($N$1)&gt;=U1415)&gt;=$N$1,H1415&lt;&gt;""),$N$1+U1415-WEEKDAY($N$1)+(WEEKDAY($N$1)&gt;=U1415),$N$1+U1415-WEEKDAY($N$1)+(WEEKDAY($N$1)&gt;=U1415)+7)),"",(IF(AND($N$1+U1415-WEEKDAY($N$1)+(WEEKDAY($N$1)&gt;=U1415)&gt;=$N$1,H1415&lt;&gt;""),$N$1+U1415-WEEKDAY($N$1)+(WEEKDAY($N$1)&gt;=U1415),$N$1+U1415-WEEKDAY($N$1)+(WEEKDAY($N$1)&gt;=U1415)+7)))</f>
        <v/>
      </c>
      <c r="S1415" s="14"/>
      <c r="T1415" s="15" t="b">
        <f>IF(D1415="lundi","2",IF(D1415="mardi","3",IF(D1415="mercredi","4",IF(D1415="jeudi","5",IF(D1415="vendredi","6")))))</f>
        <v>0</v>
      </c>
      <c r="U1415" s="15" t="str">
        <f>IF(H1415="lundi","2",IF(H1415="mardi","3",IF(H1415="mercredi","4",IF(H1415="jeudi","5",IF(H1415="vendredi","6",IF(H1415="",""))))))</f>
        <v/>
      </c>
      <c r="V1415" s="15" t="b">
        <f>IF(C1415="hebdo","5",IF(C1415="tous les 15 jours","10",IF(C1415="toutes les 5 semaines","25")))</f>
        <v>0</v>
      </c>
    </row>
    <row r="1416" spans="17:22" x14ac:dyDescent="0.35">
      <c r="Q1416" s="14">
        <f ca="1">IF(AND($N$1+T1416-WEEKDAY($N$1)+(WEEKDAY($N$1)&gt;=T1416)&gt;=$N$1,H1416=""),$N$1+T1416-WEEKDAY($N$1)+(WEEKDAY($N$1)&gt;=T1416),$N$1+T1416-WEEKDAY($N$1)+(WEEKDAY($N$1)&gt;=T1416)+7)</f>
        <v>43617</v>
      </c>
      <c r="R1416" s="14" t="str">
        <f ca="1">IF(ISERROR(IF(AND($N$1+U1416-WEEKDAY($N$1)+(WEEKDAY($N$1)&gt;=U1416)&gt;=$N$1,H1416&lt;&gt;""),$N$1+U1416-WEEKDAY($N$1)+(WEEKDAY($N$1)&gt;=U1416),$N$1+U1416-WEEKDAY($N$1)+(WEEKDAY($N$1)&gt;=U1416)+7)),"",(IF(AND($N$1+U1416-WEEKDAY($N$1)+(WEEKDAY($N$1)&gt;=U1416)&gt;=$N$1,H1416&lt;&gt;""),$N$1+U1416-WEEKDAY($N$1)+(WEEKDAY($N$1)&gt;=U1416),$N$1+U1416-WEEKDAY($N$1)+(WEEKDAY($N$1)&gt;=U1416)+7)))</f>
        <v/>
      </c>
      <c r="S1416" s="14"/>
      <c r="T1416" s="15" t="b">
        <f>IF(D1416="lundi","2",IF(D1416="mardi","3",IF(D1416="mercredi","4",IF(D1416="jeudi","5",IF(D1416="vendredi","6")))))</f>
        <v>0</v>
      </c>
      <c r="U1416" s="15" t="str">
        <f>IF(H1416="lundi","2",IF(H1416="mardi","3",IF(H1416="mercredi","4",IF(H1416="jeudi","5",IF(H1416="vendredi","6",IF(H1416="",""))))))</f>
        <v/>
      </c>
      <c r="V1416" s="15" t="b">
        <f>IF(C1416="hebdo","5",IF(C1416="tous les 15 jours","10",IF(C1416="toutes les 5 semaines","25")))</f>
        <v>0</v>
      </c>
    </row>
    <row r="1417" spans="17:22" x14ac:dyDescent="0.35">
      <c r="Q1417" s="14">
        <f ca="1">IF(AND($N$1+T1417-WEEKDAY($N$1)+(WEEKDAY($N$1)&gt;=T1417)&gt;=$N$1,H1417=""),$N$1+T1417-WEEKDAY($N$1)+(WEEKDAY($N$1)&gt;=T1417),$N$1+T1417-WEEKDAY($N$1)+(WEEKDAY($N$1)&gt;=T1417)+7)</f>
        <v>43617</v>
      </c>
      <c r="R1417" s="14" t="str">
        <f ca="1">IF(ISERROR(IF(AND($N$1+U1417-WEEKDAY($N$1)+(WEEKDAY($N$1)&gt;=U1417)&gt;=$N$1,H1417&lt;&gt;""),$N$1+U1417-WEEKDAY($N$1)+(WEEKDAY($N$1)&gt;=U1417),$N$1+U1417-WEEKDAY($N$1)+(WEEKDAY($N$1)&gt;=U1417)+7)),"",(IF(AND($N$1+U1417-WEEKDAY($N$1)+(WEEKDAY($N$1)&gt;=U1417)&gt;=$N$1,H1417&lt;&gt;""),$N$1+U1417-WEEKDAY($N$1)+(WEEKDAY($N$1)&gt;=U1417),$N$1+U1417-WEEKDAY($N$1)+(WEEKDAY($N$1)&gt;=U1417)+7)))</f>
        <v/>
      </c>
      <c r="S1417" s="14"/>
      <c r="T1417" s="15" t="b">
        <f>IF(D1417="lundi","2",IF(D1417="mardi","3",IF(D1417="mercredi","4",IF(D1417="jeudi","5",IF(D1417="vendredi","6")))))</f>
        <v>0</v>
      </c>
      <c r="U1417" s="15" t="str">
        <f>IF(H1417="lundi","2",IF(H1417="mardi","3",IF(H1417="mercredi","4",IF(H1417="jeudi","5",IF(H1417="vendredi","6",IF(H1417="",""))))))</f>
        <v/>
      </c>
      <c r="V1417" s="15" t="b">
        <f>IF(C1417="hebdo","5",IF(C1417="tous les 15 jours","10",IF(C1417="toutes les 5 semaines","25")))</f>
        <v>0</v>
      </c>
    </row>
    <row r="1418" spans="17:22" x14ac:dyDescent="0.35">
      <c r="Q1418" s="14">
        <f ca="1">IF(AND($N$1+T1418-WEEKDAY($N$1)+(WEEKDAY($N$1)&gt;=T1418)&gt;=$N$1,H1418=""),$N$1+T1418-WEEKDAY($N$1)+(WEEKDAY($N$1)&gt;=T1418),$N$1+T1418-WEEKDAY($N$1)+(WEEKDAY($N$1)&gt;=T1418)+7)</f>
        <v>43617</v>
      </c>
      <c r="R1418" s="14" t="str">
        <f ca="1">IF(ISERROR(IF(AND($N$1+U1418-WEEKDAY($N$1)+(WEEKDAY($N$1)&gt;=U1418)&gt;=$N$1,H1418&lt;&gt;""),$N$1+U1418-WEEKDAY($N$1)+(WEEKDAY($N$1)&gt;=U1418),$N$1+U1418-WEEKDAY($N$1)+(WEEKDAY($N$1)&gt;=U1418)+7)),"",(IF(AND($N$1+U1418-WEEKDAY($N$1)+(WEEKDAY($N$1)&gt;=U1418)&gt;=$N$1,H1418&lt;&gt;""),$N$1+U1418-WEEKDAY($N$1)+(WEEKDAY($N$1)&gt;=U1418),$N$1+U1418-WEEKDAY($N$1)+(WEEKDAY($N$1)&gt;=U1418)+7)))</f>
        <v/>
      </c>
      <c r="S1418" s="14"/>
      <c r="T1418" s="15" t="b">
        <f>IF(D1418="lundi","2",IF(D1418="mardi","3",IF(D1418="mercredi","4",IF(D1418="jeudi","5",IF(D1418="vendredi","6")))))</f>
        <v>0</v>
      </c>
      <c r="U1418" s="15" t="str">
        <f>IF(H1418="lundi","2",IF(H1418="mardi","3",IF(H1418="mercredi","4",IF(H1418="jeudi","5",IF(H1418="vendredi","6",IF(H1418="",""))))))</f>
        <v/>
      </c>
      <c r="V1418" s="15" t="b">
        <f>IF(C1418="hebdo","5",IF(C1418="tous les 15 jours","10",IF(C1418="toutes les 5 semaines","25")))</f>
        <v>0</v>
      </c>
    </row>
    <row r="1419" spans="17:22" x14ac:dyDescent="0.35">
      <c r="Q1419" s="14">
        <f ca="1">IF(AND($N$1+T1419-WEEKDAY($N$1)+(WEEKDAY($N$1)&gt;=T1419)&gt;=$N$1,H1419=""),$N$1+T1419-WEEKDAY($N$1)+(WEEKDAY($N$1)&gt;=T1419),$N$1+T1419-WEEKDAY($N$1)+(WEEKDAY($N$1)&gt;=T1419)+7)</f>
        <v>43617</v>
      </c>
      <c r="R1419" s="14" t="str">
        <f ca="1">IF(ISERROR(IF(AND($N$1+U1419-WEEKDAY($N$1)+(WEEKDAY($N$1)&gt;=U1419)&gt;=$N$1,H1419&lt;&gt;""),$N$1+U1419-WEEKDAY($N$1)+(WEEKDAY($N$1)&gt;=U1419),$N$1+U1419-WEEKDAY($N$1)+(WEEKDAY($N$1)&gt;=U1419)+7)),"",(IF(AND($N$1+U1419-WEEKDAY($N$1)+(WEEKDAY($N$1)&gt;=U1419)&gt;=$N$1,H1419&lt;&gt;""),$N$1+U1419-WEEKDAY($N$1)+(WEEKDAY($N$1)&gt;=U1419),$N$1+U1419-WEEKDAY($N$1)+(WEEKDAY($N$1)&gt;=U1419)+7)))</f>
        <v/>
      </c>
      <c r="S1419" s="14"/>
      <c r="T1419" s="15" t="b">
        <f>IF(D1419="lundi","2",IF(D1419="mardi","3",IF(D1419="mercredi","4",IF(D1419="jeudi","5",IF(D1419="vendredi","6")))))</f>
        <v>0</v>
      </c>
      <c r="U1419" s="15" t="str">
        <f>IF(H1419="lundi","2",IF(H1419="mardi","3",IF(H1419="mercredi","4",IF(H1419="jeudi","5",IF(H1419="vendredi","6",IF(H1419="",""))))))</f>
        <v/>
      </c>
      <c r="V1419" s="15" t="b">
        <f>IF(C1419="hebdo","5",IF(C1419="tous les 15 jours","10",IF(C1419="toutes les 5 semaines","25")))</f>
        <v>0</v>
      </c>
    </row>
    <row r="1420" spans="17:22" x14ac:dyDescent="0.35">
      <c r="Q1420" s="14">
        <f ca="1">IF(AND($N$1+T1420-WEEKDAY($N$1)+(WEEKDAY($N$1)&gt;=T1420)&gt;=$N$1,H1420=""),$N$1+T1420-WEEKDAY($N$1)+(WEEKDAY($N$1)&gt;=T1420),$N$1+T1420-WEEKDAY($N$1)+(WEEKDAY($N$1)&gt;=T1420)+7)</f>
        <v>43617</v>
      </c>
      <c r="R1420" s="14" t="str">
        <f ca="1">IF(ISERROR(IF(AND($N$1+U1420-WEEKDAY($N$1)+(WEEKDAY($N$1)&gt;=U1420)&gt;=$N$1,H1420&lt;&gt;""),$N$1+U1420-WEEKDAY($N$1)+(WEEKDAY($N$1)&gt;=U1420),$N$1+U1420-WEEKDAY($N$1)+(WEEKDAY($N$1)&gt;=U1420)+7)),"",(IF(AND($N$1+U1420-WEEKDAY($N$1)+(WEEKDAY($N$1)&gt;=U1420)&gt;=$N$1,H1420&lt;&gt;""),$N$1+U1420-WEEKDAY($N$1)+(WEEKDAY($N$1)&gt;=U1420),$N$1+U1420-WEEKDAY($N$1)+(WEEKDAY($N$1)&gt;=U1420)+7)))</f>
        <v/>
      </c>
      <c r="S1420" s="14"/>
      <c r="T1420" s="15" t="b">
        <f>IF(D1420="lundi","2",IF(D1420="mardi","3",IF(D1420="mercredi","4",IF(D1420="jeudi","5",IF(D1420="vendredi","6")))))</f>
        <v>0</v>
      </c>
      <c r="U1420" s="15" t="str">
        <f>IF(H1420="lundi","2",IF(H1420="mardi","3",IF(H1420="mercredi","4",IF(H1420="jeudi","5",IF(H1420="vendredi","6",IF(H1420="",""))))))</f>
        <v/>
      </c>
      <c r="V1420" s="15" t="b">
        <f>IF(C1420="hebdo","5",IF(C1420="tous les 15 jours","10",IF(C1420="toutes les 5 semaines","25")))</f>
        <v>0</v>
      </c>
    </row>
    <row r="1421" spans="17:22" x14ac:dyDescent="0.35">
      <c r="Q1421" s="14">
        <f ca="1">IF(AND($N$1+T1421-WEEKDAY($N$1)+(WEEKDAY($N$1)&gt;=T1421)&gt;=$N$1,H1421=""),$N$1+T1421-WEEKDAY($N$1)+(WEEKDAY($N$1)&gt;=T1421),$N$1+T1421-WEEKDAY($N$1)+(WEEKDAY($N$1)&gt;=T1421)+7)</f>
        <v>43617</v>
      </c>
      <c r="R1421" s="14" t="str">
        <f ca="1">IF(ISERROR(IF(AND($N$1+U1421-WEEKDAY($N$1)+(WEEKDAY($N$1)&gt;=U1421)&gt;=$N$1,H1421&lt;&gt;""),$N$1+U1421-WEEKDAY($N$1)+(WEEKDAY($N$1)&gt;=U1421),$N$1+U1421-WEEKDAY($N$1)+(WEEKDAY($N$1)&gt;=U1421)+7)),"",(IF(AND($N$1+U1421-WEEKDAY($N$1)+(WEEKDAY($N$1)&gt;=U1421)&gt;=$N$1,H1421&lt;&gt;""),$N$1+U1421-WEEKDAY($N$1)+(WEEKDAY($N$1)&gt;=U1421),$N$1+U1421-WEEKDAY($N$1)+(WEEKDAY($N$1)&gt;=U1421)+7)))</f>
        <v/>
      </c>
      <c r="S1421" s="14"/>
      <c r="T1421" s="15" t="b">
        <f>IF(D1421="lundi","2",IF(D1421="mardi","3",IF(D1421="mercredi","4",IF(D1421="jeudi","5",IF(D1421="vendredi","6")))))</f>
        <v>0</v>
      </c>
      <c r="U1421" s="15" t="str">
        <f>IF(H1421="lundi","2",IF(H1421="mardi","3",IF(H1421="mercredi","4",IF(H1421="jeudi","5",IF(H1421="vendredi","6",IF(H1421="",""))))))</f>
        <v/>
      </c>
      <c r="V1421" s="15" t="b">
        <f>IF(C1421="hebdo","5",IF(C1421="tous les 15 jours","10",IF(C1421="toutes les 5 semaines","25")))</f>
        <v>0</v>
      </c>
    </row>
    <row r="1422" spans="17:22" x14ac:dyDescent="0.35">
      <c r="Q1422" s="14">
        <f ca="1">IF(AND($N$1+T1422-WEEKDAY($N$1)+(WEEKDAY($N$1)&gt;=T1422)&gt;=$N$1,H1422=""),$N$1+T1422-WEEKDAY($N$1)+(WEEKDAY($N$1)&gt;=T1422),$N$1+T1422-WEEKDAY($N$1)+(WEEKDAY($N$1)&gt;=T1422)+7)</f>
        <v>43617</v>
      </c>
      <c r="R1422" s="14" t="str">
        <f ca="1">IF(ISERROR(IF(AND($N$1+U1422-WEEKDAY($N$1)+(WEEKDAY($N$1)&gt;=U1422)&gt;=$N$1,H1422&lt;&gt;""),$N$1+U1422-WEEKDAY($N$1)+(WEEKDAY($N$1)&gt;=U1422),$N$1+U1422-WEEKDAY($N$1)+(WEEKDAY($N$1)&gt;=U1422)+7)),"",(IF(AND($N$1+U1422-WEEKDAY($N$1)+(WEEKDAY($N$1)&gt;=U1422)&gt;=$N$1,H1422&lt;&gt;""),$N$1+U1422-WEEKDAY($N$1)+(WEEKDAY($N$1)&gt;=U1422),$N$1+U1422-WEEKDAY($N$1)+(WEEKDAY($N$1)&gt;=U1422)+7)))</f>
        <v/>
      </c>
      <c r="S1422" s="14"/>
      <c r="T1422" s="15" t="b">
        <f>IF(D1422="lundi","2",IF(D1422="mardi","3",IF(D1422="mercredi","4",IF(D1422="jeudi","5",IF(D1422="vendredi","6")))))</f>
        <v>0</v>
      </c>
      <c r="U1422" s="15" t="str">
        <f>IF(H1422="lundi","2",IF(H1422="mardi","3",IF(H1422="mercredi","4",IF(H1422="jeudi","5",IF(H1422="vendredi","6",IF(H1422="",""))))))</f>
        <v/>
      </c>
      <c r="V1422" s="15" t="b">
        <f>IF(C1422="hebdo","5",IF(C1422="tous les 15 jours","10",IF(C1422="toutes les 5 semaines","25")))</f>
        <v>0</v>
      </c>
    </row>
    <row r="1423" spans="17:22" x14ac:dyDescent="0.35">
      <c r="Q1423" s="14">
        <f ca="1">IF(AND($N$1+T1423-WEEKDAY($N$1)+(WEEKDAY($N$1)&gt;=T1423)&gt;=$N$1,H1423=""),$N$1+T1423-WEEKDAY($N$1)+(WEEKDAY($N$1)&gt;=T1423),$N$1+T1423-WEEKDAY($N$1)+(WEEKDAY($N$1)&gt;=T1423)+7)</f>
        <v>43617</v>
      </c>
      <c r="R1423" s="14" t="str">
        <f ca="1">IF(ISERROR(IF(AND($N$1+U1423-WEEKDAY($N$1)+(WEEKDAY($N$1)&gt;=U1423)&gt;=$N$1,H1423&lt;&gt;""),$N$1+U1423-WEEKDAY($N$1)+(WEEKDAY($N$1)&gt;=U1423),$N$1+U1423-WEEKDAY($N$1)+(WEEKDAY($N$1)&gt;=U1423)+7)),"",(IF(AND($N$1+U1423-WEEKDAY($N$1)+(WEEKDAY($N$1)&gt;=U1423)&gt;=$N$1,H1423&lt;&gt;""),$N$1+U1423-WEEKDAY($N$1)+(WEEKDAY($N$1)&gt;=U1423),$N$1+U1423-WEEKDAY($N$1)+(WEEKDAY($N$1)&gt;=U1423)+7)))</f>
        <v/>
      </c>
      <c r="S1423" s="14"/>
      <c r="T1423" s="15" t="b">
        <f>IF(D1423="lundi","2",IF(D1423="mardi","3",IF(D1423="mercredi","4",IF(D1423="jeudi","5",IF(D1423="vendredi","6")))))</f>
        <v>0</v>
      </c>
      <c r="U1423" s="15" t="str">
        <f>IF(H1423="lundi","2",IF(H1423="mardi","3",IF(H1423="mercredi","4",IF(H1423="jeudi","5",IF(H1423="vendredi","6",IF(H1423="",""))))))</f>
        <v/>
      </c>
      <c r="V1423" s="15" t="b">
        <f>IF(C1423="hebdo","5",IF(C1423="tous les 15 jours","10",IF(C1423="toutes les 5 semaines","25")))</f>
        <v>0</v>
      </c>
    </row>
    <row r="1424" spans="17:22" x14ac:dyDescent="0.35">
      <c r="Q1424" s="14">
        <f ca="1">IF(AND($N$1+T1424-WEEKDAY($N$1)+(WEEKDAY($N$1)&gt;=T1424)&gt;=$N$1,H1424=""),$N$1+T1424-WEEKDAY($N$1)+(WEEKDAY($N$1)&gt;=T1424),$N$1+T1424-WEEKDAY($N$1)+(WEEKDAY($N$1)&gt;=T1424)+7)</f>
        <v>43617</v>
      </c>
      <c r="R1424" s="14" t="str">
        <f ca="1">IF(ISERROR(IF(AND($N$1+U1424-WEEKDAY($N$1)+(WEEKDAY($N$1)&gt;=U1424)&gt;=$N$1,H1424&lt;&gt;""),$N$1+U1424-WEEKDAY($N$1)+(WEEKDAY($N$1)&gt;=U1424),$N$1+U1424-WEEKDAY($N$1)+(WEEKDAY($N$1)&gt;=U1424)+7)),"",(IF(AND($N$1+U1424-WEEKDAY($N$1)+(WEEKDAY($N$1)&gt;=U1424)&gt;=$N$1,H1424&lt;&gt;""),$N$1+U1424-WEEKDAY($N$1)+(WEEKDAY($N$1)&gt;=U1424),$N$1+U1424-WEEKDAY($N$1)+(WEEKDAY($N$1)&gt;=U1424)+7)))</f>
        <v/>
      </c>
      <c r="S1424" s="14"/>
      <c r="T1424" s="15" t="b">
        <f>IF(D1424="lundi","2",IF(D1424="mardi","3",IF(D1424="mercredi","4",IF(D1424="jeudi","5",IF(D1424="vendredi","6")))))</f>
        <v>0</v>
      </c>
      <c r="U1424" s="15" t="str">
        <f>IF(H1424="lundi","2",IF(H1424="mardi","3",IF(H1424="mercredi","4",IF(H1424="jeudi","5",IF(H1424="vendredi","6",IF(H1424="",""))))))</f>
        <v/>
      </c>
      <c r="V1424" s="15" t="b">
        <f>IF(C1424="hebdo","5",IF(C1424="tous les 15 jours","10",IF(C1424="toutes les 5 semaines","25")))</f>
        <v>0</v>
      </c>
    </row>
    <row r="1425" spans="17:22" x14ac:dyDescent="0.35">
      <c r="Q1425" s="14">
        <f ca="1">IF(AND($N$1+T1425-WEEKDAY($N$1)+(WEEKDAY($N$1)&gt;=T1425)&gt;=$N$1,H1425=""),$N$1+T1425-WEEKDAY($N$1)+(WEEKDAY($N$1)&gt;=T1425),$N$1+T1425-WEEKDAY($N$1)+(WEEKDAY($N$1)&gt;=T1425)+7)</f>
        <v>43617</v>
      </c>
      <c r="R1425" s="14" t="str">
        <f ca="1">IF(ISERROR(IF(AND($N$1+U1425-WEEKDAY($N$1)+(WEEKDAY($N$1)&gt;=U1425)&gt;=$N$1,H1425&lt;&gt;""),$N$1+U1425-WEEKDAY($N$1)+(WEEKDAY($N$1)&gt;=U1425),$N$1+U1425-WEEKDAY($N$1)+(WEEKDAY($N$1)&gt;=U1425)+7)),"",(IF(AND($N$1+U1425-WEEKDAY($N$1)+(WEEKDAY($N$1)&gt;=U1425)&gt;=$N$1,H1425&lt;&gt;""),$N$1+U1425-WEEKDAY($N$1)+(WEEKDAY($N$1)&gt;=U1425),$N$1+U1425-WEEKDAY($N$1)+(WEEKDAY($N$1)&gt;=U1425)+7)))</f>
        <v/>
      </c>
      <c r="S1425" s="14"/>
      <c r="T1425" s="15" t="b">
        <f>IF(D1425="lundi","2",IF(D1425="mardi","3",IF(D1425="mercredi","4",IF(D1425="jeudi","5",IF(D1425="vendredi","6")))))</f>
        <v>0</v>
      </c>
      <c r="U1425" s="15" t="str">
        <f>IF(H1425="lundi","2",IF(H1425="mardi","3",IF(H1425="mercredi","4",IF(H1425="jeudi","5",IF(H1425="vendredi","6",IF(H1425="",""))))))</f>
        <v/>
      </c>
      <c r="V1425" s="15" t="b">
        <f>IF(C1425="hebdo","5",IF(C1425="tous les 15 jours","10",IF(C1425="toutes les 5 semaines","25")))</f>
        <v>0</v>
      </c>
    </row>
    <row r="1426" spans="17:22" x14ac:dyDescent="0.35">
      <c r="Q1426" s="14">
        <f ca="1">IF(AND($N$1+T1426-WEEKDAY($N$1)+(WEEKDAY($N$1)&gt;=T1426)&gt;=$N$1,H1426=""),$N$1+T1426-WEEKDAY($N$1)+(WEEKDAY($N$1)&gt;=T1426),$N$1+T1426-WEEKDAY($N$1)+(WEEKDAY($N$1)&gt;=T1426)+7)</f>
        <v>43617</v>
      </c>
      <c r="R1426" s="14" t="str">
        <f ca="1">IF(ISERROR(IF(AND($N$1+U1426-WEEKDAY($N$1)+(WEEKDAY($N$1)&gt;=U1426)&gt;=$N$1,H1426&lt;&gt;""),$N$1+U1426-WEEKDAY($N$1)+(WEEKDAY($N$1)&gt;=U1426),$N$1+U1426-WEEKDAY($N$1)+(WEEKDAY($N$1)&gt;=U1426)+7)),"",(IF(AND($N$1+U1426-WEEKDAY($N$1)+(WEEKDAY($N$1)&gt;=U1426)&gt;=$N$1,H1426&lt;&gt;""),$N$1+U1426-WEEKDAY($N$1)+(WEEKDAY($N$1)&gt;=U1426),$N$1+U1426-WEEKDAY($N$1)+(WEEKDAY($N$1)&gt;=U1426)+7)))</f>
        <v/>
      </c>
      <c r="S1426" s="14"/>
      <c r="T1426" s="15" t="b">
        <f>IF(D1426="lundi","2",IF(D1426="mardi","3",IF(D1426="mercredi","4",IF(D1426="jeudi","5",IF(D1426="vendredi","6")))))</f>
        <v>0</v>
      </c>
      <c r="U1426" s="15" t="str">
        <f>IF(H1426="lundi","2",IF(H1426="mardi","3",IF(H1426="mercredi","4",IF(H1426="jeudi","5",IF(H1426="vendredi","6",IF(H1426="",""))))))</f>
        <v/>
      </c>
      <c r="V1426" s="15" t="b">
        <f>IF(C1426="hebdo","5",IF(C1426="tous les 15 jours","10",IF(C1426="toutes les 5 semaines","25")))</f>
        <v>0</v>
      </c>
    </row>
    <row r="1427" spans="17:22" x14ac:dyDescent="0.35">
      <c r="Q1427" s="14">
        <f ca="1">IF(AND($N$1+T1427-WEEKDAY($N$1)+(WEEKDAY($N$1)&gt;=T1427)&gt;=$N$1,H1427=""),$N$1+T1427-WEEKDAY($N$1)+(WEEKDAY($N$1)&gt;=T1427),$N$1+T1427-WEEKDAY($N$1)+(WEEKDAY($N$1)&gt;=T1427)+7)</f>
        <v>43617</v>
      </c>
      <c r="R1427" s="14" t="str">
        <f ca="1">IF(ISERROR(IF(AND($N$1+U1427-WEEKDAY($N$1)+(WEEKDAY($N$1)&gt;=U1427)&gt;=$N$1,H1427&lt;&gt;""),$N$1+U1427-WEEKDAY($N$1)+(WEEKDAY($N$1)&gt;=U1427),$N$1+U1427-WEEKDAY($N$1)+(WEEKDAY($N$1)&gt;=U1427)+7)),"",(IF(AND($N$1+U1427-WEEKDAY($N$1)+(WEEKDAY($N$1)&gt;=U1427)&gt;=$N$1,H1427&lt;&gt;""),$N$1+U1427-WEEKDAY($N$1)+(WEEKDAY($N$1)&gt;=U1427),$N$1+U1427-WEEKDAY($N$1)+(WEEKDAY($N$1)&gt;=U1427)+7)))</f>
        <v/>
      </c>
      <c r="S1427" s="14"/>
      <c r="T1427" s="15" t="b">
        <f>IF(D1427="lundi","2",IF(D1427="mardi","3",IF(D1427="mercredi","4",IF(D1427="jeudi","5",IF(D1427="vendredi","6")))))</f>
        <v>0</v>
      </c>
      <c r="U1427" s="15" t="str">
        <f>IF(H1427="lundi","2",IF(H1427="mardi","3",IF(H1427="mercredi","4",IF(H1427="jeudi","5",IF(H1427="vendredi","6",IF(H1427="",""))))))</f>
        <v/>
      </c>
      <c r="V1427" s="15" t="b">
        <f>IF(C1427="hebdo","5",IF(C1427="tous les 15 jours","10",IF(C1427="toutes les 5 semaines","25")))</f>
        <v>0</v>
      </c>
    </row>
    <row r="1428" spans="17:22" x14ac:dyDescent="0.35">
      <c r="Q1428" s="14">
        <f ca="1">IF(AND($N$1+T1428-WEEKDAY($N$1)+(WEEKDAY($N$1)&gt;=T1428)&gt;=$N$1,H1428=""),$N$1+T1428-WEEKDAY($N$1)+(WEEKDAY($N$1)&gt;=T1428),$N$1+T1428-WEEKDAY($N$1)+(WEEKDAY($N$1)&gt;=T1428)+7)</f>
        <v>43617</v>
      </c>
      <c r="R1428" s="14" t="str">
        <f ca="1">IF(ISERROR(IF(AND($N$1+U1428-WEEKDAY($N$1)+(WEEKDAY($N$1)&gt;=U1428)&gt;=$N$1,H1428&lt;&gt;""),$N$1+U1428-WEEKDAY($N$1)+(WEEKDAY($N$1)&gt;=U1428),$N$1+U1428-WEEKDAY($N$1)+(WEEKDAY($N$1)&gt;=U1428)+7)),"",(IF(AND($N$1+U1428-WEEKDAY($N$1)+(WEEKDAY($N$1)&gt;=U1428)&gt;=$N$1,H1428&lt;&gt;""),$N$1+U1428-WEEKDAY($N$1)+(WEEKDAY($N$1)&gt;=U1428),$N$1+U1428-WEEKDAY($N$1)+(WEEKDAY($N$1)&gt;=U1428)+7)))</f>
        <v/>
      </c>
      <c r="S1428" s="14"/>
      <c r="T1428" s="15" t="b">
        <f>IF(D1428="lundi","2",IF(D1428="mardi","3",IF(D1428="mercredi","4",IF(D1428="jeudi","5",IF(D1428="vendredi","6")))))</f>
        <v>0</v>
      </c>
      <c r="U1428" s="15" t="str">
        <f>IF(H1428="lundi","2",IF(H1428="mardi","3",IF(H1428="mercredi","4",IF(H1428="jeudi","5",IF(H1428="vendredi","6",IF(H1428="",""))))))</f>
        <v/>
      </c>
      <c r="V1428" s="15" t="b">
        <f>IF(C1428="hebdo","5",IF(C1428="tous les 15 jours","10",IF(C1428="toutes les 5 semaines","25")))</f>
        <v>0</v>
      </c>
    </row>
    <row r="1429" spans="17:22" x14ac:dyDescent="0.35">
      <c r="Q1429" s="14">
        <f ca="1">IF(AND($N$1+T1429-WEEKDAY($N$1)+(WEEKDAY($N$1)&gt;=T1429)&gt;=$N$1,H1429=""),$N$1+T1429-WEEKDAY($N$1)+(WEEKDAY($N$1)&gt;=T1429),$N$1+T1429-WEEKDAY($N$1)+(WEEKDAY($N$1)&gt;=T1429)+7)</f>
        <v>43617</v>
      </c>
      <c r="R1429" s="14" t="str">
        <f ca="1">IF(ISERROR(IF(AND($N$1+U1429-WEEKDAY($N$1)+(WEEKDAY($N$1)&gt;=U1429)&gt;=$N$1,H1429&lt;&gt;""),$N$1+U1429-WEEKDAY($N$1)+(WEEKDAY($N$1)&gt;=U1429),$N$1+U1429-WEEKDAY($N$1)+(WEEKDAY($N$1)&gt;=U1429)+7)),"",(IF(AND($N$1+U1429-WEEKDAY($N$1)+(WEEKDAY($N$1)&gt;=U1429)&gt;=$N$1,H1429&lt;&gt;""),$N$1+U1429-WEEKDAY($N$1)+(WEEKDAY($N$1)&gt;=U1429),$N$1+U1429-WEEKDAY($N$1)+(WEEKDAY($N$1)&gt;=U1429)+7)))</f>
        <v/>
      </c>
      <c r="S1429" s="14"/>
      <c r="T1429" s="15" t="b">
        <f>IF(D1429="lundi","2",IF(D1429="mardi","3",IF(D1429="mercredi","4",IF(D1429="jeudi","5",IF(D1429="vendredi","6")))))</f>
        <v>0</v>
      </c>
      <c r="U1429" s="15" t="str">
        <f>IF(H1429="lundi","2",IF(H1429="mardi","3",IF(H1429="mercredi","4",IF(H1429="jeudi","5",IF(H1429="vendredi","6",IF(H1429="",""))))))</f>
        <v/>
      </c>
      <c r="V1429" s="15" t="b">
        <f>IF(C1429="hebdo","5",IF(C1429="tous les 15 jours","10",IF(C1429="toutes les 5 semaines","25")))</f>
        <v>0</v>
      </c>
    </row>
    <row r="1430" spans="17:22" x14ac:dyDescent="0.35">
      <c r="Q1430" s="14">
        <f ca="1">IF(AND($N$1+T1430-WEEKDAY($N$1)+(WEEKDAY($N$1)&gt;=T1430)&gt;=$N$1,H1430=""),$N$1+T1430-WEEKDAY($N$1)+(WEEKDAY($N$1)&gt;=T1430),$N$1+T1430-WEEKDAY($N$1)+(WEEKDAY($N$1)&gt;=T1430)+7)</f>
        <v>43617</v>
      </c>
      <c r="R1430" s="14" t="str">
        <f ca="1">IF(ISERROR(IF(AND($N$1+U1430-WEEKDAY($N$1)+(WEEKDAY($N$1)&gt;=U1430)&gt;=$N$1,H1430&lt;&gt;""),$N$1+U1430-WEEKDAY($N$1)+(WEEKDAY($N$1)&gt;=U1430),$N$1+U1430-WEEKDAY($N$1)+(WEEKDAY($N$1)&gt;=U1430)+7)),"",(IF(AND($N$1+U1430-WEEKDAY($N$1)+(WEEKDAY($N$1)&gt;=U1430)&gt;=$N$1,H1430&lt;&gt;""),$N$1+U1430-WEEKDAY($N$1)+(WEEKDAY($N$1)&gt;=U1430),$N$1+U1430-WEEKDAY($N$1)+(WEEKDAY($N$1)&gt;=U1430)+7)))</f>
        <v/>
      </c>
      <c r="S1430" s="14"/>
      <c r="T1430" s="15" t="b">
        <f>IF(D1430="lundi","2",IF(D1430="mardi","3",IF(D1430="mercredi","4",IF(D1430="jeudi","5",IF(D1430="vendredi","6")))))</f>
        <v>0</v>
      </c>
      <c r="U1430" s="15" t="str">
        <f>IF(H1430="lundi","2",IF(H1430="mardi","3",IF(H1430="mercredi","4",IF(H1430="jeudi","5",IF(H1430="vendredi","6",IF(H1430="",""))))))</f>
        <v/>
      </c>
      <c r="V1430" s="15" t="b">
        <f>IF(C1430="hebdo","5",IF(C1430="tous les 15 jours","10",IF(C1430="toutes les 5 semaines","25")))</f>
        <v>0</v>
      </c>
    </row>
    <row r="1431" spans="17:22" x14ac:dyDescent="0.35">
      <c r="Q1431" s="14">
        <f ca="1">IF(AND($N$1+T1431-WEEKDAY($N$1)+(WEEKDAY($N$1)&gt;=T1431)&gt;=$N$1,H1431=""),$N$1+T1431-WEEKDAY($N$1)+(WEEKDAY($N$1)&gt;=T1431),$N$1+T1431-WEEKDAY($N$1)+(WEEKDAY($N$1)&gt;=T1431)+7)</f>
        <v>43617</v>
      </c>
      <c r="R1431" s="14" t="str">
        <f ca="1">IF(ISERROR(IF(AND($N$1+U1431-WEEKDAY($N$1)+(WEEKDAY($N$1)&gt;=U1431)&gt;=$N$1,H1431&lt;&gt;""),$N$1+U1431-WEEKDAY($N$1)+(WEEKDAY($N$1)&gt;=U1431),$N$1+U1431-WEEKDAY($N$1)+(WEEKDAY($N$1)&gt;=U1431)+7)),"",(IF(AND($N$1+U1431-WEEKDAY($N$1)+(WEEKDAY($N$1)&gt;=U1431)&gt;=$N$1,H1431&lt;&gt;""),$N$1+U1431-WEEKDAY($N$1)+(WEEKDAY($N$1)&gt;=U1431),$N$1+U1431-WEEKDAY($N$1)+(WEEKDAY($N$1)&gt;=U1431)+7)))</f>
        <v/>
      </c>
      <c r="S1431" s="14"/>
      <c r="T1431" s="15" t="b">
        <f>IF(D1431="lundi","2",IF(D1431="mardi","3",IF(D1431="mercredi","4",IF(D1431="jeudi","5",IF(D1431="vendredi","6")))))</f>
        <v>0</v>
      </c>
      <c r="U1431" s="15" t="str">
        <f>IF(H1431="lundi","2",IF(H1431="mardi","3",IF(H1431="mercredi","4",IF(H1431="jeudi","5",IF(H1431="vendredi","6",IF(H1431="",""))))))</f>
        <v/>
      </c>
      <c r="V1431" s="15" t="b">
        <f>IF(C1431="hebdo","5",IF(C1431="tous les 15 jours","10",IF(C1431="toutes les 5 semaines","25")))</f>
        <v>0</v>
      </c>
    </row>
    <row r="1432" spans="17:22" x14ac:dyDescent="0.35">
      <c r="Q1432" s="14">
        <f ca="1">IF(AND($N$1+T1432-WEEKDAY($N$1)+(WEEKDAY($N$1)&gt;=T1432)&gt;=$N$1,H1432=""),$N$1+T1432-WEEKDAY($N$1)+(WEEKDAY($N$1)&gt;=T1432),$N$1+T1432-WEEKDAY($N$1)+(WEEKDAY($N$1)&gt;=T1432)+7)</f>
        <v>43617</v>
      </c>
      <c r="R1432" s="14" t="str">
        <f ca="1">IF(ISERROR(IF(AND($N$1+U1432-WEEKDAY($N$1)+(WEEKDAY($N$1)&gt;=U1432)&gt;=$N$1,H1432&lt;&gt;""),$N$1+U1432-WEEKDAY($N$1)+(WEEKDAY($N$1)&gt;=U1432),$N$1+U1432-WEEKDAY($N$1)+(WEEKDAY($N$1)&gt;=U1432)+7)),"",(IF(AND($N$1+U1432-WEEKDAY($N$1)+(WEEKDAY($N$1)&gt;=U1432)&gt;=$N$1,H1432&lt;&gt;""),$N$1+U1432-WEEKDAY($N$1)+(WEEKDAY($N$1)&gt;=U1432),$N$1+U1432-WEEKDAY($N$1)+(WEEKDAY($N$1)&gt;=U1432)+7)))</f>
        <v/>
      </c>
      <c r="S1432" s="14"/>
      <c r="T1432" s="15" t="b">
        <f>IF(D1432="lundi","2",IF(D1432="mardi","3",IF(D1432="mercredi","4",IF(D1432="jeudi","5",IF(D1432="vendredi","6")))))</f>
        <v>0</v>
      </c>
      <c r="U1432" s="15" t="str">
        <f>IF(H1432="lundi","2",IF(H1432="mardi","3",IF(H1432="mercredi","4",IF(H1432="jeudi","5",IF(H1432="vendredi","6",IF(H1432="",""))))))</f>
        <v/>
      </c>
      <c r="V1432" s="15" t="b">
        <f>IF(C1432="hebdo","5",IF(C1432="tous les 15 jours","10",IF(C1432="toutes les 5 semaines","25")))</f>
        <v>0</v>
      </c>
    </row>
    <row r="1433" spans="17:22" x14ac:dyDescent="0.35">
      <c r="Q1433" s="14">
        <f ca="1">IF(AND($N$1+T1433-WEEKDAY($N$1)+(WEEKDAY($N$1)&gt;=T1433)&gt;=$N$1,H1433=""),$N$1+T1433-WEEKDAY($N$1)+(WEEKDAY($N$1)&gt;=T1433),$N$1+T1433-WEEKDAY($N$1)+(WEEKDAY($N$1)&gt;=T1433)+7)</f>
        <v>43617</v>
      </c>
      <c r="R1433" s="14" t="str">
        <f ca="1">IF(ISERROR(IF(AND($N$1+U1433-WEEKDAY($N$1)+(WEEKDAY($N$1)&gt;=U1433)&gt;=$N$1,H1433&lt;&gt;""),$N$1+U1433-WEEKDAY($N$1)+(WEEKDAY($N$1)&gt;=U1433),$N$1+U1433-WEEKDAY($N$1)+(WEEKDAY($N$1)&gt;=U1433)+7)),"",(IF(AND($N$1+U1433-WEEKDAY($N$1)+(WEEKDAY($N$1)&gt;=U1433)&gt;=$N$1,H1433&lt;&gt;""),$N$1+U1433-WEEKDAY($N$1)+(WEEKDAY($N$1)&gt;=U1433),$N$1+U1433-WEEKDAY($N$1)+(WEEKDAY($N$1)&gt;=U1433)+7)))</f>
        <v/>
      </c>
      <c r="S1433" s="14"/>
      <c r="T1433" s="15" t="b">
        <f>IF(D1433="lundi","2",IF(D1433="mardi","3",IF(D1433="mercredi","4",IF(D1433="jeudi","5",IF(D1433="vendredi","6")))))</f>
        <v>0</v>
      </c>
      <c r="U1433" s="15" t="str">
        <f>IF(H1433="lundi","2",IF(H1433="mardi","3",IF(H1433="mercredi","4",IF(H1433="jeudi","5",IF(H1433="vendredi","6",IF(H1433="",""))))))</f>
        <v/>
      </c>
      <c r="V1433" s="15" t="b">
        <f>IF(C1433="hebdo","5",IF(C1433="tous les 15 jours","10",IF(C1433="toutes les 5 semaines","25")))</f>
        <v>0</v>
      </c>
    </row>
    <row r="1434" spans="17:22" x14ac:dyDescent="0.35">
      <c r="Q1434" s="14">
        <f ca="1">IF(AND($N$1+T1434-WEEKDAY($N$1)+(WEEKDAY($N$1)&gt;=T1434)&gt;=$N$1,H1434=""),$N$1+T1434-WEEKDAY($N$1)+(WEEKDAY($N$1)&gt;=T1434),$N$1+T1434-WEEKDAY($N$1)+(WEEKDAY($N$1)&gt;=T1434)+7)</f>
        <v>43617</v>
      </c>
      <c r="R1434" s="14" t="str">
        <f ca="1">IF(ISERROR(IF(AND($N$1+U1434-WEEKDAY($N$1)+(WEEKDAY($N$1)&gt;=U1434)&gt;=$N$1,H1434&lt;&gt;""),$N$1+U1434-WEEKDAY($N$1)+(WEEKDAY($N$1)&gt;=U1434),$N$1+U1434-WEEKDAY($N$1)+(WEEKDAY($N$1)&gt;=U1434)+7)),"",(IF(AND($N$1+U1434-WEEKDAY($N$1)+(WEEKDAY($N$1)&gt;=U1434)&gt;=$N$1,H1434&lt;&gt;""),$N$1+U1434-WEEKDAY($N$1)+(WEEKDAY($N$1)&gt;=U1434),$N$1+U1434-WEEKDAY($N$1)+(WEEKDAY($N$1)&gt;=U1434)+7)))</f>
        <v/>
      </c>
      <c r="S1434" s="14"/>
      <c r="T1434" s="15" t="b">
        <f>IF(D1434="lundi","2",IF(D1434="mardi","3",IF(D1434="mercredi","4",IF(D1434="jeudi","5",IF(D1434="vendredi","6")))))</f>
        <v>0</v>
      </c>
      <c r="U1434" s="15" t="str">
        <f>IF(H1434="lundi","2",IF(H1434="mardi","3",IF(H1434="mercredi","4",IF(H1434="jeudi","5",IF(H1434="vendredi","6",IF(H1434="",""))))))</f>
        <v/>
      </c>
      <c r="V1434" s="15" t="b">
        <f>IF(C1434="hebdo","5",IF(C1434="tous les 15 jours","10",IF(C1434="toutes les 5 semaines","25")))</f>
        <v>0</v>
      </c>
    </row>
    <row r="1435" spans="17:22" x14ac:dyDescent="0.35">
      <c r="Q1435" s="14">
        <f ca="1">IF(AND($N$1+T1435-WEEKDAY($N$1)+(WEEKDAY($N$1)&gt;=T1435)&gt;=$N$1,H1435=""),$N$1+T1435-WEEKDAY($N$1)+(WEEKDAY($N$1)&gt;=T1435),$N$1+T1435-WEEKDAY($N$1)+(WEEKDAY($N$1)&gt;=T1435)+7)</f>
        <v>43617</v>
      </c>
      <c r="R1435" s="14" t="str">
        <f ca="1">IF(ISERROR(IF(AND($N$1+U1435-WEEKDAY($N$1)+(WEEKDAY($N$1)&gt;=U1435)&gt;=$N$1,H1435&lt;&gt;""),$N$1+U1435-WEEKDAY($N$1)+(WEEKDAY($N$1)&gt;=U1435),$N$1+U1435-WEEKDAY($N$1)+(WEEKDAY($N$1)&gt;=U1435)+7)),"",(IF(AND($N$1+U1435-WEEKDAY($N$1)+(WEEKDAY($N$1)&gt;=U1435)&gt;=$N$1,H1435&lt;&gt;""),$N$1+U1435-WEEKDAY($N$1)+(WEEKDAY($N$1)&gt;=U1435),$N$1+U1435-WEEKDAY($N$1)+(WEEKDAY($N$1)&gt;=U1435)+7)))</f>
        <v/>
      </c>
      <c r="S1435" s="14"/>
      <c r="T1435" s="15" t="b">
        <f>IF(D1435="lundi","2",IF(D1435="mardi","3",IF(D1435="mercredi","4",IF(D1435="jeudi","5",IF(D1435="vendredi","6")))))</f>
        <v>0</v>
      </c>
      <c r="U1435" s="15" t="str">
        <f>IF(H1435="lundi","2",IF(H1435="mardi","3",IF(H1435="mercredi","4",IF(H1435="jeudi","5",IF(H1435="vendredi","6",IF(H1435="",""))))))</f>
        <v/>
      </c>
      <c r="V1435" s="15" t="b">
        <f>IF(C1435="hebdo","5",IF(C1435="tous les 15 jours","10",IF(C1435="toutes les 5 semaines","25")))</f>
        <v>0</v>
      </c>
    </row>
    <row r="1436" spans="17:22" x14ac:dyDescent="0.35">
      <c r="Q1436" s="14">
        <f ca="1">IF(AND($N$1+T1436-WEEKDAY($N$1)+(WEEKDAY($N$1)&gt;=T1436)&gt;=$N$1,H1436=""),$N$1+T1436-WEEKDAY($N$1)+(WEEKDAY($N$1)&gt;=T1436),$N$1+T1436-WEEKDAY($N$1)+(WEEKDAY($N$1)&gt;=T1436)+7)</f>
        <v>43617</v>
      </c>
      <c r="R1436" s="14" t="str">
        <f ca="1">IF(ISERROR(IF(AND($N$1+U1436-WEEKDAY($N$1)+(WEEKDAY($N$1)&gt;=U1436)&gt;=$N$1,H1436&lt;&gt;""),$N$1+U1436-WEEKDAY($N$1)+(WEEKDAY($N$1)&gt;=U1436),$N$1+U1436-WEEKDAY($N$1)+(WEEKDAY($N$1)&gt;=U1436)+7)),"",(IF(AND($N$1+U1436-WEEKDAY($N$1)+(WEEKDAY($N$1)&gt;=U1436)&gt;=$N$1,H1436&lt;&gt;""),$N$1+U1436-WEEKDAY($N$1)+(WEEKDAY($N$1)&gt;=U1436),$N$1+U1436-WEEKDAY($N$1)+(WEEKDAY($N$1)&gt;=U1436)+7)))</f>
        <v/>
      </c>
      <c r="S1436" s="14"/>
      <c r="T1436" s="15" t="b">
        <f>IF(D1436="lundi","2",IF(D1436="mardi","3",IF(D1436="mercredi","4",IF(D1436="jeudi","5",IF(D1436="vendredi","6")))))</f>
        <v>0</v>
      </c>
      <c r="U1436" s="15" t="str">
        <f>IF(H1436="lundi","2",IF(H1436="mardi","3",IF(H1436="mercredi","4",IF(H1436="jeudi","5",IF(H1436="vendredi","6",IF(H1436="",""))))))</f>
        <v/>
      </c>
      <c r="V1436" s="15" t="b">
        <f>IF(C1436="hebdo","5",IF(C1436="tous les 15 jours","10",IF(C1436="toutes les 5 semaines","25")))</f>
        <v>0</v>
      </c>
    </row>
    <row r="1437" spans="17:22" x14ac:dyDescent="0.35">
      <c r="Q1437" s="14">
        <f ca="1">IF(AND($N$1+T1437-WEEKDAY($N$1)+(WEEKDAY($N$1)&gt;=T1437)&gt;=$N$1,H1437=""),$N$1+T1437-WEEKDAY($N$1)+(WEEKDAY($N$1)&gt;=T1437),$N$1+T1437-WEEKDAY($N$1)+(WEEKDAY($N$1)&gt;=T1437)+7)</f>
        <v>43617</v>
      </c>
      <c r="R1437" s="14" t="str">
        <f ca="1">IF(ISERROR(IF(AND($N$1+U1437-WEEKDAY($N$1)+(WEEKDAY($N$1)&gt;=U1437)&gt;=$N$1,H1437&lt;&gt;""),$N$1+U1437-WEEKDAY($N$1)+(WEEKDAY($N$1)&gt;=U1437),$N$1+U1437-WEEKDAY($N$1)+(WEEKDAY($N$1)&gt;=U1437)+7)),"",(IF(AND($N$1+U1437-WEEKDAY($N$1)+(WEEKDAY($N$1)&gt;=U1437)&gt;=$N$1,H1437&lt;&gt;""),$N$1+U1437-WEEKDAY($N$1)+(WEEKDAY($N$1)&gt;=U1437),$N$1+U1437-WEEKDAY($N$1)+(WEEKDAY($N$1)&gt;=U1437)+7)))</f>
        <v/>
      </c>
      <c r="S1437" s="14"/>
      <c r="T1437" s="15" t="b">
        <f>IF(D1437="lundi","2",IF(D1437="mardi","3",IF(D1437="mercredi","4",IF(D1437="jeudi","5",IF(D1437="vendredi","6")))))</f>
        <v>0</v>
      </c>
      <c r="U1437" s="15" t="str">
        <f>IF(H1437="lundi","2",IF(H1437="mardi","3",IF(H1437="mercredi","4",IF(H1437="jeudi","5",IF(H1437="vendredi","6",IF(H1437="",""))))))</f>
        <v/>
      </c>
      <c r="V1437" s="15" t="b">
        <f>IF(C1437="hebdo","5",IF(C1437="tous les 15 jours","10",IF(C1437="toutes les 5 semaines","25")))</f>
        <v>0</v>
      </c>
    </row>
    <row r="1438" spans="17:22" x14ac:dyDescent="0.35">
      <c r="Q1438" s="14">
        <f ca="1">IF(AND($N$1+T1438-WEEKDAY($N$1)+(WEEKDAY($N$1)&gt;=T1438)&gt;=$N$1,H1438=""),$N$1+T1438-WEEKDAY($N$1)+(WEEKDAY($N$1)&gt;=T1438),$N$1+T1438-WEEKDAY($N$1)+(WEEKDAY($N$1)&gt;=T1438)+7)</f>
        <v>43617</v>
      </c>
      <c r="R1438" s="14" t="str">
        <f ca="1">IF(ISERROR(IF(AND($N$1+U1438-WEEKDAY($N$1)+(WEEKDAY($N$1)&gt;=U1438)&gt;=$N$1,H1438&lt;&gt;""),$N$1+U1438-WEEKDAY($N$1)+(WEEKDAY($N$1)&gt;=U1438),$N$1+U1438-WEEKDAY($N$1)+(WEEKDAY($N$1)&gt;=U1438)+7)),"",(IF(AND($N$1+U1438-WEEKDAY($N$1)+(WEEKDAY($N$1)&gt;=U1438)&gt;=$N$1,H1438&lt;&gt;""),$N$1+U1438-WEEKDAY($N$1)+(WEEKDAY($N$1)&gt;=U1438),$N$1+U1438-WEEKDAY($N$1)+(WEEKDAY($N$1)&gt;=U1438)+7)))</f>
        <v/>
      </c>
      <c r="S1438" s="14"/>
      <c r="T1438" s="15" t="b">
        <f>IF(D1438="lundi","2",IF(D1438="mardi","3",IF(D1438="mercredi","4",IF(D1438="jeudi","5",IF(D1438="vendredi","6")))))</f>
        <v>0</v>
      </c>
      <c r="U1438" s="15" t="str">
        <f>IF(H1438="lundi","2",IF(H1438="mardi","3",IF(H1438="mercredi","4",IF(H1438="jeudi","5",IF(H1438="vendredi","6",IF(H1438="",""))))))</f>
        <v/>
      </c>
      <c r="V1438" s="15" t="b">
        <f>IF(C1438="hebdo","5",IF(C1438="tous les 15 jours","10",IF(C1438="toutes les 5 semaines","25")))</f>
        <v>0</v>
      </c>
    </row>
    <row r="1439" spans="17:22" x14ac:dyDescent="0.35">
      <c r="Q1439" s="14">
        <f ca="1">IF(AND($N$1+T1439-WEEKDAY($N$1)+(WEEKDAY($N$1)&gt;=T1439)&gt;=$N$1,H1439=""),$N$1+T1439-WEEKDAY($N$1)+(WEEKDAY($N$1)&gt;=T1439),$N$1+T1439-WEEKDAY($N$1)+(WEEKDAY($N$1)&gt;=T1439)+7)</f>
        <v>43617</v>
      </c>
      <c r="R1439" s="14" t="str">
        <f ca="1">IF(ISERROR(IF(AND($N$1+U1439-WEEKDAY($N$1)+(WEEKDAY($N$1)&gt;=U1439)&gt;=$N$1,H1439&lt;&gt;""),$N$1+U1439-WEEKDAY($N$1)+(WEEKDAY($N$1)&gt;=U1439),$N$1+U1439-WEEKDAY($N$1)+(WEEKDAY($N$1)&gt;=U1439)+7)),"",(IF(AND($N$1+U1439-WEEKDAY($N$1)+(WEEKDAY($N$1)&gt;=U1439)&gt;=$N$1,H1439&lt;&gt;""),$N$1+U1439-WEEKDAY($N$1)+(WEEKDAY($N$1)&gt;=U1439),$N$1+U1439-WEEKDAY($N$1)+(WEEKDAY($N$1)&gt;=U1439)+7)))</f>
        <v/>
      </c>
      <c r="S1439" s="14"/>
      <c r="T1439" s="15" t="b">
        <f>IF(D1439="lundi","2",IF(D1439="mardi","3",IF(D1439="mercredi","4",IF(D1439="jeudi","5",IF(D1439="vendredi","6")))))</f>
        <v>0</v>
      </c>
      <c r="U1439" s="15" t="str">
        <f>IF(H1439="lundi","2",IF(H1439="mardi","3",IF(H1439="mercredi","4",IF(H1439="jeudi","5",IF(H1439="vendredi","6",IF(H1439="",""))))))</f>
        <v/>
      </c>
      <c r="V1439" s="15" t="b">
        <f>IF(C1439="hebdo","5",IF(C1439="tous les 15 jours","10",IF(C1439="toutes les 5 semaines","25")))</f>
        <v>0</v>
      </c>
    </row>
    <row r="1440" spans="17:22" x14ac:dyDescent="0.35">
      <c r="Q1440" s="14">
        <f ca="1">IF(AND($N$1+T1440-WEEKDAY($N$1)+(WEEKDAY($N$1)&gt;=T1440)&gt;=$N$1,H1440=""),$N$1+T1440-WEEKDAY($N$1)+(WEEKDAY($N$1)&gt;=T1440),$N$1+T1440-WEEKDAY($N$1)+(WEEKDAY($N$1)&gt;=T1440)+7)</f>
        <v>43617</v>
      </c>
      <c r="R1440" s="14" t="str">
        <f ca="1">IF(ISERROR(IF(AND($N$1+U1440-WEEKDAY($N$1)+(WEEKDAY($N$1)&gt;=U1440)&gt;=$N$1,H1440&lt;&gt;""),$N$1+U1440-WEEKDAY($N$1)+(WEEKDAY($N$1)&gt;=U1440),$N$1+U1440-WEEKDAY($N$1)+(WEEKDAY($N$1)&gt;=U1440)+7)),"",(IF(AND($N$1+U1440-WEEKDAY($N$1)+(WEEKDAY($N$1)&gt;=U1440)&gt;=$N$1,H1440&lt;&gt;""),$N$1+U1440-WEEKDAY($N$1)+(WEEKDAY($N$1)&gt;=U1440),$N$1+U1440-WEEKDAY($N$1)+(WEEKDAY($N$1)&gt;=U1440)+7)))</f>
        <v/>
      </c>
      <c r="S1440" s="14"/>
      <c r="T1440" s="15" t="b">
        <f>IF(D1440="lundi","2",IF(D1440="mardi","3",IF(D1440="mercredi","4",IF(D1440="jeudi","5",IF(D1440="vendredi","6")))))</f>
        <v>0</v>
      </c>
      <c r="U1440" s="15" t="str">
        <f>IF(H1440="lundi","2",IF(H1440="mardi","3",IF(H1440="mercredi","4",IF(H1440="jeudi","5",IF(H1440="vendredi","6",IF(H1440="",""))))))</f>
        <v/>
      </c>
      <c r="V1440" s="15" t="b">
        <f>IF(C1440="hebdo","5",IF(C1440="tous les 15 jours","10",IF(C1440="toutes les 5 semaines","25")))</f>
        <v>0</v>
      </c>
    </row>
    <row r="1441" spans="17:22" x14ac:dyDescent="0.35">
      <c r="Q1441" s="14">
        <f ca="1">IF(AND($N$1+T1441-WEEKDAY($N$1)+(WEEKDAY($N$1)&gt;=T1441)&gt;=$N$1,H1441=""),$N$1+T1441-WEEKDAY($N$1)+(WEEKDAY($N$1)&gt;=T1441),$N$1+T1441-WEEKDAY($N$1)+(WEEKDAY($N$1)&gt;=T1441)+7)</f>
        <v>43617</v>
      </c>
      <c r="R1441" s="14" t="str">
        <f ca="1">IF(ISERROR(IF(AND($N$1+U1441-WEEKDAY($N$1)+(WEEKDAY($N$1)&gt;=U1441)&gt;=$N$1,H1441&lt;&gt;""),$N$1+U1441-WEEKDAY($N$1)+(WEEKDAY($N$1)&gt;=U1441),$N$1+U1441-WEEKDAY($N$1)+(WEEKDAY($N$1)&gt;=U1441)+7)),"",(IF(AND($N$1+U1441-WEEKDAY($N$1)+(WEEKDAY($N$1)&gt;=U1441)&gt;=$N$1,H1441&lt;&gt;""),$N$1+U1441-WEEKDAY($N$1)+(WEEKDAY($N$1)&gt;=U1441),$N$1+U1441-WEEKDAY($N$1)+(WEEKDAY($N$1)&gt;=U1441)+7)))</f>
        <v/>
      </c>
      <c r="S1441" s="14"/>
      <c r="T1441" s="15" t="b">
        <f>IF(D1441="lundi","2",IF(D1441="mardi","3",IF(D1441="mercredi","4",IF(D1441="jeudi","5",IF(D1441="vendredi","6")))))</f>
        <v>0</v>
      </c>
      <c r="U1441" s="15" t="str">
        <f>IF(H1441="lundi","2",IF(H1441="mardi","3",IF(H1441="mercredi","4",IF(H1441="jeudi","5",IF(H1441="vendredi","6",IF(H1441="",""))))))</f>
        <v/>
      </c>
      <c r="V1441" s="15" t="b">
        <f>IF(C1441="hebdo","5",IF(C1441="tous les 15 jours","10",IF(C1441="toutes les 5 semaines","25")))</f>
        <v>0</v>
      </c>
    </row>
    <row r="1442" spans="17:22" x14ac:dyDescent="0.35">
      <c r="Q1442" s="14">
        <f ca="1">IF(AND($N$1+T1442-WEEKDAY($N$1)+(WEEKDAY($N$1)&gt;=T1442)&gt;=$N$1,H1442=""),$N$1+T1442-WEEKDAY($N$1)+(WEEKDAY($N$1)&gt;=T1442),$N$1+T1442-WEEKDAY($N$1)+(WEEKDAY($N$1)&gt;=T1442)+7)</f>
        <v>43617</v>
      </c>
      <c r="R1442" s="14" t="str">
        <f ca="1">IF(ISERROR(IF(AND($N$1+U1442-WEEKDAY($N$1)+(WEEKDAY($N$1)&gt;=U1442)&gt;=$N$1,H1442&lt;&gt;""),$N$1+U1442-WEEKDAY($N$1)+(WEEKDAY($N$1)&gt;=U1442),$N$1+U1442-WEEKDAY($N$1)+(WEEKDAY($N$1)&gt;=U1442)+7)),"",(IF(AND($N$1+U1442-WEEKDAY($N$1)+(WEEKDAY($N$1)&gt;=U1442)&gt;=$N$1,H1442&lt;&gt;""),$N$1+U1442-WEEKDAY($N$1)+(WEEKDAY($N$1)&gt;=U1442),$N$1+U1442-WEEKDAY($N$1)+(WEEKDAY($N$1)&gt;=U1442)+7)))</f>
        <v/>
      </c>
      <c r="S1442" s="14"/>
      <c r="T1442" s="15" t="b">
        <f>IF(D1442="lundi","2",IF(D1442="mardi","3",IF(D1442="mercredi","4",IF(D1442="jeudi","5",IF(D1442="vendredi","6")))))</f>
        <v>0</v>
      </c>
      <c r="U1442" s="15" t="str">
        <f>IF(H1442="lundi","2",IF(H1442="mardi","3",IF(H1442="mercredi","4",IF(H1442="jeudi","5",IF(H1442="vendredi","6",IF(H1442="",""))))))</f>
        <v/>
      </c>
      <c r="V1442" s="15" t="b">
        <f>IF(C1442="hebdo","5",IF(C1442="tous les 15 jours","10",IF(C1442="toutes les 5 semaines","25")))</f>
        <v>0</v>
      </c>
    </row>
    <row r="1443" spans="17:22" x14ac:dyDescent="0.35">
      <c r="Q1443" s="14">
        <f ca="1">IF(AND($N$1+T1443-WEEKDAY($N$1)+(WEEKDAY($N$1)&gt;=T1443)&gt;=$N$1,H1443=""),$N$1+T1443-WEEKDAY($N$1)+(WEEKDAY($N$1)&gt;=T1443),$N$1+T1443-WEEKDAY($N$1)+(WEEKDAY($N$1)&gt;=T1443)+7)</f>
        <v>43617</v>
      </c>
      <c r="R1443" s="14" t="str">
        <f ca="1">IF(ISERROR(IF(AND($N$1+U1443-WEEKDAY($N$1)+(WEEKDAY($N$1)&gt;=U1443)&gt;=$N$1,H1443&lt;&gt;""),$N$1+U1443-WEEKDAY($N$1)+(WEEKDAY($N$1)&gt;=U1443),$N$1+U1443-WEEKDAY($N$1)+(WEEKDAY($N$1)&gt;=U1443)+7)),"",(IF(AND($N$1+U1443-WEEKDAY($N$1)+(WEEKDAY($N$1)&gt;=U1443)&gt;=$N$1,H1443&lt;&gt;""),$N$1+U1443-WEEKDAY($N$1)+(WEEKDAY($N$1)&gt;=U1443),$N$1+U1443-WEEKDAY($N$1)+(WEEKDAY($N$1)&gt;=U1443)+7)))</f>
        <v/>
      </c>
      <c r="S1443" s="14"/>
      <c r="T1443" s="15" t="b">
        <f>IF(D1443="lundi","2",IF(D1443="mardi","3",IF(D1443="mercredi","4",IF(D1443="jeudi","5",IF(D1443="vendredi","6")))))</f>
        <v>0</v>
      </c>
      <c r="U1443" s="15" t="str">
        <f>IF(H1443="lundi","2",IF(H1443="mardi","3",IF(H1443="mercredi","4",IF(H1443="jeudi","5",IF(H1443="vendredi","6",IF(H1443="",""))))))</f>
        <v/>
      </c>
      <c r="V1443" s="15" t="b">
        <f>IF(C1443="hebdo","5",IF(C1443="tous les 15 jours","10",IF(C1443="toutes les 5 semaines","25")))</f>
        <v>0</v>
      </c>
    </row>
    <row r="1444" spans="17:22" x14ac:dyDescent="0.35">
      <c r="Q1444" s="14">
        <f ca="1">IF(AND($N$1+T1444-WEEKDAY($N$1)+(WEEKDAY($N$1)&gt;=T1444)&gt;=$N$1,H1444=""),$N$1+T1444-WEEKDAY($N$1)+(WEEKDAY($N$1)&gt;=T1444),$N$1+T1444-WEEKDAY($N$1)+(WEEKDAY($N$1)&gt;=T1444)+7)</f>
        <v>43617</v>
      </c>
      <c r="R1444" s="14" t="str">
        <f ca="1">IF(ISERROR(IF(AND($N$1+U1444-WEEKDAY($N$1)+(WEEKDAY($N$1)&gt;=U1444)&gt;=$N$1,H1444&lt;&gt;""),$N$1+U1444-WEEKDAY($N$1)+(WEEKDAY($N$1)&gt;=U1444),$N$1+U1444-WEEKDAY($N$1)+(WEEKDAY($N$1)&gt;=U1444)+7)),"",(IF(AND($N$1+U1444-WEEKDAY($N$1)+(WEEKDAY($N$1)&gt;=U1444)&gt;=$N$1,H1444&lt;&gt;""),$N$1+U1444-WEEKDAY($N$1)+(WEEKDAY($N$1)&gt;=U1444),$N$1+U1444-WEEKDAY($N$1)+(WEEKDAY($N$1)&gt;=U1444)+7)))</f>
        <v/>
      </c>
      <c r="S1444" s="14"/>
      <c r="T1444" s="15" t="b">
        <f>IF(D1444="lundi","2",IF(D1444="mardi","3",IF(D1444="mercredi","4",IF(D1444="jeudi","5",IF(D1444="vendredi","6")))))</f>
        <v>0</v>
      </c>
      <c r="U1444" s="15" t="str">
        <f>IF(H1444="lundi","2",IF(H1444="mardi","3",IF(H1444="mercredi","4",IF(H1444="jeudi","5",IF(H1444="vendredi","6",IF(H1444="",""))))))</f>
        <v/>
      </c>
      <c r="V1444" s="15" t="b">
        <f>IF(C1444="hebdo","5",IF(C1444="tous les 15 jours","10",IF(C1444="toutes les 5 semaines","25")))</f>
        <v>0</v>
      </c>
    </row>
    <row r="1445" spans="17:22" x14ac:dyDescent="0.35">
      <c r="Q1445" s="14">
        <f ca="1">IF(AND($N$1+T1445-WEEKDAY($N$1)+(WEEKDAY($N$1)&gt;=T1445)&gt;=$N$1,H1445=""),$N$1+T1445-WEEKDAY($N$1)+(WEEKDAY($N$1)&gt;=T1445),$N$1+T1445-WEEKDAY($N$1)+(WEEKDAY($N$1)&gt;=T1445)+7)</f>
        <v>43617</v>
      </c>
      <c r="R1445" s="14" t="str">
        <f ca="1">IF(ISERROR(IF(AND($N$1+U1445-WEEKDAY($N$1)+(WEEKDAY($N$1)&gt;=U1445)&gt;=$N$1,H1445&lt;&gt;""),$N$1+U1445-WEEKDAY($N$1)+(WEEKDAY($N$1)&gt;=U1445),$N$1+U1445-WEEKDAY($N$1)+(WEEKDAY($N$1)&gt;=U1445)+7)),"",(IF(AND($N$1+U1445-WEEKDAY($N$1)+(WEEKDAY($N$1)&gt;=U1445)&gt;=$N$1,H1445&lt;&gt;""),$N$1+U1445-WEEKDAY($N$1)+(WEEKDAY($N$1)&gt;=U1445),$N$1+U1445-WEEKDAY($N$1)+(WEEKDAY($N$1)&gt;=U1445)+7)))</f>
        <v/>
      </c>
      <c r="S1445" s="14"/>
      <c r="T1445" s="15" t="b">
        <f>IF(D1445="lundi","2",IF(D1445="mardi","3",IF(D1445="mercredi","4",IF(D1445="jeudi","5",IF(D1445="vendredi","6")))))</f>
        <v>0</v>
      </c>
      <c r="U1445" s="15" t="str">
        <f>IF(H1445="lundi","2",IF(H1445="mardi","3",IF(H1445="mercredi","4",IF(H1445="jeudi","5",IF(H1445="vendredi","6",IF(H1445="",""))))))</f>
        <v/>
      </c>
      <c r="V1445" s="15" t="b">
        <f>IF(C1445="hebdo","5",IF(C1445="tous les 15 jours","10",IF(C1445="toutes les 5 semaines","25")))</f>
        <v>0</v>
      </c>
    </row>
    <row r="1446" spans="17:22" x14ac:dyDescent="0.35">
      <c r="Q1446" s="14">
        <f ca="1">IF(AND($N$1+T1446-WEEKDAY($N$1)+(WEEKDAY($N$1)&gt;=T1446)&gt;=$N$1,H1446=""),$N$1+T1446-WEEKDAY($N$1)+(WEEKDAY($N$1)&gt;=T1446),$N$1+T1446-WEEKDAY($N$1)+(WEEKDAY($N$1)&gt;=T1446)+7)</f>
        <v>43617</v>
      </c>
      <c r="R1446" s="14" t="str">
        <f ca="1">IF(ISERROR(IF(AND($N$1+U1446-WEEKDAY($N$1)+(WEEKDAY($N$1)&gt;=U1446)&gt;=$N$1,H1446&lt;&gt;""),$N$1+U1446-WEEKDAY($N$1)+(WEEKDAY($N$1)&gt;=U1446),$N$1+U1446-WEEKDAY($N$1)+(WEEKDAY($N$1)&gt;=U1446)+7)),"",(IF(AND($N$1+U1446-WEEKDAY($N$1)+(WEEKDAY($N$1)&gt;=U1446)&gt;=$N$1,H1446&lt;&gt;""),$N$1+U1446-WEEKDAY($N$1)+(WEEKDAY($N$1)&gt;=U1446),$N$1+U1446-WEEKDAY($N$1)+(WEEKDAY($N$1)&gt;=U1446)+7)))</f>
        <v/>
      </c>
      <c r="S1446" s="14"/>
      <c r="T1446" s="15" t="b">
        <f>IF(D1446="lundi","2",IF(D1446="mardi","3",IF(D1446="mercredi","4",IF(D1446="jeudi","5",IF(D1446="vendredi","6")))))</f>
        <v>0</v>
      </c>
      <c r="U1446" s="15" t="str">
        <f>IF(H1446="lundi","2",IF(H1446="mardi","3",IF(H1446="mercredi","4",IF(H1446="jeudi","5",IF(H1446="vendredi","6",IF(H1446="",""))))))</f>
        <v/>
      </c>
      <c r="V1446" s="15" t="b">
        <f>IF(C1446="hebdo","5",IF(C1446="tous les 15 jours","10",IF(C1446="toutes les 5 semaines","25")))</f>
        <v>0</v>
      </c>
    </row>
    <row r="1447" spans="17:22" x14ac:dyDescent="0.35">
      <c r="Q1447" s="14">
        <f ca="1">IF(AND($N$1+T1447-WEEKDAY($N$1)+(WEEKDAY($N$1)&gt;=T1447)&gt;=$N$1,H1447=""),$N$1+T1447-WEEKDAY($N$1)+(WEEKDAY($N$1)&gt;=T1447),$N$1+T1447-WEEKDAY($N$1)+(WEEKDAY($N$1)&gt;=T1447)+7)</f>
        <v>43617</v>
      </c>
      <c r="R1447" s="14" t="str">
        <f ca="1">IF(ISERROR(IF(AND($N$1+U1447-WEEKDAY($N$1)+(WEEKDAY($N$1)&gt;=U1447)&gt;=$N$1,H1447&lt;&gt;""),$N$1+U1447-WEEKDAY($N$1)+(WEEKDAY($N$1)&gt;=U1447),$N$1+U1447-WEEKDAY($N$1)+(WEEKDAY($N$1)&gt;=U1447)+7)),"",(IF(AND($N$1+U1447-WEEKDAY($N$1)+(WEEKDAY($N$1)&gt;=U1447)&gt;=$N$1,H1447&lt;&gt;""),$N$1+U1447-WEEKDAY($N$1)+(WEEKDAY($N$1)&gt;=U1447),$N$1+U1447-WEEKDAY($N$1)+(WEEKDAY($N$1)&gt;=U1447)+7)))</f>
        <v/>
      </c>
      <c r="S1447" s="14"/>
      <c r="T1447" s="15" t="b">
        <f>IF(D1447="lundi","2",IF(D1447="mardi","3",IF(D1447="mercredi","4",IF(D1447="jeudi","5",IF(D1447="vendredi","6")))))</f>
        <v>0</v>
      </c>
      <c r="U1447" s="15" t="str">
        <f>IF(H1447="lundi","2",IF(H1447="mardi","3",IF(H1447="mercredi","4",IF(H1447="jeudi","5",IF(H1447="vendredi","6",IF(H1447="",""))))))</f>
        <v/>
      </c>
      <c r="V1447" s="15" t="b">
        <f>IF(C1447="hebdo","5",IF(C1447="tous les 15 jours","10",IF(C1447="toutes les 5 semaines","25")))</f>
        <v>0</v>
      </c>
    </row>
    <row r="1448" spans="17:22" x14ac:dyDescent="0.35">
      <c r="Q1448" s="14">
        <f ca="1">IF(AND($N$1+T1448-WEEKDAY($N$1)+(WEEKDAY($N$1)&gt;=T1448)&gt;=$N$1,H1448=""),$N$1+T1448-WEEKDAY($N$1)+(WEEKDAY($N$1)&gt;=T1448),$N$1+T1448-WEEKDAY($N$1)+(WEEKDAY($N$1)&gt;=T1448)+7)</f>
        <v>43617</v>
      </c>
      <c r="R1448" s="14" t="str">
        <f ca="1">IF(ISERROR(IF(AND($N$1+U1448-WEEKDAY($N$1)+(WEEKDAY($N$1)&gt;=U1448)&gt;=$N$1,H1448&lt;&gt;""),$N$1+U1448-WEEKDAY($N$1)+(WEEKDAY($N$1)&gt;=U1448),$N$1+U1448-WEEKDAY($N$1)+(WEEKDAY($N$1)&gt;=U1448)+7)),"",(IF(AND($N$1+U1448-WEEKDAY($N$1)+(WEEKDAY($N$1)&gt;=U1448)&gt;=$N$1,H1448&lt;&gt;""),$N$1+U1448-WEEKDAY($N$1)+(WEEKDAY($N$1)&gt;=U1448),$N$1+U1448-WEEKDAY($N$1)+(WEEKDAY($N$1)&gt;=U1448)+7)))</f>
        <v/>
      </c>
      <c r="S1448" s="14"/>
      <c r="T1448" s="15" t="b">
        <f>IF(D1448="lundi","2",IF(D1448="mardi","3",IF(D1448="mercredi","4",IF(D1448="jeudi","5",IF(D1448="vendredi","6")))))</f>
        <v>0</v>
      </c>
      <c r="U1448" s="15" t="str">
        <f>IF(H1448="lundi","2",IF(H1448="mardi","3",IF(H1448="mercredi","4",IF(H1448="jeudi","5",IF(H1448="vendredi","6",IF(H1448="",""))))))</f>
        <v/>
      </c>
      <c r="V1448" s="15" t="b">
        <f>IF(C1448="hebdo","5",IF(C1448="tous les 15 jours","10",IF(C1448="toutes les 5 semaines","25")))</f>
        <v>0</v>
      </c>
    </row>
    <row r="1449" spans="17:22" x14ac:dyDescent="0.35">
      <c r="Q1449" s="14">
        <f ca="1">IF(AND($N$1+T1449-WEEKDAY($N$1)+(WEEKDAY($N$1)&gt;=T1449)&gt;=$N$1,H1449=""),$N$1+T1449-WEEKDAY($N$1)+(WEEKDAY($N$1)&gt;=T1449),$N$1+T1449-WEEKDAY($N$1)+(WEEKDAY($N$1)&gt;=T1449)+7)</f>
        <v>43617</v>
      </c>
      <c r="R1449" s="14" t="str">
        <f ca="1">IF(ISERROR(IF(AND($N$1+U1449-WEEKDAY($N$1)+(WEEKDAY($N$1)&gt;=U1449)&gt;=$N$1,H1449&lt;&gt;""),$N$1+U1449-WEEKDAY($N$1)+(WEEKDAY($N$1)&gt;=U1449),$N$1+U1449-WEEKDAY($N$1)+(WEEKDAY($N$1)&gt;=U1449)+7)),"",(IF(AND($N$1+U1449-WEEKDAY($N$1)+(WEEKDAY($N$1)&gt;=U1449)&gt;=$N$1,H1449&lt;&gt;""),$N$1+U1449-WEEKDAY($N$1)+(WEEKDAY($N$1)&gt;=U1449),$N$1+U1449-WEEKDAY($N$1)+(WEEKDAY($N$1)&gt;=U1449)+7)))</f>
        <v/>
      </c>
      <c r="S1449" s="14"/>
      <c r="T1449" s="15" t="b">
        <f>IF(D1449="lundi","2",IF(D1449="mardi","3",IF(D1449="mercredi","4",IF(D1449="jeudi","5",IF(D1449="vendredi","6")))))</f>
        <v>0</v>
      </c>
      <c r="U1449" s="15" t="str">
        <f>IF(H1449="lundi","2",IF(H1449="mardi","3",IF(H1449="mercredi","4",IF(H1449="jeudi","5",IF(H1449="vendredi","6",IF(H1449="",""))))))</f>
        <v/>
      </c>
      <c r="V1449" s="15" t="b">
        <f>IF(C1449="hebdo","5",IF(C1449="tous les 15 jours","10",IF(C1449="toutes les 5 semaines","25")))</f>
        <v>0</v>
      </c>
    </row>
    <row r="1450" spans="17:22" x14ac:dyDescent="0.35">
      <c r="Q1450" s="14">
        <f ca="1">IF(AND($N$1+T1450-WEEKDAY($N$1)+(WEEKDAY($N$1)&gt;=T1450)&gt;=$N$1,H1450=""),$N$1+T1450-WEEKDAY($N$1)+(WEEKDAY($N$1)&gt;=T1450),$N$1+T1450-WEEKDAY($N$1)+(WEEKDAY($N$1)&gt;=T1450)+7)</f>
        <v>43617</v>
      </c>
      <c r="R1450" s="14" t="str">
        <f ca="1">IF(ISERROR(IF(AND($N$1+U1450-WEEKDAY($N$1)+(WEEKDAY($N$1)&gt;=U1450)&gt;=$N$1,H1450&lt;&gt;""),$N$1+U1450-WEEKDAY($N$1)+(WEEKDAY($N$1)&gt;=U1450),$N$1+U1450-WEEKDAY($N$1)+(WEEKDAY($N$1)&gt;=U1450)+7)),"",(IF(AND($N$1+U1450-WEEKDAY($N$1)+(WEEKDAY($N$1)&gt;=U1450)&gt;=$N$1,H1450&lt;&gt;""),$N$1+U1450-WEEKDAY($N$1)+(WEEKDAY($N$1)&gt;=U1450),$N$1+U1450-WEEKDAY($N$1)+(WEEKDAY($N$1)&gt;=U1450)+7)))</f>
        <v/>
      </c>
      <c r="S1450" s="14"/>
      <c r="T1450" s="15" t="b">
        <f>IF(D1450="lundi","2",IF(D1450="mardi","3",IF(D1450="mercredi","4",IF(D1450="jeudi","5",IF(D1450="vendredi","6")))))</f>
        <v>0</v>
      </c>
      <c r="U1450" s="15" t="str">
        <f>IF(H1450="lundi","2",IF(H1450="mardi","3",IF(H1450="mercredi","4",IF(H1450="jeudi","5",IF(H1450="vendredi","6",IF(H1450="",""))))))</f>
        <v/>
      </c>
      <c r="V1450" s="15" t="b">
        <f>IF(C1450="hebdo","5",IF(C1450="tous les 15 jours","10",IF(C1450="toutes les 5 semaines","25")))</f>
        <v>0</v>
      </c>
    </row>
    <row r="1451" spans="17:22" x14ac:dyDescent="0.35">
      <c r="Q1451" s="14">
        <f ca="1">IF(AND($N$1+T1451-WEEKDAY($N$1)+(WEEKDAY($N$1)&gt;=T1451)&gt;=$N$1,H1451=""),$N$1+T1451-WEEKDAY($N$1)+(WEEKDAY($N$1)&gt;=T1451),$N$1+T1451-WEEKDAY($N$1)+(WEEKDAY($N$1)&gt;=T1451)+7)</f>
        <v>43617</v>
      </c>
      <c r="R1451" s="14" t="str">
        <f ca="1">IF(ISERROR(IF(AND($N$1+U1451-WEEKDAY($N$1)+(WEEKDAY($N$1)&gt;=U1451)&gt;=$N$1,H1451&lt;&gt;""),$N$1+U1451-WEEKDAY($N$1)+(WEEKDAY($N$1)&gt;=U1451),$N$1+U1451-WEEKDAY($N$1)+(WEEKDAY($N$1)&gt;=U1451)+7)),"",(IF(AND($N$1+U1451-WEEKDAY($N$1)+(WEEKDAY($N$1)&gt;=U1451)&gt;=$N$1,H1451&lt;&gt;""),$N$1+U1451-WEEKDAY($N$1)+(WEEKDAY($N$1)&gt;=U1451),$N$1+U1451-WEEKDAY($N$1)+(WEEKDAY($N$1)&gt;=U1451)+7)))</f>
        <v/>
      </c>
      <c r="S1451" s="14"/>
      <c r="T1451" s="15" t="b">
        <f>IF(D1451="lundi","2",IF(D1451="mardi","3",IF(D1451="mercredi","4",IF(D1451="jeudi","5",IF(D1451="vendredi","6")))))</f>
        <v>0</v>
      </c>
      <c r="U1451" s="15" t="str">
        <f>IF(H1451="lundi","2",IF(H1451="mardi","3",IF(H1451="mercredi","4",IF(H1451="jeudi","5",IF(H1451="vendredi","6",IF(H1451="",""))))))</f>
        <v/>
      </c>
      <c r="V1451" s="15" t="b">
        <f>IF(C1451="hebdo","5",IF(C1451="tous les 15 jours","10",IF(C1451="toutes les 5 semaines","25")))</f>
        <v>0</v>
      </c>
    </row>
    <row r="1452" spans="17:22" x14ac:dyDescent="0.35">
      <c r="Q1452" s="14">
        <f ca="1">IF(AND($N$1+T1452-WEEKDAY($N$1)+(WEEKDAY($N$1)&gt;=T1452)&gt;=$N$1,H1452=""),$N$1+T1452-WEEKDAY($N$1)+(WEEKDAY($N$1)&gt;=T1452),$N$1+T1452-WEEKDAY($N$1)+(WEEKDAY($N$1)&gt;=T1452)+7)</f>
        <v>43617</v>
      </c>
      <c r="R1452" s="14" t="str">
        <f ca="1">IF(ISERROR(IF(AND($N$1+U1452-WEEKDAY($N$1)+(WEEKDAY($N$1)&gt;=U1452)&gt;=$N$1,H1452&lt;&gt;""),$N$1+U1452-WEEKDAY($N$1)+(WEEKDAY($N$1)&gt;=U1452),$N$1+U1452-WEEKDAY($N$1)+(WEEKDAY($N$1)&gt;=U1452)+7)),"",(IF(AND($N$1+U1452-WEEKDAY($N$1)+(WEEKDAY($N$1)&gt;=U1452)&gt;=$N$1,H1452&lt;&gt;""),$N$1+U1452-WEEKDAY($N$1)+(WEEKDAY($N$1)&gt;=U1452),$N$1+U1452-WEEKDAY($N$1)+(WEEKDAY($N$1)&gt;=U1452)+7)))</f>
        <v/>
      </c>
      <c r="S1452" s="14"/>
      <c r="T1452" s="15" t="b">
        <f>IF(D1452="lundi","2",IF(D1452="mardi","3",IF(D1452="mercredi","4",IF(D1452="jeudi","5",IF(D1452="vendredi","6")))))</f>
        <v>0</v>
      </c>
      <c r="U1452" s="15" t="str">
        <f>IF(H1452="lundi","2",IF(H1452="mardi","3",IF(H1452="mercredi","4",IF(H1452="jeudi","5",IF(H1452="vendredi","6",IF(H1452="",""))))))</f>
        <v/>
      </c>
      <c r="V1452" s="15" t="b">
        <f>IF(C1452="hebdo","5",IF(C1452="tous les 15 jours","10",IF(C1452="toutes les 5 semaines","25")))</f>
        <v>0</v>
      </c>
    </row>
    <row r="1453" spans="17:22" x14ac:dyDescent="0.35">
      <c r="Q1453" s="14">
        <f ca="1">IF(AND($N$1+T1453-WEEKDAY($N$1)+(WEEKDAY($N$1)&gt;=T1453)&gt;=$N$1,H1453=""),$N$1+T1453-WEEKDAY($N$1)+(WEEKDAY($N$1)&gt;=T1453),$N$1+T1453-WEEKDAY($N$1)+(WEEKDAY($N$1)&gt;=T1453)+7)</f>
        <v>43617</v>
      </c>
      <c r="R1453" s="14" t="str">
        <f ca="1">IF(ISERROR(IF(AND($N$1+U1453-WEEKDAY($N$1)+(WEEKDAY($N$1)&gt;=U1453)&gt;=$N$1,H1453&lt;&gt;""),$N$1+U1453-WEEKDAY($N$1)+(WEEKDAY($N$1)&gt;=U1453),$N$1+U1453-WEEKDAY($N$1)+(WEEKDAY($N$1)&gt;=U1453)+7)),"",(IF(AND($N$1+U1453-WEEKDAY($N$1)+(WEEKDAY($N$1)&gt;=U1453)&gt;=$N$1,H1453&lt;&gt;""),$N$1+U1453-WEEKDAY($N$1)+(WEEKDAY($N$1)&gt;=U1453),$N$1+U1453-WEEKDAY($N$1)+(WEEKDAY($N$1)&gt;=U1453)+7)))</f>
        <v/>
      </c>
      <c r="S1453" s="14"/>
      <c r="T1453" s="15" t="b">
        <f>IF(D1453="lundi","2",IF(D1453="mardi","3",IF(D1453="mercredi","4",IF(D1453="jeudi","5",IF(D1453="vendredi","6")))))</f>
        <v>0</v>
      </c>
      <c r="U1453" s="15" t="str">
        <f>IF(H1453="lundi","2",IF(H1453="mardi","3",IF(H1453="mercredi","4",IF(H1453="jeudi","5",IF(H1453="vendredi","6",IF(H1453="",""))))))</f>
        <v/>
      </c>
      <c r="V1453" s="15" t="b">
        <f>IF(C1453="hebdo","5",IF(C1453="tous les 15 jours","10",IF(C1453="toutes les 5 semaines","25")))</f>
        <v>0</v>
      </c>
    </row>
    <row r="1454" spans="17:22" x14ac:dyDescent="0.35">
      <c r="Q1454" s="14">
        <f ca="1">IF(AND($N$1+T1454-WEEKDAY($N$1)+(WEEKDAY($N$1)&gt;=T1454)&gt;=$N$1,H1454=""),$N$1+T1454-WEEKDAY($N$1)+(WEEKDAY($N$1)&gt;=T1454),$N$1+T1454-WEEKDAY($N$1)+(WEEKDAY($N$1)&gt;=T1454)+7)</f>
        <v>43617</v>
      </c>
      <c r="R1454" s="14" t="str">
        <f ca="1">IF(ISERROR(IF(AND($N$1+U1454-WEEKDAY($N$1)+(WEEKDAY($N$1)&gt;=U1454)&gt;=$N$1,H1454&lt;&gt;""),$N$1+U1454-WEEKDAY($N$1)+(WEEKDAY($N$1)&gt;=U1454),$N$1+U1454-WEEKDAY($N$1)+(WEEKDAY($N$1)&gt;=U1454)+7)),"",(IF(AND($N$1+U1454-WEEKDAY($N$1)+(WEEKDAY($N$1)&gt;=U1454)&gt;=$N$1,H1454&lt;&gt;""),$N$1+U1454-WEEKDAY($N$1)+(WEEKDAY($N$1)&gt;=U1454),$N$1+U1454-WEEKDAY($N$1)+(WEEKDAY($N$1)&gt;=U1454)+7)))</f>
        <v/>
      </c>
      <c r="S1454" s="14"/>
      <c r="T1454" s="15" t="b">
        <f>IF(D1454="lundi","2",IF(D1454="mardi","3",IF(D1454="mercredi","4",IF(D1454="jeudi","5",IF(D1454="vendredi","6")))))</f>
        <v>0</v>
      </c>
      <c r="U1454" s="15" t="str">
        <f>IF(H1454="lundi","2",IF(H1454="mardi","3",IF(H1454="mercredi","4",IF(H1454="jeudi","5",IF(H1454="vendredi","6",IF(H1454="",""))))))</f>
        <v/>
      </c>
      <c r="V1454" s="15" t="b">
        <f>IF(C1454="hebdo","5",IF(C1454="tous les 15 jours","10",IF(C1454="toutes les 5 semaines","25")))</f>
        <v>0</v>
      </c>
    </row>
    <row r="1455" spans="17:22" x14ac:dyDescent="0.35">
      <c r="Q1455" s="14">
        <f ca="1">IF(AND($N$1+T1455-WEEKDAY($N$1)+(WEEKDAY($N$1)&gt;=T1455)&gt;=$N$1,H1455=""),$N$1+T1455-WEEKDAY($N$1)+(WEEKDAY($N$1)&gt;=T1455),$N$1+T1455-WEEKDAY($N$1)+(WEEKDAY($N$1)&gt;=T1455)+7)</f>
        <v>43617</v>
      </c>
      <c r="R1455" s="14" t="str">
        <f ca="1">IF(ISERROR(IF(AND($N$1+U1455-WEEKDAY($N$1)+(WEEKDAY($N$1)&gt;=U1455)&gt;=$N$1,H1455&lt;&gt;""),$N$1+U1455-WEEKDAY($N$1)+(WEEKDAY($N$1)&gt;=U1455),$N$1+U1455-WEEKDAY($N$1)+(WEEKDAY($N$1)&gt;=U1455)+7)),"",(IF(AND($N$1+U1455-WEEKDAY($N$1)+(WEEKDAY($N$1)&gt;=U1455)&gt;=$N$1,H1455&lt;&gt;""),$N$1+U1455-WEEKDAY($N$1)+(WEEKDAY($N$1)&gt;=U1455),$N$1+U1455-WEEKDAY($N$1)+(WEEKDAY($N$1)&gt;=U1455)+7)))</f>
        <v/>
      </c>
      <c r="S1455" s="14"/>
      <c r="T1455" s="15" t="b">
        <f>IF(D1455="lundi","2",IF(D1455="mardi","3",IF(D1455="mercredi","4",IF(D1455="jeudi","5",IF(D1455="vendredi","6")))))</f>
        <v>0</v>
      </c>
      <c r="U1455" s="15" t="str">
        <f>IF(H1455="lundi","2",IF(H1455="mardi","3",IF(H1455="mercredi","4",IF(H1455="jeudi","5",IF(H1455="vendredi","6",IF(H1455="",""))))))</f>
        <v/>
      </c>
      <c r="V1455" s="15" t="b">
        <f>IF(C1455="hebdo","5",IF(C1455="tous les 15 jours","10",IF(C1455="toutes les 5 semaines","25")))</f>
        <v>0</v>
      </c>
    </row>
    <row r="1456" spans="17:22" x14ac:dyDescent="0.35">
      <c r="Q1456" s="14">
        <f ca="1">IF(AND($N$1+T1456-WEEKDAY($N$1)+(WEEKDAY($N$1)&gt;=T1456)&gt;=$N$1,H1456=""),$N$1+T1456-WEEKDAY($N$1)+(WEEKDAY($N$1)&gt;=T1456),$N$1+T1456-WEEKDAY($N$1)+(WEEKDAY($N$1)&gt;=T1456)+7)</f>
        <v>43617</v>
      </c>
      <c r="R1456" s="14" t="str">
        <f ca="1">IF(ISERROR(IF(AND($N$1+U1456-WEEKDAY($N$1)+(WEEKDAY($N$1)&gt;=U1456)&gt;=$N$1,H1456&lt;&gt;""),$N$1+U1456-WEEKDAY($N$1)+(WEEKDAY($N$1)&gt;=U1456),$N$1+U1456-WEEKDAY($N$1)+(WEEKDAY($N$1)&gt;=U1456)+7)),"",(IF(AND($N$1+U1456-WEEKDAY($N$1)+(WEEKDAY($N$1)&gt;=U1456)&gt;=$N$1,H1456&lt;&gt;""),$N$1+U1456-WEEKDAY($N$1)+(WEEKDAY($N$1)&gt;=U1456),$N$1+U1456-WEEKDAY($N$1)+(WEEKDAY($N$1)&gt;=U1456)+7)))</f>
        <v/>
      </c>
      <c r="S1456" s="14"/>
      <c r="T1456" s="15" t="b">
        <f>IF(D1456="lundi","2",IF(D1456="mardi","3",IF(D1456="mercredi","4",IF(D1456="jeudi","5",IF(D1456="vendredi","6")))))</f>
        <v>0</v>
      </c>
      <c r="U1456" s="15" t="str">
        <f>IF(H1456="lundi","2",IF(H1456="mardi","3",IF(H1456="mercredi","4",IF(H1456="jeudi","5",IF(H1456="vendredi","6",IF(H1456="",""))))))</f>
        <v/>
      </c>
      <c r="V1456" s="15" t="b">
        <f>IF(C1456="hebdo","5",IF(C1456="tous les 15 jours","10",IF(C1456="toutes les 5 semaines","25")))</f>
        <v>0</v>
      </c>
    </row>
    <row r="1457" spans="17:22" x14ac:dyDescent="0.35">
      <c r="Q1457" s="14">
        <f ca="1">IF(AND($N$1+T1457-WEEKDAY($N$1)+(WEEKDAY($N$1)&gt;=T1457)&gt;=$N$1,H1457=""),$N$1+T1457-WEEKDAY($N$1)+(WEEKDAY($N$1)&gt;=T1457),$N$1+T1457-WEEKDAY($N$1)+(WEEKDAY($N$1)&gt;=T1457)+7)</f>
        <v>43617</v>
      </c>
      <c r="R1457" s="14" t="str">
        <f ca="1">IF(ISERROR(IF(AND($N$1+U1457-WEEKDAY($N$1)+(WEEKDAY($N$1)&gt;=U1457)&gt;=$N$1,H1457&lt;&gt;""),$N$1+U1457-WEEKDAY($N$1)+(WEEKDAY($N$1)&gt;=U1457),$N$1+U1457-WEEKDAY($N$1)+(WEEKDAY($N$1)&gt;=U1457)+7)),"",(IF(AND($N$1+U1457-WEEKDAY($N$1)+(WEEKDAY($N$1)&gt;=U1457)&gt;=$N$1,H1457&lt;&gt;""),$N$1+U1457-WEEKDAY($N$1)+(WEEKDAY($N$1)&gt;=U1457),$N$1+U1457-WEEKDAY($N$1)+(WEEKDAY($N$1)&gt;=U1457)+7)))</f>
        <v/>
      </c>
      <c r="S1457" s="14"/>
      <c r="T1457" s="15" t="b">
        <f>IF(D1457="lundi","2",IF(D1457="mardi","3",IF(D1457="mercredi","4",IF(D1457="jeudi","5",IF(D1457="vendredi","6")))))</f>
        <v>0</v>
      </c>
      <c r="U1457" s="15" t="str">
        <f>IF(H1457="lundi","2",IF(H1457="mardi","3",IF(H1457="mercredi","4",IF(H1457="jeudi","5",IF(H1457="vendredi","6",IF(H1457="",""))))))</f>
        <v/>
      </c>
      <c r="V1457" s="15" t="b">
        <f>IF(C1457="hebdo","5",IF(C1457="tous les 15 jours","10",IF(C1457="toutes les 5 semaines","25")))</f>
        <v>0</v>
      </c>
    </row>
    <row r="1458" spans="17:22" x14ac:dyDescent="0.35">
      <c r="Q1458" s="14">
        <f ca="1">IF(AND($N$1+T1458-WEEKDAY($N$1)+(WEEKDAY($N$1)&gt;=T1458)&gt;=$N$1,H1458=""),$N$1+T1458-WEEKDAY($N$1)+(WEEKDAY($N$1)&gt;=T1458),$N$1+T1458-WEEKDAY($N$1)+(WEEKDAY($N$1)&gt;=T1458)+7)</f>
        <v>43617</v>
      </c>
      <c r="R1458" s="14" t="str">
        <f ca="1">IF(ISERROR(IF(AND($N$1+U1458-WEEKDAY($N$1)+(WEEKDAY($N$1)&gt;=U1458)&gt;=$N$1,H1458&lt;&gt;""),$N$1+U1458-WEEKDAY($N$1)+(WEEKDAY($N$1)&gt;=U1458),$N$1+U1458-WEEKDAY($N$1)+(WEEKDAY($N$1)&gt;=U1458)+7)),"",(IF(AND($N$1+U1458-WEEKDAY($N$1)+(WEEKDAY($N$1)&gt;=U1458)&gt;=$N$1,H1458&lt;&gt;""),$N$1+U1458-WEEKDAY($N$1)+(WEEKDAY($N$1)&gt;=U1458),$N$1+U1458-WEEKDAY($N$1)+(WEEKDAY($N$1)&gt;=U1458)+7)))</f>
        <v/>
      </c>
      <c r="S1458" s="14"/>
      <c r="T1458" s="15" t="b">
        <f>IF(D1458="lundi","2",IF(D1458="mardi","3",IF(D1458="mercredi","4",IF(D1458="jeudi","5",IF(D1458="vendredi","6")))))</f>
        <v>0</v>
      </c>
      <c r="U1458" s="15" t="str">
        <f>IF(H1458="lundi","2",IF(H1458="mardi","3",IF(H1458="mercredi","4",IF(H1458="jeudi","5",IF(H1458="vendredi","6",IF(H1458="",""))))))</f>
        <v/>
      </c>
      <c r="V1458" s="15" t="b">
        <f>IF(C1458="hebdo","5",IF(C1458="tous les 15 jours","10",IF(C1458="toutes les 5 semaines","25")))</f>
        <v>0</v>
      </c>
    </row>
    <row r="1459" spans="17:22" x14ac:dyDescent="0.35">
      <c r="Q1459" s="14">
        <f ca="1">IF(AND($N$1+T1459-WEEKDAY($N$1)+(WEEKDAY($N$1)&gt;=T1459)&gt;=$N$1,H1459=""),$N$1+T1459-WEEKDAY($N$1)+(WEEKDAY($N$1)&gt;=T1459),$N$1+T1459-WEEKDAY($N$1)+(WEEKDAY($N$1)&gt;=T1459)+7)</f>
        <v>43617</v>
      </c>
      <c r="R1459" s="14" t="str">
        <f ca="1">IF(ISERROR(IF(AND($N$1+U1459-WEEKDAY($N$1)+(WEEKDAY($N$1)&gt;=U1459)&gt;=$N$1,H1459&lt;&gt;""),$N$1+U1459-WEEKDAY($N$1)+(WEEKDAY($N$1)&gt;=U1459),$N$1+U1459-WEEKDAY($N$1)+(WEEKDAY($N$1)&gt;=U1459)+7)),"",(IF(AND($N$1+U1459-WEEKDAY($N$1)+(WEEKDAY($N$1)&gt;=U1459)&gt;=$N$1,H1459&lt;&gt;""),$N$1+U1459-WEEKDAY($N$1)+(WEEKDAY($N$1)&gt;=U1459),$N$1+U1459-WEEKDAY($N$1)+(WEEKDAY($N$1)&gt;=U1459)+7)))</f>
        <v/>
      </c>
      <c r="S1459" s="14"/>
      <c r="T1459" s="15" t="b">
        <f>IF(D1459="lundi","2",IF(D1459="mardi","3",IF(D1459="mercredi","4",IF(D1459="jeudi","5",IF(D1459="vendredi","6")))))</f>
        <v>0</v>
      </c>
      <c r="U1459" s="15" t="str">
        <f>IF(H1459="lundi","2",IF(H1459="mardi","3",IF(H1459="mercredi","4",IF(H1459="jeudi","5",IF(H1459="vendredi","6",IF(H1459="",""))))))</f>
        <v/>
      </c>
      <c r="V1459" s="15" t="b">
        <f>IF(C1459="hebdo","5",IF(C1459="tous les 15 jours","10",IF(C1459="toutes les 5 semaines","25")))</f>
        <v>0</v>
      </c>
    </row>
    <row r="1460" spans="17:22" x14ac:dyDescent="0.35">
      <c r="Q1460" s="14">
        <f ca="1">IF(AND($N$1+T1460-WEEKDAY($N$1)+(WEEKDAY($N$1)&gt;=T1460)&gt;=$N$1,H1460=""),$N$1+T1460-WEEKDAY($N$1)+(WEEKDAY($N$1)&gt;=T1460),$N$1+T1460-WEEKDAY($N$1)+(WEEKDAY($N$1)&gt;=T1460)+7)</f>
        <v>43617</v>
      </c>
      <c r="R1460" s="14" t="str">
        <f ca="1">IF(ISERROR(IF(AND($N$1+U1460-WEEKDAY($N$1)+(WEEKDAY($N$1)&gt;=U1460)&gt;=$N$1,H1460&lt;&gt;""),$N$1+U1460-WEEKDAY($N$1)+(WEEKDAY($N$1)&gt;=U1460),$N$1+U1460-WEEKDAY($N$1)+(WEEKDAY($N$1)&gt;=U1460)+7)),"",(IF(AND($N$1+U1460-WEEKDAY($N$1)+(WEEKDAY($N$1)&gt;=U1460)&gt;=$N$1,H1460&lt;&gt;""),$N$1+U1460-WEEKDAY($N$1)+(WEEKDAY($N$1)&gt;=U1460),$N$1+U1460-WEEKDAY($N$1)+(WEEKDAY($N$1)&gt;=U1460)+7)))</f>
        <v/>
      </c>
      <c r="S1460" s="14"/>
      <c r="T1460" s="15" t="b">
        <f>IF(D1460="lundi","2",IF(D1460="mardi","3",IF(D1460="mercredi","4",IF(D1460="jeudi","5",IF(D1460="vendredi","6")))))</f>
        <v>0</v>
      </c>
      <c r="U1460" s="15" t="str">
        <f>IF(H1460="lundi","2",IF(H1460="mardi","3",IF(H1460="mercredi","4",IF(H1460="jeudi","5",IF(H1460="vendredi","6",IF(H1460="",""))))))</f>
        <v/>
      </c>
      <c r="V1460" s="15" t="b">
        <f>IF(C1460="hebdo","5",IF(C1460="tous les 15 jours","10",IF(C1460="toutes les 5 semaines","25")))</f>
        <v>0</v>
      </c>
    </row>
    <row r="1461" spans="17:22" x14ac:dyDescent="0.35">
      <c r="Q1461" s="14">
        <f ca="1">IF(AND($N$1+T1461-WEEKDAY($N$1)+(WEEKDAY($N$1)&gt;=T1461)&gt;=$N$1,H1461=""),$N$1+T1461-WEEKDAY($N$1)+(WEEKDAY($N$1)&gt;=T1461),$N$1+T1461-WEEKDAY($N$1)+(WEEKDAY($N$1)&gt;=T1461)+7)</f>
        <v>43617</v>
      </c>
      <c r="R1461" s="14" t="str">
        <f ca="1">IF(ISERROR(IF(AND($N$1+U1461-WEEKDAY($N$1)+(WEEKDAY($N$1)&gt;=U1461)&gt;=$N$1,H1461&lt;&gt;""),$N$1+U1461-WEEKDAY($N$1)+(WEEKDAY($N$1)&gt;=U1461),$N$1+U1461-WEEKDAY($N$1)+(WEEKDAY($N$1)&gt;=U1461)+7)),"",(IF(AND($N$1+U1461-WEEKDAY($N$1)+(WEEKDAY($N$1)&gt;=U1461)&gt;=$N$1,H1461&lt;&gt;""),$N$1+U1461-WEEKDAY($N$1)+(WEEKDAY($N$1)&gt;=U1461),$N$1+U1461-WEEKDAY($N$1)+(WEEKDAY($N$1)&gt;=U1461)+7)))</f>
        <v/>
      </c>
      <c r="S1461" s="14"/>
      <c r="T1461" s="15" t="b">
        <f>IF(D1461="lundi","2",IF(D1461="mardi","3",IF(D1461="mercredi","4",IF(D1461="jeudi","5",IF(D1461="vendredi","6")))))</f>
        <v>0</v>
      </c>
      <c r="U1461" s="15" t="str">
        <f>IF(H1461="lundi","2",IF(H1461="mardi","3",IF(H1461="mercredi","4",IF(H1461="jeudi","5",IF(H1461="vendredi","6",IF(H1461="",""))))))</f>
        <v/>
      </c>
      <c r="V1461" s="15" t="b">
        <f>IF(C1461="hebdo","5",IF(C1461="tous les 15 jours","10",IF(C1461="toutes les 5 semaines","25")))</f>
        <v>0</v>
      </c>
    </row>
    <row r="1462" spans="17:22" x14ac:dyDescent="0.35">
      <c r="Q1462" s="14">
        <f ca="1">IF(AND($N$1+T1462-WEEKDAY($N$1)+(WEEKDAY($N$1)&gt;=T1462)&gt;=$N$1,H1462=""),$N$1+T1462-WEEKDAY($N$1)+(WEEKDAY($N$1)&gt;=T1462),$N$1+T1462-WEEKDAY($N$1)+(WEEKDAY($N$1)&gt;=T1462)+7)</f>
        <v>43617</v>
      </c>
      <c r="R1462" s="14" t="str">
        <f ca="1">IF(ISERROR(IF(AND($N$1+U1462-WEEKDAY($N$1)+(WEEKDAY($N$1)&gt;=U1462)&gt;=$N$1,H1462&lt;&gt;""),$N$1+U1462-WEEKDAY($N$1)+(WEEKDAY($N$1)&gt;=U1462),$N$1+U1462-WEEKDAY($N$1)+(WEEKDAY($N$1)&gt;=U1462)+7)),"",(IF(AND($N$1+U1462-WEEKDAY($N$1)+(WEEKDAY($N$1)&gt;=U1462)&gt;=$N$1,H1462&lt;&gt;""),$N$1+U1462-WEEKDAY($N$1)+(WEEKDAY($N$1)&gt;=U1462),$N$1+U1462-WEEKDAY($N$1)+(WEEKDAY($N$1)&gt;=U1462)+7)))</f>
        <v/>
      </c>
      <c r="S1462" s="14"/>
      <c r="T1462" s="15" t="b">
        <f>IF(D1462="lundi","2",IF(D1462="mardi","3",IF(D1462="mercredi","4",IF(D1462="jeudi","5",IF(D1462="vendredi","6")))))</f>
        <v>0</v>
      </c>
      <c r="U1462" s="15" t="str">
        <f>IF(H1462="lundi","2",IF(H1462="mardi","3",IF(H1462="mercredi","4",IF(H1462="jeudi","5",IF(H1462="vendredi","6",IF(H1462="",""))))))</f>
        <v/>
      </c>
      <c r="V1462" s="15" t="b">
        <f>IF(C1462="hebdo","5",IF(C1462="tous les 15 jours","10",IF(C1462="toutes les 5 semaines","25")))</f>
        <v>0</v>
      </c>
    </row>
    <row r="1463" spans="17:22" x14ac:dyDescent="0.35">
      <c r="Q1463" s="14">
        <f ca="1">IF(AND($N$1+T1463-WEEKDAY($N$1)+(WEEKDAY($N$1)&gt;=T1463)&gt;=$N$1,H1463=""),$N$1+T1463-WEEKDAY($N$1)+(WEEKDAY($N$1)&gt;=T1463),$N$1+T1463-WEEKDAY($N$1)+(WEEKDAY($N$1)&gt;=T1463)+7)</f>
        <v>43617</v>
      </c>
      <c r="R1463" s="14" t="str">
        <f ca="1">IF(ISERROR(IF(AND($N$1+U1463-WEEKDAY($N$1)+(WEEKDAY($N$1)&gt;=U1463)&gt;=$N$1,H1463&lt;&gt;""),$N$1+U1463-WEEKDAY($N$1)+(WEEKDAY($N$1)&gt;=U1463),$N$1+U1463-WEEKDAY($N$1)+(WEEKDAY($N$1)&gt;=U1463)+7)),"",(IF(AND($N$1+U1463-WEEKDAY($N$1)+(WEEKDAY($N$1)&gt;=U1463)&gt;=$N$1,H1463&lt;&gt;""),$N$1+U1463-WEEKDAY($N$1)+(WEEKDAY($N$1)&gt;=U1463),$N$1+U1463-WEEKDAY($N$1)+(WEEKDAY($N$1)&gt;=U1463)+7)))</f>
        <v/>
      </c>
      <c r="S1463" s="14"/>
      <c r="T1463" s="15" t="b">
        <f>IF(D1463="lundi","2",IF(D1463="mardi","3",IF(D1463="mercredi","4",IF(D1463="jeudi","5",IF(D1463="vendredi","6")))))</f>
        <v>0</v>
      </c>
      <c r="U1463" s="15" t="str">
        <f>IF(H1463="lundi","2",IF(H1463="mardi","3",IF(H1463="mercredi","4",IF(H1463="jeudi","5",IF(H1463="vendredi","6",IF(H1463="",""))))))</f>
        <v/>
      </c>
      <c r="V1463" s="15" t="b">
        <f>IF(C1463="hebdo","5",IF(C1463="tous les 15 jours","10",IF(C1463="toutes les 5 semaines","25")))</f>
        <v>0</v>
      </c>
    </row>
    <row r="1464" spans="17:22" x14ac:dyDescent="0.35">
      <c r="Q1464" s="14">
        <f ca="1">IF(AND($N$1+T1464-WEEKDAY($N$1)+(WEEKDAY($N$1)&gt;=T1464)&gt;=$N$1,H1464=""),$N$1+T1464-WEEKDAY($N$1)+(WEEKDAY($N$1)&gt;=T1464),$N$1+T1464-WEEKDAY($N$1)+(WEEKDAY($N$1)&gt;=T1464)+7)</f>
        <v>43617</v>
      </c>
      <c r="R1464" s="14" t="str">
        <f ca="1">IF(ISERROR(IF(AND($N$1+U1464-WEEKDAY($N$1)+(WEEKDAY($N$1)&gt;=U1464)&gt;=$N$1,H1464&lt;&gt;""),$N$1+U1464-WEEKDAY($N$1)+(WEEKDAY($N$1)&gt;=U1464),$N$1+U1464-WEEKDAY($N$1)+(WEEKDAY($N$1)&gt;=U1464)+7)),"",(IF(AND($N$1+U1464-WEEKDAY($N$1)+(WEEKDAY($N$1)&gt;=U1464)&gt;=$N$1,H1464&lt;&gt;""),$N$1+U1464-WEEKDAY($N$1)+(WEEKDAY($N$1)&gt;=U1464),$N$1+U1464-WEEKDAY($N$1)+(WEEKDAY($N$1)&gt;=U1464)+7)))</f>
        <v/>
      </c>
      <c r="S1464" s="14"/>
      <c r="T1464" s="15" t="b">
        <f>IF(D1464="lundi","2",IF(D1464="mardi","3",IF(D1464="mercredi","4",IF(D1464="jeudi","5",IF(D1464="vendredi","6")))))</f>
        <v>0</v>
      </c>
      <c r="U1464" s="15" t="str">
        <f>IF(H1464="lundi","2",IF(H1464="mardi","3",IF(H1464="mercredi","4",IF(H1464="jeudi","5",IF(H1464="vendredi","6",IF(H1464="",""))))))</f>
        <v/>
      </c>
      <c r="V1464" s="15" t="b">
        <f>IF(C1464="hebdo","5",IF(C1464="tous les 15 jours","10",IF(C1464="toutes les 5 semaines","25")))</f>
        <v>0</v>
      </c>
    </row>
    <row r="1465" spans="17:22" x14ac:dyDescent="0.35">
      <c r="Q1465" s="14">
        <f ca="1">IF(AND($N$1+T1465-WEEKDAY($N$1)+(WEEKDAY($N$1)&gt;=T1465)&gt;=$N$1,H1465=""),$N$1+T1465-WEEKDAY($N$1)+(WEEKDAY($N$1)&gt;=T1465),$N$1+T1465-WEEKDAY($N$1)+(WEEKDAY($N$1)&gt;=T1465)+7)</f>
        <v>43617</v>
      </c>
      <c r="R1465" s="14" t="str">
        <f ca="1">IF(ISERROR(IF(AND($N$1+U1465-WEEKDAY($N$1)+(WEEKDAY($N$1)&gt;=U1465)&gt;=$N$1,H1465&lt;&gt;""),$N$1+U1465-WEEKDAY($N$1)+(WEEKDAY($N$1)&gt;=U1465),$N$1+U1465-WEEKDAY($N$1)+(WEEKDAY($N$1)&gt;=U1465)+7)),"",(IF(AND($N$1+U1465-WEEKDAY($N$1)+(WEEKDAY($N$1)&gt;=U1465)&gt;=$N$1,H1465&lt;&gt;""),$N$1+U1465-WEEKDAY($N$1)+(WEEKDAY($N$1)&gt;=U1465),$N$1+U1465-WEEKDAY($N$1)+(WEEKDAY($N$1)&gt;=U1465)+7)))</f>
        <v/>
      </c>
      <c r="S1465" s="14"/>
      <c r="T1465" s="15" t="b">
        <f>IF(D1465="lundi","2",IF(D1465="mardi","3",IF(D1465="mercredi","4",IF(D1465="jeudi","5",IF(D1465="vendredi","6")))))</f>
        <v>0</v>
      </c>
      <c r="U1465" s="15" t="str">
        <f>IF(H1465="lundi","2",IF(H1465="mardi","3",IF(H1465="mercredi","4",IF(H1465="jeudi","5",IF(H1465="vendredi","6",IF(H1465="",""))))))</f>
        <v/>
      </c>
      <c r="V1465" s="15" t="b">
        <f>IF(C1465="hebdo","5",IF(C1465="tous les 15 jours","10",IF(C1465="toutes les 5 semaines","25")))</f>
        <v>0</v>
      </c>
    </row>
    <row r="1466" spans="17:22" x14ac:dyDescent="0.35">
      <c r="Q1466" s="14">
        <f ca="1">IF(AND($N$1+T1466-WEEKDAY($N$1)+(WEEKDAY($N$1)&gt;=T1466)&gt;=$N$1,H1466=""),$N$1+T1466-WEEKDAY($N$1)+(WEEKDAY($N$1)&gt;=T1466),$N$1+T1466-WEEKDAY($N$1)+(WEEKDAY($N$1)&gt;=T1466)+7)</f>
        <v>43617</v>
      </c>
      <c r="R1466" s="14" t="str">
        <f ca="1">IF(ISERROR(IF(AND($N$1+U1466-WEEKDAY($N$1)+(WEEKDAY($N$1)&gt;=U1466)&gt;=$N$1,H1466&lt;&gt;""),$N$1+U1466-WEEKDAY($N$1)+(WEEKDAY($N$1)&gt;=U1466),$N$1+U1466-WEEKDAY($N$1)+(WEEKDAY($N$1)&gt;=U1466)+7)),"",(IF(AND($N$1+U1466-WEEKDAY($N$1)+(WEEKDAY($N$1)&gt;=U1466)&gt;=$N$1,H1466&lt;&gt;""),$N$1+U1466-WEEKDAY($N$1)+(WEEKDAY($N$1)&gt;=U1466),$N$1+U1466-WEEKDAY($N$1)+(WEEKDAY($N$1)&gt;=U1466)+7)))</f>
        <v/>
      </c>
      <c r="S1466" s="14"/>
      <c r="T1466" s="15" t="b">
        <f>IF(D1466="lundi","2",IF(D1466="mardi","3",IF(D1466="mercredi","4",IF(D1466="jeudi","5",IF(D1466="vendredi","6")))))</f>
        <v>0</v>
      </c>
      <c r="U1466" s="15" t="str">
        <f>IF(H1466="lundi","2",IF(H1466="mardi","3",IF(H1466="mercredi","4",IF(H1466="jeudi","5",IF(H1466="vendredi","6",IF(H1466="",""))))))</f>
        <v/>
      </c>
      <c r="V1466" s="15" t="b">
        <f>IF(C1466="hebdo","5",IF(C1466="tous les 15 jours","10",IF(C1466="toutes les 5 semaines","25")))</f>
        <v>0</v>
      </c>
    </row>
    <row r="1467" spans="17:22" x14ac:dyDescent="0.35">
      <c r="Q1467" s="14">
        <f ca="1">IF(AND($N$1+T1467-WEEKDAY($N$1)+(WEEKDAY($N$1)&gt;=T1467)&gt;=$N$1,H1467=""),$N$1+T1467-WEEKDAY($N$1)+(WEEKDAY($N$1)&gt;=T1467),$N$1+T1467-WEEKDAY($N$1)+(WEEKDAY($N$1)&gt;=T1467)+7)</f>
        <v>43617</v>
      </c>
      <c r="R1467" s="14" t="str">
        <f ca="1">IF(ISERROR(IF(AND($N$1+U1467-WEEKDAY($N$1)+(WEEKDAY($N$1)&gt;=U1467)&gt;=$N$1,H1467&lt;&gt;""),$N$1+U1467-WEEKDAY($N$1)+(WEEKDAY($N$1)&gt;=U1467),$N$1+U1467-WEEKDAY($N$1)+(WEEKDAY($N$1)&gt;=U1467)+7)),"",(IF(AND($N$1+U1467-WEEKDAY($N$1)+(WEEKDAY($N$1)&gt;=U1467)&gt;=$N$1,H1467&lt;&gt;""),$N$1+U1467-WEEKDAY($N$1)+(WEEKDAY($N$1)&gt;=U1467),$N$1+U1467-WEEKDAY($N$1)+(WEEKDAY($N$1)&gt;=U1467)+7)))</f>
        <v/>
      </c>
      <c r="S1467" s="14"/>
      <c r="T1467" s="15" t="b">
        <f>IF(D1467="lundi","2",IF(D1467="mardi","3",IF(D1467="mercredi","4",IF(D1467="jeudi","5",IF(D1467="vendredi","6")))))</f>
        <v>0</v>
      </c>
      <c r="U1467" s="15" t="str">
        <f>IF(H1467="lundi","2",IF(H1467="mardi","3",IF(H1467="mercredi","4",IF(H1467="jeudi","5",IF(H1467="vendredi","6",IF(H1467="",""))))))</f>
        <v/>
      </c>
      <c r="V1467" s="15" t="b">
        <f>IF(C1467="hebdo","5",IF(C1467="tous les 15 jours","10",IF(C1467="toutes les 5 semaines","25")))</f>
        <v>0</v>
      </c>
    </row>
    <row r="1468" spans="17:22" x14ac:dyDescent="0.35">
      <c r="Q1468" s="14">
        <f ca="1">IF(AND($N$1+T1468-WEEKDAY($N$1)+(WEEKDAY($N$1)&gt;=T1468)&gt;=$N$1,H1468=""),$N$1+T1468-WEEKDAY($N$1)+(WEEKDAY($N$1)&gt;=T1468),$N$1+T1468-WEEKDAY($N$1)+(WEEKDAY($N$1)&gt;=T1468)+7)</f>
        <v>43617</v>
      </c>
      <c r="R1468" s="14" t="str">
        <f ca="1">IF(ISERROR(IF(AND($N$1+U1468-WEEKDAY($N$1)+(WEEKDAY($N$1)&gt;=U1468)&gt;=$N$1,H1468&lt;&gt;""),$N$1+U1468-WEEKDAY($N$1)+(WEEKDAY($N$1)&gt;=U1468),$N$1+U1468-WEEKDAY($N$1)+(WEEKDAY($N$1)&gt;=U1468)+7)),"",(IF(AND($N$1+U1468-WEEKDAY($N$1)+(WEEKDAY($N$1)&gt;=U1468)&gt;=$N$1,H1468&lt;&gt;""),$N$1+U1468-WEEKDAY($N$1)+(WEEKDAY($N$1)&gt;=U1468),$N$1+U1468-WEEKDAY($N$1)+(WEEKDAY($N$1)&gt;=U1468)+7)))</f>
        <v/>
      </c>
      <c r="S1468" s="14"/>
      <c r="T1468" s="15" t="b">
        <f>IF(D1468="lundi","2",IF(D1468="mardi","3",IF(D1468="mercredi","4",IF(D1468="jeudi","5",IF(D1468="vendredi","6")))))</f>
        <v>0</v>
      </c>
      <c r="U1468" s="15" t="str">
        <f>IF(H1468="lundi","2",IF(H1468="mardi","3",IF(H1468="mercredi","4",IF(H1468="jeudi","5",IF(H1468="vendredi","6",IF(H1468="",""))))))</f>
        <v/>
      </c>
      <c r="V1468" s="15" t="b">
        <f>IF(C1468="hebdo","5",IF(C1468="tous les 15 jours","10",IF(C1468="toutes les 5 semaines","25")))</f>
        <v>0</v>
      </c>
    </row>
    <row r="1469" spans="17:22" x14ac:dyDescent="0.35">
      <c r="Q1469" s="14">
        <f ca="1">IF(AND($N$1+T1469-WEEKDAY($N$1)+(WEEKDAY($N$1)&gt;=T1469)&gt;=$N$1,H1469=""),$N$1+T1469-WEEKDAY($N$1)+(WEEKDAY($N$1)&gt;=T1469),$N$1+T1469-WEEKDAY($N$1)+(WEEKDAY($N$1)&gt;=T1469)+7)</f>
        <v>43617</v>
      </c>
      <c r="R1469" s="14" t="str">
        <f ca="1">IF(ISERROR(IF(AND($N$1+U1469-WEEKDAY($N$1)+(WEEKDAY($N$1)&gt;=U1469)&gt;=$N$1,H1469&lt;&gt;""),$N$1+U1469-WEEKDAY($N$1)+(WEEKDAY($N$1)&gt;=U1469),$N$1+U1469-WEEKDAY($N$1)+(WEEKDAY($N$1)&gt;=U1469)+7)),"",(IF(AND($N$1+U1469-WEEKDAY($N$1)+(WEEKDAY($N$1)&gt;=U1469)&gt;=$N$1,H1469&lt;&gt;""),$N$1+U1469-WEEKDAY($N$1)+(WEEKDAY($N$1)&gt;=U1469),$N$1+U1469-WEEKDAY($N$1)+(WEEKDAY($N$1)&gt;=U1469)+7)))</f>
        <v/>
      </c>
      <c r="S1469" s="14"/>
      <c r="T1469" s="15" t="b">
        <f>IF(D1469="lundi","2",IF(D1469="mardi","3",IF(D1469="mercredi","4",IF(D1469="jeudi","5",IF(D1469="vendredi","6")))))</f>
        <v>0</v>
      </c>
      <c r="U1469" s="15" t="str">
        <f>IF(H1469="lundi","2",IF(H1469="mardi","3",IF(H1469="mercredi","4",IF(H1469="jeudi","5",IF(H1469="vendredi","6",IF(H1469="",""))))))</f>
        <v/>
      </c>
      <c r="V1469" s="15" t="b">
        <f>IF(C1469="hebdo","5",IF(C1469="tous les 15 jours","10",IF(C1469="toutes les 5 semaines","25")))</f>
        <v>0</v>
      </c>
    </row>
    <row r="1470" spans="17:22" x14ac:dyDescent="0.35">
      <c r="Q1470" s="14">
        <f ca="1">IF(AND($N$1+T1470-WEEKDAY($N$1)+(WEEKDAY($N$1)&gt;=T1470)&gt;=$N$1,H1470=""),$N$1+T1470-WEEKDAY($N$1)+(WEEKDAY($N$1)&gt;=T1470),$N$1+T1470-WEEKDAY($N$1)+(WEEKDAY($N$1)&gt;=T1470)+7)</f>
        <v>43617</v>
      </c>
      <c r="R1470" s="14" t="str">
        <f ca="1">IF(ISERROR(IF(AND($N$1+U1470-WEEKDAY($N$1)+(WEEKDAY($N$1)&gt;=U1470)&gt;=$N$1,H1470&lt;&gt;""),$N$1+U1470-WEEKDAY($N$1)+(WEEKDAY($N$1)&gt;=U1470),$N$1+U1470-WEEKDAY($N$1)+(WEEKDAY($N$1)&gt;=U1470)+7)),"",(IF(AND($N$1+U1470-WEEKDAY($N$1)+(WEEKDAY($N$1)&gt;=U1470)&gt;=$N$1,H1470&lt;&gt;""),$N$1+U1470-WEEKDAY($N$1)+(WEEKDAY($N$1)&gt;=U1470),$N$1+U1470-WEEKDAY($N$1)+(WEEKDAY($N$1)&gt;=U1470)+7)))</f>
        <v/>
      </c>
      <c r="S1470" s="14"/>
      <c r="T1470" s="15" t="b">
        <f>IF(D1470="lundi","2",IF(D1470="mardi","3",IF(D1470="mercredi","4",IF(D1470="jeudi","5",IF(D1470="vendredi","6")))))</f>
        <v>0</v>
      </c>
      <c r="U1470" s="15" t="str">
        <f>IF(H1470="lundi","2",IF(H1470="mardi","3",IF(H1470="mercredi","4",IF(H1470="jeudi","5",IF(H1470="vendredi","6",IF(H1470="",""))))))</f>
        <v/>
      </c>
      <c r="V1470" s="15" t="b">
        <f>IF(C1470="hebdo","5",IF(C1470="tous les 15 jours","10",IF(C1470="toutes les 5 semaines","25")))</f>
        <v>0</v>
      </c>
    </row>
    <row r="1471" spans="17:22" x14ac:dyDescent="0.35">
      <c r="Q1471" s="14">
        <f ca="1">IF(AND($N$1+T1471-WEEKDAY($N$1)+(WEEKDAY($N$1)&gt;=T1471)&gt;=$N$1,H1471=""),$N$1+T1471-WEEKDAY($N$1)+(WEEKDAY($N$1)&gt;=T1471),$N$1+T1471-WEEKDAY($N$1)+(WEEKDAY($N$1)&gt;=T1471)+7)</f>
        <v>43617</v>
      </c>
      <c r="R1471" s="14" t="str">
        <f ca="1">IF(ISERROR(IF(AND($N$1+U1471-WEEKDAY($N$1)+(WEEKDAY($N$1)&gt;=U1471)&gt;=$N$1,H1471&lt;&gt;""),$N$1+U1471-WEEKDAY($N$1)+(WEEKDAY($N$1)&gt;=U1471),$N$1+U1471-WEEKDAY($N$1)+(WEEKDAY($N$1)&gt;=U1471)+7)),"",(IF(AND($N$1+U1471-WEEKDAY($N$1)+(WEEKDAY($N$1)&gt;=U1471)&gt;=$N$1,H1471&lt;&gt;""),$N$1+U1471-WEEKDAY($N$1)+(WEEKDAY($N$1)&gt;=U1471),$N$1+U1471-WEEKDAY($N$1)+(WEEKDAY($N$1)&gt;=U1471)+7)))</f>
        <v/>
      </c>
      <c r="S1471" s="14"/>
      <c r="T1471" s="15" t="b">
        <f>IF(D1471="lundi","2",IF(D1471="mardi","3",IF(D1471="mercredi","4",IF(D1471="jeudi","5",IF(D1471="vendredi","6")))))</f>
        <v>0</v>
      </c>
      <c r="U1471" s="15" t="str">
        <f>IF(H1471="lundi","2",IF(H1471="mardi","3",IF(H1471="mercredi","4",IF(H1471="jeudi","5",IF(H1471="vendredi","6",IF(H1471="",""))))))</f>
        <v/>
      </c>
      <c r="V1471" s="15" t="b">
        <f>IF(C1471="hebdo","5",IF(C1471="tous les 15 jours","10",IF(C1471="toutes les 5 semaines","25")))</f>
        <v>0</v>
      </c>
    </row>
    <row r="1472" spans="17:22" x14ac:dyDescent="0.35">
      <c r="Q1472" s="14">
        <f ca="1">IF(AND($N$1+T1472-WEEKDAY($N$1)+(WEEKDAY($N$1)&gt;=T1472)&gt;=$N$1,H1472=""),$N$1+T1472-WEEKDAY($N$1)+(WEEKDAY($N$1)&gt;=T1472),$N$1+T1472-WEEKDAY($N$1)+(WEEKDAY($N$1)&gt;=T1472)+7)</f>
        <v>43617</v>
      </c>
      <c r="R1472" s="14" t="str">
        <f ca="1">IF(ISERROR(IF(AND($N$1+U1472-WEEKDAY($N$1)+(WEEKDAY($N$1)&gt;=U1472)&gt;=$N$1,H1472&lt;&gt;""),$N$1+U1472-WEEKDAY($N$1)+(WEEKDAY($N$1)&gt;=U1472),$N$1+U1472-WEEKDAY($N$1)+(WEEKDAY($N$1)&gt;=U1472)+7)),"",(IF(AND($N$1+U1472-WEEKDAY($N$1)+(WEEKDAY($N$1)&gt;=U1472)&gt;=$N$1,H1472&lt;&gt;""),$N$1+U1472-WEEKDAY($N$1)+(WEEKDAY($N$1)&gt;=U1472),$N$1+U1472-WEEKDAY($N$1)+(WEEKDAY($N$1)&gt;=U1472)+7)))</f>
        <v/>
      </c>
      <c r="S1472" s="14"/>
      <c r="T1472" s="15" t="b">
        <f>IF(D1472="lundi","2",IF(D1472="mardi","3",IF(D1472="mercredi","4",IF(D1472="jeudi","5",IF(D1472="vendredi","6")))))</f>
        <v>0</v>
      </c>
      <c r="U1472" s="15" t="str">
        <f>IF(H1472="lundi","2",IF(H1472="mardi","3",IF(H1472="mercredi","4",IF(H1472="jeudi","5",IF(H1472="vendredi","6",IF(H1472="",""))))))</f>
        <v/>
      </c>
      <c r="V1472" s="15" t="b">
        <f>IF(C1472="hebdo","5",IF(C1472="tous les 15 jours","10",IF(C1472="toutes les 5 semaines","25")))</f>
        <v>0</v>
      </c>
    </row>
    <row r="1473" spans="17:22" x14ac:dyDescent="0.35">
      <c r="Q1473" s="14">
        <f ca="1">IF(AND($N$1+T1473-WEEKDAY($N$1)+(WEEKDAY($N$1)&gt;=T1473)&gt;=$N$1,H1473=""),$N$1+T1473-WEEKDAY($N$1)+(WEEKDAY($N$1)&gt;=T1473),$N$1+T1473-WEEKDAY($N$1)+(WEEKDAY($N$1)&gt;=T1473)+7)</f>
        <v>43617</v>
      </c>
      <c r="R1473" s="14" t="str">
        <f ca="1">IF(ISERROR(IF(AND($N$1+U1473-WEEKDAY($N$1)+(WEEKDAY($N$1)&gt;=U1473)&gt;=$N$1,H1473&lt;&gt;""),$N$1+U1473-WEEKDAY($N$1)+(WEEKDAY($N$1)&gt;=U1473),$N$1+U1473-WEEKDAY($N$1)+(WEEKDAY($N$1)&gt;=U1473)+7)),"",(IF(AND($N$1+U1473-WEEKDAY($N$1)+(WEEKDAY($N$1)&gt;=U1473)&gt;=$N$1,H1473&lt;&gt;""),$N$1+U1473-WEEKDAY($N$1)+(WEEKDAY($N$1)&gt;=U1473),$N$1+U1473-WEEKDAY($N$1)+(WEEKDAY($N$1)&gt;=U1473)+7)))</f>
        <v/>
      </c>
      <c r="S1473" s="14"/>
      <c r="T1473" s="15" t="b">
        <f>IF(D1473="lundi","2",IF(D1473="mardi","3",IF(D1473="mercredi","4",IF(D1473="jeudi","5",IF(D1473="vendredi","6")))))</f>
        <v>0</v>
      </c>
      <c r="U1473" s="15" t="str">
        <f>IF(H1473="lundi","2",IF(H1473="mardi","3",IF(H1473="mercredi","4",IF(H1473="jeudi","5",IF(H1473="vendredi","6",IF(H1473="",""))))))</f>
        <v/>
      </c>
      <c r="V1473" s="15" t="b">
        <f>IF(C1473="hebdo","5",IF(C1473="tous les 15 jours","10",IF(C1473="toutes les 5 semaines","25")))</f>
        <v>0</v>
      </c>
    </row>
    <row r="1474" spans="17:22" x14ac:dyDescent="0.35">
      <c r="Q1474" s="14">
        <f ca="1">IF(AND($N$1+T1474-WEEKDAY($N$1)+(WEEKDAY($N$1)&gt;=T1474)&gt;=$N$1,H1474=""),$N$1+T1474-WEEKDAY($N$1)+(WEEKDAY($N$1)&gt;=T1474),$N$1+T1474-WEEKDAY($N$1)+(WEEKDAY($N$1)&gt;=T1474)+7)</f>
        <v>43617</v>
      </c>
      <c r="R1474" s="14" t="str">
        <f ca="1">IF(ISERROR(IF(AND($N$1+U1474-WEEKDAY($N$1)+(WEEKDAY($N$1)&gt;=U1474)&gt;=$N$1,H1474&lt;&gt;""),$N$1+U1474-WEEKDAY($N$1)+(WEEKDAY($N$1)&gt;=U1474),$N$1+U1474-WEEKDAY($N$1)+(WEEKDAY($N$1)&gt;=U1474)+7)),"",(IF(AND($N$1+U1474-WEEKDAY($N$1)+(WEEKDAY($N$1)&gt;=U1474)&gt;=$N$1,H1474&lt;&gt;""),$N$1+U1474-WEEKDAY($N$1)+(WEEKDAY($N$1)&gt;=U1474),$N$1+U1474-WEEKDAY($N$1)+(WEEKDAY($N$1)&gt;=U1474)+7)))</f>
        <v/>
      </c>
      <c r="S1474" s="14"/>
      <c r="T1474" s="15" t="b">
        <f>IF(D1474="lundi","2",IF(D1474="mardi","3",IF(D1474="mercredi","4",IF(D1474="jeudi","5",IF(D1474="vendredi","6")))))</f>
        <v>0</v>
      </c>
      <c r="U1474" s="15" t="str">
        <f>IF(H1474="lundi","2",IF(H1474="mardi","3",IF(H1474="mercredi","4",IF(H1474="jeudi","5",IF(H1474="vendredi","6",IF(H1474="",""))))))</f>
        <v/>
      </c>
      <c r="V1474" s="15" t="b">
        <f>IF(C1474="hebdo","5",IF(C1474="tous les 15 jours","10",IF(C1474="toutes les 5 semaines","25")))</f>
        <v>0</v>
      </c>
    </row>
    <row r="1475" spans="17:22" x14ac:dyDescent="0.35">
      <c r="Q1475" s="14">
        <f ca="1">IF(AND($N$1+T1475-WEEKDAY($N$1)+(WEEKDAY($N$1)&gt;=T1475)&gt;=$N$1,H1475=""),$N$1+T1475-WEEKDAY($N$1)+(WEEKDAY($N$1)&gt;=T1475),$N$1+T1475-WEEKDAY($N$1)+(WEEKDAY($N$1)&gt;=T1475)+7)</f>
        <v>43617</v>
      </c>
      <c r="R1475" s="14" t="str">
        <f ca="1">IF(ISERROR(IF(AND($N$1+U1475-WEEKDAY($N$1)+(WEEKDAY($N$1)&gt;=U1475)&gt;=$N$1,H1475&lt;&gt;""),$N$1+U1475-WEEKDAY($N$1)+(WEEKDAY($N$1)&gt;=U1475),$N$1+U1475-WEEKDAY($N$1)+(WEEKDAY($N$1)&gt;=U1475)+7)),"",(IF(AND($N$1+U1475-WEEKDAY($N$1)+(WEEKDAY($N$1)&gt;=U1475)&gt;=$N$1,H1475&lt;&gt;""),$N$1+U1475-WEEKDAY($N$1)+(WEEKDAY($N$1)&gt;=U1475),$N$1+U1475-WEEKDAY($N$1)+(WEEKDAY($N$1)&gt;=U1475)+7)))</f>
        <v/>
      </c>
      <c r="S1475" s="14"/>
      <c r="T1475" s="15" t="b">
        <f>IF(D1475="lundi","2",IF(D1475="mardi","3",IF(D1475="mercredi","4",IF(D1475="jeudi","5",IF(D1475="vendredi","6")))))</f>
        <v>0</v>
      </c>
      <c r="U1475" s="15" t="str">
        <f>IF(H1475="lundi","2",IF(H1475="mardi","3",IF(H1475="mercredi","4",IF(H1475="jeudi","5",IF(H1475="vendredi","6",IF(H1475="",""))))))</f>
        <v/>
      </c>
      <c r="V1475" s="15" t="b">
        <f>IF(C1475="hebdo","5",IF(C1475="tous les 15 jours","10",IF(C1475="toutes les 5 semaines","25")))</f>
        <v>0</v>
      </c>
    </row>
    <row r="1476" spans="17:22" x14ac:dyDescent="0.35">
      <c r="Q1476" s="14">
        <f ca="1">IF(AND($N$1+T1476-WEEKDAY($N$1)+(WEEKDAY($N$1)&gt;=T1476)&gt;=$N$1,H1476=""),$N$1+T1476-WEEKDAY($N$1)+(WEEKDAY($N$1)&gt;=T1476),$N$1+T1476-WEEKDAY($N$1)+(WEEKDAY($N$1)&gt;=T1476)+7)</f>
        <v>43617</v>
      </c>
      <c r="R1476" s="14" t="str">
        <f ca="1">IF(ISERROR(IF(AND($N$1+U1476-WEEKDAY($N$1)+(WEEKDAY($N$1)&gt;=U1476)&gt;=$N$1,H1476&lt;&gt;""),$N$1+U1476-WEEKDAY($N$1)+(WEEKDAY($N$1)&gt;=U1476),$N$1+U1476-WEEKDAY($N$1)+(WEEKDAY($N$1)&gt;=U1476)+7)),"",(IF(AND($N$1+U1476-WEEKDAY($N$1)+(WEEKDAY($N$1)&gt;=U1476)&gt;=$N$1,H1476&lt;&gt;""),$N$1+U1476-WEEKDAY($N$1)+(WEEKDAY($N$1)&gt;=U1476),$N$1+U1476-WEEKDAY($N$1)+(WEEKDAY($N$1)&gt;=U1476)+7)))</f>
        <v/>
      </c>
      <c r="S1476" s="14"/>
      <c r="T1476" s="15" t="b">
        <f>IF(D1476="lundi","2",IF(D1476="mardi","3",IF(D1476="mercredi","4",IF(D1476="jeudi","5",IF(D1476="vendredi","6")))))</f>
        <v>0</v>
      </c>
      <c r="U1476" s="15" t="str">
        <f>IF(H1476="lundi","2",IF(H1476="mardi","3",IF(H1476="mercredi","4",IF(H1476="jeudi","5",IF(H1476="vendredi","6",IF(H1476="",""))))))</f>
        <v/>
      </c>
      <c r="V1476" s="15" t="b">
        <f>IF(C1476="hebdo","5",IF(C1476="tous les 15 jours","10",IF(C1476="toutes les 5 semaines","25")))</f>
        <v>0</v>
      </c>
    </row>
    <row r="1477" spans="17:22" x14ac:dyDescent="0.35">
      <c r="Q1477" s="14">
        <f ca="1">IF(AND($N$1+T1477-WEEKDAY($N$1)+(WEEKDAY($N$1)&gt;=T1477)&gt;=$N$1,H1477=""),$N$1+T1477-WEEKDAY($N$1)+(WEEKDAY($N$1)&gt;=T1477),$N$1+T1477-WEEKDAY($N$1)+(WEEKDAY($N$1)&gt;=T1477)+7)</f>
        <v>43617</v>
      </c>
      <c r="R1477" s="14" t="str">
        <f ca="1">IF(ISERROR(IF(AND($N$1+U1477-WEEKDAY($N$1)+(WEEKDAY($N$1)&gt;=U1477)&gt;=$N$1,H1477&lt;&gt;""),$N$1+U1477-WEEKDAY($N$1)+(WEEKDAY($N$1)&gt;=U1477),$N$1+U1477-WEEKDAY($N$1)+(WEEKDAY($N$1)&gt;=U1477)+7)),"",(IF(AND($N$1+U1477-WEEKDAY($N$1)+(WEEKDAY($N$1)&gt;=U1477)&gt;=$N$1,H1477&lt;&gt;""),$N$1+U1477-WEEKDAY($N$1)+(WEEKDAY($N$1)&gt;=U1477),$N$1+U1477-WEEKDAY($N$1)+(WEEKDAY($N$1)&gt;=U1477)+7)))</f>
        <v/>
      </c>
      <c r="S1477" s="14"/>
      <c r="T1477" s="15" t="b">
        <f>IF(D1477="lundi","2",IF(D1477="mardi","3",IF(D1477="mercredi","4",IF(D1477="jeudi","5",IF(D1477="vendredi","6")))))</f>
        <v>0</v>
      </c>
      <c r="U1477" s="15" t="str">
        <f>IF(H1477="lundi","2",IF(H1477="mardi","3",IF(H1477="mercredi","4",IF(H1477="jeudi","5",IF(H1477="vendredi","6",IF(H1477="",""))))))</f>
        <v/>
      </c>
      <c r="V1477" s="15" t="b">
        <f>IF(C1477="hebdo","5",IF(C1477="tous les 15 jours","10",IF(C1477="toutes les 5 semaines","25")))</f>
        <v>0</v>
      </c>
    </row>
    <row r="1478" spans="17:22" x14ac:dyDescent="0.35">
      <c r="Q1478" s="14">
        <f ca="1">IF(AND($N$1+T1478-WEEKDAY($N$1)+(WEEKDAY($N$1)&gt;=T1478)&gt;=$N$1,H1478=""),$N$1+T1478-WEEKDAY($N$1)+(WEEKDAY($N$1)&gt;=T1478),$N$1+T1478-WEEKDAY($N$1)+(WEEKDAY($N$1)&gt;=T1478)+7)</f>
        <v>43617</v>
      </c>
      <c r="R1478" s="14" t="str">
        <f ca="1">IF(ISERROR(IF(AND($N$1+U1478-WEEKDAY($N$1)+(WEEKDAY($N$1)&gt;=U1478)&gt;=$N$1,H1478&lt;&gt;""),$N$1+U1478-WEEKDAY($N$1)+(WEEKDAY($N$1)&gt;=U1478),$N$1+U1478-WEEKDAY($N$1)+(WEEKDAY($N$1)&gt;=U1478)+7)),"",(IF(AND($N$1+U1478-WEEKDAY($N$1)+(WEEKDAY($N$1)&gt;=U1478)&gt;=$N$1,H1478&lt;&gt;""),$N$1+U1478-WEEKDAY($N$1)+(WEEKDAY($N$1)&gt;=U1478),$N$1+U1478-WEEKDAY($N$1)+(WEEKDAY($N$1)&gt;=U1478)+7)))</f>
        <v/>
      </c>
      <c r="S1478" s="14"/>
      <c r="T1478" s="15" t="b">
        <f>IF(D1478="lundi","2",IF(D1478="mardi","3",IF(D1478="mercredi","4",IF(D1478="jeudi","5",IF(D1478="vendredi","6")))))</f>
        <v>0</v>
      </c>
      <c r="U1478" s="15" t="str">
        <f>IF(H1478="lundi","2",IF(H1478="mardi","3",IF(H1478="mercredi","4",IF(H1478="jeudi","5",IF(H1478="vendredi","6",IF(H1478="",""))))))</f>
        <v/>
      </c>
      <c r="V1478" s="15" t="b">
        <f>IF(C1478="hebdo","5",IF(C1478="tous les 15 jours","10",IF(C1478="toutes les 5 semaines","25")))</f>
        <v>0</v>
      </c>
    </row>
    <row r="1479" spans="17:22" x14ac:dyDescent="0.35">
      <c r="Q1479" s="14">
        <f ca="1">IF(AND($N$1+T1479-WEEKDAY($N$1)+(WEEKDAY($N$1)&gt;=T1479)&gt;=$N$1,H1479=""),$N$1+T1479-WEEKDAY($N$1)+(WEEKDAY($N$1)&gt;=T1479),$N$1+T1479-WEEKDAY($N$1)+(WEEKDAY($N$1)&gt;=T1479)+7)</f>
        <v>43617</v>
      </c>
      <c r="R1479" s="14" t="str">
        <f ca="1">IF(ISERROR(IF(AND($N$1+U1479-WEEKDAY($N$1)+(WEEKDAY($N$1)&gt;=U1479)&gt;=$N$1,H1479&lt;&gt;""),$N$1+U1479-WEEKDAY($N$1)+(WEEKDAY($N$1)&gt;=U1479),$N$1+U1479-WEEKDAY($N$1)+(WEEKDAY($N$1)&gt;=U1479)+7)),"",(IF(AND($N$1+U1479-WEEKDAY($N$1)+(WEEKDAY($N$1)&gt;=U1479)&gt;=$N$1,H1479&lt;&gt;""),$N$1+U1479-WEEKDAY($N$1)+(WEEKDAY($N$1)&gt;=U1479),$N$1+U1479-WEEKDAY($N$1)+(WEEKDAY($N$1)&gt;=U1479)+7)))</f>
        <v/>
      </c>
      <c r="S1479" s="14"/>
      <c r="T1479" s="15" t="b">
        <f>IF(D1479="lundi","2",IF(D1479="mardi","3",IF(D1479="mercredi","4",IF(D1479="jeudi","5",IF(D1479="vendredi","6")))))</f>
        <v>0</v>
      </c>
      <c r="U1479" s="15" t="str">
        <f>IF(H1479="lundi","2",IF(H1479="mardi","3",IF(H1479="mercredi","4",IF(H1479="jeudi","5",IF(H1479="vendredi","6",IF(H1479="",""))))))</f>
        <v/>
      </c>
      <c r="V1479" s="15" t="b">
        <f>IF(C1479="hebdo","5",IF(C1479="tous les 15 jours","10",IF(C1479="toutes les 5 semaines","25")))</f>
        <v>0</v>
      </c>
    </row>
    <row r="1480" spans="17:22" x14ac:dyDescent="0.35">
      <c r="Q1480" s="14">
        <f ca="1">IF(AND($N$1+T1480-WEEKDAY($N$1)+(WEEKDAY($N$1)&gt;=T1480)&gt;=$N$1,H1480=""),$N$1+T1480-WEEKDAY($N$1)+(WEEKDAY($N$1)&gt;=T1480),$N$1+T1480-WEEKDAY($N$1)+(WEEKDAY($N$1)&gt;=T1480)+7)</f>
        <v>43617</v>
      </c>
      <c r="R1480" s="14" t="str">
        <f ca="1">IF(ISERROR(IF(AND($N$1+U1480-WEEKDAY($N$1)+(WEEKDAY($N$1)&gt;=U1480)&gt;=$N$1,H1480&lt;&gt;""),$N$1+U1480-WEEKDAY($N$1)+(WEEKDAY($N$1)&gt;=U1480),$N$1+U1480-WEEKDAY($N$1)+(WEEKDAY($N$1)&gt;=U1480)+7)),"",(IF(AND($N$1+U1480-WEEKDAY($N$1)+(WEEKDAY($N$1)&gt;=U1480)&gt;=$N$1,H1480&lt;&gt;""),$N$1+U1480-WEEKDAY($N$1)+(WEEKDAY($N$1)&gt;=U1480),$N$1+U1480-WEEKDAY($N$1)+(WEEKDAY($N$1)&gt;=U1480)+7)))</f>
        <v/>
      </c>
      <c r="S1480" s="14"/>
      <c r="T1480" s="15" t="b">
        <f>IF(D1480="lundi","2",IF(D1480="mardi","3",IF(D1480="mercredi","4",IF(D1480="jeudi","5",IF(D1480="vendredi","6")))))</f>
        <v>0</v>
      </c>
      <c r="U1480" s="15" t="str">
        <f>IF(H1480="lundi","2",IF(H1480="mardi","3",IF(H1480="mercredi","4",IF(H1480="jeudi","5",IF(H1480="vendredi","6",IF(H1480="",""))))))</f>
        <v/>
      </c>
      <c r="V1480" s="15" t="b">
        <f>IF(C1480="hebdo","5",IF(C1480="tous les 15 jours","10",IF(C1480="toutes les 5 semaines","25")))</f>
        <v>0</v>
      </c>
    </row>
    <row r="1481" spans="17:22" x14ac:dyDescent="0.35">
      <c r="Q1481" s="14">
        <f ca="1">IF(AND($N$1+T1481-WEEKDAY($N$1)+(WEEKDAY($N$1)&gt;=T1481)&gt;=$N$1,H1481=""),$N$1+T1481-WEEKDAY($N$1)+(WEEKDAY($N$1)&gt;=T1481),$N$1+T1481-WEEKDAY($N$1)+(WEEKDAY($N$1)&gt;=T1481)+7)</f>
        <v>43617</v>
      </c>
      <c r="R1481" s="14" t="str">
        <f ca="1">IF(ISERROR(IF(AND($N$1+U1481-WEEKDAY($N$1)+(WEEKDAY($N$1)&gt;=U1481)&gt;=$N$1,H1481&lt;&gt;""),$N$1+U1481-WEEKDAY($N$1)+(WEEKDAY($N$1)&gt;=U1481),$N$1+U1481-WEEKDAY($N$1)+(WEEKDAY($N$1)&gt;=U1481)+7)),"",(IF(AND($N$1+U1481-WEEKDAY($N$1)+(WEEKDAY($N$1)&gt;=U1481)&gt;=$N$1,H1481&lt;&gt;""),$N$1+U1481-WEEKDAY($N$1)+(WEEKDAY($N$1)&gt;=U1481),$N$1+U1481-WEEKDAY($N$1)+(WEEKDAY($N$1)&gt;=U1481)+7)))</f>
        <v/>
      </c>
      <c r="S1481" s="14"/>
      <c r="T1481" s="15" t="b">
        <f>IF(D1481="lundi","2",IF(D1481="mardi","3",IF(D1481="mercredi","4",IF(D1481="jeudi","5",IF(D1481="vendredi","6")))))</f>
        <v>0</v>
      </c>
      <c r="U1481" s="15" t="str">
        <f>IF(H1481="lundi","2",IF(H1481="mardi","3",IF(H1481="mercredi","4",IF(H1481="jeudi","5",IF(H1481="vendredi","6",IF(H1481="",""))))))</f>
        <v/>
      </c>
      <c r="V1481" s="15" t="b">
        <f>IF(C1481="hebdo","5",IF(C1481="tous les 15 jours","10",IF(C1481="toutes les 5 semaines","25")))</f>
        <v>0</v>
      </c>
    </row>
    <row r="1482" spans="17:22" x14ac:dyDescent="0.35">
      <c r="Q1482" s="14">
        <f ca="1">IF(AND($N$1+T1482-WEEKDAY($N$1)+(WEEKDAY($N$1)&gt;=T1482)&gt;=$N$1,H1482=""),$N$1+T1482-WEEKDAY($N$1)+(WEEKDAY($N$1)&gt;=T1482),$N$1+T1482-WEEKDAY($N$1)+(WEEKDAY($N$1)&gt;=T1482)+7)</f>
        <v>43617</v>
      </c>
      <c r="R1482" s="14" t="str">
        <f ca="1">IF(ISERROR(IF(AND($N$1+U1482-WEEKDAY($N$1)+(WEEKDAY($N$1)&gt;=U1482)&gt;=$N$1,H1482&lt;&gt;""),$N$1+U1482-WEEKDAY($N$1)+(WEEKDAY($N$1)&gt;=U1482),$N$1+U1482-WEEKDAY($N$1)+(WEEKDAY($N$1)&gt;=U1482)+7)),"",(IF(AND($N$1+U1482-WEEKDAY($N$1)+(WEEKDAY($N$1)&gt;=U1482)&gt;=$N$1,H1482&lt;&gt;""),$N$1+U1482-WEEKDAY($N$1)+(WEEKDAY($N$1)&gt;=U1482),$N$1+U1482-WEEKDAY($N$1)+(WEEKDAY($N$1)&gt;=U1482)+7)))</f>
        <v/>
      </c>
      <c r="S1482" s="14"/>
      <c r="T1482" s="15" t="b">
        <f>IF(D1482="lundi","2",IF(D1482="mardi","3",IF(D1482="mercredi","4",IF(D1482="jeudi","5",IF(D1482="vendredi","6")))))</f>
        <v>0</v>
      </c>
      <c r="U1482" s="15" t="str">
        <f>IF(H1482="lundi","2",IF(H1482="mardi","3",IF(H1482="mercredi","4",IF(H1482="jeudi","5",IF(H1482="vendredi","6",IF(H1482="",""))))))</f>
        <v/>
      </c>
      <c r="V1482" s="15" t="b">
        <f>IF(C1482="hebdo","5",IF(C1482="tous les 15 jours","10",IF(C1482="toutes les 5 semaines","25")))</f>
        <v>0</v>
      </c>
    </row>
    <row r="1483" spans="17:22" x14ac:dyDescent="0.35">
      <c r="Q1483" s="14">
        <f ca="1">IF(AND($N$1+T1483-WEEKDAY($N$1)+(WEEKDAY($N$1)&gt;=T1483)&gt;=$N$1,H1483=""),$N$1+T1483-WEEKDAY($N$1)+(WEEKDAY($N$1)&gt;=T1483),$N$1+T1483-WEEKDAY($N$1)+(WEEKDAY($N$1)&gt;=T1483)+7)</f>
        <v>43617</v>
      </c>
      <c r="R1483" s="14" t="str">
        <f ca="1">IF(ISERROR(IF(AND($N$1+U1483-WEEKDAY($N$1)+(WEEKDAY($N$1)&gt;=U1483)&gt;=$N$1,H1483&lt;&gt;""),$N$1+U1483-WEEKDAY($N$1)+(WEEKDAY($N$1)&gt;=U1483),$N$1+U1483-WEEKDAY($N$1)+(WEEKDAY($N$1)&gt;=U1483)+7)),"",(IF(AND($N$1+U1483-WEEKDAY($N$1)+(WEEKDAY($N$1)&gt;=U1483)&gt;=$N$1,H1483&lt;&gt;""),$N$1+U1483-WEEKDAY($N$1)+(WEEKDAY($N$1)&gt;=U1483),$N$1+U1483-WEEKDAY($N$1)+(WEEKDAY($N$1)&gt;=U1483)+7)))</f>
        <v/>
      </c>
      <c r="S1483" s="14"/>
      <c r="T1483" s="15" t="b">
        <f>IF(D1483="lundi","2",IF(D1483="mardi","3",IF(D1483="mercredi","4",IF(D1483="jeudi","5",IF(D1483="vendredi","6")))))</f>
        <v>0</v>
      </c>
      <c r="U1483" s="15" t="str">
        <f>IF(H1483="lundi","2",IF(H1483="mardi","3",IF(H1483="mercredi","4",IF(H1483="jeudi","5",IF(H1483="vendredi","6",IF(H1483="",""))))))</f>
        <v/>
      </c>
      <c r="V1483" s="15" t="b">
        <f>IF(C1483="hebdo","5",IF(C1483="tous les 15 jours","10",IF(C1483="toutes les 5 semaines","25")))</f>
        <v>0</v>
      </c>
    </row>
    <row r="1484" spans="17:22" x14ac:dyDescent="0.35">
      <c r="Q1484" s="14">
        <f ca="1">IF(AND($N$1+T1484-WEEKDAY($N$1)+(WEEKDAY($N$1)&gt;=T1484)&gt;=$N$1,H1484=""),$N$1+T1484-WEEKDAY($N$1)+(WEEKDAY($N$1)&gt;=T1484),$N$1+T1484-WEEKDAY($N$1)+(WEEKDAY($N$1)&gt;=T1484)+7)</f>
        <v>43617</v>
      </c>
      <c r="R1484" s="14" t="str">
        <f ca="1">IF(ISERROR(IF(AND($N$1+U1484-WEEKDAY($N$1)+(WEEKDAY($N$1)&gt;=U1484)&gt;=$N$1,H1484&lt;&gt;""),$N$1+U1484-WEEKDAY($N$1)+(WEEKDAY($N$1)&gt;=U1484),$N$1+U1484-WEEKDAY($N$1)+(WEEKDAY($N$1)&gt;=U1484)+7)),"",(IF(AND($N$1+U1484-WEEKDAY($N$1)+(WEEKDAY($N$1)&gt;=U1484)&gt;=$N$1,H1484&lt;&gt;""),$N$1+U1484-WEEKDAY($N$1)+(WEEKDAY($N$1)&gt;=U1484),$N$1+U1484-WEEKDAY($N$1)+(WEEKDAY($N$1)&gt;=U1484)+7)))</f>
        <v/>
      </c>
      <c r="S1484" s="14"/>
      <c r="T1484" s="15" t="b">
        <f>IF(D1484="lundi","2",IF(D1484="mardi","3",IF(D1484="mercredi","4",IF(D1484="jeudi","5",IF(D1484="vendredi","6")))))</f>
        <v>0</v>
      </c>
      <c r="U1484" s="15" t="str">
        <f>IF(H1484="lundi","2",IF(H1484="mardi","3",IF(H1484="mercredi","4",IF(H1484="jeudi","5",IF(H1484="vendredi","6",IF(H1484="",""))))))</f>
        <v/>
      </c>
      <c r="V1484" s="15" t="b">
        <f>IF(C1484="hebdo","5",IF(C1484="tous les 15 jours","10",IF(C1484="toutes les 5 semaines","25")))</f>
        <v>0</v>
      </c>
    </row>
    <row r="1485" spans="17:22" x14ac:dyDescent="0.35">
      <c r="Q1485" s="14">
        <f ca="1">IF(AND($N$1+T1485-WEEKDAY($N$1)+(WEEKDAY($N$1)&gt;=T1485)&gt;=$N$1,H1485=""),$N$1+T1485-WEEKDAY($N$1)+(WEEKDAY($N$1)&gt;=T1485),$N$1+T1485-WEEKDAY($N$1)+(WEEKDAY($N$1)&gt;=T1485)+7)</f>
        <v>43617</v>
      </c>
      <c r="R1485" s="14" t="str">
        <f ca="1">IF(ISERROR(IF(AND($N$1+U1485-WEEKDAY($N$1)+(WEEKDAY($N$1)&gt;=U1485)&gt;=$N$1,H1485&lt;&gt;""),$N$1+U1485-WEEKDAY($N$1)+(WEEKDAY($N$1)&gt;=U1485),$N$1+U1485-WEEKDAY($N$1)+(WEEKDAY($N$1)&gt;=U1485)+7)),"",(IF(AND($N$1+U1485-WEEKDAY($N$1)+(WEEKDAY($N$1)&gt;=U1485)&gt;=$N$1,H1485&lt;&gt;""),$N$1+U1485-WEEKDAY($N$1)+(WEEKDAY($N$1)&gt;=U1485),$N$1+U1485-WEEKDAY($N$1)+(WEEKDAY($N$1)&gt;=U1485)+7)))</f>
        <v/>
      </c>
      <c r="S1485" s="14"/>
      <c r="T1485" s="15" t="b">
        <f>IF(D1485="lundi","2",IF(D1485="mardi","3",IF(D1485="mercredi","4",IF(D1485="jeudi","5",IF(D1485="vendredi","6")))))</f>
        <v>0</v>
      </c>
      <c r="U1485" s="15" t="str">
        <f>IF(H1485="lundi","2",IF(H1485="mardi","3",IF(H1485="mercredi","4",IF(H1485="jeudi","5",IF(H1485="vendredi","6",IF(H1485="",""))))))</f>
        <v/>
      </c>
      <c r="V1485" s="15" t="b">
        <f>IF(C1485="hebdo","5",IF(C1485="tous les 15 jours","10",IF(C1485="toutes les 5 semaines","25")))</f>
        <v>0</v>
      </c>
    </row>
    <row r="1486" spans="17:22" x14ac:dyDescent="0.35">
      <c r="Q1486" s="14">
        <f ca="1">IF(AND($N$1+T1486-WEEKDAY($N$1)+(WEEKDAY($N$1)&gt;=T1486)&gt;=$N$1,H1486=""),$N$1+T1486-WEEKDAY($N$1)+(WEEKDAY($N$1)&gt;=T1486),$N$1+T1486-WEEKDAY($N$1)+(WEEKDAY($N$1)&gt;=T1486)+7)</f>
        <v>43617</v>
      </c>
      <c r="R1486" s="14" t="str">
        <f ca="1">IF(ISERROR(IF(AND($N$1+U1486-WEEKDAY($N$1)+(WEEKDAY($N$1)&gt;=U1486)&gt;=$N$1,H1486&lt;&gt;""),$N$1+U1486-WEEKDAY($N$1)+(WEEKDAY($N$1)&gt;=U1486),$N$1+U1486-WEEKDAY($N$1)+(WEEKDAY($N$1)&gt;=U1486)+7)),"",(IF(AND($N$1+U1486-WEEKDAY($N$1)+(WEEKDAY($N$1)&gt;=U1486)&gt;=$N$1,H1486&lt;&gt;""),$N$1+U1486-WEEKDAY($N$1)+(WEEKDAY($N$1)&gt;=U1486),$N$1+U1486-WEEKDAY($N$1)+(WEEKDAY($N$1)&gt;=U1486)+7)))</f>
        <v/>
      </c>
      <c r="S1486" s="14"/>
      <c r="T1486" s="15" t="b">
        <f>IF(D1486="lundi","2",IF(D1486="mardi","3",IF(D1486="mercredi","4",IF(D1486="jeudi","5",IF(D1486="vendredi","6")))))</f>
        <v>0</v>
      </c>
      <c r="U1486" s="15" t="str">
        <f>IF(H1486="lundi","2",IF(H1486="mardi","3",IF(H1486="mercredi","4",IF(H1486="jeudi","5",IF(H1486="vendredi","6",IF(H1486="",""))))))</f>
        <v/>
      </c>
      <c r="V1486" s="15" t="b">
        <f>IF(C1486="hebdo","5",IF(C1486="tous les 15 jours","10",IF(C1486="toutes les 5 semaines","25")))</f>
        <v>0</v>
      </c>
    </row>
    <row r="1487" spans="17:22" x14ac:dyDescent="0.35">
      <c r="Q1487" s="14">
        <f ca="1">IF(AND($N$1+T1487-WEEKDAY($N$1)+(WEEKDAY($N$1)&gt;=T1487)&gt;=$N$1,H1487=""),$N$1+T1487-WEEKDAY($N$1)+(WEEKDAY($N$1)&gt;=T1487),$N$1+T1487-WEEKDAY($N$1)+(WEEKDAY($N$1)&gt;=T1487)+7)</f>
        <v>43617</v>
      </c>
      <c r="R1487" s="14" t="str">
        <f ca="1">IF(ISERROR(IF(AND($N$1+U1487-WEEKDAY($N$1)+(WEEKDAY($N$1)&gt;=U1487)&gt;=$N$1,H1487&lt;&gt;""),$N$1+U1487-WEEKDAY($N$1)+(WEEKDAY($N$1)&gt;=U1487),$N$1+U1487-WEEKDAY($N$1)+(WEEKDAY($N$1)&gt;=U1487)+7)),"",(IF(AND($N$1+U1487-WEEKDAY($N$1)+(WEEKDAY($N$1)&gt;=U1487)&gt;=$N$1,H1487&lt;&gt;""),$N$1+U1487-WEEKDAY($N$1)+(WEEKDAY($N$1)&gt;=U1487),$N$1+U1487-WEEKDAY($N$1)+(WEEKDAY($N$1)&gt;=U1487)+7)))</f>
        <v/>
      </c>
      <c r="S1487" s="14"/>
      <c r="T1487" s="15" t="b">
        <f>IF(D1487="lundi","2",IF(D1487="mardi","3",IF(D1487="mercredi","4",IF(D1487="jeudi","5",IF(D1487="vendredi","6")))))</f>
        <v>0</v>
      </c>
      <c r="U1487" s="15" t="str">
        <f>IF(H1487="lundi","2",IF(H1487="mardi","3",IF(H1487="mercredi","4",IF(H1487="jeudi","5",IF(H1487="vendredi","6",IF(H1487="",""))))))</f>
        <v/>
      </c>
      <c r="V1487" s="15" t="b">
        <f>IF(C1487="hebdo","5",IF(C1487="tous les 15 jours","10",IF(C1487="toutes les 5 semaines","25")))</f>
        <v>0</v>
      </c>
    </row>
    <row r="1488" spans="17:22" x14ac:dyDescent="0.35">
      <c r="Q1488" s="14">
        <f ca="1">IF(AND($N$1+T1488-WEEKDAY($N$1)+(WEEKDAY($N$1)&gt;=T1488)&gt;=$N$1,H1488=""),$N$1+T1488-WEEKDAY($N$1)+(WEEKDAY($N$1)&gt;=T1488),$N$1+T1488-WEEKDAY($N$1)+(WEEKDAY($N$1)&gt;=T1488)+7)</f>
        <v>43617</v>
      </c>
      <c r="R1488" s="14" t="str">
        <f ca="1">IF(ISERROR(IF(AND($N$1+U1488-WEEKDAY($N$1)+(WEEKDAY($N$1)&gt;=U1488)&gt;=$N$1,H1488&lt;&gt;""),$N$1+U1488-WEEKDAY($N$1)+(WEEKDAY($N$1)&gt;=U1488),$N$1+U1488-WEEKDAY($N$1)+(WEEKDAY($N$1)&gt;=U1488)+7)),"",(IF(AND($N$1+U1488-WEEKDAY($N$1)+(WEEKDAY($N$1)&gt;=U1488)&gt;=$N$1,H1488&lt;&gt;""),$N$1+U1488-WEEKDAY($N$1)+(WEEKDAY($N$1)&gt;=U1488),$N$1+U1488-WEEKDAY($N$1)+(WEEKDAY($N$1)&gt;=U1488)+7)))</f>
        <v/>
      </c>
      <c r="S1488" s="14"/>
      <c r="T1488" s="15" t="b">
        <f>IF(D1488="lundi","2",IF(D1488="mardi","3",IF(D1488="mercredi","4",IF(D1488="jeudi","5",IF(D1488="vendredi","6")))))</f>
        <v>0</v>
      </c>
      <c r="U1488" s="15" t="str">
        <f>IF(H1488="lundi","2",IF(H1488="mardi","3",IF(H1488="mercredi","4",IF(H1488="jeudi","5",IF(H1488="vendredi","6",IF(H1488="",""))))))</f>
        <v/>
      </c>
      <c r="V1488" s="15" t="b">
        <f>IF(C1488="hebdo","5",IF(C1488="tous les 15 jours","10",IF(C1488="toutes les 5 semaines","25")))</f>
        <v>0</v>
      </c>
    </row>
    <row r="1489" spans="17:22" x14ac:dyDescent="0.35">
      <c r="Q1489" s="14">
        <f ca="1">IF(AND($N$1+T1489-WEEKDAY($N$1)+(WEEKDAY($N$1)&gt;=T1489)&gt;=$N$1,H1489=""),$N$1+T1489-WEEKDAY($N$1)+(WEEKDAY($N$1)&gt;=T1489),$N$1+T1489-WEEKDAY($N$1)+(WEEKDAY($N$1)&gt;=T1489)+7)</f>
        <v>43617</v>
      </c>
      <c r="R1489" s="14" t="str">
        <f ca="1">IF(ISERROR(IF(AND($N$1+U1489-WEEKDAY($N$1)+(WEEKDAY($N$1)&gt;=U1489)&gt;=$N$1,H1489&lt;&gt;""),$N$1+U1489-WEEKDAY($N$1)+(WEEKDAY($N$1)&gt;=U1489),$N$1+U1489-WEEKDAY($N$1)+(WEEKDAY($N$1)&gt;=U1489)+7)),"",(IF(AND($N$1+U1489-WEEKDAY($N$1)+(WEEKDAY($N$1)&gt;=U1489)&gt;=$N$1,H1489&lt;&gt;""),$N$1+U1489-WEEKDAY($N$1)+(WEEKDAY($N$1)&gt;=U1489),$N$1+U1489-WEEKDAY($N$1)+(WEEKDAY($N$1)&gt;=U1489)+7)))</f>
        <v/>
      </c>
      <c r="S1489" s="14"/>
      <c r="T1489" s="15" t="b">
        <f>IF(D1489="lundi","2",IF(D1489="mardi","3",IF(D1489="mercredi","4",IF(D1489="jeudi","5",IF(D1489="vendredi","6")))))</f>
        <v>0</v>
      </c>
      <c r="U1489" s="15" t="str">
        <f>IF(H1489="lundi","2",IF(H1489="mardi","3",IF(H1489="mercredi","4",IF(H1489="jeudi","5",IF(H1489="vendredi","6",IF(H1489="",""))))))</f>
        <v/>
      </c>
      <c r="V1489" s="15" t="b">
        <f>IF(C1489="hebdo","5",IF(C1489="tous les 15 jours","10",IF(C1489="toutes les 5 semaines","25")))</f>
        <v>0</v>
      </c>
    </row>
    <row r="1490" spans="17:22" x14ac:dyDescent="0.35">
      <c r="Q1490" s="14">
        <f ca="1">IF(AND($N$1+T1490-WEEKDAY($N$1)+(WEEKDAY($N$1)&gt;=T1490)&gt;=$N$1,H1490=""),$N$1+T1490-WEEKDAY($N$1)+(WEEKDAY($N$1)&gt;=T1490),$N$1+T1490-WEEKDAY($N$1)+(WEEKDAY($N$1)&gt;=T1490)+7)</f>
        <v>43617</v>
      </c>
      <c r="R1490" s="14" t="str">
        <f ca="1">IF(ISERROR(IF(AND($N$1+U1490-WEEKDAY($N$1)+(WEEKDAY($N$1)&gt;=U1490)&gt;=$N$1,H1490&lt;&gt;""),$N$1+U1490-WEEKDAY($N$1)+(WEEKDAY($N$1)&gt;=U1490),$N$1+U1490-WEEKDAY($N$1)+(WEEKDAY($N$1)&gt;=U1490)+7)),"",(IF(AND($N$1+U1490-WEEKDAY($N$1)+(WEEKDAY($N$1)&gt;=U1490)&gt;=$N$1,H1490&lt;&gt;""),$N$1+U1490-WEEKDAY($N$1)+(WEEKDAY($N$1)&gt;=U1490),$N$1+U1490-WEEKDAY($N$1)+(WEEKDAY($N$1)&gt;=U1490)+7)))</f>
        <v/>
      </c>
      <c r="S1490" s="14"/>
      <c r="T1490" s="15" t="b">
        <f>IF(D1490="lundi","2",IF(D1490="mardi","3",IF(D1490="mercredi","4",IF(D1490="jeudi","5",IF(D1490="vendredi","6")))))</f>
        <v>0</v>
      </c>
      <c r="U1490" s="15" t="str">
        <f>IF(H1490="lundi","2",IF(H1490="mardi","3",IF(H1490="mercredi","4",IF(H1490="jeudi","5",IF(H1490="vendredi","6",IF(H1490="",""))))))</f>
        <v/>
      </c>
      <c r="V1490" s="15" t="b">
        <f>IF(C1490="hebdo","5",IF(C1490="tous les 15 jours","10",IF(C1490="toutes les 5 semaines","25")))</f>
        <v>0</v>
      </c>
    </row>
    <row r="1491" spans="17:22" x14ac:dyDescent="0.35">
      <c r="Q1491" s="14">
        <f ca="1">IF(AND($N$1+T1491-WEEKDAY($N$1)+(WEEKDAY($N$1)&gt;=T1491)&gt;=$N$1,H1491=""),$N$1+T1491-WEEKDAY($N$1)+(WEEKDAY($N$1)&gt;=T1491),$N$1+T1491-WEEKDAY($N$1)+(WEEKDAY($N$1)&gt;=T1491)+7)</f>
        <v>43617</v>
      </c>
      <c r="R1491" s="14" t="str">
        <f ca="1">IF(ISERROR(IF(AND($N$1+U1491-WEEKDAY($N$1)+(WEEKDAY($N$1)&gt;=U1491)&gt;=$N$1,H1491&lt;&gt;""),$N$1+U1491-WEEKDAY($N$1)+(WEEKDAY($N$1)&gt;=U1491),$N$1+U1491-WEEKDAY($N$1)+(WEEKDAY($N$1)&gt;=U1491)+7)),"",(IF(AND($N$1+U1491-WEEKDAY($N$1)+(WEEKDAY($N$1)&gt;=U1491)&gt;=$N$1,H1491&lt;&gt;""),$N$1+U1491-WEEKDAY($N$1)+(WEEKDAY($N$1)&gt;=U1491),$N$1+U1491-WEEKDAY($N$1)+(WEEKDAY($N$1)&gt;=U1491)+7)))</f>
        <v/>
      </c>
      <c r="S1491" s="14"/>
      <c r="T1491" s="15" t="b">
        <f>IF(D1491="lundi","2",IF(D1491="mardi","3",IF(D1491="mercredi","4",IF(D1491="jeudi","5",IF(D1491="vendredi","6")))))</f>
        <v>0</v>
      </c>
      <c r="U1491" s="15" t="str">
        <f>IF(H1491="lundi","2",IF(H1491="mardi","3",IF(H1491="mercredi","4",IF(H1491="jeudi","5",IF(H1491="vendredi","6",IF(H1491="",""))))))</f>
        <v/>
      </c>
      <c r="V1491" s="15" t="b">
        <f>IF(C1491="hebdo","5",IF(C1491="tous les 15 jours","10",IF(C1491="toutes les 5 semaines","25")))</f>
        <v>0</v>
      </c>
    </row>
    <row r="1492" spans="17:22" x14ac:dyDescent="0.35">
      <c r="Q1492" s="14">
        <f ca="1">IF(AND($N$1+T1492-WEEKDAY($N$1)+(WEEKDAY($N$1)&gt;=T1492)&gt;=$N$1,H1492=""),$N$1+T1492-WEEKDAY($N$1)+(WEEKDAY($N$1)&gt;=T1492),$N$1+T1492-WEEKDAY($N$1)+(WEEKDAY($N$1)&gt;=T1492)+7)</f>
        <v>43617</v>
      </c>
      <c r="R1492" s="14" t="str">
        <f ca="1">IF(ISERROR(IF(AND($N$1+U1492-WEEKDAY($N$1)+(WEEKDAY($N$1)&gt;=U1492)&gt;=$N$1,H1492&lt;&gt;""),$N$1+U1492-WEEKDAY($N$1)+(WEEKDAY($N$1)&gt;=U1492),$N$1+U1492-WEEKDAY($N$1)+(WEEKDAY($N$1)&gt;=U1492)+7)),"",(IF(AND($N$1+U1492-WEEKDAY($N$1)+(WEEKDAY($N$1)&gt;=U1492)&gt;=$N$1,H1492&lt;&gt;""),$N$1+U1492-WEEKDAY($N$1)+(WEEKDAY($N$1)&gt;=U1492),$N$1+U1492-WEEKDAY($N$1)+(WEEKDAY($N$1)&gt;=U1492)+7)))</f>
        <v/>
      </c>
      <c r="S1492" s="14"/>
      <c r="T1492" s="15" t="b">
        <f>IF(D1492="lundi","2",IF(D1492="mardi","3",IF(D1492="mercredi","4",IF(D1492="jeudi","5",IF(D1492="vendredi","6")))))</f>
        <v>0</v>
      </c>
      <c r="U1492" s="15" t="str">
        <f>IF(H1492="lundi","2",IF(H1492="mardi","3",IF(H1492="mercredi","4",IF(H1492="jeudi","5",IF(H1492="vendredi","6",IF(H1492="",""))))))</f>
        <v/>
      </c>
      <c r="V1492" s="15" t="b">
        <f>IF(C1492="hebdo","5",IF(C1492="tous les 15 jours","10",IF(C1492="toutes les 5 semaines","25")))</f>
        <v>0</v>
      </c>
    </row>
    <row r="1493" spans="17:22" x14ac:dyDescent="0.35">
      <c r="Q1493" s="14">
        <f ca="1">IF(AND($N$1+T1493-WEEKDAY($N$1)+(WEEKDAY($N$1)&gt;=T1493)&gt;=$N$1,H1493=""),$N$1+T1493-WEEKDAY($N$1)+(WEEKDAY($N$1)&gt;=T1493),$N$1+T1493-WEEKDAY($N$1)+(WEEKDAY($N$1)&gt;=T1493)+7)</f>
        <v>43617</v>
      </c>
      <c r="R1493" s="14" t="str">
        <f ca="1">IF(ISERROR(IF(AND($N$1+U1493-WEEKDAY($N$1)+(WEEKDAY($N$1)&gt;=U1493)&gt;=$N$1,H1493&lt;&gt;""),$N$1+U1493-WEEKDAY($N$1)+(WEEKDAY($N$1)&gt;=U1493),$N$1+U1493-WEEKDAY($N$1)+(WEEKDAY($N$1)&gt;=U1493)+7)),"",(IF(AND($N$1+U1493-WEEKDAY($N$1)+(WEEKDAY($N$1)&gt;=U1493)&gt;=$N$1,H1493&lt;&gt;""),$N$1+U1493-WEEKDAY($N$1)+(WEEKDAY($N$1)&gt;=U1493),$N$1+U1493-WEEKDAY($N$1)+(WEEKDAY($N$1)&gt;=U1493)+7)))</f>
        <v/>
      </c>
      <c r="S1493" s="14"/>
      <c r="T1493" s="15" t="b">
        <f>IF(D1493="lundi","2",IF(D1493="mardi","3",IF(D1493="mercredi","4",IF(D1493="jeudi","5",IF(D1493="vendredi","6")))))</f>
        <v>0</v>
      </c>
      <c r="U1493" s="15" t="str">
        <f>IF(H1493="lundi","2",IF(H1493="mardi","3",IF(H1493="mercredi","4",IF(H1493="jeudi","5",IF(H1493="vendredi","6",IF(H1493="",""))))))</f>
        <v/>
      </c>
      <c r="V1493" s="15" t="b">
        <f>IF(C1493="hebdo","5",IF(C1493="tous les 15 jours","10",IF(C1493="toutes les 5 semaines","25")))</f>
        <v>0</v>
      </c>
    </row>
    <row r="1494" spans="17:22" x14ac:dyDescent="0.35">
      <c r="Q1494" s="14">
        <f ca="1">IF(AND($N$1+T1494-WEEKDAY($N$1)+(WEEKDAY($N$1)&gt;=T1494)&gt;=$N$1,H1494=""),$N$1+T1494-WEEKDAY($N$1)+(WEEKDAY($N$1)&gt;=T1494),$N$1+T1494-WEEKDAY($N$1)+(WEEKDAY($N$1)&gt;=T1494)+7)</f>
        <v>43617</v>
      </c>
      <c r="R1494" s="14" t="str">
        <f ca="1">IF(ISERROR(IF(AND($N$1+U1494-WEEKDAY($N$1)+(WEEKDAY($N$1)&gt;=U1494)&gt;=$N$1,H1494&lt;&gt;""),$N$1+U1494-WEEKDAY($N$1)+(WEEKDAY($N$1)&gt;=U1494),$N$1+U1494-WEEKDAY($N$1)+(WEEKDAY($N$1)&gt;=U1494)+7)),"",(IF(AND($N$1+U1494-WEEKDAY($N$1)+(WEEKDAY($N$1)&gt;=U1494)&gt;=$N$1,H1494&lt;&gt;""),$N$1+U1494-WEEKDAY($N$1)+(WEEKDAY($N$1)&gt;=U1494),$N$1+U1494-WEEKDAY($N$1)+(WEEKDAY($N$1)&gt;=U1494)+7)))</f>
        <v/>
      </c>
      <c r="S1494" s="14"/>
      <c r="T1494" s="15" t="b">
        <f>IF(D1494="lundi","2",IF(D1494="mardi","3",IF(D1494="mercredi","4",IF(D1494="jeudi","5",IF(D1494="vendredi","6")))))</f>
        <v>0</v>
      </c>
      <c r="U1494" s="15" t="str">
        <f>IF(H1494="lundi","2",IF(H1494="mardi","3",IF(H1494="mercredi","4",IF(H1494="jeudi","5",IF(H1494="vendredi","6",IF(H1494="",""))))))</f>
        <v/>
      </c>
      <c r="V1494" s="15" t="b">
        <f>IF(C1494="hebdo","5",IF(C1494="tous les 15 jours","10",IF(C1494="toutes les 5 semaines","25")))</f>
        <v>0</v>
      </c>
    </row>
    <row r="1495" spans="17:22" x14ac:dyDescent="0.35">
      <c r="Q1495" s="14">
        <f ca="1">IF(AND($N$1+T1495-WEEKDAY($N$1)+(WEEKDAY($N$1)&gt;=T1495)&gt;=$N$1,H1495=""),$N$1+T1495-WEEKDAY($N$1)+(WEEKDAY($N$1)&gt;=T1495),$N$1+T1495-WEEKDAY($N$1)+(WEEKDAY($N$1)&gt;=T1495)+7)</f>
        <v>43617</v>
      </c>
      <c r="R1495" s="14" t="str">
        <f ca="1">IF(ISERROR(IF(AND($N$1+U1495-WEEKDAY($N$1)+(WEEKDAY($N$1)&gt;=U1495)&gt;=$N$1,H1495&lt;&gt;""),$N$1+U1495-WEEKDAY($N$1)+(WEEKDAY($N$1)&gt;=U1495),$N$1+U1495-WEEKDAY($N$1)+(WEEKDAY($N$1)&gt;=U1495)+7)),"",(IF(AND($N$1+U1495-WEEKDAY($N$1)+(WEEKDAY($N$1)&gt;=U1495)&gt;=$N$1,H1495&lt;&gt;""),$N$1+U1495-WEEKDAY($N$1)+(WEEKDAY($N$1)&gt;=U1495),$N$1+U1495-WEEKDAY($N$1)+(WEEKDAY($N$1)&gt;=U1495)+7)))</f>
        <v/>
      </c>
      <c r="S1495" s="14"/>
      <c r="T1495" s="15" t="b">
        <f>IF(D1495="lundi","2",IF(D1495="mardi","3",IF(D1495="mercredi","4",IF(D1495="jeudi","5",IF(D1495="vendredi","6")))))</f>
        <v>0</v>
      </c>
      <c r="U1495" s="15" t="str">
        <f>IF(H1495="lundi","2",IF(H1495="mardi","3",IF(H1495="mercredi","4",IF(H1495="jeudi","5",IF(H1495="vendredi","6",IF(H1495="",""))))))</f>
        <v/>
      </c>
      <c r="V1495" s="15" t="b">
        <f>IF(C1495="hebdo","5",IF(C1495="tous les 15 jours","10",IF(C1495="toutes les 5 semaines","25")))</f>
        <v>0</v>
      </c>
    </row>
    <row r="1496" spans="17:22" x14ac:dyDescent="0.35">
      <c r="Q1496" s="14">
        <f ca="1">IF(AND($N$1+T1496-WEEKDAY($N$1)+(WEEKDAY($N$1)&gt;=T1496)&gt;=$N$1,H1496=""),$N$1+T1496-WEEKDAY($N$1)+(WEEKDAY($N$1)&gt;=T1496),$N$1+T1496-WEEKDAY($N$1)+(WEEKDAY($N$1)&gt;=T1496)+7)</f>
        <v>43617</v>
      </c>
      <c r="R1496" s="14" t="str">
        <f ca="1">IF(ISERROR(IF(AND($N$1+U1496-WEEKDAY($N$1)+(WEEKDAY($N$1)&gt;=U1496)&gt;=$N$1,H1496&lt;&gt;""),$N$1+U1496-WEEKDAY($N$1)+(WEEKDAY($N$1)&gt;=U1496),$N$1+U1496-WEEKDAY($N$1)+(WEEKDAY($N$1)&gt;=U1496)+7)),"",(IF(AND($N$1+U1496-WEEKDAY($N$1)+(WEEKDAY($N$1)&gt;=U1496)&gt;=$N$1,H1496&lt;&gt;""),$N$1+U1496-WEEKDAY($N$1)+(WEEKDAY($N$1)&gt;=U1496),$N$1+U1496-WEEKDAY($N$1)+(WEEKDAY($N$1)&gt;=U1496)+7)))</f>
        <v/>
      </c>
      <c r="S1496" s="14"/>
      <c r="T1496" s="15" t="b">
        <f>IF(D1496="lundi","2",IF(D1496="mardi","3",IF(D1496="mercredi","4",IF(D1496="jeudi","5",IF(D1496="vendredi","6")))))</f>
        <v>0</v>
      </c>
      <c r="U1496" s="15" t="str">
        <f>IF(H1496="lundi","2",IF(H1496="mardi","3",IF(H1496="mercredi","4",IF(H1496="jeudi","5",IF(H1496="vendredi","6",IF(H1496="",""))))))</f>
        <v/>
      </c>
      <c r="V1496" s="15" t="b">
        <f>IF(C1496="hebdo","5",IF(C1496="tous les 15 jours","10",IF(C1496="toutes les 5 semaines","25")))</f>
        <v>0</v>
      </c>
    </row>
    <row r="1497" spans="17:22" x14ac:dyDescent="0.35">
      <c r="Q1497" s="14">
        <f ca="1">IF(AND($N$1+T1497-WEEKDAY($N$1)+(WEEKDAY($N$1)&gt;=T1497)&gt;=$N$1,H1497=""),$N$1+T1497-WEEKDAY($N$1)+(WEEKDAY($N$1)&gt;=T1497),$N$1+T1497-WEEKDAY($N$1)+(WEEKDAY($N$1)&gt;=T1497)+7)</f>
        <v>43617</v>
      </c>
      <c r="R1497" s="14" t="str">
        <f ca="1">IF(ISERROR(IF(AND($N$1+U1497-WEEKDAY($N$1)+(WEEKDAY($N$1)&gt;=U1497)&gt;=$N$1,H1497&lt;&gt;""),$N$1+U1497-WEEKDAY($N$1)+(WEEKDAY($N$1)&gt;=U1497),$N$1+U1497-WEEKDAY($N$1)+(WEEKDAY($N$1)&gt;=U1497)+7)),"",(IF(AND($N$1+U1497-WEEKDAY($N$1)+(WEEKDAY($N$1)&gt;=U1497)&gt;=$N$1,H1497&lt;&gt;""),$N$1+U1497-WEEKDAY($N$1)+(WEEKDAY($N$1)&gt;=U1497),$N$1+U1497-WEEKDAY($N$1)+(WEEKDAY($N$1)&gt;=U1497)+7)))</f>
        <v/>
      </c>
      <c r="S1497" s="14"/>
      <c r="T1497" s="15" t="b">
        <f>IF(D1497="lundi","2",IF(D1497="mardi","3",IF(D1497="mercredi","4",IF(D1497="jeudi","5",IF(D1497="vendredi","6")))))</f>
        <v>0</v>
      </c>
      <c r="U1497" s="15" t="str">
        <f>IF(H1497="lundi","2",IF(H1497="mardi","3",IF(H1497="mercredi","4",IF(H1497="jeudi","5",IF(H1497="vendredi","6",IF(H1497="",""))))))</f>
        <v/>
      </c>
      <c r="V1497" s="15" t="b">
        <f>IF(C1497="hebdo","5",IF(C1497="tous les 15 jours","10",IF(C1497="toutes les 5 semaines","25")))</f>
        <v>0</v>
      </c>
    </row>
    <row r="1498" spans="17:22" x14ac:dyDescent="0.35">
      <c r="Q1498" s="14">
        <f ca="1">IF(AND($N$1+T1498-WEEKDAY($N$1)+(WEEKDAY($N$1)&gt;=T1498)&gt;=$N$1,H1498=""),$N$1+T1498-WEEKDAY($N$1)+(WEEKDAY($N$1)&gt;=T1498),$N$1+T1498-WEEKDAY($N$1)+(WEEKDAY($N$1)&gt;=T1498)+7)</f>
        <v>43617</v>
      </c>
      <c r="R1498" s="14" t="str">
        <f ca="1">IF(ISERROR(IF(AND($N$1+U1498-WEEKDAY($N$1)+(WEEKDAY($N$1)&gt;=U1498)&gt;=$N$1,H1498&lt;&gt;""),$N$1+U1498-WEEKDAY($N$1)+(WEEKDAY($N$1)&gt;=U1498),$N$1+U1498-WEEKDAY($N$1)+(WEEKDAY($N$1)&gt;=U1498)+7)),"",(IF(AND($N$1+U1498-WEEKDAY($N$1)+(WEEKDAY($N$1)&gt;=U1498)&gt;=$N$1,H1498&lt;&gt;""),$N$1+U1498-WEEKDAY($N$1)+(WEEKDAY($N$1)&gt;=U1498),$N$1+U1498-WEEKDAY($N$1)+(WEEKDAY($N$1)&gt;=U1498)+7)))</f>
        <v/>
      </c>
      <c r="S1498" s="14"/>
      <c r="T1498" s="15" t="b">
        <f>IF(D1498="lundi","2",IF(D1498="mardi","3",IF(D1498="mercredi","4",IF(D1498="jeudi","5",IF(D1498="vendredi","6")))))</f>
        <v>0</v>
      </c>
      <c r="U1498" s="15" t="str">
        <f>IF(H1498="lundi","2",IF(H1498="mardi","3",IF(H1498="mercredi","4",IF(H1498="jeudi","5",IF(H1498="vendredi","6",IF(H1498="",""))))))</f>
        <v/>
      </c>
      <c r="V1498" s="15" t="b">
        <f>IF(C1498="hebdo","5",IF(C1498="tous les 15 jours","10",IF(C1498="toutes les 5 semaines","25")))</f>
        <v>0</v>
      </c>
    </row>
    <row r="1499" spans="17:22" x14ac:dyDescent="0.35">
      <c r="Q1499" s="14">
        <f ca="1">IF(AND($N$1+T1499-WEEKDAY($N$1)+(WEEKDAY($N$1)&gt;=T1499)&gt;=$N$1,H1499=""),$N$1+T1499-WEEKDAY($N$1)+(WEEKDAY($N$1)&gt;=T1499),$N$1+T1499-WEEKDAY($N$1)+(WEEKDAY($N$1)&gt;=T1499)+7)</f>
        <v>43617</v>
      </c>
      <c r="R1499" s="14" t="str">
        <f ca="1">IF(ISERROR(IF(AND($N$1+U1499-WEEKDAY($N$1)+(WEEKDAY($N$1)&gt;=U1499)&gt;=$N$1,H1499&lt;&gt;""),$N$1+U1499-WEEKDAY($N$1)+(WEEKDAY($N$1)&gt;=U1499),$N$1+U1499-WEEKDAY($N$1)+(WEEKDAY($N$1)&gt;=U1499)+7)),"",(IF(AND($N$1+U1499-WEEKDAY($N$1)+(WEEKDAY($N$1)&gt;=U1499)&gt;=$N$1,H1499&lt;&gt;""),$N$1+U1499-WEEKDAY($N$1)+(WEEKDAY($N$1)&gt;=U1499),$N$1+U1499-WEEKDAY($N$1)+(WEEKDAY($N$1)&gt;=U1499)+7)))</f>
        <v/>
      </c>
      <c r="S1499" s="14"/>
      <c r="T1499" s="15" t="b">
        <f>IF(D1499="lundi","2",IF(D1499="mardi","3",IF(D1499="mercredi","4",IF(D1499="jeudi","5",IF(D1499="vendredi","6")))))</f>
        <v>0</v>
      </c>
      <c r="U1499" s="15" t="str">
        <f>IF(H1499="lundi","2",IF(H1499="mardi","3",IF(H1499="mercredi","4",IF(H1499="jeudi","5",IF(H1499="vendredi","6",IF(H1499="",""))))))</f>
        <v/>
      </c>
      <c r="V1499" s="15" t="b">
        <f>IF(C1499="hebdo","5",IF(C1499="tous les 15 jours","10",IF(C1499="toutes les 5 semaines","25")))</f>
        <v>0</v>
      </c>
    </row>
    <row r="1500" spans="17:22" x14ac:dyDescent="0.35">
      <c r="Q1500" s="14">
        <f ca="1">IF(AND($N$1+T1500-WEEKDAY($N$1)+(WEEKDAY($N$1)&gt;=T1500)&gt;=$N$1,H1500=""),$N$1+T1500-WEEKDAY($N$1)+(WEEKDAY($N$1)&gt;=T1500),$N$1+T1500-WEEKDAY($N$1)+(WEEKDAY($N$1)&gt;=T1500)+7)</f>
        <v>43617</v>
      </c>
      <c r="R1500" s="14" t="str">
        <f ca="1">IF(ISERROR(IF(AND($N$1+U1500-WEEKDAY($N$1)+(WEEKDAY($N$1)&gt;=U1500)&gt;=$N$1,H1500&lt;&gt;""),$N$1+U1500-WEEKDAY($N$1)+(WEEKDAY($N$1)&gt;=U1500),$N$1+U1500-WEEKDAY($N$1)+(WEEKDAY($N$1)&gt;=U1500)+7)),"",(IF(AND($N$1+U1500-WEEKDAY($N$1)+(WEEKDAY($N$1)&gt;=U1500)&gt;=$N$1,H1500&lt;&gt;""),$N$1+U1500-WEEKDAY($N$1)+(WEEKDAY($N$1)&gt;=U1500),$N$1+U1500-WEEKDAY($N$1)+(WEEKDAY($N$1)&gt;=U1500)+7)))</f>
        <v/>
      </c>
      <c r="S1500" s="14"/>
      <c r="T1500" s="15" t="b">
        <f>IF(D1500="lundi","2",IF(D1500="mardi","3",IF(D1500="mercredi","4",IF(D1500="jeudi","5",IF(D1500="vendredi","6")))))</f>
        <v>0</v>
      </c>
      <c r="U1500" s="15" t="str">
        <f>IF(H1500="lundi","2",IF(H1500="mardi","3",IF(H1500="mercredi","4",IF(H1500="jeudi","5",IF(H1500="vendredi","6",IF(H1500="",""))))))</f>
        <v/>
      </c>
      <c r="V1500" s="15" t="b">
        <f>IF(C1500="hebdo","5",IF(C1500="tous les 15 jours","10",IF(C1500="toutes les 5 semaines","25")))</f>
        <v>0</v>
      </c>
    </row>
    <row r="1501" spans="17:22" x14ac:dyDescent="0.35">
      <c r="Q1501" s="14">
        <f ca="1">IF(AND($N$1+T1501-WEEKDAY($N$1)+(WEEKDAY($N$1)&gt;=T1501)&gt;=$N$1,H1501=""),$N$1+T1501-WEEKDAY($N$1)+(WEEKDAY($N$1)&gt;=T1501),$N$1+T1501-WEEKDAY($N$1)+(WEEKDAY($N$1)&gt;=T1501)+7)</f>
        <v>43617</v>
      </c>
      <c r="R1501" s="14" t="str">
        <f ca="1">IF(ISERROR(IF(AND($N$1+U1501-WEEKDAY($N$1)+(WEEKDAY($N$1)&gt;=U1501)&gt;=$N$1,H1501&lt;&gt;""),$N$1+U1501-WEEKDAY($N$1)+(WEEKDAY($N$1)&gt;=U1501),$N$1+U1501-WEEKDAY($N$1)+(WEEKDAY($N$1)&gt;=U1501)+7)),"",(IF(AND($N$1+U1501-WEEKDAY($N$1)+(WEEKDAY($N$1)&gt;=U1501)&gt;=$N$1,H1501&lt;&gt;""),$N$1+U1501-WEEKDAY($N$1)+(WEEKDAY($N$1)&gt;=U1501),$N$1+U1501-WEEKDAY($N$1)+(WEEKDAY($N$1)&gt;=U1501)+7)))</f>
        <v/>
      </c>
      <c r="S1501" s="14"/>
      <c r="T1501" s="15" t="b">
        <f>IF(D1501="lundi","2",IF(D1501="mardi","3",IF(D1501="mercredi","4",IF(D1501="jeudi","5",IF(D1501="vendredi","6")))))</f>
        <v>0</v>
      </c>
      <c r="U1501" s="15" t="str">
        <f>IF(H1501="lundi","2",IF(H1501="mardi","3",IF(H1501="mercredi","4",IF(H1501="jeudi","5",IF(H1501="vendredi","6",IF(H1501="",""))))))</f>
        <v/>
      </c>
      <c r="V1501" s="15" t="b">
        <f>IF(C1501="hebdo","5",IF(C1501="tous les 15 jours","10",IF(C1501="toutes les 5 semaines","25")))</f>
        <v>0</v>
      </c>
    </row>
    <row r="1502" spans="17:22" x14ac:dyDescent="0.35">
      <c r="Q1502" s="14">
        <f ca="1">IF(AND($N$1+T1502-WEEKDAY($N$1)+(WEEKDAY($N$1)&gt;=T1502)&gt;=$N$1,H1502=""),$N$1+T1502-WEEKDAY($N$1)+(WEEKDAY($N$1)&gt;=T1502),$N$1+T1502-WEEKDAY($N$1)+(WEEKDAY($N$1)&gt;=T1502)+7)</f>
        <v>43617</v>
      </c>
      <c r="R1502" s="14" t="str">
        <f ca="1">IF(ISERROR(IF(AND($N$1+U1502-WEEKDAY($N$1)+(WEEKDAY($N$1)&gt;=U1502)&gt;=$N$1,H1502&lt;&gt;""),$N$1+U1502-WEEKDAY($N$1)+(WEEKDAY($N$1)&gt;=U1502),$N$1+U1502-WEEKDAY($N$1)+(WEEKDAY($N$1)&gt;=U1502)+7)),"",(IF(AND($N$1+U1502-WEEKDAY($N$1)+(WEEKDAY($N$1)&gt;=U1502)&gt;=$N$1,H1502&lt;&gt;""),$N$1+U1502-WEEKDAY($N$1)+(WEEKDAY($N$1)&gt;=U1502),$N$1+U1502-WEEKDAY($N$1)+(WEEKDAY($N$1)&gt;=U1502)+7)))</f>
        <v/>
      </c>
      <c r="S1502" s="14"/>
      <c r="T1502" s="15" t="b">
        <f>IF(D1502="lundi","2",IF(D1502="mardi","3",IF(D1502="mercredi","4",IF(D1502="jeudi","5",IF(D1502="vendredi","6")))))</f>
        <v>0</v>
      </c>
      <c r="U1502" s="15" t="str">
        <f>IF(H1502="lundi","2",IF(H1502="mardi","3",IF(H1502="mercredi","4",IF(H1502="jeudi","5",IF(H1502="vendredi","6",IF(H1502="",""))))))</f>
        <v/>
      </c>
      <c r="V1502" s="15" t="b">
        <f>IF(C1502="hebdo","5",IF(C1502="tous les 15 jours","10",IF(C1502="toutes les 5 semaines","25")))</f>
        <v>0</v>
      </c>
    </row>
    <row r="1503" spans="17:22" x14ac:dyDescent="0.35">
      <c r="Q1503" s="14">
        <f ca="1">IF(AND($N$1+T1503-WEEKDAY($N$1)+(WEEKDAY($N$1)&gt;=T1503)&gt;=$N$1,H1503=""),$N$1+T1503-WEEKDAY($N$1)+(WEEKDAY($N$1)&gt;=T1503),$N$1+T1503-WEEKDAY($N$1)+(WEEKDAY($N$1)&gt;=T1503)+7)</f>
        <v>43617</v>
      </c>
      <c r="R1503" s="14" t="str">
        <f ca="1">IF(ISERROR(IF(AND($N$1+U1503-WEEKDAY($N$1)+(WEEKDAY($N$1)&gt;=U1503)&gt;=$N$1,H1503&lt;&gt;""),$N$1+U1503-WEEKDAY($N$1)+(WEEKDAY($N$1)&gt;=U1503),$N$1+U1503-WEEKDAY($N$1)+(WEEKDAY($N$1)&gt;=U1503)+7)),"",(IF(AND($N$1+U1503-WEEKDAY($N$1)+(WEEKDAY($N$1)&gt;=U1503)&gt;=$N$1,H1503&lt;&gt;""),$N$1+U1503-WEEKDAY($N$1)+(WEEKDAY($N$1)&gt;=U1503),$N$1+U1503-WEEKDAY($N$1)+(WEEKDAY($N$1)&gt;=U1503)+7)))</f>
        <v/>
      </c>
      <c r="S1503" s="14"/>
      <c r="T1503" s="15" t="b">
        <f>IF(D1503="lundi","2",IF(D1503="mardi","3",IF(D1503="mercredi","4",IF(D1503="jeudi","5",IF(D1503="vendredi","6")))))</f>
        <v>0</v>
      </c>
      <c r="U1503" s="15" t="str">
        <f>IF(H1503="lundi","2",IF(H1503="mardi","3",IF(H1503="mercredi","4",IF(H1503="jeudi","5",IF(H1503="vendredi","6",IF(H1503="",""))))))</f>
        <v/>
      </c>
      <c r="V1503" s="15" t="b">
        <f>IF(C1503="hebdo","5",IF(C1503="tous les 15 jours","10",IF(C1503="toutes les 5 semaines","25")))</f>
        <v>0</v>
      </c>
    </row>
    <row r="1504" spans="17:22" x14ac:dyDescent="0.35">
      <c r="Q1504" s="14">
        <f ca="1">IF(AND($N$1+T1504-WEEKDAY($N$1)+(WEEKDAY($N$1)&gt;=T1504)&gt;=$N$1,H1504=""),$N$1+T1504-WEEKDAY($N$1)+(WEEKDAY($N$1)&gt;=T1504),$N$1+T1504-WEEKDAY($N$1)+(WEEKDAY($N$1)&gt;=T1504)+7)</f>
        <v>43617</v>
      </c>
      <c r="R1504" s="14" t="str">
        <f ca="1">IF(ISERROR(IF(AND($N$1+U1504-WEEKDAY($N$1)+(WEEKDAY($N$1)&gt;=U1504)&gt;=$N$1,H1504&lt;&gt;""),$N$1+U1504-WEEKDAY($N$1)+(WEEKDAY($N$1)&gt;=U1504),$N$1+U1504-WEEKDAY($N$1)+(WEEKDAY($N$1)&gt;=U1504)+7)),"",(IF(AND($N$1+U1504-WEEKDAY($N$1)+(WEEKDAY($N$1)&gt;=U1504)&gt;=$N$1,H1504&lt;&gt;""),$N$1+U1504-WEEKDAY($N$1)+(WEEKDAY($N$1)&gt;=U1504),$N$1+U1504-WEEKDAY($N$1)+(WEEKDAY($N$1)&gt;=U1504)+7)))</f>
        <v/>
      </c>
      <c r="S1504" s="14"/>
      <c r="T1504" s="15" t="b">
        <f>IF(D1504="lundi","2",IF(D1504="mardi","3",IF(D1504="mercredi","4",IF(D1504="jeudi","5",IF(D1504="vendredi","6")))))</f>
        <v>0</v>
      </c>
      <c r="U1504" s="15" t="str">
        <f>IF(H1504="lundi","2",IF(H1504="mardi","3",IF(H1504="mercredi","4",IF(H1504="jeudi","5",IF(H1504="vendredi","6",IF(H1504="",""))))))</f>
        <v/>
      </c>
      <c r="V1504" s="15" t="b">
        <f>IF(C1504="hebdo","5",IF(C1504="tous les 15 jours","10",IF(C1504="toutes les 5 semaines","25")))</f>
        <v>0</v>
      </c>
    </row>
    <row r="1505" spans="17:22" x14ac:dyDescent="0.35">
      <c r="Q1505" s="14">
        <f ca="1">IF(AND($N$1+T1505-WEEKDAY($N$1)+(WEEKDAY($N$1)&gt;=T1505)&gt;=$N$1,H1505=""),$N$1+T1505-WEEKDAY($N$1)+(WEEKDAY($N$1)&gt;=T1505),$N$1+T1505-WEEKDAY($N$1)+(WEEKDAY($N$1)&gt;=T1505)+7)</f>
        <v>43617</v>
      </c>
      <c r="R1505" s="14" t="str">
        <f ca="1">IF(ISERROR(IF(AND($N$1+U1505-WEEKDAY($N$1)+(WEEKDAY($N$1)&gt;=U1505)&gt;=$N$1,H1505&lt;&gt;""),$N$1+U1505-WEEKDAY($N$1)+(WEEKDAY($N$1)&gt;=U1505),$N$1+U1505-WEEKDAY($N$1)+(WEEKDAY($N$1)&gt;=U1505)+7)),"",(IF(AND($N$1+U1505-WEEKDAY($N$1)+(WEEKDAY($N$1)&gt;=U1505)&gt;=$N$1,H1505&lt;&gt;""),$N$1+U1505-WEEKDAY($N$1)+(WEEKDAY($N$1)&gt;=U1505),$N$1+U1505-WEEKDAY($N$1)+(WEEKDAY($N$1)&gt;=U1505)+7)))</f>
        <v/>
      </c>
      <c r="S1505" s="14"/>
      <c r="T1505" s="15" t="b">
        <f>IF(D1505="lundi","2",IF(D1505="mardi","3",IF(D1505="mercredi","4",IF(D1505="jeudi","5",IF(D1505="vendredi","6")))))</f>
        <v>0</v>
      </c>
      <c r="U1505" s="15" t="str">
        <f>IF(H1505="lundi","2",IF(H1505="mardi","3",IF(H1505="mercredi","4",IF(H1505="jeudi","5",IF(H1505="vendredi","6",IF(H1505="",""))))))</f>
        <v/>
      </c>
      <c r="V1505" s="15" t="b">
        <f>IF(C1505="hebdo","5",IF(C1505="tous les 15 jours","10",IF(C1505="toutes les 5 semaines","25")))</f>
        <v>0</v>
      </c>
    </row>
    <row r="1506" spans="17:22" x14ac:dyDescent="0.35">
      <c r="Q1506" s="14">
        <f ca="1">IF(AND($N$1+T1506-WEEKDAY($N$1)+(WEEKDAY($N$1)&gt;=T1506)&gt;=$N$1,H1506=""),$N$1+T1506-WEEKDAY($N$1)+(WEEKDAY($N$1)&gt;=T1506),$N$1+T1506-WEEKDAY($N$1)+(WEEKDAY($N$1)&gt;=T1506)+7)</f>
        <v>43617</v>
      </c>
      <c r="R1506" s="14" t="str">
        <f ca="1">IF(ISERROR(IF(AND($N$1+U1506-WEEKDAY($N$1)+(WEEKDAY($N$1)&gt;=U1506)&gt;=$N$1,H1506&lt;&gt;""),$N$1+U1506-WEEKDAY($N$1)+(WEEKDAY($N$1)&gt;=U1506),$N$1+U1506-WEEKDAY($N$1)+(WEEKDAY($N$1)&gt;=U1506)+7)),"",(IF(AND($N$1+U1506-WEEKDAY($N$1)+(WEEKDAY($N$1)&gt;=U1506)&gt;=$N$1,H1506&lt;&gt;""),$N$1+U1506-WEEKDAY($N$1)+(WEEKDAY($N$1)&gt;=U1506),$N$1+U1506-WEEKDAY($N$1)+(WEEKDAY($N$1)&gt;=U1506)+7)))</f>
        <v/>
      </c>
      <c r="S1506" s="14"/>
      <c r="T1506" s="15" t="b">
        <f>IF(D1506="lundi","2",IF(D1506="mardi","3",IF(D1506="mercredi","4",IF(D1506="jeudi","5",IF(D1506="vendredi","6")))))</f>
        <v>0</v>
      </c>
      <c r="U1506" s="15" t="str">
        <f>IF(H1506="lundi","2",IF(H1506="mardi","3",IF(H1506="mercredi","4",IF(H1506="jeudi","5",IF(H1506="vendredi","6",IF(H1506="",""))))))</f>
        <v/>
      </c>
      <c r="V1506" s="15" t="b">
        <f>IF(C1506="hebdo","5",IF(C1506="tous les 15 jours","10",IF(C1506="toutes les 5 semaines","25")))</f>
        <v>0</v>
      </c>
    </row>
    <row r="1507" spans="17:22" x14ac:dyDescent="0.35">
      <c r="Q1507" s="14">
        <f ca="1">IF(AND($N$1+T1507-WEEKDAY($N$1)+(WEEKDAY($N$1)&gt;=T1507)&gt;=$N$1,H1507=""),$N$1+T1507-WEEKDAY($N$1)+(WEEKDAY($N$1)&gt;=T1507),$N$1+T1507-WEEKDAY($N$1)+(WEEKDAY($N$1)&gt;=T1507)+7)</f>
        <v>43617</v>
      </c>
      <c r="R1507" s="14" t="str">
        <f ca="1">IF(ISERROR(IF(AND($N$1+U1507-WEEKDAY($N$1)+(WEEKDAY($N$1)&gt;=U1507)&gt;=$N$1,H1507&lt;&gt;""),$N$1+U1507-WEEKDAY($N$1)+(WEEKDAY($N$1)&gt;=U1507),$N$1+U1507-WEEKDAY($N$1)+(WEEKDAY($N$1)&gt;=U1507)+7)),"",(IF(AND($N$1+U1507-WEEKDAY($N$1)+(WEEKDAY($N$1)&gt;=U1507)&gt;=$N$1,H1507&lt;&gt;""),$N$1+U1507-WEEKDAY($N$1)+(WEEKDAY($N$1)&gt;=U1507),$N$1+U1507-WEEKDAY($N$1)+(WEEKDAY($N$1)&gt;=U1507)+7)))</f>
        <v/>
      </c>
      <c r="S1507" s="14"/>
      <c r="T1507" s="15" t="b">
        <f>IF(D1507="lundi","2",IF(D1507="mardi","3",IF(D1507="mercredi","4",IF(D1507="jeudi","5",IF(D1507="vendredi","6")))))</f>
        <v>0</v>
      </c>
      <c r="U1507" s="15" t="str">
        <f>IF(H1507="lundi","2",IF(H1507="mardi","3",IF(H1507="mercredi","4",IF(H1507="jeudi","5",IF(H1507="vendredi","6",IF(H1507="",""))))))</f>
        <v/>
      </c>
      <c r="V1507" s="15" t="b">
        <f>IF(C1507="hebdo","5",IF(C1507="tous les 15 jours","10",IF(C1507="toutes les 5 semaines","25")))</f>
        <v>0</v>
      </c>
    </row>
    <row r="1508" spans="17:22" x14ac:dyDescent="0.35">
      <c r="Q1508" s="14">
        <f ca="1">IF(AND($N$1+T1508-WEEKDAY($N$1)+(WEEKDAY($N$1)&gt;=T1508)&gt;=$N$1,H1508=""),$N$1+T1508-WEEKDAY($N$1)+(WEEKDAY($N$1)&gt;=T1508),$N$1+T1508-WEEKDAY($N$1)+(WEEKDAY($N$1)&gt;=T1508)+7)</f>
        <v>43617</v>
      </c>
      <c r="R1508" s="14" t="str">
        <f ca="1">IF(ISERROR(IF(AND($N$1+U1508-WEEKDAY($N$1)+(WEEKDAY($N$1)&gt;=U1508)&gt;=$N$1,H1508&lt;&gt;""),$N$1+U1508-WEEKDAY($N$1)+(WEEKDAY($N$1)&gt;=U1508),$N$1+U1508-WEEKDAY($N$1)+(WEEKDAY($N$1)&gt;=U1508)+7)),"",(IF(AND($N$1+U1508-WEEKDAY($N$1)+(WEEKDAY($N$1)&gt;=U1508)&gt;=$N$1,H1508&lt;&gt;""),$N$1+U1508-WEEKDAY($N$1)+(WEEKDAY($N$1)&gt;=U1508),$N$1+U1508-WEEKDAY($N$1)+(WEEKDAY($N$1)&gt;=U1508)+7)))</f>
        <v/>
      </c>
      <c r="S1508" s="14"/>
      <c r="T1508" s="15" t="b">
        <f>IF(D1508="lundi","2",IF(D1508="mardi","3",IF(D1508="mercredi","4",IF(D1508="jeudi","5",IF(D1508="vendredi","6")))))</f>
        <v>0</v>
      </c>
      <c r="U1508" s="15" t="str">
        <f>IF(H1508="lundi","2",IF(H1508="mardi","3",IF(H1508="mercredi","4",IF(H1508="jeudi","5",IF(H1508="vendredi","6",IF(H1508="",""))))))</f>
        <v/>
      </c>
      <c r="V1508" s="15" t="b">
        <f>IF(C1508="hebdo","5",IF(C1508="tous les 15 jours","10",IF(C1508="toutes les 5 semaines","25")))</f>
        <v>0</v>
      </c>
    </row>
    <row r="1509" spans="17:22" x14ac:dyDescent="0.35">
      <c r="Q1509" s="14">
        <f ca="1">IF(AND($N$1+T1509-WEEKDAY($N$1)+(WEEKDAY($N$1)&gt;=T1509)&gt;=$N$1,H1509=""),$N$1+T1509-WEEKDAY($N$1)+(WEEKDAY($N$1)&gt;=T1509),$N$1+T1509-WEEKDAY($N$1)+(WEEKDAY($N$1)&gt;=T1509)+7)</f>
        <v>43617</v>
      </c>
      <c r="R1509" s="14" t="str">
        <f ca="1">IF(ISERROR(IF(AND($N$1+U1509-WEEKDAY($N$1)+(WEEKDAY($N$1)&gt;=U1509)&gt;=$N$1,H1509&lt;&gt;""),$N$1+U1509-WEEKDAY($N$1)+(WEEKDAY($N$1)&gt;=U1509),$N$1+U1509-WEEKDAY($N$1)+(WEEKDAY($N$1)&gt;=U1509)+7)),"",(IF(AND($N$1+U1509-WEEKDAY($N$1)+(WEEKDAY($N$1)&gt;=U1509)&gt;=$N$1,H1509&lt;&gt;""),$N$1+U1509-WEEKDAY($N$1)+(WEEKDAY($N$1)&gt;=U1509),$N$1+U1509-WEEKDAY($N$1)+(WEEKDAY($N$1)&gt;=U1509)+7)))</f>
        <v/>
      </c>
      <c r="S1509" s="14"/>
      <c r="T1509" s="15" t="b">
        <f>IF(D1509="lundi","2",IF(D1509="mardi","3",IF(D1509="mercredi","4",IF(D1509="jeudi","5",IF(D1509="vendredi","6")))))</f>
        <v>0</v>
      </c>
      <c r="U1509" s="15" t="str">
        <f>IF(H1509="lundi","2",IF(H1509="mardi","3",IF(H1509="mercredi","4",IF(H1509="jeudi","5",IF(H1509="vendredi","6",IF(H1509="",""))))))</f>
        <v/>
      </c>
      <c r="V1509" s="15" t="b">
        <f>IF(C1509="hebdo","5",IF(C1509="tous les 15 jours","10",IF(C1509="toutes les 5 semaines","25")))</f>
        <v>0</v>
      </c>
    </row>
    <row r="1510" spans="17:22" x14ac:dyDescent="0.35">
      <c r="Q1510" s="14">
        <f ca="1">IF(AND($N$1+T1510-WEEKDAY($N$1)+(WEEKDAY($N$1)&gt;=T1510)&gt;=$N$1,H1510=""),$N$1+T1510-WEEKDAY($N$1)+(WEEKDAY($N$1)&gt;=T1510),$N$1+T1510-WEEKDAY($N$1)+(WEEKDAY($N$1)&gt;=T1510)+7)</f>
        <v>43617</v>
      </c>
      <c r="R1510" s="14" t="str">
        <f ca="1">IF(ISERROR(IF(AND($N$1+U1510-WEEKDAY($N$1)+(WEEKDAY($N$1)&gt;=U1510)&gt;=$N$1,H1510&lt;&gt;""),$N$1+U1510-WEEKDAY($N$1)+(WEEKDAY($N$1)&gt;=U1510),$N$1+U1510-WEEKDAY($N$1)+(WEEKDAY($N$1)&gt;=U1510)+7)),"",(IF(AND($N$1+U1510-WEEKDAY($N$1)+(WEEKDAY($N$1)&gt;=U1510)&gt;=$N$1,H1510&lt;&gt;""),$N$1+U1510-WEEKDAY($N$1)+(WEEKDAY($N$1)&gt;=U1510),$N$1+U1510-WEEKDAY($N$1)+(WEEKDAY($N$1)&gt;=U1510)+7)))</f>
        <v/>
      </c>
      <c r="S1510" s="14"/>
      <c r="T1510" s="15" t="b">
        <f>IF(D1510="lundi","2",IF(D1510="mardi","3",IF(D1510="mercredi","4",IF(D1510="jeudi","5",IF(D1510="vendredi","6")))))</f>
        <v>0</v>
      </c>
      <c r="U1510" s="15" t="str">
        <f>IF(H1510="lundi","2",IF(H1510="mardi","3",IF(H1510="mercredi","4",IF(H1510="jeudi","5",IF(H1510="vendredi","6",IF(H1510="",""))))))</f>
        <v/>
      </c>
      <c r="V1510" s="15" t="b">
        <f>IF(C1510="hebdo","5",IF(C1510="tous les 15 jours","10",IF(C1510="toutes les 5 semaines","25")))</f>
        <v>0</v>
      </c>
    </row>
    <row r="1511" spans="17:22" x14ac:dyDescent="0.35">
      <c r="Q1511" s="14">
        <f ca="1">IF(AND($N$1+T1511-WEEKDAY($N$1)+(WEEKDAY($N$1)&gt;=T1511)&gt;=$N$1,H1511=""),$N$1+T1511-WEEKDAY($N$1)+(WEEKDAY($N$1)&gt;=T1511),$N$1+T1511-WEEKDAY($N$1)+(WEEKDAY($N$1)&gt;=T1511)+7)</f>
        <v>43617</v>
      </c>
      <c r="R1511" s="14" t="str">
        <f ca="1">IF(ISERROR(IF(AND($N$1+U1511-WEEKDAY($N$1)+(WEEKDAY($N$1)&gt;=U1511)&gt;=$N$1,H1511&lt;&gt;""),$N$1+U1511-WEEKDAY($N$1)+(WEEKDAY($N$1)&gt;=U1511),$N$1+U1511-WEEKDAY($N$1)+(WEEKDAY($N$1)&gt;=U1511)+7)),"",(IF(AND($N$1+U1511-WEEKDAY($N$1)+(WEEKDAY($N$1)&gt;=U1511)&gt;=$N$1,H1511&lt;&gt;""),$N$1+U1511-WEEKDAY($N$1)+(WEEKDAY($N$1)&gt;=U1511),$N$1+U1511-WEEKDAY($N$1)+(WEEKDAY($N$1)&gt;=U1511)+7)))</f>
        <v/>
      </c>
      <c r="S1511" s="14"/>
      <c r="T1511" s="15" t="b">
        <f>IF(D1511="lundi","2",IF(D1511="mardi","3",IF(D1511="mercredi","4",IF(D1511="jeudi","5",IF(D1511="vendredi","6")))))</f>
        <v>0</v>
      </c>
      <c r="U1511" s="15" t="str">
        <f>IF(H1511="lundi","2",IF(H1511="mardi","3",IF(H1511="mercredi","4",IF(H1511="jeudi","5",IF(H1511="vendredi","6",IF(H1511="",""))))))</f>
        <v/>
      </c>
      <c r="V1511" s="15" t="b">
        <f>IF(C1511="hebdo","5",IF(C1511="tous les 15 jours","10",IF(C1511="toutes les 5 semaines","25")))</f>
        <v>0</v>
      </c>
    </row>
    <row r="1512" spans="17:22" x14ac:dyDescent="0.35">
      <c r="Q1512" s="14">
        <f ca="1">IF(AND($N$1+T1512-WEEKDAY($N$1)+(WEEKDAY($N$1)&gt;=T1512)&gt;=$N$1,H1512=""),$N$1+T1512-WEEKDAY($N$1)+(WEEKDAY($N$1)&gt;=T1512),$N$1+T1512-WEEKDAY($N$1)+(WEEKDAY($N$1)&gt;=T1512)+7)</f>
        <v>43617</v>
      </c>
      <c r="R1512" s="14" t="str">
        <f ca="1">IF(ISERROR(IF(AND($N$1+U1512-WEEKDAY($N$1)+(WEEKDAY($N$1)&gt;=U1512)&gt;=$N$1,H1512&lt;&gt;""),$N$1+U1512-WEEKDAY($N$1)+(WEEKDAY($N$1)&gt;=U1512),$N$1+U1512-WEEKDAY($N$1)+(WEEKDAY($N$1)&gt;=U1512)+7)),"",(IF(AND($N$1+U1512-WEEKDAY($N$1)+(WEEKDAY($N$1)&gt;=U1512)&gt;=$N$1,H1512&lt;&gt;""),$N$1+U1512-WEEKDAY($N$1)+(WEEKDAY($N$1)&gt;=U1512),$N$1+U1512-WEEKDAY($N$1)+(WEEKDAY($N$1)&gt;=U1512)+7)))</f>
        <v/>
      </c>
      <c r="S1512" s="14"/>
      <c r="T1512" s="15" t="b">
        <f>IF(D1512="lundi","2",IF(D1512="mardi","3",IF(D1512="mercredi","4",IF(D1512="jeudi","5",IF(D1512="vendredi","6")))))</f>
        <v>0</v>
      </c>
      <c r="U1512" s="15" t="str">
        <f>IF(H1512="lundi","2",IF(H1512="mardi","3",IF(H1512="mercredi","4",IF(H1512="jeudi","5",IF(H1512="vendredi","6",IF(H1512="",""))))))</f>
        <v/>
      </c>
      <c r="V1512" s="15" t="b">
        <f>IF(C1512="hebdo","5",IF(C1512="tous les 15 jours","10",IF(C1512="toutes les 5 semaines","25")))</f>
        <v>0</v>
      </c>
    </row>
    <row r="1513" spans="17:22" x14ac:dyDescent="0.35">
      <c r="Q1513" s="14">
        <f ca="1">IF(AND($N$1+T1513-WEEKDAY($N$1)+(WEEKDAY($N$1)&gt;=T1513)&gt;=$N$1,H1513=""),$N$1+T1513-WEEKDAY($N$1)+(WEEKDAY($N$1)&gt;=T1513),$N$1+T1513-WEEKDAY($N$1)+(WEEKDAY($N$1)&gt;=T1513)+7)</f>
        <v>43617</v>
      </c>
      <c r="R1513" s="14" t="str">
        <f ca="1">IF(ISERROR(IF(AND($N$1+U1513-WEEKDAY($N$1)+(WEEKDAY($N$1)&gt;=U1513)&gt;=$N$1,H1513&lt;&gt;""),$N$1+U1513-WEEKDAY($N$1)+(WEEKDAY($N$1)&gt;=U1513),$N$1+U1513-WEEKDAY($N$1)+(WEEKDAY($N$1)&gt;=U1513)+7)),"",(IF(AND($N$1+U1513-WEEKDAY($N$1)+(WEEKDAY($N$1)&gt;=U1513)&gt;=$N$1,H1513&lt;&gt;""),$N$1+U1513-WEEKDAY($N$1)+(WEEKDAY($N$1)&gt;=U1513),$N$1+U1513-WEEKDAY($N$1)+(WEEKDAY($N$1)&gt;=U1513)+7)))</f>
        <v/>
      </c>
      <c r="S1513" s="14"/>
      <c r="T1513" s="15" t="b">
        <f>IF(D1513="lundi","2",IF(D1513="mardi","3",IF(D1513="mercredi","4",IF(D1513="jeudi","5",IF(D1513="vendredi","6")))))</f>
        <v>0</v>
      </c>
      <c r="U1513" s="15" t="str">
        <f>IF(H1513="lundi","2",IF(H1513="mardi","3",IF(H1513="mercredi","4",IF(H1513="jeudi","5",IF(H1513="vendredi","6",IF(H1513="",""))))))</f>
        <v/>
      </c>
      <c r="V1513" s="15" t="b">
        <f>IF(C1513="hebdo","5",IF(C1513="tous les 15 jours","10",IF(C1513="toutes les 5 semaines","25")))</f>
        <v>0</v>
      </c>
    </row>
    <row r="1514" spans="17:22" x14ac:dyDescent="0.35">
      <c r="Q1514" s="14">
        <f ca="1">IF(AND($N$1+T1514-WEEKDAY($N$1)+(WEEKDAY($N$1)&gt;=T1514)&gt;=$N$1,H1514=""),$N$1+T1514-WEEKDAY($N$1)+(WEEKDAY($N$1)&gt;=T1514),$N$1+T1514-WEEKDAY($N$1)+(WEEKDAY($N$1)&gt;=T1514)+7)</f>
        <v>43617</v>
      </c>
      <c r="R1514" s="14" t="str">
        <f ca="1">IF(ISERROR(IF(AND($N$1+U1514-WEEKDAY($N$1)+(WEEKDAY($N$1)&gt;=U1514)&gt;=$N$1,H1514&lt;&gt;""),$N$1+U1514-WEEKDAY($N$1)+(WEEKDAY($N$1)&gt;=U1514),$N$1+U1514-WEEKDAY($N$1)+(WEEKDAY($N$1)&gt;=U1514)+7)),"",(IF(AND($N$1+U1514-WEEKDAY($N$1)+(WEEKDAY($N$1)&gt;=U1514)&gt;=$N$1,H1514&lt;&gt;""),$N$1+U1514-WEEKDAY($N$1)+(WEEKDAY($N$1)&gt;=U1514),$N$1+U1514-WEEKDAY($N$1)+(WEEKDAY($N$1)&gt;=U1514)+7)))</f>
        <v/>
      </c>
      <c r="S1514" s="14"/>
      <c r="T1514" s="15" t="b">
        <f>IF(D1514="lundi","2",IF(D1514="mardi","3",IF(D1514="mercredi","4",IF(D1514="jeudi","5",IF(D1514="vendredi","6")))))</f>
        <v>0</v>
      </c>
      <c r="U1514" s="15" t="str">
        <f>IF(H1514="lundi","2",IF(H1514="mardi","3",IF(H1514="mercredi","4",IF(H1514="jeudi","5",IF(H1514="vendredi","6",IF(H1514="",""))))))</f>
        <v/>
      </c>
      <c r="V1514" s="15" t="b">
        <f>IF(C1514="hebdo","5",IF(C1514="tous les 15 jours","10",IF(C1514="toutes les 5 semaines","25")))</f>
        <v>0</v>
      </c>
    </row>
    <row r="1515" spans="17:22" x14ac:dyDescent="0.35">
      <c r="Q1515" s="14">
        <f ca="1">IF(AND($N$1+T1515-WEEKDAY($N$1)+(WEEKDAY($N$1)&gt;=T1515)&gt;=$N$1,H1515=""),$N$1+T1515-WEEKDAY($N$1)+(WEEKDAY($N$1)&gt;=T1515),$N$1+T1515-WEEKDAY($N$1)+(WEEKDAY($N$1)&gt;=T1515)+7)</f>
        <v>43617</v>
      </c>
      <c r="R1515" s="14" t="str">
        <f ca="1">IF(ISERROR(IF(AND($N$1+U1515-WEEKDAY($N$1)+(WEEKDAY($N$1)&gt;=U1515)&gt;=$N$1,H1515&lt;&gt;""),$N$1+U1515-WEEKDAY($N$1)+(WEEKDAY($N$1)&gt;=U1515),$N$1+U1515-WEEKDAY($N$1)+(WEEKDAY($N$1)&gt;=U1515)+7)),"",(IF(AND($N$1+U1515-WEEKDAY($N$1)+(WEEKDAY($N$1)&gt;=U1515)&gt;=$N$1,H1515&lt;&gt;""),$N$1+U1515-WEEKDAY($N$1)+(WEEKDAY($N$1)&gt;=U1515),$N$1+U1515-WEEKDAY($N$1)+(WEEKDAY($N$1)&gt;=U1515)+7)))</f>
        <v/>
      </c>
      <c r="S1515" s="14"/>
      <c r="T1515" s="15" t="b">
        <f>IF(D1515="lundi","2",IF(D1515="mardi","3",IF(D1515="mercredi","4",IF(D1515="jeudi","5",IF(D1515="vendredi","6")))))</f>
        <v>0</v>
      </c>
      <c r="U1515" s="15" t="str">
        <f>IF(H1515="lundi","2",IF(H1515="mardi","3",IF(H1515="mercredi","4",IF(H1515="jeudi","5",IF(H1515="vendredi","6",IF(H1515="",""))))))</f>
        <v/>
      </c>
      <c r="V1515" s="15" t="b">
        <f>IF(C1515="hebdo","5",IF(C1515="tous les 15 jours","10",IF(C1515="toutes les 5 semaines","25")))</f>
        <v>0</v>
      </c>
    </row>
    <row r="1516" spans="17:22" x14ac:dyDescent="0.35">
      <c r="Q1516" s="14">
        <f ca="1">IF(AND($N$1+T1516-WEEKDAY($N$1)+(WEEKDAY($N$1)&gt;=T1516)&gt;=$N$1,H1516=""),$N$1+T1516-WEEKDAY($N$1)+(WEEKDAY($N$1)&gt;=T1516),$N$1+T1516-WEEKDAY($N$1)+(WEEKDAY($N$1)&gt;=T1516)+7)</f>
        <v>43617</v>
      </c>
      <c r="R1516" s="14" t="str">
        <f ca="1">IF(ISERROR(IF(AND($N$1+U1516-WEEKDAY($N$1)+(WEEKDAY($N$1)&gt;=U1516)&gt;=$N$1,H1516&lt;&gt;""),$N$1+U1516-WEEKDAY($N$1)+(WEEKDAY($N$1)&gt;=U1516),$N$1+U1516-WEEKDAY($N$1)+(WEEKDAY($N$1)&gt;=U1516)+7)),"",(IF(AND($N$1+U1516-WEEKDAY($N$1)+(WEEKDAY($N$1)&gt;=U1516)&gt;=$N$1,H1516&lt;&gt;""),$N$1+U1516-WEEKDAY($N$1)+(WEEKDAY($N$1)&gt;=U1516),$N$1+U1516-WEEKDAY($N$1)+(WEEKDAY($N$1)&gt;=U1516)+7)))</f>
        <v/>
      </c>
      <c r="S1516" s="14"/>
      <c r="T1516" s="15" t="b">
        <f>IF(D1516="lundi","2",IF(D1516="mardi","3",IF(D1516="mercredi","4",IF(D1516="jeudi","5",IF(D1516="vendredi","6")))))</f>
        <v>0</v>
      </c>
      <c r="U1516" s="15" t="str">
        <f>IF(H1516="lundi","2",IF(H1516="mardi","3",IF(H1516="mercredi","4",IF(H1516="jeudi","5",IF(H1516="vendredi","6",IF(H1516="",""))))))</f>
        <v/>
      </c>
      <c r="V1516" s="15" t="b">
        <f>IF(C1516="hebdo","5",IF(C1516="tous les 15 jours","10",IF(C1516="toutes les 5 semaines","25")))</f>
        <v>0</v>
      </c>
    </row>
    <row r="1517" spans="17:22" x14ac:dyDescent="0.35">
      <c r="Q1517" s="14">
        <f ca="1">IF(AND($N$1+T1517-WEEKDAY($N$1)+(WEEKDAY($N$1)&gt;=T1517)&gt;=$N$1,H1517=""),$N$1+T1517-WEEKDAY($N$1)+(WEEKDAY($N$1)&gt;=T1517),$N$1+T1517-WEEKDAY($N$1)+(WEEKDAY($N$1)&gt;=T1517)+7)</f>
        <v>43617</v>
      </c>
      <c r="R1517" s="14" t="str">
        <f ca="1">IF(ISERROR(IF(AND($N$1+U1517-WEEKDAY($N$1)+(WEEKDAY($N$1)&gt;=U1517)&gt;=$N$1,H1517&lt;&gt;""),$N$1+U1517-WEEKDAY($N$1)+(WEEKDAY($N$1)&gt;=U1517),$N$1+U1517-WEEKDAY($N$1)+(WEEKDAY($N$1)&gt;=U1517)+7)),"",(IF(AND($N$1+U1517-WEEKDAY($N$1)+(WEEKDAY($N$1)&gt;=U1517)&gt;=$N$1,H1517&lt;&gt;""),$N$1+U1517-WEEKDAY($N$1)+(WEEKDAY($N$1)&gt;=U1517),$N$1+U1517-WEEKDAY($N$1)+(WEEKDAY($N$1)&gt;=U1517)+7)))</f>
        <v/>
      </c>
      <c r="S1517" s="14"/>
      <c r="T1517" s="15" t="b">
        <f>IF(D1517="lundi","2",IF(D1517="mardi","3",IF(D1517="mercredi","4",IF(D1517="jeudi","5",IF(D1517="vendredi","6")))))</f>
        <v>0</v>
      </c>
      <c r="U1517" s="15" t="str">
        <f>IF(H1517="lundi","2",IF(H1517="mardi","3",IF(H1517="mercredi","4",IF(H1517="jeudi","5",IF(H1517="vendredi","6",IF(H1517="",""))))))</f>
        <v/>
      </c>
      <c r="V1517" s="15" t="b">
        <f>IF(C1517="hebdo","5",IF(C1517="tous les 15 jours","10",IF(C1517="toutes les 5 semaines","25")))</f>
        <v>0</v>
      </c>
    </row>
    <row r="1518" spans="17:22" x14ac:dyDescent="0.35">
      <c r="Q1518" s="14">
        <f ca="1">IF(AND($N$1+T1518-WEEKDAY($N$1)+(WEEKDAY($N$1)&gt;=T1518)&gt;=$N$1,H1518=""),$N$1+T1518-WEEKDAY($N$1)+(WEEKDAY($N$1)&gt;=T1518),$N$1+T1518-WEEKDAY($N$1)+(WEEKDAY($N$1)&gt;=T1518)+7)</f>
        <v>43617</v>
      </c>
      <c r="R1518" s="14" t="str">
        <f ca="1">IF(ISERROR(IF(AND($N$1+U1518-WEEKDAY($N$1)+(WEEKDAY($N$1)&gt;=U1518)&gt;=$N$1,H1518&lt;&gt;""),$N$1+U1518-WEEKDAY($N$1)+(WEEKDAY($N$1)&gt;=U1518),$N$1+U1518-WEEKDAY($N$1)+(WEEKDAY($N$1)&gt;=U1518)+7)),"",(IF(AND($N$1+U1518-WEEKDAY($N$1)+(WEEKDAY($N$1)&gt;=U1518)&gt;=$N$1,H1518&lt;&gt;""),$N$1+U1518-WEEKDAY($N$1)+(WEEKDAY($N$1)&gt;=U1518),$N$1+U1518-WEEKDAY($N$1)+(WEEKDAY($N$1)&gt;=U1518)+7)))</f>
        <v/>
      </c>
      <c r="S1518" s="14"/>
      <c r="T1518" s="15" t="b">
        <f>IF(D1518="lundi","2",IF(D1518="mardi","3",IF(D1518="mercredi","4",IF(D1518="jeudi","5",IF(D1518="vendredi","6")))))</f>
        <v>0</v>
      </c>
      <c r="U1518" s="15" t="str">
        <f>IF(H1518="lundi","2",IF(H1518="mardi","3",IF(H1518="mercredi","4",IF(H1518="jeudi","5",IF(H1518="vendredi","6",IF(H1518="",""))))))</f>
        <v/>
      </c>
      <c r="V1518" s="15" t="b">
        <f>IF(C1518="hebdo","5",IF(C1518="tous les 15 jours","10",IF(C1518="toutes les 5 semaines","25")))</f>
        <v>0</v>
      </c>
    </row>
    <row r="1519" spans="17:22" x14ac:dyDescent="0.35">
      <c r="Q1519" s="14">
        <f ca="1">IF(AND($N$1+T1519-WEEKDAY($N$1)+(WEEKDAY($N$1)&gt;=T1519)&gt;=$N$1,H1519=""),$N$1+T1519-WEEKDAY($N$1)+(WEEKDAY($N$1)&gt;=T1519),$N$1+T1519-WEEKDAY($N$1)+(WEEKDAY($N$1)&gt;=T1519)+7)</f>
        <v>43617</v>
      </c>
      <c r="R1519" s="14" t="str">
        <f ca="1">IF(ISERROR(IF(AND($N$1+U1519-WEEKDAY($N$1)+(WEEKDAY($N$1)&gt;=U1519)&gt;=$N$1,H1519&lt;&gt;""),$N$1+U1519-WEEKDAY($N$1)+(WEEKDAY($N$1)&gt;=U1519),$N$1+U1519-WEEKDAY($N$1)+(WEEKDAY($N$1)&gt;=U1519)+7)),"",(IF(AND($N$1+U1519-WEEKDAY($N$1)+(WEEKDAY($N$1)&gt;=U1519)&gt;=$N$1,H1519&lt;&gt;""),$N$1+U1519-WEEKDAY($N$1)+(WEEKDAY($N$1)&gt;=U1519),$N$1+U1519-WEEKDAY($N$1)+(WEEKDAY($N$1)&gt;=U1519)+7)))</f>
        <v/>
      </c>
      <c r="S1519" s="14"/>
      <c r="T1519" s="15" t="b">
        <f>IF(D1519="lundi","2",IF(D1519="mardi","3",IF(D1519="mercredi","4",IF(D1519="jeudi","5",IF(D1519="vendredi","6")))))</f>
        <v>0</v>
      </c>
      <c r="U1519" s="15" t="str">
        <f>IF(H1519="lundi","2",IF(H1519="mardi","3",IF(H1519="mercredi","4",IF(H1519="jeudi","5",IF(H1519="vendredi","6",IF(H1519="",""))))))</f>
        <v/>
      </c>
      <c r="V1519" s="15" t="b">
        <f>IF(C1519="hebdo","5",IF(C1519="tous les 15 jours","10",IF(C1519="toutes les 5 semaines","25")))</f>
        <v>0</v>
      </c>
    </row>
    <row r="1520" spans="17:22" x14ac:dyDescent="0.35">
      <c r="Q1520" s="14">
        <f ca="1">IF(AND($N$1+T1520-WEEKDAY($N$1)+(WEEKDAY($N$1)&gt;=T1520)&gt;=$N$1,H1520=""),$N$1+T1520-WEEKDAY($N$1)+(WEEKDAY($N$1)&gt;=T1520),$N$1+T1520-WEEKDAY($N$1)+(WEEKDAY($N$1)&gt;=T1520)+7)</f>
        <v>43617</v>
      </c>
      <c r="R1520" s="14" t="str">
        <f ca="1">IF(ISERROR(IF(AND($N$1+U1520-WEEKDAY($N$1)+(WEEKDAY($N$1)&gt;=U1520)&gt;=$N$1,H1520&lt;&gt;""),$N$1+U1520-WEEKDAY($N$1)+(WEEKDAY($N$1)&gt;=U1520),$N$1+U1520-WEEKDAY($N$1)+(WEEKDAY($N$1)&gt;=U1520)+7)),"",(IF(AND($N$1+U1520-WEEKDAY($N$1)+(WEEKDAY($N$1)&gt;=U1520)&gt;=$N$1,H1520&lt;&gt;""),$N$1+U1520-WEEKDAY($N$1)+(WEEKDAY($N$1)&gt;=U1520),$N$1+U1520-WEEKDAY($N$1)+(WEEKDAY($N$1)&gt;=U1520)+7)))</f>
        <v/>
      </c>
      <c r="S1520" s="14"/>
      <c r="T1520" s="15" t="b">
        <f>IF(D1520="lundi","2",IF(D1520="mardi","3",IF(D1520="mercredi","4",IF(D1520="jeudi","5",IF(D1520="vendredi","6")))))</f>
        <v>0</v>
      </c>
      <c r="U1520" s="15" t="str">
        <f>IF(H1520="lundi","2",IF(H1520="mardi","3",IF(H1520="mercredi","4",IF(H1520="jeudi","5",IF(H1520="vendredi","6",IF(H1520="",""))))))</f>
        <v/>
      </c>
      <c r="V1520" s="15" t="b">
        <f>IF(C1520="hebdo","5",IF(C1520="tous les 15 jours","10",IF(C1520="toutes les 5 semaines","25")))</f>
        <v>0</v>
      </c>
    </row>
    <row r="1521" spans="17:22" x14ac:dyDescent="0.35">
      <c r="Q1521" s="14">
        <f ca="1">IF(AND($N$1+T1521-WEEKDAY($N$1)+(WEEKDAY($N$1)&gt;=T1521)&gt;=$N$1,H1521=""),$N$1+T1521-WEEKDAY($N$1)+(WEEKDAY($N$1)&gt;=T1521),$N$1+T1521-WEEKDAY($N$1)+(WEEKDAY($N$1)&gt;=T1521)+7)</f>
        <v>43617</v>
      </c>
      <c r="R1521" s="14" t="str">
        <f ca="1">IF(ISERROR(IF(AND($N$1+U1521-WEEKDAY($N$1)+(WEEKDAY($N$1)&gt;=U1521)&gt;=$N$1,H1521&lt;&gt;""),$N$1+U1521-WEEKDAY($N$1)+(WEEKDAY($N$1)&gt;=U1521),$N$1+U1521-WEEKDAY($N$1)+(WEEKDAY($N$1)&gt;=U1521)+7)),"",(IF(AND($N$1+U1521-WEEKDAY($N$1)+(WEEKDAY($N$1)&gt;=U1521)&gt;=$N$1,H1521&lt;&gt;""),$N$1+U1521-WEEKDAY($N$1)+(WEEKDAY($N$1)&gt;=U1521),$N$1+U1521-WEEKDAY($N$1)+(WEEKDAY($N$1)&gt;=U1521)+7)))</f>
        <v/>
      </c>
      <c r="S1521" s="14"/>
      <c r="T1521" s="15" t="b">
        <f>IF(D1521="lundi","2",IF(D1521="mardi","3",IF(D1521="mercredi","4",IF(D1521="jeudi","5",IF(D1521="vendredi","6")))))</f>
        <v>0</v>
      </c>
      <c r="U1521" s="15" t="str">
        <f>IF(H1521="lundi","2",IF(H1521="mardi","3",IF(H1521="mercredi","4",IF(H1521="jeudi","5",IF(H1521="vendredi","6",IF(H1521="",""))))))</f>
        <v/>
      </c>
      <c r="V1521" s="15" t="b">
        <f>IF(C1521="hebdo","5",IF(C1521="tous les 15 jours","10",IF(C1521="toutes les 5 semaines","25")))</f>
        <v>0</v>
      </c>
    </row>
    <row r="1522" spans="17:22" x14ac:dyDescent="0.35">
      <c r="Q1522" s="14">
        <f ca="1">IF(AND($N$1+T1522-WEEKDAY($N$1)+(WEEKDAY($N$1)&gt;=T1522)&gt;=$N$1,H1522=""),$N$1+T1522-WEEKDAY($N$1)+(WEEKDAY($N$1)&gt;=T1522),$N$1+T1522-WEEKDAY($N$1)+(WEEKDAY($N$1)&gt;=T1522)+7)</f>
        <v>43617</v>
      </c>
      <c r="R1522" s="14" t="str">
        <f ca="1">IF(ISERROR(IF(AND($N$1+U1522-WEEKDAY($N$1)+(WEEKDAY($N$1)&gt;=U1522)&gt;=$N$1,H1522&lt;&gt;""),$N$1+U1522-WEEKDAY($N$1)+(WEEKDAY($N$1)&gt;=U1522),$N$1+U1522-WEEKDAY($N$1)+(WEEKDAY($N$1)&gt;=U1522)+7)),"",(IF(AND($N$1+U1522-WEEKDAY($N$1)+(WEEKDAY($N$1)&gt;=U1522)&gt;=$N$1,H1522&lt;&gt;""),$N$1+U1522-WEEKDAY($N$1)+(WEEKDAY($N$1)&gt;=U1522),$N$1+U1522-WEEKDAY($N$1)+(WEEKDAY($N$1)&gt;=U1522)+7)))</f>
        <v/>
      </c>
      <c r="S1522" s="14"/>
      <c r="T1522" s="15" t="b">
        <f>IF(D1522="lundi","2",IF(D1522="mardi","3",IF(D1522="mercredi","4",IF(D1522="jeudi","5",IF(D1522="vendredi","6")))))</f>
        <v>0</v>
      </c>
      <c r="U1522" s="15" t="str">
        <f>IF(H1522="lundi","2",IF(H1522="mardi","3",IF(H1522="mercredi","4",IF(H1522="jeudi","5",IF(H1522="vendredi","6",IF(H1522="",""))))))</f>
        <v/>
      </c>
      <c r="V1522" s="15" t="b">
        <f>IF(C1522="hebdo","5",IF(C1522="tous les 15 jours","10",IF(C1522="toutes les 5 semaines","25")))</f>
        <v>0</v>
      </c>
    </row>
    <row r="1523" spans="17:22" x14ac:dyDescent="0.35">
      <c r="Q1523" s="14">
        <f ca="1">IF(AND($N$1+T1523-WEEKDAY($N$1)+(WEEKDAY($N$1)&gt;=T1523)&gt;=$N$1,H1523=""),$N$1+T1523-WEEKDAY($N$1)+(WEEKDAY($N$1)&gt;=T1523),$N$1+T1523-WEEKDAY($N$1)+(WEEKDAY($N$1)&gt;=T1523)+7)</f>
        <v>43617</v>
      </c>
      <c r="R1523" s="14" t="str">
        <f ca="1">IF(ISERROR(IF(AND($N$1+U1523-WEEKDAY($N$1)+(WEEKDAY($N$1)&gt;=U1523)&gt;=$N$1,H1523&lt;&gt;""),$N$1+U1523-WEEKDAY($N$1)+(WEEKDAY($N$1)&gt;=U1523),$N$1+U1523-WEEKDAY($N$1)+(WEEKDAY($N$1)&gt;=U1523)+7)),"",(IF(AND($N$1+U1523-WEEKDAY($N$1)+(WEEKDAY($N$1)&gt;=U1523)&gt;=$N$1,H1523&lt;&gt;""),$N$1+U1523-WEEKDAY($N$1)+(WEEKDAY($N$1)&gt;=U1523),$N$1+U1523-WEEKDAY($N$1)+(WEEKDAY($N$1)&gt;=U1523)+7)))</f>
        <v/>
      </c>
      <c r="S1523" s="14"/>
      <c r="T1523" s="15" t="b">
        <f>IF(D1523="lundi","2",IF(D1523="mardi","3",IF(D1523="mercredi","4",IF(D1523="jeudi","5",IF(D1523="vendredi","6")))))</f>
        <v>0</v>
      </c>
      <c r="U1523" s="15" t="str">
        <f>IF(H1523="lundi","2",IF(H1523="mardi","3",IF(H1523="mercredi","4",IF(H1523="jeudi","5",IF(H1523="vendredi","6",IF(H1523="",""))))))</f>
        <v/>
      </c>
      <c r="V1523" s="15" t="b">
        <f>IF(C1523="hebdo","5",IF(C1523="tous les 15 jours","10",IF(C1523="toutes les 5 semaines","25")))</f>
        <v>0</v>
      </c>
    </row>
    <row r="1524" spans="17:22" x14ac:dyDescent="0.35">
      <c r="Q1524" s="14">
        <f ca="1">IF(AND($N$1+T1524-WEEKDAY($N$1)+(WEEKDAY($N$1)&gt;=T1524)&gt;=$N$1,H1524=""),$N$1+T1524-WEEKDAY($N$1)+(WEEKDAY($N$1)&gt;=T1524),$N$1+T1524-WEEKDAY($N$1)+(WEEKDAY($N$1)&gt;=T1524)+7)</f>
        <v>43617</v>
      </c>
      <c r="R1524" s="14" t="str">
        <f ca="1">IF(ISERROR(IF(AND($N$1+U1524-WEEKDAY($N$1)+(WEEKDAY($N$1)&gt;=U1524)&gt;=$N$1,H1524&lt;&gt;""),$N$1+U1524-WEEKDAY($N$1)+(WEEKDAY($N$1)&gt;=U1524),$N$1+U1524-WEEKDAY($N$1)+(WEEKDAY($N$1)&gt;=U1524)+7)),"",(IF(AND($N$1+U1524-WEEKDAY($N$1)+(WEEKDAY($N$1)&gt;=U1524)&gt;=$N$1,H1524&lt;&gt;""),$N$1+U1524-WEEKDAY($N$1)+(WEEKDAY($N$1)&gt;=U1524),$N$1+U1524-WEEKDAY($N$1)+(WEEKDAY($N$1)&gt;=U1524)+7)))</f>
        <v/>
      </c>
      <c r="S1524" s="14"/>
      <c r="T1524" s="15" t="b">
        <f>IF(D1524="lundi","2",IF(D1524="mardi","3",IF(D1524="mercredi","4",IF(D1524="jeudi","5",IF(D1524="vendredi","6")))))</f>
        <v>0</v>
      </c>
      <c r="U1524" s="15" t="str">
        <f>IF(H1524="lundi","2",IF(H1524="mardi","3",IF(H1524="mercredi","4",IF(H1524="jeudi","5",IF(H1524="vendredi","6",IF(H1524="",""))))))</f>
        <v/>
      </c>
      <c r="V1524" s="15" t="b">
        <f>IF(C1524="hebdo","5",IF(C1524="tous les 15 jours","10",IF(C1524="toutes les 5 semaines","25")))</f>
        <v>0</v>
      </c>
    </row>
    <row r="1525" spans="17:22" x14ac:dyDescent="0.35">
      <c r="Q1525" s="14">
        <f ca="1">IF(AND($N$1+T1525-WEEKDAY($N$1)+(WEEKDAY($N$1)&gt;=T1525)&gt;=$N$1,H1525=""),$N$1+T1525-WEEKDAY($N$1)+(WEEKDAY($N$1)&gt;=T1525),$N$1+T1525-WEEKDAY($N$1)+(WEEKDAY($N$1)&gt;=T1525)+7)</f>
        <v>43617</v>
      </c>
      <c r="R1525" s="14" t="str">
        <f ca="1">IF(ISERROR(IF(AND($N$1+U1525-WEEKDAY($N$1)+(WEEKDAY($N$1)&gt;=U1525)&gt;=$N$1,H1525&lt;&gt;""),$N$1+U1525-WEEKDAY($N$1)+(WEEKDAY($N$1)&gt;=U1525),$N$1+U1525-WEEKDAY($N$1)+(WEEKDAY($N$1)&gt;=U1525)+7)),"",(IF(AND($N$1+U1525-WEEKDAY($N$1)+(WEEKDAY($N$1)&gt;=U1525)&gt;=$N$1,H1525&lt;&gt;""),$N$1+U1525-WEEKDAY($N$1)+(WEEKDAY($N$1)&gt;=U1525),$N$1+U1525-WEEKDAY($N$1)+(WEEKDAY($N$1)&gt;=U1525)+7)))</f>
        <v/>
      </c>
      <c r="S1525" s="14"/>
      <c r="T1525" s="15" t="b">
        <f>IF(D1525="lundi","2",IF(D1525="mardi","3",IF(D1525="mercredi","4",IF(D1525="jeudi","5",IF(D1525="vendredi","6")))))</f>
        <v>0</v>
      </c>
      <c r="U1525" s="15" t="str">
        <f>IF(H1525="lundi","2",IF(H1525="mardi","3",IF(H1525="mercredi","4",IF(H1525="jeudi","5",IF(H1525="vendredi","6",IF(H1525="",""))))))</f>
        <v/>
      </c>
      <c r="V1525" s="15" t="b">
        <f>IF(C1525="hebdo","5",IF(C1525="tous les 15 jours","10",IF(C1525="toutes les 5 semaines","25")))</f>
        <v>0</v>
      </c>
    </row>
    <row r="1526" spans="17:22" x14ac:dyDescent="0.35">
      <c r="Q1526" s="14">
        <f ca="1">IF(AND($N$1+T1526-WEEKDAY($N$1)+(WEEKDAY($N$1)&gt;=T1526)&gt;=$N$1,H1526=""),$N$1+T1526-WEEKDAY($N$1)+(WEEKDAY($N$1)&gt;=T1526),$N$1+T1526-WEEKDAY($N$1)+(WEEKDAY($N$1)&gt;=T1526)+7)</f>
        <v>43617</v>
      </c>
      <c r="R1526" s="14" t="str">
        <f ca="1">IF(ISERROR(IF(AND($N$1+U1526-WEEKDAY($N$1)+(WEEKDAY($N$1)&gt;=U1526)&gt;=$N$1,H1526&lt;&gt;""),$N$1+U1526-WEEKDAY($N$1)+(WEEKDAY($N$1)&gt;=U1526),$N$1+U1526-WEEKDAY($N$1)+(WEEKDAY($N$1)&gt;=U1526)+7)),"",(IF(AND($N$1+U1526-WEEKDAY($N$1)+(WEEKDAY($N$1)&gt;=U1526)&gt;=$N$1,H1526&lt;&gt;""),$N$1+U1526-WEEKDAY($N$1)+(WEEKDAY($N$1)&gt;=U1526),$N$1+U1526-WEEKDAY($N$1)+(WEEKDAY($N$1)&gt;=U1526)+7)))</f>
        <v/>
      </c>
      <c r="S1526" s="14"/>
      <c r="T1526" s="15" t="b">
        <f>IF(D1526="lundi","2",IF(D1526="mardi","3",IF(D1526="mercredi","4",IF(D1526="jeudi","5",IF(D1526="vendredi","6")))))</f>
        <v>0</v>
      </c>
      <c r="U1526" s="15" t="str">
        <f>IF(H1526="lundi","2",IF(H1526="mardi","3",IF(H1526="mercredi","4",IF(H1526="jeudi","5",IF(H1526="vendredi","6",IF(H1526="",""))))))</f>
        <v/>
      </c>
      <c r="V1526" s="15" t="b">
        <f>IF(C1526="hebdo","5",IF(C1526="tous les 15 jours","10",IF(C1526="toutes les 5 semaines","25")))</f>
        <v>0</v>
      </c>
    </row>
    <row r="1527" spans="17:22" x14ac:dyDescent="0.35">
      <c r="Q1527" s="14">
        <f ca="1">IF(AND($N$1+T1527-WEEKDAY($N$1)+(WEEKDAY($N$1)&gt;=T1527)&gt;=$N$1,H1527=""),$N$1+T1527-WEEKDAY($N$1)+(WEEKDAY($N$1)&gt;=T1527),$N$1+T1527-WEEKDAY($N$1)+(WEEKDAY($N$1)&gt;=T1527)+7)</f>
        <v>43617</v>
      </c>
      <c r="R1527" s="14" t="str">
        <f ca="1">IF(ISERROR(IF(AND($N$1+U1527-WEEKDAY($N$1)+(WEEKDAY($N$1)&gt;=U1527)&gt;=$N$1,H1527&lt;&gt;""),$N$1+U1527-WEEKDAY($N$1)+(WEEKDAY($N$1)&gt;=U1527),$N$1+U1527-WEEKDAY($N$1)+(WEEKDAY($N$1)&gt;=U1527)+7)),"",(IF(AND($N$1+U1527-WEEKDAY($N$1)+(WEEKDAY($N$1)&gt;=U1527)&gt;=$N$1,H1527&lt;&gt;""),$N$1+U1527-WEEKDAY($N$1)+(WEEKDAY($N$1)&gt;=U1527),$N$1+U1527-WEEKDAY($N$1)+(WEEKDAY($N$1)&gt;=U1527)+7)))</f>
        <v/>
      </c>
      <c r="S1527" s="14"/>
      <c r="T1527" s="15" t="b">
        <f>IF(D1527="lundi","2",IF(D1527="mardi","3",IF(D1527="mercredi","4",IF(D1527="jeudi","5",IF(D1527="vendredi","6")))))</f>
        <v>0</v>
      </c>
      <c r="U1527" s="15" t="str">
        <f>IF(H1527="lundi","2",IF(H1527="mardi","3",IF(H1527="mercredi","4",IF(H1527="jeudi","5",IF(H1527="vendredi","6",IF(H1527="",""))))))</f>
        <v/>
      </c>
      <c r="V1527" s="15" t="b">
        <f>IF(C1527="hebdo","5",IF(C1527="tous les 15 jours","10",IF(C1527="toutes les 5 semaines","25")))</f>
        <v>0</v>
      </c>
    </row>
    <row r="1528" spans="17:22" x14ac:dyDescent="0.35">
      <c r="Q1528" s="14">
        <f ca="1">IF(AND($N$1+T1528-WEEKDAY($N$1)+(WEEKDAY($N$1)&gt;=T1528)&gt;=$N$1,H1528=""),$N$1+T1528-WEEKDAY($N$1)+(WEEKDAY($N$1)&gt;=T1528),$N$1+T1528-WEEKDAY($N$1)+(WEEKDAY($N$1)&gt;=T1528)+7)</f>
        <v>43617</v>
      </c>
      <c r="R1528" s="14" t="str">
        <f ca="1">IF(ISERROR(IF(AND($N$1+U1528-WEEKDAY($N$1)+(WEEKDAY($N$1)&gt;=U1528)&gt;=$N$1,H1528&lt;&gt;""),$N$1+U1528-WEEKDAY($N$1)+(WEEKDAY($N$1)&gt;=U1528),$N$1+U1528-WEEKDAY($N$1)+(WEEKDAY($N$1)&gt;=U1528)+7)),"",(IF(AND($N$1+U1528-WEEKDAY($N$1)+(WEEKDAY($N$1)&gt;=U1528)&gt;=$N$1,H1528&lt;&gt;""),$N$1+U1528-WEEKDAY($N$1)+(WEEKDAY($N$1)&gt;=U1528),$N$1+U1528-WEEKDAY($N$1)+(WEEKDAY($N$1)&gt;=U1528)+7)))</f>
        <v/>
      </c>
      <c r="S1528" s="14"/>
      <c r="T1528" s="15" t="b">
        <f>IF(D1528="lundi","2",IF(D1528="mardi","3",IF(D1528="mercredi","4",IF(D1528="jeudi","5",IF(D1528="vendredi","6")))))</f>
        <v>0</v>
      </c>
      <c r="U1528" s="15" t="str">
        <f>IF(H1528="lundi","2",IF(H1528="mardi","3",IF(H1528="mercredi","4",IF(H1528="jeudi","5",IF(H1528="vendredi","6",IF(H1528="",""))))))</f>
        <v/>
      </c>
      <c r="V1528" s="15" t="b">
        <f>IF(C1528="hebdo","5",IF(C1528="tous les 15 jours","10",IF(C1528="toutes les 5 semaines","25")))</f>
        <v>0</v>
      </c>
    </row>
    <row r="1529" spans="17:22" x14ac:dyDescent="0.35">
      <c r="Q1529" s="14">
        <f ca="1">IF(AND($N$1+T1529-WEEKDAY($N$1)+(WEEKDAY($N$1)&gt;=T1529)&gt;=$N$1,H1529=""),$N$1+T1529-WEEKDAY($N$1)+(WEEKDAY($N$1)&gt;=T1529),$N$1+T1529-WEEKDAY($N$1)+(WEEKDAY($N$1)&gt;=T1529)+7)</f>
        <v>43617</v>
      </c>
      <c r="R1529" s="14" t="str">
        <f ca="1">IF(ISERROR(IF(AND($N$1+U1529-WEEKDAY($N$1)+(WEEKDAY($N$1)&gt;=U1529)&gt;=$N$1,H1529&lt;&gt;""),$N$1+U1529-WEEKDAY($N$1)+(WEEKDAY($N$1)&gt;=U1529),$N$1+U1529-WEEKDAY($N$1)+(WEEKDAY($N$1)&gt;=U1529)+7)),"",(IF(AND($N$1+U1529-WEEKDAY($N$1)+(WEEKDAY($N$1)&gt;=U1529)&gt;=$N$1,H1529&lt;&gt;""),$N$1+U1529-WEEKDAY($N$1)+(WEEKDAY($N$1)&gt;=U1529),$N$1+U1529-WEEKDAY($N$1)+(WEEKDAY($N$1)&gt;=U1529)+7)))</f>
        <v/>
      </c>
      <c r="S1529" s="14"/>
      <c r="T1529" s="15" t="b">
        <f>IF(D1529="lundi","2",IF(D1529="mardi","3",IF(D1529="mercredi","4",IF(D1529="jeudi","5",IF(D1529="vendredi","6")))))</f>
        <v>0</v>
      </c>
      <c r="U1529" s="15" t="str">
        <f>IF(H1529="lundi","2",IF(H1529="mardi","3",IF(H1529="mercredi","4",IF(H1529="jeudi","5",IF(H1529="vendredi","6",IF(H1529="",""))))))</f>
        <v/>
      </c>
      <c r="V1529" s="15" t="b">
        <f>IF(C1529="hebdo","5",IF(C1529="tous les 15 jours","10",IF(C1529="toutes les 5 semaines","25")))</f>
        <v>0</v>
      </c>
    </row>
    <row r="1530" spans="17:22" x14ac:dyDescent="0.35">
      <c r="Q1530" s="14">
        <f ca="1">IF(AND($N$1+T1530-WEEKDAY($N$1)+(WEEKDAY($N$1)&gt;=T1530)&gt;=$N$1,H1530=""),$N$1+T1530-WEEKDAY($N$1)+(WEEKDAY($N$1)&gt;=T1530),$N$1+T1530-WEEKDAY($N$1)+(WEEKDAY($N$1)&gt;=T1530)+7)</f>
        <v>43617</v>
      </c>
      <c r="R1530" s="14" t="str">
        <f ca="1">IF(ISERROR(IF(AND($N$1+U1530-WEEKDAY($N$1)+(WEEKDAY($N$1)&gt;=U1530)&gt;=$N$1,H1530&lt;&gt;""),$N$1+U1530-WEEKDAY($N$1)+(WEEKDAY($N$1)&gt;=U1530),$N$1+U1530-WEEKDAY($N$1)+(WEEKDAY($N$1)&gt;=U1530)+7)),"",(IF(AND($N$1+U1530-WEEKDAY($N$1)+(WEEKDAY($N$1)&gt;=U1530)&gt;=$N$1,H1530&lt;&gt;""),$N$1+U1530-WEEKDAY($N$1)+(WEEKDAY($N$1)&gt;=U1530),$N$1+U1530-WEEKDAY($N$1)+(WEEKDAY($N$1)&gt;=U1530)+7)))</f>
        <v/>
      </c>
      <c r="S1530" s="14"/>
      <c r="T1530" s="15" t="b">
        <f>IF(D1530="lundi","2",IF(D1530="mardi","3",IF(D1530="mercredi","4",IF(D1530="jeudi","5",IF(D1530="vendredi","6")))))</f>
        <v>0</v>
      </c>
      <c r="U1530" s="15" t="str">
        <f>IF(H1530="lundi","2",IF(H1530="mardi","3",IF(H1530="mercredi","4",IF(H1530="jeudi","5",IF(H1530="vendredi","6",IF(H1530="",""))))))</f>
        <v/>
      </c>
      <c r="V1530" s="15" t="b">
        <f>IF(C1530="hebdo","5",IF(C1530="tous les 15 jours","10",IF(C1530="toutes les 5 semaines","25")))</f>
        <v>0</v>
      </c>
    </row>
    <row r="1531" spans="17:22" x14ac:dyDescent="0.35">
      <c r="Q1531" s="14">
        <f ca="1">IF(AND($N$1+T1531-WEEKDAY($N$1)+(WEEKDAY($N$1)&gt;=T1531)&gt;=$N$1,H1531=""),$N$1+T1531-WEEKDAY($N$1)+(WEEKDAY($N$1)&gt;=T1531),$N$1+T1531-WEEKDAY($N$1)+(WEEKDAY($N$1)&gt;=T1531)+7)</f>
        <v>43617</v>
      </c>
      <c r="R1531" s="14" t="str">
        <f ca="1">IF(ISERROR(IF(AND($N$1+U1531-WEEKDAY($N$1)+(WEEKDAY($N$1)&gt;=U1531)&gt;=$N$1,H1531&lt;&gt;""),$N$1+U1531-WEEKDAY($N$1)+(WEEKDAY($N$1)&gt;=U1531),$N$1+U1531-WEEKDAY($N$1)+(WEEKDAY($N$1)&gt;=U1531)+7)),"",(IF(AND($N$1+U1531-WEEKDAY($N$1)+(WEEKDAY($N$1)&gt;=U1531)&gt;=$N$1,H1531&lt;&gt;""),$N$1+U1531-WEEKDAY($N$1)+(WEEKDAY($N$1)&gt;=U1531),$N$1+U1531-WEEKDAY($N$1)+(WEEKDAY($N$1)&gt;=U1531)+7)))</f>
        <v/>
      </c>
      <c r="S1531" s="14"/>
      <c r="T1531" s="15" t="b">
        <f>IF(D1531="lundi","2",IF(D1531="mardi","3",IF(D1531="mercredi","4",IF(D1531="jeudi","5",IF(D1531="vendredi","6")))))</f>
        <v>0</v>
      </c>
      <c r="U1531" s="15" t="str">
        <f>IF(H1531="lundi","2",IF(H1531="mardi","3",IF(H1531="mercredi","4",IF(H1531="jeudi","5",IF(H1531="vendredi","6",IF(H1531="",""))))))</f>
        <v/>
      </c>
      <c r="V1531" s="15" t="b">
        <f>IF(C1531="hebdo","5",IF(C1531="tous les 15 jours","10",IF(C1531="toutes les 5 semaines","25")))</f>
        <v>0</v>
      </c>
    </row>
    <row r="1532" spans="17:22" x14ac:dyDescent="0.35">
      <c r="Q1532" s="14">
        <f ca="1">IF(AND($N$1+T1532-WEEKDAY($N$1)+(WEEKDAY($N$1)&gt;=T1532)&gt;=$N$1,H1532=""),$N$1+T1532-WEEKDAY($N$1)+(WEEKDAY($N$1)&gt;=T1532),$N$1+T1532-WEEKDAY($N$1)+(WEEKDAY($N$1)&gt;=T1532)+7)</f>
        <v>43617</v>
      </c>
      <c r="R1532" s="14" t="str">
        <f ca="1">IF(ISERROR(IF(AND($N$1+U1532-WEEKDAY($N$1)+(WEEKDAY($N$1)&gt;=U1532)&gt;=$N$1,H1532&lt;&gt;""),$N$1+U1532-WEEKDAY($N$1)+(WEEKDAY($N$1)&gt;=U1532),$N$1+U1532-WEEKDAY($N$1)+(WEEKDAY($N$1)&gt;=U1532)+7)),"",(IF(AND($N$1+U1532-WEEKDAY($N$1)+(WEEKDAY($N$1)&gt;=U1532)&gt;=$N$1,H1532&lt;&gt;""),$N$1+U1532-WEEKDAY($N$1)+(WEEKDAY($N$1)&gt;=U1532),$N$1+U1532-WEEKDAY($N$1)+(WEEKDAY($N$1)&gt;=U1532)+7)))</f>
        <v/>
      </c>
      <c r="S1532" s="14"/>
      <c r="T1532" s="15" t="b">
        <f>IF(D1532="lundi","2",IF(D1532="mardi","3",IF(D1532="mercredi","4",IF(D1532="jeudi","5",IF(D1532="vendredi","6")))))</f>
        <v>0</v>
      </c>
      <c r="U1532" s="15" t="str">
        <f>IF(H1532="lundi","2",IF(H1532="mardi","3",IF(H1532="mercredi","4",IF(H1532="jeudi","5",IF(H1532="vendredi","6",IF(H1532="",""))))))</f>
        <v/>
      </c>
      <c r="V1532" s="15" t="b">
        <f>IF(C1532="hebdo","5",IF(C1532="tous les 15 jours","10",IF(C1532="toutes les 5 semaines","25")))</f>
        <v>0</v>
      </c>
    </row>
    <row r="1533" spans="17:22" x14ac:dyDescent="0.35">
      <c r="Q1533" s="14">
        <f ca="1">IF(AND($N$1+T1533-WEEKDAY($N$1)+(WEEKDAY($N$1)&gt;=T1533)&gt;=$N$1,H1533=""),$N$1+T1533-WEEKDAY($N$1)+(WEEKDAY($N$1)&gt;=T1533),$N$1+T1533-WEEKDAY($N$1)+(WEEKDAY($N$1)&gt;=T1533)+7)</f>
        <v>43617</v>
      </c>
      <c r="R1533" s="14" t="str">
        <f ca="1">IF(ISERROR(IF(AND($N$1+U1533-WEEKDAY($N$1)+(WEEKDAY($N$1)&gt;=U1533)&gt;=$N$1,H1533&lt;&gt;""),$N$1+U1533-WEEKDAY($N$1)+(WEEKDAY($N$1)&gt;=U1533),$N$1+U1533-WEEKDAY($N$1)+(WEEKDAY($N$1)&gt;=U1533)+7)),"",(IF(AND($N$1+U1533-WEEKDAY($N$1)+(WEEKDAY($N$1)&gt;=U1533)&gt;=$N$1,H1533&lt;&gt;""),$N$1+U1533-WEEKDAY($N$1)+(WEEKDAY($N$1)&gt;=U1533),$N$1+U1533-WEEKDAY($N$1)+(WEEKDAY($N$1)&gt;=U1533)+7)))</f>
        <v/>
      </c>
      <c r="S1533" s="14"/>
      <c r="T1533" s="15" t="b">
        <f>IF(D1533="lundi","2",IF(D1533="mardi","3",IF(D1533="mercredi","4",IF(D1533="jeudi","5",IF(D1533="vendredi","6")))))</f>
        <v>0</v>
      </c>
      <c r="U1533" s="15" t="str">
        <f>IF(H1533="lundi","2",IF(H1533="mardi","3",IF(H1533="mercredi","4",IF(H1533="jeudi","5",IF(H1533="vendredi","6",IF(H1533="",""))))))</f>
        <v/>
      </c>
      <c r="V1533" s="15" t="b">
        <f>IF(C1533="hebdo","5",IF(C1533="tous les 15 jours","10",IF(C1533="toutes les 5 semaines","25")))</f>
        <v>0</v>
      </c>
    </row>
    <row r="1534" spans="17:22" x14ac:dyDescent="0.35">
      <c r="Q1534" s="14">
        <f ca="1">IF(AND($N$1+T1534-WEEKDAY($N$1)+(WEEKDAY($N$1)&gt;=T1534)&gt;=$N$1,H1534=""),$N$1+T1534-WEEKDAY($N$1)+(WEEKDAY($N$1)&gt;=T1534),$N$1+T1534-WEEKDAY($N$1)+(WEEKDAY($N$1)&gt;=T1534)+7)</f>
        <v>43617</v>
      </c>
      <c r="R1534" s="14" t="str">
        <f ca="1">IF(ISERROR(IF(AND($N$1+U1534-WEEKDAY($N$1)+(WEEKDAY($N$1)&gt;=U1534)&gt;=$N$1,H1534&lt;&gt;""),$N$1+U1534-WEEKDAY($N$1)+(WEEKDAY($N$1)&gt;=U1534),$N$1+U1534-WEEKDAY($N$1)+(WEEKDAY($N$1)&gt;=U1534)+7)),"",(IF(AND($N$1+U1534-WEEKDAY($N$1)+(WEEKDAY($N$1)&gt;=U1534)&gt;=$N$1,H1534&lt;&gt;""),$N$1+U1534-WEEKDAY($N$1)+(WEEKDAY($N$1)&gt;=U1534),$N$1+U1534-WEEKDAY($N$1)+(WEEKDAY($N$1)&gt;=U1534)+7)))</f>
        <v/>
      </c>
      <c r="S1534" s="14"/>
      <c r="T1534" s="15" t="b">
        <f>IF(D1534="lundi","2",IF(D1534="mardi","3",IF(D1534="mercredi","4",IF(D1534="jeudi","5",IF(D1534="vendredi","6")))))</f>
        <v>0</v>
      </c>
      <c r="U1534" s="15" t="str">
        <f>IF(H1534="lundi","2",IF(H1534="mardi","3",IF(H1534="mercredi","4",IF(H1534="jeudi","5",IF(H1534="vendredi","6",IF(H1534="",""))))))</f>
        <v/>
      </c>
      <c r="V1534" s="15" t="b">
        <f>IF(C1534="hebdo","5",IF(C1534="tous les 15 jours","10",IF(C1534="toutes les 5 semaines","25")))</f>
        <v>0</v>
      </c>
    </row>
    <row r="1535" spans="17:22" x14ac:dyDescent="0.35">
      <c r="Q1535" s="14">
        <f ca="1">IF(AND($N$1+T1535-WEEKDAY($N$1)+(WEEKDAY($N$1)&gt;=T1535)&gt;=$N$1,H1535=""),$N$1+T1535-WEEKDAY($N$1)+(WEEKDAY($N$1)&gt;=T1535),$N$1+T1535-WEEKDAY($N$1)+(WEEKDAY($N$1)&gt;=T1535)+7)</f>
        <v>43617</v>
      </c>
      <c r="R1535" s="14" t="str">
        <f ca="1">IF(ISERROR(IF(AND($N$1+U1535-WEEKDAY($N$1)+(WEEKDAY($N$1)&gt;=U1535)&gt;=$N$1,H1535&lt;&gt;""),$N$1+U1535-WEEKDAY($N$1)+(WEEKDAY($N$1)&gt;=U1535),$N$1+U1535-WEEKDAY($N$1)+(WEEKDAY($N$1)&gt;=U1535)+7)),"",(IF(AND($N$1+U1535-WEEKDAY($N$1)+(WEEKDAY($N$1)&gt;=U1535)&gt;=$N$1,H1535&lt;&gt;""),$N$1+U1535-WEEKDAY($N$1)+(WEEKDAY($N$1)&gt;=U1535),$N$1+U1535-WEEKDAY($N$1)+(WEEKDAY($N$1)&gt;=U1535)+7)))</f>
        <v/>
      </c>
      <c r="S1535" s="14"/>
      <c r="T1535" s="15" t="b">
        <f>IF(D1535="lundi","2",IF(D1535="mardi","3",IF(D1535="mercredi","4",IF(D1535="jeudi","5",IF(D1535="vendredi","6")))))</f>
        <v>0</v>
      </c>
      <c r="U1535" s="15" t="str">
        <f>IF(H1535="lundi","2",IF(H1535="mardi","3",IF(H1535="mercredi","4",IF(H1535="jeudi","5",IF(H1535="vendredi","6",IF(H1535="",""))))))</f>
        <v/>
      </c>
      <c r="V1535" s="15" t="b">
        <f>IF(C1535="hebdo","5",IF(C1535="tous les 15 jours","10",IF(C1535="toutes les 5 semaines","25")))</f>
        <v>0</v>
      </c>
    </row>
    <row r="1536" spans="17:22" x14ac:dyDescent="0.35">
      <c r="Q1536" s="14">
        <f ca="1">IF(AND($N$1+T1536-WEEKDAY($N$1)+(WEEKDAY($N$1)&gt;=T1536)&gt;=$N$1,H1536=""),$N$1+T1536-WEEKDAY($N$1)+(WEEKDAY($N$1)&gt;=T1536),$N$1+T1536-WEEKDAY($N$1)+(WEEKDAY($N$1)&gt;=T1536)+7)</f>
        <v>43617</v>
      </c>
      <c r="R1536" s="14" t="str">
        <f ca="1">IF(ISERROR(IF(AND($N$1+U1536-WEEKDAY($N$1)+(WEEKDAY($N$1)&gt;=U1536)&gt;=$N$1,H1536&lt;&gt;""),$N$1+U1536-WEEKDAY($N$1)+(WEEKDAY($N$1)&gt;=U1536),$N$1+U1536-WEEKDAY($N$1)+(WEEKDAY($N$1)&gt;=U1536)+7)),"",(IF(AND($N$1+U1536-WEEKDAY($N$1)+(WEEKDAY($N$1)&gt;=U1536)&gt;=$N$1,H1536&lt;&gt;""),$N$1+U1536-WEEKDAY($N$1)+(WEEKDAY($N$1)&gt;=U1536),$N$1+U1536-WEEKDAY($N$1)+(WEEKDAY($N$1)&gt;=U1536)+7)))</f>
        <v/>
      </c>
      <c r="S1536" s="14"/>
      <c r="T1536" s="15" t="b">
        <f>IF(D1536="lundi","2",IF(D1536="mardi","3",IF(D1536="mercredi","4",IF(D1536="jeudi","5",IF(D1536="vendredi","6")))))</f>
        <v>0</v>
      </c>
      <c r="U1536" s="15" t="str">
        <f>IF(H1536="lundi","2",IF(H1536="mardi","3",IF(H1536="mercredi","4",IF(H1536="jeudi","5",IF(H1536="vendredi","6",IF(H1536="",""))))))</f>
        <v/>
      </c>
      <c r="V1536" s="15" t="b">
        <f>IF(C1536="hebdo","5",IF(C1536="tous les 15 jours","10",IF(C1536="toutes les 5 semaines","25")))</f>
        <v>0</v>
      </c>
    </row>
    <row r="1537" spans="17:22" x14ac:dyDescent="0.35">
      <c r="Q1537" s="14">
        <f ca="1">IF(AND($N$1+T1537-WEEKDAY($N$1)+(WEEKDAY($N$1)&gt;=T1537)&gt;=$N$1,H1537=""),$N$1+T1537-WEEKDAY($N$1)+(WEEKDAY($N$1)&gt;=T1537),$N$1+T1537-WEEKDAY($N$1)+(WEEKDAY($N$1)&gt;=T1537)+7)</f>
        <v>43617</v>
      </c>
      <c r="R1537" s="14" t="str">
        <f ca="1">IF(ISERROR(IF(AND($N$1+U1537-WEEKDAY($N$1)+(WEEKDAY($N$1)&gt;=U1537)&gt;=$N$1,H1537&lt;&gt;""),$N$1+U1537-WEEKDAY($N$1)+(WEEKDAY($N$1)&gt;=U1537),$N$1+U1537-WEEKDAY($N$1)+(WEEKDAY($N$1)&gt;=U1537)+7)),"",(IF(AND($N$1+U1537-WEEKDAY($N$1)+(WEEKDAY($N$1)&gt;=U1537)&gt;=$N$1,H1537&lt;&gt;""),$N$1+U1537-WEEKDAY($N$1)+(WEEKDAY($N$1)&gt;=U1537),$N$1+U1537-WEEKDAY($N$1)+(WEEKDAY($N$1)&gt;=U1537)+7)))</f>
        <v/>
      </c>
      <c r="S1537" s="14"/>
      <c r="T1537" s="15" t="b">
        <f>IF(D1537="lundi","2",IF(D1537="mardi","3",IF(D1537="mercredi","4",IF(D1537="jeudi","5",IF(D1537="vendredi","6")))))</f>
        <v>0</v>
      </c>
      <c r="U1537" s="15" t="str">
        <f>IF(H1537="lundi","2",IF(H1537="mardi","3",IF(H1537="mercredi","4",IF(H1537="jeudi","5",IF(H1537="vendredi","6",IF(H1537="",""))))))</f>
        <v/>
      </c>
      <c r="V1537" s="15" t="b">
        <f>IF(C1537="hebdo","5",IF(C1537="tous les 15 jours","10",IF(C1537="toutes les 5 semaines","25")))</f>
        <v>0</v>
      </c>
    </row>
    <row r="1538" spans="17:22" x14ac:dyDescent="0.35">
      <c r="Q1538" s="14">
        <f ca="1">IF(AND($N$1+T1538-WEEKDAY($N$1)+(WEEKDAY($N$1)&gt;=T1538)&gt;=$N$1,H1538=""),$N$1+T1538-WEEKDAY($N$1)+(WEEKDAY($N$1)&gt;=T1538),$N$1+T1538-WEEKDAY($N$1)+(WEEKDAY($N$1)&gt;=T1538)+7)</f>
        <v>43617</v>
      </c>
      <c r="R1538" s="14" t="str">
        <f ca="1">IF(ISERROR(IF(AND($N$1+U1538-WEEKDAY($N$1)+(WEEKDAY($N$1)&gt;=U1538)&gt;=$N$1,H1538&lt;&gt;""),$N$1+U1538-WEEKDAY($N$1)+(WEEKDAY($N$1)&gt;=U1538),$N$1+U1538-WEEKDAY($N$1)+(WEEKDAY($N$1)&gt;=U1538)+7)),"",(IF(AND($N$1+U1538-WEEKDAY($N$1)+(WEEKDAY($N$1)&gt;=U1538)&gt;=$N$1,H1538&lt;&gt;""),$N$1+U1538-WEEKDAY($N$1)+(WEEKDAY($N$1)&gt;=U1538),$N$1+U1538-WEEKDAY($N$1)+(WEEKDAY($N$1)&gt;=U1538)+7)))</f>
        <v/>
      </c>
      <c r="S1538" s="14"/>
      <c r="T1538" s="15" t="b">
        <f>IF(D1538="lundi","2",IF(D1538="mardi","3",IF(D1538="mercredi","4",IF(D1538="jeudi","5",IF(D1538="vendredi","6")))))</f>
        <v>0</v>
      </c>
      <c r="U1538" s="15" t="str">
        <f>IF(H1538="lundi","2",IF(H1538="mardi","3",IF(H1538="mercredi","4",IF(H1538="jeudi","5",IF(H1538="vendredi","6",IF(H1538="",""))))))</f>
        <v/>
      </c>
      <c r="V1538" s="15" t="b">
        <f>IF(C1538="hebdo","5",IF(C1538="tous les 15 jours","10",IF(C1538="toutes les 5 semaines","25")))</f>
        <v>0</v>
      </c>
    </row>
    <row r="1539" spans="17:22" x14ac:dyDescent="0.35">
      <c r="Q1539" s="14">
        <f ca="1">IF(AND($N$1+T1539-WEEKDAY($N$1)+(WEEKDAY($N$1)&gt;=T1539)&gt;=$N$1,H1539=""),$N$1+T1539-WEEKDAY($N$1)+(WEEKDAY($N$1)&gt;=T1539),$N$1+T1539-WEEKDAY($N$1)+(WEEKDAY($N$1)&gt;=T1539)+7)</f>
        <v>43617</v>
      </c>
      <c r="R1539" s="14" t="str">
        <f ca="1">IF(ISERROR(IF(AND($N$1+U1539-WEEKDAY($N$1)+(WEEKDAY($N$1)&gt;=U1539)&gt;=$N$1,H1539&lt;&gt;""),$N$1+U1539-WEEKDAY($N$1)+(WEEKDAY($N$1)&gt;=U1539),$N$1+U1539-WEEKDAY($N$1)+(WEEKDAY($N$1)&gt;=U1539)+7)),"",(IF(AND($N$1+U1539-WEEKDAY($N$1)+(WEEKDAY($N$1)&gt;=U1539)&gt;=$N$1,H1539&lt;&gt;""),$N$1+U1539-WEEKDAY($N$1)+(WEEKDAY($N$1)&gt;=U1539),$N$1+U1539-WEEKDAY($N$1)+(WEEKDAY($N$1)&gt;=U1539)+7)))</f>
        <v/>
      </c>
      <c r="S1539" s="14"/>
      <c r="T1539" s="15" t="b">
        <f>IF(D1539="lundi","2",IF(D1539="mardi","3",IF(D1539="mercredi","4",IF(D1539="jeudi","5",IF(D1539="vendredi","6")))))</f>
        <v>0</v>
      </c>
      <c r="U1539" s="15" t="str">
        <f>IF(H1539="lundi","2",IF(H1539="mardi","3",IF(H1539="mercredi","4",IF(H1539="jeudi","5",IF(H1539="vendredi","6",IF(H1539="",""))))))</f>
        <v/>
      </c>
      <c r="V1539" s="15" t="b">
        <f>IF(C1539="hebdo","5",IF(C1539="tous les 15 jours","10",IF(C1539="toutes les 5 semaines","25")))</f>
        <v>0</v>
      </c>
    </row>
    <row r="1540" spans="17:22" x14ac:dyDescent="0.35">
      <c r="Q1540" s="14">
        <f ca="1">IF(AND($N$1+T1540-WEEKDAY($N$1)+(WEEKDAY($N$1)&gt;=T1540)&gt;=$N$1,H1540=""),$N$1+T1540-WEEKDAY($N$1)+(WEEKDAY($N$1)&gt;=T1540),$N$1+T1540-WEEKDAY($N$1)+(WEEKDAY($N$1)&gt;=T1540)+7)</f>
        <v>43617</v>
      </c>
      <c r="R1540" s="14" t="str">
        <f ca="1">IF(ISERROR(IF(AND($N$1+U1540-WEEKDAY($N$1)+(WEEKDAY($N$1)&gt;=U1540)&gt;=$N$1,H1540&lt;&gt;""),$N$1+U1540-WEEKDAY($N$1)+(WEEKDAY($N$1)&gt;=U1540),$N$1+U1540-WEEKDAY($N$1)+(WEEKDAY($N$1)&gt;=U1540)+7)),"",(IF(AND($N$1+U1540-WEEKDAY($N$1)+(WEEKDAY($N$1)&gt;=U1540)&gt;=$N$1,H1540&lt;&gt;""),$N$1+U1540-WEEKDAY($N$1)+(WEEKDAY($N$1)&gt;=U1540),$N$1+U1540-WEEKDAY($N$1)+(WEEKDAY($N$1)&gt;=U1540)+7)))</f>
        <v/>
      </c>
      <c r="S1540" s="14"/>
      <c r="T1540" s="15" t="b">
        <f>IF(D1540="lundi","2",IF(D1540="mardi","3",IF(D1540="mercredi","4",IF(D1540="jeudi","5",IF(D1540="vendredi","6")))))</f>
        <v>0</v>
      </c>
      <c r="U1540" s="15" t="str">
        <f>IF(H1540="lundi","2",IF(H1540="mardi","3",IF(H1540="mercredi","4",IF(H1540="jeudi","5",IF(H1540="vendredi","6",IF(H1540="",""))))))</f>
        <v/>
      </c>
      <c r="V1540" s="15" t="b">
        <f>IF(C1540="hebdo","5",IF(C1540="tous les 15 jours","10",IF(C1540="toutes les 5 semaines","25")))</f>
        <v>0</v>
      </c>
    </row>
    <row r="1541" spans="17:22" x14ac:dyDescent="0.35">
      <c r="Q1541" s="14">
        <f ca="1">IF(AND($N$1+T1541-WEEKDAY($N$1)+(WEEKDAY($N$1)&gt;=T1541)&gt;=$N$1,H1541=""),$N$1+T1541-WEEKDAY($N$1)+(WEEKDAY($N$1)&gt;=T1541),$N$1+T1541-WEEKDAY($N$1)+(WEEKDAY($N$1)&gt;=T1541)+7)</f>
        <v>43617</v>
      </c>
      <c r="R1541" s="14" t="str">
        <f ca="1">IF(ISERROR(IF(AND($N$1+U1541-WEEKDAY($N$1)+(WEEKDAY($N$1)&gt;=U1541)&gt;=$N$1,H1541&lt;&gt;""),$N$1+U1541-WEEKDAY($N$1)+(WEEKDAY($N$1)&gt;=U1541),$N$1+U1541-WEEKDAY($N$1)+(WEEKDAY($N$1)&gt;=U1541)+7)),"",(IF(AND($N$1+U1541-WEEKDAY($N$1)+(WEEKDAY($N$1)&gt;=U1541)&gt;=$N$1,H1541&lt;&gt;""),$N$1+U1541-WEEKDAY($N$1)+(WEEKDAY($N$1)&gt;=U1541),$N$1+U1541-WEEKDAY($N$1)+(WEEKDAY($N$1)&gt;=U1541)+7)))</f>
        <v/>
      </c>
      <c r="S1541" s="14"/>
      <c r="T1541" s="15" t="b">
        <f>IF(D1541="lundi","2",IF(D1541="mardi","3",IF(D1541="mercredi","4",IF(D1541="jeudi","5",IF(D1541="vendredi","6")))))</f>
        <v>0</v>
      </c>
      <c r="U1541" s="15" t="str">
        <f>IF(H1541="lundi","2",IF(H1541="mardi","3",IF(H1541="mercredi","4",IF(H1541="jeudi","5",IF(H1541="vendredi","6",IF(H1541="",""))))))</f>
        <v/>
      </c>
      <c r="V1541" s="15" t="b">
        <f>IF(C1541="hebdo","5",IF(C1541="tous les 15 jours","10",IF(C1541="toutes les 5 semaines","25")))</f>
        <v>0</v>
      </c>
    </row>
    <row r="1542" spans="17:22" x14ac:dyDescent="0.35">
      <c r="Q1542" s="14">
        <f ca="1">IF(AND($N$1+T1542-WEEKDAY($N$1)+(WEEKDAY($N$1)&gt;=T1542)&gt;=$N$1,H1542=""),$N$1+T1542-WEEKDAY($N$1)+(WEEKDAY($N$1)&gt;=T1542),$N$1+T1542-WEEKDAY($N$1)+(WEEKDAY($N$1)&gt;=T1542)+7)</f>
        <v>43617</v>
      </c>
      <c r="R1542" s="14" t="str">
        <f ca="1">IF(ISERROR(IF(AND($N$1+U1542-WEEKDAY($N$1)+(WEEKDAY($N$1)&gt;=U1542)&gt;=$N$1,H1542&lt;&gt;""),$N$1+U1542-WEEKDAY($N$1)+(WEEKDAY($N$1)&gt;=U1542),$N$1+U1542-WEEKDAY($N$1)+(WEEKDAY($N$1)&gt;=U1542)+7)),"",(IF(AND($N$1+U1542-WEEKDAY($N$1)+(WEEKDAY($N$1)&gt;=U1542)&gt;=$N$1,H1542&lt;&gt;""),$N$1+U1542-WEEKDAY($N$1)+(WEEKDAY($N$1)&gt;=U1542),$N$1+U1542-WEEKDAY($N$1)+(WEEKDAY($N$1)&gt;=U1542)+7)))</f>
        <v/>
      </c>
      <c r="S1542" s="14"/>
      <c r="T1542" s="15" t="b">
        <f>IF(D1542="lundi","2",IF(D1542="mardi","3",IF(D1542="mercredi","4",IF(D1542="jeudi","5",IF(D1542="vendredi","6")))))</f>
        <v>0</v>
      </c>
      <c r="U1542" s="15" t="str">
        <f>IF(H1542="lundi","2",IF(H1542="mardi","3",IF(H1542="mercredi","4",IF(H1542="jeudi","5",IF(H1542="vendredi","6",IF(H1542="",""))))))</f>
        <v/>
      </c>
      <c r="V1542" s="15" t="b">
        <f>IF(C1542="hebdo","5",IF(C1542="tous les 15 jours","10",IF(C1542="toutes les 5 semaines","25")))</f>
        <v>0</v>
      </c>
    </row>
    <row r="1543" spans="17:22" x14ac:dyDescent="0.35">
      <c r="Q1543" s="14">
        <f ca="1">IF(AND($N$1+T1543-WEEKDAY($N$1)+(WEEKDAY($N$1)&gt;=T1543)&gt;=$N$1,H1543=""),$N$1+T1543-WEEKDAY($N$1)+(WEEKDAY($N$1)&gt;=T1543),$N$1+T1543-WEEKDAY($N$1)+(WEEKDAY($N$1)&gt;=T1543)+7)</f>
        <v>43617</v>
      </c>
      <c r="R1543" s="14" t="str">
        <f ca="1">IF(ISERROR(IF(AND($N$1+U1543-WEEKDAY($N$1)+(WEEKDAY($N$1)&gt;=U1543)&gt;=$N$1,H1543&lt;&gt;""),$N$1+U1543-WEEKDAY($N$1)+(WEEKDAY($N$1)&gt;=U1543),$N$1+U1543-WEEKDAY($N$1)+(WEEKDAY($N$1)&gt;=U1543)+7)),"",(IF(AND($N$1+U1543-WEEKDAY($N$1)+(WEEKDAY($N$1)&gt;=U1543)&gt;=$N$1,H1543&lt;&gt;""),$N$1+U1543-WEEKDAY($N$1)+(WEEKDAY($N$1)&gt;=U1543),$N$1+U1543-WEEKDAY($N$1)+(WEEKDAY($N$1)&gt;=U1543)+7)))</f>
        <v/>
      </c>
      <c r="S1543" s="14"/>
      <c r="T1543" s="15" t="b">
        <f>IF(D1543="lundi","2",IF(D1543="mardi","3",IF(D1543="mercredi","4",IF(D1543="jeudi","5",IF(D1543="vendredi","6")))))</f>
        <v>0</v>
      </c>
      <c r="U1543" s="15" t="str">
        <f>IF(H1543="lundi","2",IF(H1543="mardi","3",IF(H1543="mercredi","4",IF(H1543="jeudi","5",IF(H1543="vendredi","6",IF(H1543="",""))))))</f>
        <v/>
      </c>
      <c r="V1543" s="15" t="b">
        <f>IF(C1543="hebdo","5",IF(C1543="tous les 15 jours","10",IF(C1543="toutes les 5 semaines","25")))</f>
        <v>0</v>
      </c>
    </row>
    <row r="1544" spans="17:22" x14ac:dyDescent="0.35">
      <c r="Q1544" s="14">
        <f ca="1">IF(AND($N$1+T1544-WEEKDAY($N$1)+(WEEKDAY($N$1)&gt;=T1544)&gt;=$N$1,H1544=""),$N$1+T1544-WEEKDAY($N$1)+(WEEKDAY($N$1)&gt;=T1544),$N$1+T1544-WEEKDAY($N$1)+(WEEKDAY($N$1)&gt;=T1544)+7)</f>
        <v>43617</v>
      </c>
      <c r="R1544" s="14" t="str">
        <f ca="1">IF(ISERROR(IF(AND($N$1+U1544-WEEKDAY($N$1)+(WEEKDAY($N$1)&gt;=U1544)&gt;=$N$1,H1544&lt;&gt;""),$N$1+U1544-WEEKDAY($N$1)+(WEEKDAY($N$1)&gt;=U1544),$N$1+U1544-WEEKDAY($N$1)+(WEEKDAY($N$1)&gt;=U1544)+7)),"",(IF(AND($N$1+U1544-WEEKDAY($N$1)+(WEEKDAY($N$1)&gt;=U1544)&gt;=$N$1,H1544&lt;&gt;""),$N$1+U1544-WEEKDAY($N$1)+(WEEKDAY($N$1)&gt;=U1544),$N$1+U1544-WEEKDAY($N$1)+(WEEKDAY($N$1)&gt;=U1544)+7)))</f>
        <v/>
      </c>
      <c r="S1544" s="14"/>
      <c r="T1544" s="15" t="b">
        <f>IF(D1544="lundi","2",IF(D1544="mardi","3",IF(D1544="mercredi","4",IF(D1544="jeudi","5",IF(D1544="vendredi","6")))))</f>
        <v>0</v>
      </c>
      <c r="U1544" s="15" t="str">
        <f>IF(H1544="lundi","2",IF(H1544="mardi","3",IF(H1544="mercredi","4",IF(H1544="jeudi","5",IF(H1544="vendredi","6",IF(H1544="",""))))))</f>
        <v/>
      </c>
      <c r="V1544" s="15" t="b">
        <f>IF(C1544="hebdo","5",IF(C1544="tous les 15 jours","10",IF(C1544="toutes les 5 semaines","25")))</f>
        <v>0</v>
      </c>
    </row>
    <row r="1545" spans="17:22" x14ac:dyDescent="0.35">
      <c r="Q1545" s="14">
        <f ca="1">IF(AND($N$1+T1545-WEEKDAY($N$1)+(WEEKDAY($N$1)&gt;=T1545)&gt;=$N$1,H1545=""),$N$1+T1545-WEEKDAY($N$1)+(WEEKDAY($N$1)&gt;=T1545),$N$1+T1545-WEEKDAY($N$1)+(WEEKDAY($N$1)&gt;=T1545)+7)</f>
        <v>43617</v>
      </c>
      <c r="R1545" s="14" t="str">
        <f ca="1">IF(ISERROR(IF(AND($N$1+U1545-WEEKDAY($N$1)+(WEEKDAY($N$1)&gt;=U1545)&gt;=$N$1,H1545&lt;&gt;""),$N$1+U1545-WEEKDAY($N$1)+(WEEKDAY($N$1)&gt;=U1545),$N$1+U1545-WEEKDAY($N$1)+(WEEKDAY($N$1)&gt;=U1545)+7)),"",(IF(AND($N$1+U1545-WEEKDAY($N$1)+(WEEKDAY($N$1)&gt;=U1545)&gt;=$N$1,H1545&lt;&gt;""),$N$1+U1545-WEEKDAY($N$1)+(WEEKDAY($N$1)&gt;=U1545),$N$1+U1545-WEEKDAY($N$1)+(WEEKDAY($N$1)&gt;=U1545)+7)))</f>
        <v/>
      </c>
      <c r="S1545" s="14"/>
      <c r="T1545" s="15" t="b">
        <f>IF(D1545="lundi","2",IF(D1545="mardi","3",IF(D1545="mercredi","4",IF(D1545="jeudi","5",IF(D1545="vendredi","6")))))</f>
        <v>0</v>
      </c>
      <c r="U1545" s="15" t="str">
        <f>IF(H1545="lundi","2",IF(H1545="mardi","3",IF(H1545="mercredi","4",IF(H1545="jeudi","5",IF(H1545="vendredi","6",IF(H1545="",""))))))</f>
        <v/>
      </c>
      <c r="V1545" s="15" t="b">
        <f>IF(C1545="hebdo","5",IF(C1545="tous les 15 jours","10",IF(C1545="toutes les 5 semaines","25")))</f>
        <v>0</v>
      </c>
    </row>
    <row r="1546" spans="17:22" x14ac:dyDescent="0.35">
      <c r="Q1546" s="14">
        <f ca="1">IF(AND($N$1+T1546-WEEKDAY($N$1)+(WEEKDAY($N$1)&gt;=T1546)&gt;=$N$1,H1546=""),$N$1+T1546-WEEKDAY($N$1)+(WEEKDAY($N$1)&gt;=T1546),$N$1+T1546-WEEKDAY($N$1)+(WEEKDAY($N$1)&gt;=T1546)+7)</f>
        <v>43617</v>
      </c>
      <c r="R1546" s="14" t="str">
        <f ca="1">IF(ISERROR(IF(AND($N$1+U1546-WEEKDAY($N$1)+(WEEKDAY($N$1)&gt;=U1546)&gt;=$N$1,H1546&lt;&gt;""),$N$1+U1546-WEEKDAY($N$1)+(WEEKDAY($N$1)&gt;=U1546),$N$1+U1546-WEEKDAY($N$1)+(WEEKDAY($N$1)&gt;=U1546)+7)),"",(IF(AND($N$1+U1546-WEEKDAY($N$1)+(WEEKDAY($N$1)&gt;=U1546)&gt;=$N$1,H1546&lt;&gt;""),$N$1+U1546-WEEKDAY($N$1)+(WEEKDAY($N$1)&gt;=U1546),$N$1+U1546-WEEKDAY($N$1)+(WEEKDAY($N$1)&gt;=U1546)+7)))</f>
        <v/>
      </c>
      <c r="S1546" s="14"/>
      <c r="T1546" s="15" t="b">
        <f>IF(D1546="lundi","2",IF(D1546="mardi","3",IF(D1546="mercredi","4",IF(D1546="jeudi","5",IF(D1546="vendredi","6")))))</f>
        <v>0</v>
      </c>
      <c r="U1546" s="15" t="str">
        <f>IF(H1546="lundi","2",IF(H1546="mardi","3",IF(H1546="mercredi","4",IF(H1546="jeudi","5",IF(H1546="vendredi","6",IF(H1546="",""))))))</f>
        <v/>
      </c>
      <c r="V1546" s="15" t="b">
        <f>IF(C1546="hebdo","5",IF(C1546="tous les 15 jours","10",IF(C1546="toutes les 5 semaines","25")))</f>
        <v>0</v>
      </c>
    </row>
    <row r="1547" spans="17:22" x14ac:dyDescent="0.35">
      <c r="Q1547" s="14">
        <f ca="1">IF(AND($N$1+T1547-WEEKDAY($N$1)+(WEEKDAY($N$1)&gt;=T1547)&gt;=$N$1,H1547=""),$N$1+T1547-WEEKDAY($N$1)+(WEEKDAY($N$1)&gt;=T1547),$N$1+T1547-WEEKDAY($N$1)+(WEEKDAY($N$1)&gt;=T1547)+7)</f>
        <v>43617</v>
      </c>
      <c r="R1547" s="14" t="str">
        <f ca="1">IF(ISERROR(IF(AND($N$1+U1547-WEEKDAY($N$1)+(WEEKDAY($N$1)&gt;=U1547)&gt;=$N$1,H1547&lt;&gt;""),$N$1+U1547-WEEKDAY($N$1)+(WEEKDAY($N$1)&gt;=U1547),$N$1+U1547-WEEKDAY($N$1)+(WEEKDAY($N$1)&gt;=U1547)+7)),"",(IF(AND($N$1+U1547-WEEKDAY($N$1)+(WEEKDAY($N$1)&gt;=U1547)&gt;=$N$1,H1547&lt;&gt;""),$N$1+U1547-WEEKDAY($N$1)+(WEEKDAY($N$1)&gt;=U1547),$N$1+U1547-WEEKDAY($N$1)+(WEEKDAY($N$1)&gt;=U1547)+7)))</f>
        <v/>
      </c>
      <c r="S1547" s="14"/>
      <c r="T1547" s="15" t="b">
        <f>IF(D1547="lundi","2",IF(D1547="mardi","3",IF(D1547="mercredi","4",IF(D1547="jeudi","5",IF(D1547="vendredi","6")))))</f>
        <v>0</v>
      </c>
      <c r="U1547" s="15" t="str">
        <f>IF(H1547="lundi","2",IF(H1547="mardi","3",IF(H1547="mercredi","4",IF(H1547="jeudi","5",IF(H1547="vendredi","6",IF(H1547="",""))))))</f>
        <v/>
      </c>
      <c r="V1547" s="15" t="b">
        <f>IF(C1547="hebdo","5",IF(C1547="tous les 15 jours","10",IF(C1547="toutes les 5 semaines","25")))</f>
        <v>0</v>
      </c>
    </row>
    <row r="1548" spans="17:22" x14ac:dyDescent="0.35">
      <c r="Q1548" s="14">
        <f ca="1">IF(AND($N$1+T1548-WEEKDAY($N$1)+(WEEKDAY($N$1)&gt;=T1548)&gt;=$N$1,H1548=""),$N$1+T1548-WEEKDAY($N$1)+(WEEKDAY($N$1)&gt;=T1548),$N$1+T1548-WEEKDAY($N$1)+(WEEKDAY($N$1)&gt;=T1548)+7)</f>
        <v>43617</v>
      </c>
      <c r="R1548" s="14" t="str">
        <f ca="1">IF(ISERROR(IF(AND($N$1+U1548-WEEKDAY($N$1)+(WEEKDAY($N$1)&gt;=U1548)&gt;=$N$1,H1548&lt;&gt;""),$N$1+U1548-WEEKDAY($N$1)+(WEEKDAY($N$1)&gt;=U1548),$N$1+U1548-WEEKDAY($N$1)+(WEEKDAY($N$1)&gt;=U1548)+7)),"",(IF(AND($N$1+U1548-WEEKDAY($N$1)+(WEEKDAY($N$1)&gt;=U1548)&gt;=$N$1,H1548&lt;&gt;""),$N$1+U1548-WEEKDAY($N$1)+(WEEKDAY($N$1)&gt;=U1548),$N$1+U1548-WEEKDAY($N$1)+(WEEKDAY($N$1)&gt;=U1548)+7)))</f>
        <v/>
      </c>
      <c r="S1548" s="14"/>
      <c r="T1548" s="15" t="b">
        <f>IF(D1548="lundi","2",IF(D1548="mardi","3",IF(D1548="mercredi","4",IF(D1548="jeudi","5",IF(D1548="vendredi","6")))))</f>
        <v>0</v>
      </c>
      <c r="U1548" s="15" t="str">
        <f>IF(H1548="lundi","2",IF(H1548="mardi","3",IF(H1548="mercredi","4",IF(H1548="jeudi","5",IF(H1548="vendredi","6",IF(H1548="",""))))))</f>
        <v/>
      </c>
      <c r="V1548" s="15" t="b">
        <f>IF(C1548="hebdo","5",IF(C1548="tous les 15 jours","10",IF(C1548="toutes les 5 semaines","25")))</f>
        <v>0</v>
      </c>
    </row>
    <row r="1549" spans="17:22" x14ac:dyDescent="0.35">
      <c r="Q1549" s="14">
        <f ca="1">IF(AND($N$1+T1549-WEEKDAY($N$1)+(WEEKDAY($N$1)&gt;=T1549)&gt;=$N$1,H1549=""),$N$1+T1549-WEEKDAY($N$1)+(WEEKDAY($N$1)&gt;=T1549),$N$1+T1549-WEEKDAY($N$1)+(WEEKDAY($N$1)&gt;=T1549)+7)</f>
        <v>43617</v>
      </c>
      <c r="R1549" s="14" t="str">
        <f ca="1">IF(ISERROR(IF(AND($N$1+U1549-WEEKDAY($N$1)+(WEEKDAY($N$1)&gt;=U1549)&gt;=$N$1,H1549&lt;&gt;""),$N$1+U1549-WEEKDAY($N$1)+(WEEKDAY($N$1)&gt;=U1549),$N$1+U1549-WEEKDAY($N$1)+(WEEKDAY($N$1)&gt;=U1549)+7)),"",(IF(AND($N$1+U1549-WEEKDAY($N$1)+(WEEKDAY($N$1)&gt;=U1549)&gt;=$N$1,H1549&lt;&gt;""),$N$1+U1549-WEEKDAY($N$1)+(WEEKDAY($N$1)&gt;=U1549),$N$1+U1549-WEEKDAY($N$1)+(WEEKDAY($N$1)&gt;=U1549)+7)))</f>
        <v/>
      </c>
      <c r="S1549" s="14"/>
      <c r="T1549" s="15" t="b">
        <f>IF(D1549="lundi","2",IF(D1549="mardi","3",IF(D1549="mercredi","4",IF(D1549="jeudi","5",IF(D1549="vendredi","6")))))</f>
        <v>0</v>
      </c>
      <c r="U1549" s="15" t="str">
        <f>IF(H1549="lundi","2",IF(H1549="mardi","3",IF(H1549="mercredi","4",IF(H1549="jeudi","5",IF(H1549="vendredi","6",IF(H1549="",""))))))</f>
        <v/>
      </c>
      <c r="V1549" s="15" t="b">
        <f>IF(C1549="hebdo","5",IF(C1549="tous les 15 jours","10",IF(C1549="toutes les 5 semaines","25")))</f>
        <v>0</v>
      </c>
    </row>
    <row r="1550" spans="17:22" x14ac:dyDescent="0.35">
      <c r="Q1550" s="14">
        <f ca="1">IF(AND($N$1+T1550-WEEKDAY($N$1)+(WEEKDAY($N$1)&gt;=T1550)&gt;=$N$1,H1550=""),$N$1+T1550-WEEKDAY($N$1)+(WEEKDAY($N$1)&gt;=T1550),$N$1+T1550-WEEKDAY($N$1)+(WEEKDAY($N$1)&gt;=T1550)+7)</f>
        <v>43617</v>
      </c>
      <c r="R1550" s="14" t="str">
        <f ca="1">IF(ISERROR(IF(AND($N$1+U1550-WEEKDAY($N$1)+(WEEKDAY($N$1)&gt;=U1550)&gt;=$N$1,H1550&lt;&gt;""),$N$1+U1550-WEEKDAY($N$1)+(WEEKDAY($N$1)&gt;=U1550),$N$1+U1550-WEEKDAY($N$1)+(WEEKDAY($N$1)&gt;=U1550)+7)),"",(IF(AND($N$1+U1550-WEEKDAY($N$1)+(WEEKDAY($N$1)&gt;=U1550)&gt;=$N$1,H1550&lt;&gt;""),$N$1+U1550-WEEKDAY($N$1)+(WEEKDAY($N$1)&gt;=U1550),$N$1+U1550-WEEKDAY($N$1)+(WEEKDAY($N$1)&gt;=U1550)+7)))</f>
        <v/>
      </c>
      <c r="S1550" s="14"/>
      <c r="T1550" s="15" t="b">
        <f>IF(D1550="lundi","2",IF(D1550="mardi","3",IF(D1550="mercredi","4",IF(D1550="jeudi","5",IF(D1550="vendredi","6")))))</f>
        <v>0</v>
      </c>
      <c r="U1550" s="15" t="str">
        <f>IF(H1550="lundi","2",IF(H1550="mardi","3",IF(H1550="mercredi","4",IF(H1550="jeudi","5",IF(H1550="vendredi","6",IF(H1550="",""))))))</f>
        <v/>
      </c>
      <c r="V1550" s="15" t="b">
        <f>IF(C1550="hebdo","5",IF(C1550="tous les 15 jours","10",IF(C1550="toutes les 5 semaines","25")))</f>
        <v>0</v>
      </c>
    </row>
    <row r="1551" spans="17:22" x14ac:dyDescent="0.35">
      <c r="Q1551" s="14">
        <f ca="1">IF(AND($N$1+T1551-WEEKDAY($N$1)+(WEEKDAY($N$1)&gt;=T1551)&gt;=$N$1,H1551=""),$N$1+T1551-WEEKDAY($N$1)+(WEEKDAY($N$1)&gt;=T1551),$N$1+T1551-WEEKDAY($N$1)+(WEEKDAY($N$1)&gt;=T1551)+7)</f>
        <v>43617</v>
      </c>
      <c r="R1551" s="14" t="str">
        <f ca="1">IF(ISERROR(IF(AND($N$1+U1551-WEEKDAY($N$1)+(WEEKDAY($N$1)&gt;=U1551)&gt;=$N$1,H1551&lt;&gt;""),$N$1+U1551-WEEKDAY($N$1)+(WEEKDAY($N$1)&gt;=U1551),$N$1+U1551-WEEKDAY($N$1)+(WEEKDAY($N$1)&gt;=U1551)+7)),"",(IF(AND($N$1+U1551-WEEKDAY($N$1)+(WEEKDAY($N$1)&gt;=U1551)&gt;=$N$1,H1551&lt;&gt;""),$N$1+U1551-WEEKDAY($N$1)+(WEEKDAY($N$1)&gt;=U1551),$N$1+U1551-WEEKDAY($N$1)+(WEEKDAY($N$1)&gt;=U1551)+7)))</f>
        <v/>
      </c>
      <c r="S1551" s="14"/>
      <c r="T1551" s="15" t="b">
        <f>IF(D1551="lundi","2",IF(D1551="mardi","3",IF(D1551="mercredi","4",IF(D1551="jeudi","5",IF(D1551="vendredi","6")))))</f>
        <v>0</v>
      </c>
      <c r="U1551" s="15" t="str">
        <f>IF(H1551="lundi","2",IF(H1551="mardi","3",IF(H1551="mercredi","4",IF(H1551="jeudi","5",IF(H1551="vendredi","6",IF(H1551="",""))))))</f>
        <v/>
      </c>
      <c r="V1551" s="15" t="b">
        <f>IF(C1551="hebdo","5",IF(C1551="tous les 15 jours","10",IF(C1551="toutes les 5 semaines","25")))</f>
        <v>0</v>
      </c>
    </row>
    <row r="1552" spans="17:22" x14ac:dyDescent="0.35">
      <c r="Q1552" s="14">
        <f ca="1">IF(AND($N$1+T1552-WEEKDAY($N$1)+(WEEKDAY($N$1)&gt;=T1552)&gt;=$N$1,H1552=""),$N$1+T1552-WEEKDAY($N$1)+(WEEKDAY($N$1)&gt;=T1552),$N$1+T1552-WEEKDAY($N$1)+(WEEKDAY($N$1)&gt;=T1552)+7)</f>
        <v>43617</v>
      </c>
      <c r="R1552" s="14" t="str">
        <f ca="1">IF(ISERROR(IF(AND($N$1+U1552-WEEKDAY($N$1)+(WEEKDAY($N$1)&gt;=U1552)&gt;=$N$1,H1552&lt;&gt;""),$N$1+U1552-WEEKDAY($N$1)+(WEEKDAY($N$1)&gt;=U1552),$N$1+U1552-WEEKDAY($N$1)+(WEEKDAY($N$1)&gt;=U1552)+7)),"",(IF(AND($N$1+U1552-WEEKDAY($N$1)+(WEEKDAY($N$1)&gt;=U1552)&gt;=$N$1,H1552&lt;&gt;""),$N$1+U1552-WEEKDAY($N$1)+(WEEKDAY($N$1)&gt;=U1552),$N$1+U1552-WEEKDAY($N$1)+(WEEKDAY($N$1)&gt;=U1552)+7)))</f>
        <v/>
      </c>
      <c r="S1552" s="14"/>
      <c r="T1552" s="15" t="b">
        <f>IF(D1552="lundi","2",IF(D1552="mardi","3",IF(D1552="mercredi","4",IF(D1552="jeudi","5",IF(D1552="vendredi","6")))))</f>
        <v>0</v>
      </c>
      <c r="U1552" s="15" t="str">
        <f>IF(H1552="lundi","2",IF(H1552="mardi","3",IF(H1552="mercredi","4",IF(H1552="jeudi","5",IF(H1552="vendredi","6",IF(H1552="",""))))))</f>
        <v/>
      </c>
      <c r="V1552" s="15" t="b">
        <f>IF(C1552="hebdo","5",IF(C1552="tous les 15 jours","10",IF(C1552="toutes les 5 semaines","25")))</f>
        <v>0</v>
      </c>
    </row>
    <row r="1553" spans="17:22" x14ac:dyDescent="0.35">
      <c r="Q1553" s="14">
        <f ca="1">IF(AND($N$1+T1553-WEEKDAY($N$1)+(WEEKDAY($N$1)&gt;=T1553)&gt;=$N$1,H1553=""),$N$1+T1553-WEEKDAY($N$1)+(WEEKDAY($N$1)&gt;=T1553),$N$1+T1553-WEEKDAY($N$1)+(WEEKDAY($N$1)&gt;=T1553)+7)</f>
        <v>43617</v>
      </c>
      <c r="R1553" s="14" t="str">
        <f ca="1">IF(ISERROR(IF(AND($N$1+U1553-WEEKDAY($N$1)+(WEEKDAY($N$1)&gt;=U1553)&gt;=$N$1,H1553&lt;&gt;""),$N$1+U1553-WEEKDAY($N$1)+(WEEKDAY($N$1)&gt;=U1553),$N$1+U1553-WEEKDAY($N$1)+(WEEKDAY($N$1)&gt;=U1553)+7)),"",(IF(AND($N$1+U1553-WEEKDAY($N$1)+(WEEKDAY($N$1)&gt;=U1553)&gt;=$N$1,H1553&lt;&gt;""),$N$1+U1553-WEEKDAY($N$1)+(WEEKDAY($N$1)&gt;=U1553),$N$1+U1553-WEEKDAY($N$1)+(WEEKDAY($N$1)&gt;=U1553)+7)))</f>
        <v/>
      </c>
      <c r="S1553" s="14"/>
      <c r="T1553" s="15" t="b">
        <f>IF(D1553="lundi","2",IF(D1553="mardi","3",IF(D1553="mercredi","4",IF(D1553="jeudi","5",IF(D1553="vendredi","6")))))</f>
        <v>0</v>
      </c>
      <c r="U1553" s="15" t="str">
        <f>IF(H1553="lundi","2",IF(H1553="mardi","3",IF(H1553="mercredi","4",IF(H1553="jeudi","5",IF(H1553="vendredi","6",IF(H1553="",""))))))</f>
        <v/>
      </c>
      <c r="V1553" s="15" t="b">
        <f>IF(C1553="hebdo","5",IF(C1553="tous les 15 jours","10",IF(C1553="toutes les 5 semaines","25")))</f>
        <v>0</v>
      </c>
    </row>
    <row r="1554" spans="17:22" x14ac:dyDescent="0.35">
      <c r="Q1554" s="14">
        <f ca="1">IF(AND($N$1+T1554-WEEKDAY($N$1)+(WEEKDAY($N$1)&gt;=T1554)&gt;=$N$1,H1554=""),$N$1+T1554-WEEKDAY($N$1)+(WEEKDAY($N$1)&gt;=T1554),$N$1+T1554-WEEKDAY($N$1)+(WEEKDAY($N$1)&gt;=T1554)+7)</f>
        <v>43617</v>
      </c>
      <c r="R1554" s="14" t="str">
        <f ca="1">IF(ISERROR(IF(AND($N$1+U1554-WEEKDAY($N$1)+(WEEKDAY($N$1)&gt;=U1554)&gt;=$N$1,H1554&lt;&gt;""),$N$1+U1554-WEEKDAY($N$1)+(WEEKDAY($N$1)&gt;=U1554),$N$1+U1554-WEEKDAY($N$1)+(WEEKDAY($N$1)&gt;=U1554)+7)),"",(IF(AND($N$1+U1554-WEEKDAY($N$1)+(WEEKDAY($N$1)&gt;=U1554)&gt;=$N$1,H1554&lt;&gt;""),$N$1+U1554-WEEKDAY($N$1)+(WEEKDAY($N$1)&gt;=U1554),$N$1+U1554-WEEKDAY($N$1)+(WEEKDAY($N$1)&gt;=U1554)+7)))</f>
        <v/>
      </c>
      <c r="S1554" s="14"/>
      <c r="T1554" s="15" t="b">
        <f>IF(D1554="lundi","2",IF(D1554="mardi","3",IF(D1554="mercredi","4",IF(D1554="jeudi","5",IF(D1554="vendredi","6")))))</f>
        <v>0</v>
      </c>
      <c r="U1554" s="15" t="str">
        <f>IF(H1554="lundi","2",IF(H1554="mardi","3",IF(H1554="mercredi","4",IF(H1554="jeudi","5",IF(H1554="vendredi","6",IF(H1554="",""))))))</f>
        <v/>
      </c>
      <c r="V1554" s="15" t="b">
        <f>IF(C1554="hebdo","5",IF(C1554="tous les 15 jours","10",IF(C1554="toutes les 5 semaines","25")))</f>
        <v>0</v>
      </c>
    </row>
    <row r="1555" spans="17:22" x14ac:dyDescent="0.35">
      <c r="Q1555" s="14">
        <f ca="1">IF(AND($N$1+T1555-WEEKDAY($N$1)+(WEEKDAY($N$1)&gt;=T1555)&gt;=$N$1,H1555=""),$N$1+T1555-WEEKDAY($N$1)+(WEEKDAY($N$1)&gt;=T1555),$N$1+T1555-WEEKDAY($N$1)+(WEEKDAY($N$1)&gt;=T1555)+7)</f>
        <v>43617</v>
      </c>
      <c r="R1555" s="14" t="str">
        <f ca="1">IF(ISERROR(IF(AND($N$1+U1555-WEEKDAY($N$1)+(WEEKDAY($N$1)&gt;=U1555)&gt;=$N$1,H1555&lt;&gt;""),$N$1+U1555-WEEKDAY($N$1)+(WEEKDAY($N$1)&gt;=U1555),$N$1+U1555-WEEKDAY($N$1)+(WEEKDAY($N$1)&gt;=U1555)+7)),"",(IF(AND($N$1+U1555-WEEKDAY($N$1)+(WEEKDAY($N$1)&gt;=U1555)&gt;=$N$1,H1555&lt;&gt;""),$N$1+U1555-WEEKDAY($N$1)+(WEEKDAY($N$1)&gt;=U1555),$N$1+U1555-WEEKDAY($N$1)+(WEEKDAY($N$1)&gt;=U1555)+7)))</f>
        <v/>
      </c>
      <c r="S1555" s="14"/>
      <c r="T1555" s="15" t="b">
        <f>IF(D1555="lundi","2",IF(D1555="mardi","3",IF(D1555="mercredi","4",IF(D1555="jeudi","5",IF(D1555="vendredi","6")))))</f>
        <v>0</v>
      </c>
      <c r="U1555" s="15" t="str">
        <f>IF(H1555="lundi","2",IF(H1555="mardi","3",IF(H1555="mercredi","4",IF(H1555="jeudi","5",IF(H1555="vendredi","6",IF(H1555="",""))))))</f>
        <v/>
      </c>
      <c r="V1555" s="15" t="b">
        <f>IF(C1555="hebdo","5",IF(C1555="tous les 15 jours","10",IF(C1555="toutes les 5 semaines","25")))</f>
        <v>0</v>
      </c>
    </row>
    <row r="1556" spans="17:22" x14ac:dyDescent="0.35">
      <c r="Q1556" s="14">
        <f ca="1">IF(AND($N$1+T1556-WEEKDAY($N$1)+(WEEKDAY($N$1)&gt;=T1556)&gt;=$N$1,H1556=""),$N$1+T1556-WEEKDAY($N$1)+(WEEKDAY($N$1)&gt;=T1556),$N$1+T1556-WEEKDAY($N$1)+(WEEKDAY($N$1)&gt;=T1556)+7)</f>
        <v>43617</v>
      </c>
      <c r="R1556" s="14" t="str">
        <f ca="1">IF(ISERROR(IF(AND($N$1+U1556-WEEKDAY($N$1)+(WEEKDAY($N$1)&gt;=U1556)&gt;=$N$1,H1556&lt;&gt;""),$N$1+U1556-WEEKDAY($N$1)+(WEEKDAY($N$1)&gt;=U1556),$N$1+U1556-WEEKDAY($N$1)+(WEEKDAY($N$1)&gt;=U1556)+7)),"",(IF(AND($N$1+U1556-WEEKDAY($N$1)+(WEEKDAY($N$1)&gt;=U1556)&gt;=$N$1,H1556&lt;&gt;""),$N$1+U1556-WEEKDAY($N$1)+(WEEKDAY($N$1)&gt;=U1556),$N$1+U1556-WEEKDAY($N$1)+(WEEKDAY($N$1)&gt;=U1556)+7)))</f>
        <v/>
      </c>
      <c r="S1556" s="14"/>
      <c r="T1556" s="15" t="b">
        <f>IF(D1556="lundi","2",IF(D1556="mardi","3",IF(D1556="mercredi","4",IF(D1556="jeudi","5",IF(D1556="vendredi","6")))))</f>
        <v>0</v>
      </c>
      <c r="U1556" s="15" t="str">
        <f>IF(H1556="lundi","2",IF(H1556="mardi","3",IF(H1556="mercredi","4",IF(H1556="jeudi","5",IF(H1556="vendredi","6",IF(H1556="",""))))))</f>
        <v/>
      </c>
      <c r="V1556" s="15" t="b">
        <f>IF(C1556="hebdo","5",IF(C1556="tous les 15 jours","10",IF(C1556="toutes les 5 semaines","25")))</f>
        <v>0</v>
      </c>
    </row>
    <row r="1557" spans="17:22" x14ac:dyDescent="0.35">
      <c r="Q1557" s="14">
        <f ca="1">IF(AND($N$1+T1557-WEEKDAY($N$1)+(WEEKDAY($N$1)&gt;=T1557)&gt;=$N$1,H1557=""),$N$1+T1557-WEEKDAY($N$1)+(WEEKDAY($N$1)&gt;=T1557),$N$1+T1557-WEEKDAY($N$1)+(WEEKDAY($N$1)&gt;=T1557)+7)</f>
        <v>43617</v>
      </c>
      <c r="R1557" s="14" t="str">
        <f ca="1">IF(ISERROR(IF(AND($N$1+U1557-WEEKDAY($N$1)+(WEEKDAY($N$1)&gt;=U1557)&gt;=$N$1,H1557&lt;&gt;""),$N$1+U1557-WEEKDAY($N$1)+(WEEKDAY($N$1)&gt;=U1557),$N$1+U1557-WEEKDAY($N$1)+(WEEKDAY($N$1)&gt;=U1557)+7)),"",(IF(AND($N$1+U1557-WEEKDAY($N$1)+(WEEKDAY($N$1)&gt;=U1557)&gt;=$N$1,H1557&lt;&gt;""),$N$1+U1557-WEEKDAY($N$1)+(WEEKDAY($N$1)&gt;=U1557),$N$1+U1557-WEEKDAY($N$1)+(WEEKDAY($N$1)&gt;=U1557)+7)))</f>
        <v/>
      </c>
      <c r="S1557" s="14"/>
      <c r="T1557" s="15" t="b">
        <f>IF(D1557="lundi","2",IF(D1557="mardi","3",IF(D1557="mercredi","4",IF(D1557="jeudi","5",IF(D1557="vendredi","6")))))</f>
        <v>0</v>
      </c>
      <c r="U1557" s="15" t="str">
        <f>IF(H1557="lundi","2",IF(H1557="mardi","3",IF(H1557="mercredi","4",IF(H1557="jeudi","5",IF(H1557="vendredi","6",IF(H1557="",""))))))</f>
        <v/>
      </c>
      <c r="V1557" s="15" t="b">
        <f>IF(C1557="hebdo","5",IF(C1557="tous les 15 jours","10",IF(C1557="toutes les 5 semaines","25")))</f>
        <v>0</v>
      </c>
    </row>
    <row r="1558" spans="17:22" x14ac:dyDescent="0.35">
      <c r="Q1558" s="14">
        <f ca="1">IF(AND($N$1+T1558-WEEKDAY($N$1)+(WEEKDAY($N$1)&gt;=T1558)&gt;=$N$1,H1558=""),$N$1+T1558-WEEKDAY($N$1)+(WEEKDAY($N$1)&gt;=T1558),$N$1+T1558-WEEKDAY($N$1)+(WEEKDAY($N$1)&gt;=T1558)+7)</f>
        <v>43617</v>
      </c>
      <c r="R1558" s="14" t="str">
        <f ca="1">IF(ISERROR(IF(AND($N$1+U1558-WEEKDAY($N$1)+(WEEKDAY($N$1)&gt;=U1558)&gt;=$N$1,H1558&lt;&gt;""),$N$1+U1558-WEEKDAY($N$1)+(WEEKDAY($N$1)&gt;=U1558),$N$1+U1558-WEEKDAY($N$1)+(WEEKDAY($N$1)&gt;=U1558)+7)),"",(IF(AND($N$1+U1558-WEEKDAY($N$1)+(WEEKDAY($N$1)&gt;=U1558)&gt;=$N$1,H1558&lt;&gt;""),$N$1+U1558-WEEKDAY($N$1)+(WEEKDAY($N$1)&gt;=U1558),$N$1+U1558-WEEKDAY($N$1)+(WEEKDAY($N$1)&gt;=U1558)+7)))</f>
        <v/>
      </c>
      <c r="S1558" s="14"/>
      <c r="T1558" s="15" t="b">
        <f>IF(D1558="lundi","2",IF(D1558="mardi","3",IF(D1558="mercredi","4",IF(D1558="jeudi","5",IF(D1558="vendredi","6")))))</f>
        <v>0</v>
      </c>
      <c r="U1558" s="15" t="str">
        <f>IF(H1558="lundi","2",IF(H1558="mardi","3",IF(H1558="mercredi","4",IF(H1558="jeudi","5",IF(H1558="vendredi","6",IF(H1558="",""))))))</f>
        <v/>
      </c>
      <c r="V1558" s="15" t="b">
        <f>IF(C1558="hebdo","5",IF(C1558="tous les 15 jours","10",IF(C1558="toutes les 5 semaines","25")))</f>
        <v>0</v>
      </c>
    </row>
    <row r="1559" spans="17:22" x14ac:dyDescent="0.35">
      <c r="Q1559" s="14">
        <f ca="1">IF(AND($N$1+T1559-WEEKDAY($N$1)+(WEEKDAY($N$1)&gt;=T1559)&gt;=$N$1,H1559=""),$N$1+T1559-WEEKDAY($N$1)+(WEEKDAY($N$1)&gt;=T1559),$N$1+T1559-WEEKDAY($N$1)+(WEEKDAY($N$1)&gt;=T1559)+7)</f>
        <v>43617</v>
      </c>
      <c r="R1559" s="14" t="str">
        <f ca="1">IF(ISERROR(IF(AND($N$1+U1559-WEEKDAY($N$1)+(WEEKDAY($N$1)&gt;=U1559)&gt;=$N$1,H1559&lt;&gt;""),$N$1+U1559-WEEKDAY($N$1)+(WEEKDAY($N$1)&gt;=U1559),$N$1+U1559-WEEKDAY($N$1)+(WEEKDAY($N$1)&gt;=U1559)+7)),"",(IF(AND($N$1+U1559-WEEKDAY($N$1)+(WEEKDAY($N$1)&gt;=U1559)&gt;=$N$1,H1559&lt;&gt;""),$N$1+U1559-WEEKDAY($N$1)+(WEEKDAY($N$1)&gt;=U1559),$N$1+U1559-WEEKDAY($N$1)+(WEEKDAY($N$1)&gt;=U1559)+7)))</f>
        <v/>
      </c>
      <c r="S1559" s="14"/>
      <c r="T1559" s="15" t="b">
        <f>IF(D1559="lundi","2",IF(D1559="mardi","3",IF(D1559="mercredi","4",IF(D1559="jeudi","5",IF(D1559="vendredi","6")))))</f>
        <v>0</v>
      </c>
      <c r="U1559" s="15" t="str">
        <f>IF(H1559="lundi","2",IF(H1559="mardi","3",IF(H1559="mercredi","4",IF(H1559="jeudi","5",IF(H1559="vendredi","6",IF(H1559="",""))))))</f>
        <v/>
      </c>
      <c r="V1559" s="15" t="b">
        <f>IF(C1559="hebdo","5",IF(C1559="tous les 15 jours","10",IF(C1559="toutes les 5 semaines","25")))</f>
        <v>0</v>
      </c>
    </row>
    <row r="1560" spans="17:22" x14ac:dyDescent="0.35">
      <c r="Q1560" s="14">
        <f ca="1">IF(AND($N$1+T1560-WEEKDAY($N$1)+(WEEKDAY($N$1)&gt;=T1560)&gt;=$N$1,H1560=""),$N$1+T1560-WEEKDAY($N$1)+(WEEKDAY($N$1)&gt;=T1560),$N$1+T1560-WEEKDAY($N$1)+(WEEKDAY($N$1)&gt;=T1560)+7)</f>
        <v>43617</v>
      </c>
      <c r="R1560" s="14" t="str">
        <f ca="1">IF(ISERROR(IF(AND($N$1+U1560-WEEKDAY($N$1)+(WEEKDAY($N$1)&gt;=U1560)&gt;=$N$1,H1560&lt;&gt;""),$N$1+U1560-WEEKDAY($N$1)+(WEEKDAY($N$1)&gt;=U1560),$N$1+U1560-WEEKDAY($N$1)+(WEEKDAY($N$1)&gt;=U1560)+7)),"",(IF(AND($N$1+U1560-WEEKDAY($N$1)+(WEEKDAY($N$1)&gt;=U1560)&gt;=$N$1,H1560&lt;&gt;""),$N$1+U1560-WEEKDAY($N$1)+(WEEKDAY($N$1)&gt;=U1560),$N$1+U1560-WEEKDAY($N$1)+(WEEKDAY($N$1)&gt;=U1560)+7)))</f>
        <v/>
      </c>
      <c r="S1560" s="14"/>
      <c r="T1560" s="15" t="b">
        <f>IF(D1560="lundi","2",IF(D1560="mardi","3",IF(D1560="mercredi","4",IF(D1560="jeudi","5",IF(D1560="vendredi","6")))))</f>
        <v>0</v>
      </c>
      <c r="U1560" s="15" t="str">
        <f>IF(H1560="lundi","2",IF(H1560="mardi","3",IF(H1560="mercredi","4",IF(H1560="jeudi","5",IF(H1560="vendredi","6",IF(H1560="",""))))))</f>
        <v/>
      </c>
      <c r="V1560" s="15" t="b">
        <f>IF(C1560="hebdo","5",IF(C1560="tous les 15 jours","10",IF(C1560="toutes les 5 semaines","25")))</f>
        <v>0</v>
      </c>
    </row>
    <row r="1561" spans="17:22" x14ac:dyDescent="0.35">
      <c r="Q1561" s="14">
        <f ca="1">IF(AND($N$1+T1561-WEEKDAY($N$1)+(WEEKDAY($N$1)&gt;=T1561)&gt;=$N$1,H1561=""),$N$1+T1561-WEEKDAY($N$1)+(WEEKDAY($N$1)&gt;=T1561),$N$1+T1561-WEEKDAY($N$1)+(WEEKDAY($N$1)&gt;=T1561)+7)</f>
        <v>43617</v>
      </c>
      <c r="R1561" s="14" t="str">
        <f ca="1">IF(ISERROR(IF(AND($N$1+U1561-WEEKDAY($N$1)+(WEEKDAY($N$1)&gt;=U1561)&gt;=$N$1,H1561&lt;&gt;""),$N$1+U1561-WEEKDAY($N$1)+(WEEKDAY($N$1)&gt;=U1561),$N$1+U1561-WEEKDAY($N$1)+(WEEKDAY($N$1)&gt;=U1561)+7)),"",(IF(AND($N$1+U1561-WEEKDAY($N$1)+(WEEKDAY($N$1)&gt;=U1561)&gt;=$N$1,H1561&lt;&gt;""),$N$1+U1561-WEEKDAY($N$1)+(WEEKDAY($N$1)&gt;=U1561),$N$1+U1561-WEEKDAY($N$1)+(WEEKDAY($N$1)&gt;=U1561)+7)))</f>
        <v/>
      </c>
      <c r="S1561" s="14"/>
      <c r="T1561" s="15" t="b">
        <f>IF(D1561="lundi","2",IF(D1561="mardi","3",IF(D1561="mercredi","4",IF(D1561="jeudi","5",IF(D1561="vendredi","6")))))</f>
        <v>0</v>
      </c>
      <c r="U1561" s="15" t="str">
        <f>IF(H1561="lundi","2",IF(H1561="mardi","3",IF(H1561="mercredi","4",IF(H1561="jeudi","5",IF(H1561="vendredi","6",IF(H1561="",""))))))</f>
        <v/>
      </c>
      <c r="V1561" s="15" t="b">
        <f>IF(C1561="hebdo","5",IF(C1561="tous les 15 jours","10",IF(C1561="toutes les 5 semaines","25")))</f>
        <v>0</v>
      </c>
    </row>
    <row r="1562" spans="17:22" x14ac:dyDescent="0.35">
      <c r="Q1562" s="14">
        <f ca="1">IF(AND($N$1+T1562-WEEKDAY($N$1)+(WEEKDAY($N$1)&gt;=T1562)&gt;=$N$1,H1562=""),$N$1+T1562-WEEKDAY($N$1)+(WEEKDAY($N$1)&gt;=T1562),$N$1+T1562-WEEKDAY($N$1)+(WEEKDAY($N$1)&gt;=T1562)+7)</f>
        <v>43617</v>
      </c>
      <c r="R1562" s="14" t="str">
        <f ca="1">IF(ISERROR(IF(AND($N$1+U1562-WEEKDAY($N$1)+(WEEKDAY($N$1)&gt;=U1562)&gt;=$N$1,H1562&lt;&gt;""),$N$1+U1562-WEEKDAY($N$1)+(WEEKDAY($N$1)&gt;=U1562),$N$1+U1562-WEEKDAY($N$1)+(WEEKDAY($N$1)&gt;=U1562)+7)),"",(IF(AND($N$1+U1562-WEEKDAY($N$1)+(WEEKDAY($N$1)&gt;=U1562)&gt;=$N$1,H1562&lt;&gt;""),$N$1+U1562-WEEKDAY($N$1)+(WEEKDAY($N$1)&gt;=U1562),$N$1+U1562-WEEKDAY($N$1)+(WEEKDAY($N$1)&gt;=U1562)+7)))</f>
        <v/>
      </c>
      <c r="S1562" s="14"/>
      <c r="T1562" s="15" t="b">
        <f>IF(D1562="lundi","2",IF(D1562="mardi","3",IF(D1562="mercredi","4",IF(D1562="jeudi","5",IF(D1562="vendredi","6")))))</f>
        <v>0</v>
      </c>
      <c r="U1562" s="15" t="str">
        <f>IF(H1562="lundi","2",IF(H1562="mardi","3",IF(H1562="mercredi","4",IF(H1562="jeudi","5",IF(H1562="vendredi","6",IF(H1562="",""))))))</f>
        <v/>
      </c>
      <c r="V1562" s="15" t="b">
        <f>IF(C1562="hebdo","5",IF(C1562="tous les 15 jours","10",IF(C1562="toutes les 5 semaines","25")))</f>
        <v>0</v>
      </c>
    </row>
    <row r="1563" spans="17:22" x14ac:dyDescent="0.35">
      <c r="Q1563" s="14">
        <f ca="1">IF(AND($N$1+T1563-WEEKDAY($N$1)+(WEEKDAY($N$1)&gt;=T1563)&gt;=$N$1,H1563=""),$N$1+T1563-WEEKDAY($N$1)+(WEEKDAY($N$1)&gt;=T1563),$N$1+T1563-WEEKDAY($N$1)+(WEEKDAY($N$1)&gt;=T1563)+7)</f>
        <v>43617</v>
      </c>
      <c r="R1563" s="14" t="str">
        <f ca="1">IF(ISERROR(IF(AND($N$1+U1563-WEEKDAY($N$1)+(WEEKDAY($N$1)&gt;=U1563)&gt;=$N$1,H1563&lt;&gt;""),$N$1+U1563-WEEKDAY($N$1)+(WEEKDAY($N$1)&gt;=U1563),$N$1+U1563-WEEKDAY($N$1)+(WEEKDAY($N$1)&gt;=U1563)+7)),"",(IF(AND($N$1+U1563-WEEKDAY($N$1)+(WEEKDAY($N$1)&gt;=U1563)&gt;=$N$1,H1563&lt;&gt;""),$N$1+U1563-WEEKDAY($N$1)+(WEEKDAY($N$1)&gt;=U1563),$N$1+U1563-WEEKDAY($N$1)+(WEEKDAY($N$1)&gt;=U1563)+7)))</f>
        <v/>
      </c>
      <c r="S1563" s="14"/>
      <c r="T1563" s="15" t="b">
        <f>IF(D1563="lundi","2",IF(D1563="mardi","3",IF(D1563="mercredi","4",IF(D1563="jeudi","5",IF(D1563="vendredi","6")))))</f>
        <v>0</v>
      </c>
      <c r="U1563" s="15" t="str">
        <f>IF(H1563="lundi","2",IF(H1563="mardi","3",IF(H1563="mercredi","4",IF(H1563="jeudi","5",IF(H1563="vendredi","6",IF(H1563="",""))))))</f>
        <v/>
      </c>
      <c r="V1563" s="15" t="b">
        <f>IF(C1563="hebdo","5",IF(C1563="tous les 15 jours","10",IF(C1563="toutes les 5 semaines","25")))</f>
        <v>0</v>
      </c>
    </row>
    <row r="1564" spans="17:22" x14ac:dyDescent="0.35">
      <c r="Q1564" s="14">
        <f ca="1">IF(AND($N$1+T1564-WEEKDAY($N$1)+(WEEKDAY($N$1)&gt;=T1564)&gt;=$N$1,H1564=""),$N$1+T1564-WEEKDAY($N$1)+(WEEKDAY($N$1)&gt;=T1564),$N$1+T1564-WEEKDAY($N$1)+(WEEKDAY($N$1)&gt;=T1564)+7)</f>
        <v>43617</v>
      </c>
      <c r="R1564" s="14" t="str">
        <f ca="1">IF(ISERROR(IF(AND($N$1+U1564-WEEKDAY($N$1)+(WEEKDAY($N$1)&gt;=U1564)&gt;=$N$1,H1564&lt;&gt;""),$N$1+U1564-WEEKDAY($N$1)+(WEEKDAY($N$1)&gt;=U1564),$N$1+U1564-WEEKDAY($N$1)+(WEEKDAY($N$1)&gt;=U1564)+7)),"",(IF(AND($N$1+U1564-WEEKDAY($N$1)+(WEEKDAY($N$1)&gt;=U1564)&gt;=$N$1,H1564&lt;&gt;""),$N$1+U1564-WEEKDAY($N$1)+(WEEKDAY($N$1)&gt;=U1564),$N$1+U1564-WEEKDAY($N$1)+(WEEKDAY($N$1)&gt;=U1564)+7)))</f>
        <v/>
      </c>
      <c r="S1564" s="14"/>
      <c r="T1564" s="15" t="b">
        <f>IF(D1564="lundi","2",IF(D1564="mardi","3",IF(D1564="mercredi","4",IF(D1564="jeudi","5",IF(D1564="vendredi","6")))))</f>
        <v>0</v>
      </c>
      <c r="U1564" s="15" t="str">
        <f>IF(H1564="lundi","2",IF(H1564="mardi","3",IF(H1564="mercredi","4",IF(H1564="jeudi","5",IF(H1564="vendredi","6",IF(H1564="",""))))))</f>
        <v/>
      </c>
      <c r="V1564" s="15" t="b">
        <f>IF(C1564="hebdo","5",IF(C1564="tous les 15 jours","10",IF(C1564="toutes les 5 semaines","25")))</f>
        <v>0</v>
      </c>
    </row>
    <row r="1565" spans="17:22" x14ac:dyDescent="0.35">
      <c r="Q1565" s="14">
        <f ca="1">IF(AND($N$1+T1565-WEEKDAY($N$1)+(WEEKDAY($N$1)&gt;=T1565)&gt;=$N$1,H1565=""),$N$1+T1565-WEEKDAY($N$1)+(WEEKDAY($N$1)&gt;=T1565),$N$1+T1565-WEEKDAY($N$1)+(WEEKDAY($N$1)&gt;=T1565)+7)</f>
        <v>43617</v>
      </c>
      <c r="R1565" s="14" t="str">
        <f ca="1">IF(ISERROR(IF(AND($N$1+U1565-WEEKDAY($N$1)+(WEEKDAY($N$1)&gt;=U1565)&gt;=$N$1,H1565&lt;&gt;""),$N$1+U1565-WEEKDAY($N$1)+(WEEKDAY($N$1)&gt;=U1565),$N$1+U1565-WEEKDAY($N$1)+(WEEKDAY($N$1)&gt;=U1565)+7)),"",(IF(AND($N$1+U1565-WEEKDAY($N$1)+(WEEKDAY($N$1)&gt;=U1565)&gt;=$N$1,H1565&lt;&gt;""),$N$1+U1565-WEEKDAY($N$1)+(WEEKDAY($N$1)&gt;=U1565),$N$1+U1565-WEEKDAY($N$1)+(WEEKDAY($N$1)&gt;=U1565)+7)))</f>
        <v/>
      </c>
      <c r="S1565" s="14"/>
      <c r="T1565" s="15" t="b">
        <f>IF(D1565="lundi","2",IF(D1565="mardi","3",IF(D1565="mercredi","4",IF(D1565="jeudi","5",IF(D1565="vendredi","6")))))</f>
        <v>0</v>
      </c>
      <c r="U1565" s="15" t="str">
        <f>IF(H1565="lundi","2",IF(H1565="mardi","3",IF(H1565="mercredi","4",IF(H1565="jeudi","5",IF(H1565="vendredi","6",IF(H1565="",""))))))</f>
        <v/>
      </c>
      <c r="V1565" s="15" t="b">
        <f>IF(C1565="hebdo","5",IF(C1565="tous les 15 jours","10",IF(C1565="toutes les 5 semaines","25")))</f>
        <v>0</v>
      </c>
    </row>
    <row r="1566" spans="17:22" x14ac:dyDescent="0.35">
      <c r="Q1566" s="14">
        <f ca="1">IF(AND($N$1+T1566-WEEKDAY($N$1)+(WEEKDAY($N$1)&gt;=T1566)&gt;=$N$1,H1566=""),$N$1+T1566-WEEKDAY($N$1)+(WEEKDAY($N$1)&gt;=T1566),$N$1+T1566-WEEKDAY($N$1)+(WEEKDAY($N$1)&gt;=T1566)+7)</f>
        <v>43617</v>
      </c>
      <c r="R1566" s="14" t="str">
        <f ca="1">IF(ISERROR(IF(AND($N$1+U1566-WEEKDAY($N$1)+(WEEKDAY($N$1)&gt;=U1566)&gt;=$N$1,H1566&lt;&gt;""),$N$1+U1566-WEEKDAY($N$1)+(WEEKDAY($N$1)&gt;=U1566),$N$1+U1566-WEEKDAY($N$1)+(WEEKDAY($N$1)&gt;=U1566)+7)),"",(IF(AND($N$1+U1566-WEEKDAY($N$1)+(WEEKDAY($N$1)&gt;=U1566)&gt;=$N$1,H1566&lt;&gt;""),$N$1+U1566-WEEKDAY($N$1)+(WEEKDAY($N$1)&gt;=U1566),$N$1+U1566-WEEKDAY($N$1)+(WEEKDAY($N$1)&gt;=U1566)+7)))</f>
        <v/>
      </c>
      <c r="S1566" s="14"/>
      <c r="T1566" s="15" t="b">
        <f>IF(D1566="lundi","2",IF(D1566="mardi","3",IF(D1566="mercredi","4",IF(D1566="jeudi","5",IF(D1566="vendredi","6")))))</f>
        <v>0</v>
      </c>
      <c r="U1566" s="15" t="str">
        <f>IF(H1566="lundi","2",IF(H1566="mardi","3",IF(H1566="mercredi","4",IF(H1566="jeudi","5",IF(H1566="vendredi","6",IF(H1566="",""))))))</f>
        <v/>
      </c>
      <c r="V1566" s="15" t="b">
        <f>IF(C1566="hebdo","5",IF(C1566="tous les 15 jours","10",IF(C1566="toutes les 5 semaines","25")))</f>
        <v>0</v>
      </c>
    </row>
    <row r="1567" spans="17:22" x14ac:dyDescent="0.35">
      <c r="Q1567" s="14">
        <f ca="1">IF(AND($N$1+T1567-WEEKDAY($N$1)+(WEEKDAY($N$1)&gt;=T1567)&gt;=$N$1,H1567=""),$N$1+T1567-WEEKDAY($N$1)+(WEEKDAY($N$1)&gt;=T1567),$N$1+T1567-WEEKDAY($N$1)+(WEEKDAY($N$1)&gt;=T1567)+7)</f>
        <v>43617</v>
      </c>
      <c r="R1567" s="14" t="str">
        <f ca="1">IF(ISERROR(IF(AND($N$1+U1567-WEEKDAY($N$1)+(WEEKDAY($N$1)&gt;=U1567)&gt;=$N$1,H1567&lt;&gt;""),$N$1+U1567-WEEKDAY($N$1)+(WEEKDAY($N$1)&gt;=U1567),$N$1+U1567-WEEKDAY($N$1)+(WEEKDAY($N$1)&gt;=U1567)+7)),"",(IF(AND($N$1+U1567-WEEKDAY($N$1)+(WEEKDAY($N$1)&gt;=U1567)&gt;=$N$1,H1567&lt;&gt;""),$N$1+U1567-WEEKDAY($N$1)+(WEEKDAY($N$1)&gt;=U1567),$N$1+U1567-WEEKDAY($N$1)+(WEEKDAY($N$1)&gt;=U1567)+7)))</f>
        <v/>
      </c>
      <c r="S1567" s="14"/>
      <c r="T1567" s="15" t="b">
        <f>IF(D1567="lundi","2",IF(D1567="mardi","3",IF(D1567="mercredi","4",IF(D1567="jeudi","5",IF(D1567="vendredi","6")))))</f>
        <v>0</v>
      </c>
      <c r="U1567" s="15" t="str">
        <f>IF(H1567="lundi","2",IF(H1567="mardi","3",IF(H1567="mercredi","4",IF(H1567="jeudi","5",IF(H1567="vendredi","6",IF(H1567="",""))))))</f>
        <v/>
      </c>
      <c r="V1567" s="15" t="b">
        <f>IF(C1567="hebdo","5",IF(C1567="tous les 15 jours","10",IF(C1567="toutes les 5 semaines","25")))</f>
        <v>0</v>
      </c>
    </row>
    <row r="1568" spans="17:22" x14ac:dyDescent="0.35">
      <c r="Q1568" s="14">
        <f ca="1">IF(AND($N$1+T1568-WEEKDAY($N$1)+(WEEKDAY($N$1)&gt;=T1568)&gt;=$N$1,H1568=""),$N$1+T1568-WEEKDAY($N$1)+(WEEKDAY($N$1)&gt;=T1568),$N$1+T1568-WEEKDAY($N$1)+(WEEKDAY($N$1)&gt;=T1568)+7)</f>
        <v>43617</v>
      </c>
      <c r="R1568" s="14" t="str">
        <f ca="1">IF(ISERROR(IF(AND($N$1+U1568-WEEKDAY($N$1)+(WEEKDAY($N$1)&gt;=U1568)&gt;=$N$1,H1568&lt;&gt;""),$N$1+U1568-WEEKDAY($N$1)+(WEEKDAY($N$1)&gt;=U1568),$N$1+U1568-WEEKDAY($N$1)+(WEEKDAY($N$1)&gt;=U1568)+7)),"",(IF(AND($N$1+U1568-WEEKDAY($N$1)+(WEEKDAY($N$1)&gt;=U1568)&gt;=$N$1,H1568&lt;&gt;""),$N$1+U1568-WEEKDAY($N$1)+(WEEKDAY($N$1)&gt;=U1568),$N$1+U1568-WEEKDAY($N$1)+(WEEKDAY($N$1)&gt;=U1568)+7)))</f>
        <v/>
      </c>
      <c r="S1568" s="14"/>
      <c r="T1568" s="15" t="b">
        <f>IF(D1568="lundi","2",IF(D1568="mardi","3",IF(D1568="mercredi","4",IF(D1568="jeudi","5",IF(D1568="vendredi","6")))))</f>
        <v>0</v>
      </c>
      <c r="U1568" s="15" t="str">
        <f>IF(H1568="lundi","2",IF(H1568="mardi","3",IF(H1568="mercredi","4",IF(H1568="jeudi","5",IF(H1568="vendredi","6",IF(H1568="",""))))))</f>
        <v/>
      </c>
      <c r="V1568" s="15" t="b">
        <f>IF(C1568="hebdo","5",IF(C1568="tous les 15 jours","10",IF(C1568="toutes les 5 semaines","25")))</f>
        <v>0</v>
      </c>
    </row>
    <row r="1569" spans="17:22" x14ac:dyDescent="0.35">
      <c r="Q1569" s="14">
        <f ca="1">IF(AND($N$1+T1569-WEEKDAY($N$1)+(WEEKDAY($N$1)&gt;=T1569)&gt;=$N$1,H1569=""),$N$1+T1569-WEEKDAY($N$1)+(WEEKDAY($N$1)&gt;=T1569),$N$1+T1569-WEEKDAY($N$1)+(WEEKDAY($N$1)&gt;=T1569)+7)</f>
        <v>43617</v>
      </c>
      <c r="R1569" s="14" t="str">
        <f ca="1">IF(ISERROR(IF(AND($N$1+U1569-WEEKDAY($N$1)+(WEEKDAY($N$1)&gt;=U1569)&gt;=$N$1,H1569&lt;&gt;""),$N$1+U1569-WEEKDAY($N$1)+(WEEKDAY($N$1)&gt;=U1569),$N$1+U1569-WEEKDAY($N$1)+(WEEKDAY($N$1)&gt;=U1569)+7)),"",(IF(AND($N$1+U1569-WEEKDAY($N$1)+(WEEKDAY($N$1)&gt;=U1569)&gt;=$N$1,H1569&lt;&gt;""),$N$1+U1569-WEEKDAY($N$1)+(WEEKDAY($N$1)&gt;=U1569),$N$1+U1569-WEEKDAY($N$1)+(WEEKDAY($N$1)&gt;=U1569)+7)))</f>
        <v/>
      </c>
      <c r="S1569" s="14"/>
      <c r="T1569" s="15" t="b">
        <f>IF(D1569="lundi","2",IF(D1569="mardi","3",IF(D1569="mercredi","4",IF(D1569="jeudi","5",IF(D1569="vendredi","6")))))</f>
        <v>0</v>
      </c>
      <c r="U1569" s="15" t="str">
        <f>IF(H1569="lundi","2",IF(H1569="mardi","3",IF(H1569="mercredi","4",IF(H1569="jeudi","5",IF(H1569="vendredi","6",IF(H1569="",""))))))</f>
        <v/>
      </c>
      <c r="V1569" s="15" t="b">
        <f>IF(C1569="hebdo","5",IF(C1569="tous les 15 jours","10",IF(C1569="toutes les 5 semaines","25")))</f>
        <v>0</v>
      </c>
    </row>
    <row r="1570" spans="17:22" x14ac:dyDescent="0.35">
      <c r="Q1570" s="14">
        <f ca="1">IF(AND($N$1+T1570-WEEKDAY($N$1)+(WEEKDAY($N$1)&gt;=T1570)&gt;=$N$1,H1570=""),$N$1+T1570-WEEKDAY($N$1)+(WEEKDAY($N$1)&gt;=T1570),$N$1+T1570-WEEKDAY($N$1)+(WEEKDAY($N$1)&gt;=T1570)+7)</f>
        <v>43617</v>
      </c>
      <c r="R1570" s="14" t="str">
        <f ca="1">IF(ISERROR(IF(AND($N$1+U1570-WEEKDAY($N$1)+(WEEKDAY($N$1)&gt;=U1570)&gt;=$N$1,H1570&lt;&gt;""),$N$1+U1570-WEEKDAY($N$1)+(WEEKDAY($N$1)&gt;=U1570),$N$1+U1570-WEEKDAY($N$1)+(WEEKDAY($N$1)&gt;=U1570)+7)),"",(IF(AND($N$1+U1570-WEEKDAY($N$1)+(WEEKDAY($N$1)&gt;=U1570)&gt;=$N$1,H1570&lt;&gt;""),$N$1+U1570-WEEKDAY($N$1)+(WEEKDAY($N$1)&gt;=U1570),$N$1+U1570-WEEKDAY($N$1)+(WEEKDAY($N$1)&gt;=U1570)+7)))</f>
        <v/>
      </c>
      <c r="S1570" s="14"/>
      <c r="T1570" s="15" t="b">
        <f>IF(D1570="lundi","2",IF(D1570="mardi","3",IF(D1570="mercredi","4",IF(D1570="jeudi","5",IF(D1570="vendredi","6")))))</f>
        <v>0</v>
      </c>
      <c r="U1570" s="15" t="str">
        <f>IF(H1570="lundi","2",IF(H1570="mardi","3",IF(H1570="mercredi","4",IF(H1570="jeudi","5",IF(H1570="vendredi","6",IF(H1570="",""))))))</f>
        <v/>
      </c>
      <c r="V1570" s="15" t="b">
        <f>IF(C1570="hebdo","5",IF(C1570="tous les 15 jours","10",IF(C1570="toutes les 5 semaines","25")))</f>
        <v>0</v>
      </c>
    </row>
    <row r="1571" spans="17:22" x14ac:dyDescent="0.35">
      <c r="Q1571" s="14">
        <f ca="1">IF(AND($N$1+T1571-WEEKDAY($N$1)+(WEEKDAY($N$1)&gt;=T1571)&gt;=$N$1,H1571=""),$N$1+T1571-WEEKDAY($N$1)+(WEEKDAY($N$1)&gt;=T1571),$N$1+T1571-WEEKDAY($N$1)+(WEEKDAY($N$1)&gt;=T1571)+7)</f>
        <v>43617</v>
      </c>
      <c r="R1571" s="14" t="str">
        <f ca="1">IF(ISERROR(IF(AND($N$1+U1571-WEEKDAY($N$1)+(WEEKDAY($N$1)&gt;=U1571)&gt;=$N$1,H1571&lt;&gt;""),$N$1+U1571-WEEKDAY($N$1)+(WEEKDAY($N$1)&gt;=U1571),$N$1+U1571-WEEKDAY($N$1)+(WEEKDAY($N$1)&gt;=U1571)+7)),"",(IF(AND($N$1+U1571-WEEKDAY($N$1)+(WEEKDAY($N$1)&gt;=U1571)&gt;=$N$1,H1571&lt;&gt;""),$N$1+U1571-WEEKDAY($N$1)+(WEEKDAY($N$1)&gt;=U1571),$N$1+U1571-WEEKDAY($N$1)+(WEEKDAY($N$1)&gt;=U1571)+7)))</f>
        <v/>
      </c>
      <c r="S1571" s="14"/>
      <c r="T1571" s="15" t="b">
        <f>IF(D1571="lundi","2",IF(D1571="mardi","3",IF(D1571="mercredi","4",IF(D1571="jeudi","5",IF(D1571="vendredi","6")))))</f>
        <v>0</v>
      </c>
      <c r="U1571" s="15" t="str">
        <f>IF(H1571="lundi","2",IF(H1571="mardi","3",IF(H1571="mercredi","4",IF(H1571="jeudi","5",IF(H1571="vendredi","6",IF(H1571="",""))))))</f>
        <v/>
      </c>
      <c r="V1571" s="15" t="b">
        <f>IF(C1571="hebdo","5",IF(C1571="tous les 15 jours","10",IF(C1571="toutes les 5 semaines","25")))</f>
        <v>0</v>
      </c>
    </row>
    <row r="1572" spans="17:22" x14ac:dyDescent="0.35">
      <c r="Q1572" s="14">
        <f ca="1">IF(AND($N$1+T1572-WEEKDAY($N$1)+(WEEKDAY($N$1)&gt;=T1572)&gt;=$N$1,H1572=""),$N$1+T1572-WEEKDAY($N$1)+(WEEKDAY($N$1)&gt;=T1572),$N$1+T1572-WEEKDAY($N$1)+(WEEKDAY($N$1)&gt;=T1572)+7)</f>
        <v>43617</v>
      </c>
      <c r="R1572" s="14" t="str">
        <f ca="1">IF(ISERROR(IF(AND($N$1+U1572-WEEKDAY($N$1)+(WEEKDAY($N$1)&gt;=U1572)&gt;=$N$1,H1572&lt;&gt;""),$N$1+U1572-WEEKDAY($N$1)+(WEEKDAY($N$1)&gt;=U1572),$N$1+U1572-WEEKDAY($N$1)+(WEEKDAY($N$1)&gt;=U1572)+7)),"",(IF(AND($N$1+U1572-WEEKDAY($N$1)+(WEEKDAY($N$1)&gt;=U1572)&gt;=$N$1,H1572&lt;&gt;""),$N$1+U1572-WEEKDAY($N$1)+(WEEKDAY($N$1)&gt;=U1572),$N$1+U1572-WEEKDAY($N$1)+(WEEKDAY($N$1)&gt;=U1572)+7)))</f>
        <v/>
      </c>
      <c r="S1572" s="14"/>
      <c r="T1572" s="15" t="b">
        <f>IF(D1572="lundi","2",IF(D1572="mardi","3",IF(D1572="mercredi","4",IF(D1572="jeudi","5",IF(D1572="vendredi","6")))))</f>
        <v>0</v>
      </c>
      <c r="U1572" s="15" t="str">
        <f>IF(H1572="lundi","2",IF(H1572="mardi","3",IF(H1572="mercredi","4",IF(H1572="jeudi","5",IF(H1572="vendredi","6",IF(H1572="",""))))))</f>
        <v/>
      </c>
      <c r="V1572" s="15" t="b">
        <f>IF(C1572="hebdo","5",IF(C1572="tous les 15 jours","10",IF(C1572="toutes les 5 semaines","25")))</f>
        <v>0</v>
      </c>
    </row>
    <row r="1573" spans="17:22" x14ac:dyDescent="0.35">
      <c r="Q1573" s="14">
        <f ca="1">IF(AND($N$1+T1573-WEEKDAY($N$1)+(WEEKDAY($N$1)&gt;=T1573)&gt;=$N$1,H1573=""),$N$1+T1573-WEEKDAY($N$1)+(WEEKDAY($N$1)&gt;=T1573),$N$1+T1573-WEEKDAY($N$1)+(WEEKDAY($N$1)&gt;=T1573)+7)</f>
        <v>43617</v>
      </c>
      <c r="R1573" s="14" t="str">
        <f ca="1">IF(ISERROR(IF(AND($N$1+U1573-WEEKDAY($N$1)+(WEEKDAY($N$1)&gt;=U1573)&gt;=$N$1,H1573&lt;&gt;""),$N$1+U1573-WEEKDAY($N$1)+(WEEKDAY($N$1)&gt;=U1573),$N$1+U1573-WEEKDAY($N$1)+(WEEKDAY($N$1)&gt;=U1573)+7)),"",(IF(AND($N$1+U1573-WEEKDAY($N$1)+(WEEKDAY($N$1)&gt;=U1573)&gt;=$N$1,H1573&lt;&gt;""),$N$1+U1573-WEEKDAY($N$1)+(WEEKDAY($N$1)&gt;=U1573),$N$1+U1573-WEEKDAY($N$1)+(WEEKDAY($N$1)&gt;=U1573)+7)))</f>
        <v/>
      </c>
      <c r="S1573" s="14"/>
      <c r="T1573" s="15" t="b">
        <f>IF(D1573="lundi","2",IF(D1573="mardi","3",IF(D1573="mercredi","4",IF(D1573="jeudi","5",IF(D1573="vendredi","6")))))</f>
        <v>0</v>
      </c>
      <c r="U1573" s="15" t="str">
        <f>IF(H1573="lundi","2",IF(H1573="mardi","3",IF(H1573="mercredi","4",IF(H1573="jeudi","5",IF(H1573="vendredi","6",IF(H1573="",""))))))</f>
        <v/>
      </c>
      <c r="V1573" s="15" t="b">
        <f>IF(C1573="hebdo","5",IF(C1573="tous les 15 jours","10",IF(C1573="toutes les 5 semaines","25")))</f>
        <v>0</v>
      </c>
    </row>
    <row r="1574" spans="17:22" x14ac:dyDescent="0.35">
      <c r="Q1574" s="14">
        <f ca="1">IF(AND($N$1+T1574-WEEKDAY($N$1)+(WEEKDAY($N$1)&gt;=T1574)&gt;=$N$1,H1574=""),$N$1+T1574-WEEKDAY($N$1)+(WEEKDAY($N$1)&gt;=T1574),$N$1+T1574-WEEKDAY($N$1)+(WEEKDAY($N$1)&gt;=T1574)+7)</f>
        <v>43617</v>
      </c>
      <c r="R1574" s="14" t="str">
        <f ca="1">IF(ISERROR(IF(AND($N$1+U1574-WEEKDAY($N$1)+(WEEKDAY($N$1)&gt;=U1574)&gt;=$N$1,H1574&lt;&gt;""),$N$1+U1574-WEEKDAY($N$1)+(WEEKDAY($N$1)&gt;=U1574),$N$1+U1574-WEEKDAY($N$1)+(WEEKDAY($N$1)&gt;=U1574)+7)),"",(IF(AND($N$1+U1574-WEEKDAY($N$1)+(WEEKDAY($N$1)&gt;=U1574)&gt;=$N$1,H1574&lt;&gt;""),$N$1+U1574-WEEKDAY($N$1)+(WEEKDAY($N$1)&gt;=U1574),$N$1+U1574-WEEKDAY($N$1)+(WEEKDAY($N$1)&gt;=U1574)+7)))</f>
        <v/>
      </c>
      <c r="S1574" s="14"/>
      <c r="T1574" s="15" t="b">
        <f>IF(D1574="lundi","2",IF(D1574="mardi","3",IF(D1574="mercredi","4",IF(D1574="jeudi","5",IF(D1574="vendredi","6")))))</f>
        <v>0</v>
      </c>
      <c r="U1574" s="15" t="str">
        <f>IF(H1574="lundi","2",IF(H1574="mardi","3",IF(H1574="mercredi","4",IF(H1574="jeudi","5",IF(H1574="vendredi","6",IF(H1574="",""))))))</f>
        <v/>
      </c>
      <c r="V1574" s="15" t="b">
        <f>IF(C1574="hebdo","5",IF(C1574="tous les 15 jours","10",IF(C1574="toutes les 5 semaines","25")))</f>
        <v>0</v>
      </c>
    </row>
    <row r="1575" spans="17:22" x14ac:dyDescent="0.35">
      <c r="Q1575" s="14">
        <f ca="1">IF(AND($N$1+T1575-WEEKDAY($N$1)+(WEEKDAY($N$1)&gt;=T1575)&gt;=$N$1,H1575=""),$N$1+T1575-WEEKDAY($N$1)+(WEEKDAY($N$1)&gt;=T1575),$N$1+T1575-WEEKDAY($N$1)+(WEEKDAY($N$1)&gt;=T1575)+7)</f>
        <v>43617</v>
      </c>
      <c r="R1575" s="14" t="str">
        <f ca="1">IF(ISERROR(IF(AND($N$1+U1575-WEEKDAY($N$1)+(WEEKDAY($N$1)&gt;=U1575)&gt;=$N$1,H1575&lt;&gt;""),$N$1+U1575-WEEKDAY($N$1)+(WEEKDAY($N$1)&gt;=U1575),$N$1+U1575-WEEKDAY($N$1)+(WEEKDAY($N$1)&gt;=U1575)+7)),"",(IF(AND($N$1+U1575-WEEKDAY($N$1)+(WEEKDAY($N$1)&gt;=U1575)&gt;=$N$1,H1575&lt;&gt;""),$N$1+U1575-WEEKDAY($N$1)+(WEEKDAY($N$1)&gt;=U1575),$N$1+U1575-WEEKDAY($N$1)+(WEEKDAY($N$1)&gt;=U1575)+7)))</f>
        <v/>
      </c>
      <c r="S1575" s="14"/>
      <c r="T1575" s="15" t="b">
        <f>IF(D1575="lundi","2",IF(D1575="mardi","3",IF(D1575="mercredi","4",IF(D1575="jeudi","5",IF(D1575="vendredi","6")))))</f>
        <v>0</v>
      </c>
      <c r="U1575" s="15" t="str">
        <f>IF(H1575="lundi","2",IF(H1575="mardi","3",IF(H1575="mercredi","4",IF(H1575="jeudi","5",IF(H1575="vendredi","6",IF(H1575="",""))))))</f>
        <v/>
      </c>
      <c r="V1575" s="15" t="b">
        <f>IF(C1575="hebdo","5",IF(C1575="tous les 15 jours","10",IF(C1575="toutes les 5 semaines","25")))</f>
        <v>0</v>
      </c>
    </row>
    <row r="1576" spans="17:22" x14ac:dyDescent="0.35">
      <c r="Q1576" s="14">
        <f ca="1">IF(AND($N$1+T1576-WEEKDAY($N$1)+(WEEKDAY($N$1)&gt;=T1576)&gt;=$N$1,H1576=""),$N$1+T1576-WEEKDAY($N$1)+(WEEKDAY($N$1)&gt;=T1576),$N$1+T1576-WEEKDAY($N$1)+(WEEKDAY($N$1)&gt;=T1576)+7)</f>
        <v>43617</v>
      </c>
      <c r="R1576" s="14" t="str">
        <f ca="1">IF(ISERROR(IF(AND($N$1+U1576-WEEKDAY($N$1)+(WEEKDAY($N$1)&gt;=U1576)&gt;=$N$1,H1576&lt;&gt;""),$N$1+U1576-WEEKDAY($N$1)+(WEEKDAY($N$1)&gt;=U1576),$N$1+U1576-WEEKDAY($N$1)+(WEEKDAY($N$1)&gt;=U1576)+7)),"",(IF(AND($N$1+U1576-WEEKDAY($N$1)+(WEEKDAY($N$1)&gt;=U1576)&gt;=$N$1,H1576&lt;&gt;""),$N$1+U1576-WEEKDAY($N$1)+(WEEKDAY($N$1)&gt;=U1576),$N$1+U1576-WEEKDAY($N$1)+(WEEKDAY($N$1)&gt;=U1576)+7)))</f>
        <v/>
      </c>
      <c r="S1576" s="14"/>
      <c r="T1576" s="15" t="b">
        <f>IF(D1576="lundi","2",IF(D1576="mardi","3",IF(D1576="mercredi","4",IF(D1576="jeudi","5",IF(D1576="vendredi","6")))))</f>
        <v>0</v>
      </c>
      <c r="U1576" s="15" t="str">
        <f>IF(H1576="lundi","2",IF(H1576="mardi","3",IF(H1576="mercredi","4",IF(H1576="jeudi","5",IF(H1576="vendredi","6",IF(H1576="",""))))))</f>
        <v/>
      </c>
      <c r="V1576" s="15" t="b">
        <f>IF(C1576="hebdo","5",IF(C1576="tous les 15 jours","10",IF(C1576="toutes les 5 semaines","25")))</f>
        <v>0</v>
      </c>
    </row>
    <row r="1577" spans="17:22" x14ac:dyDescent="0.35">
      <c r="Q1577" s="14">
        <f ca="1">IF(AND($N$1+T1577-WEEKDAY($N$1)+(WEEKDAY($N$1)&gt;=T1577)&gt;=$N$1,H1577=""),$N$1+T1577-WEEKDAY($N$1)+(WEEKDAY($N$1)&gt;=T1577),$N$1+T1577-WEEKDAY($N$1)+(WEEKDAY($N$1)&gt;=T1577)+7)</f>
        <v>43617</v>
      </c>
      <c r="R1577" s="14" t="str">
        <f ca="1">IF(ISERROR(IF(AND($N$1+U1577-WEEKDAY($N$1)+(WEEKDAY($N$1)&gt;=U1577)&gt;=$N$1,H1577&lt;&gt;""),$N$1+U1577-WEEKDAY($N$1)+(WEEKDAY($N$1)&gt;=U1577),$N$1+U1577-WEEKDAY($N$1)+(WEEKDAY($N$1)&gt;=U1577)+7)),"",(IF(AND($N$1+U1577-WEEKDAY($N$1)+(WEEKDAY($N$1)&gt;=U1577)&gt;=$N$1,H1577&lt;&gt;""),$N$1+U1577-WEEKDAY($N$1)+(WEEKDAY($N$1)&gt;=U1577),$N$1+U1577-WEEKDAY($N$1)+(WEEKDAY($N$1)&gt;=U1577)+7)))</f>
        <v/>
      </c>
      <c r="S1577" s="14"/>
      <c r="T1577" s="15" t="b">
        <f>IF(D1577="lundi","2",IF(D1577="mardi","3",IF(D1577="mercredi","4",IF(D1577="jeudi","5",IF(D1577="vendredi","6")))))</f>
        <v>0</v>
      </c>
      <c r="U1577" s="15" t="str">
        <f>IF(H1577="lundi","2",IF(H1577="mardi","3",IF(H1577="mercredi","4",IF(H1577="jeudi","5",IF(H1577="vendredi","6",IF(H1577="",""))))))</f>
        <v/>
      </c>
      <c r="V1577" s="15" t="b">
        <f>IF(C1577="hebdo","5",IF(C1577="tous les 15 jours","10",IF(C1577="toutes les 5 semaines","25")))</f>
        <v>0</v>
      </c>
    </row>
    <row r="1578" spans="17:22" x14ac:dyDescent="0.35">
      <c r="Q1578" s="14">
        <f ca="1">IF(AND($N$1+T1578-WEEKDAY($N$1)+(WEEKDAY($N$1)&gt;=T1578)&gt;=$N$1,H1578=""),$N$1+T1578-WEEKDAY($N$1)+(WEEKDAY($N$1)&gt;=T1578),$N$1+T1578-WEEKDAY($N$1)+(WEEKDAY($N$1)&gt;=T1578)+7)</f>
        <v>43617</v>
      </c>
      <c r="R1578" s="14" t="str">
        <f ca="1">IF(ISERROR(IF(AND($N$1+U1578-WEEKDAY($N$1)+(WEEKDAY($N$1)&gt;=U1578)&gt;=$N$1,H1578&lt;&gt;""),$N$1+U1578-WEEKDAY($N$1)+(WEEKDAY($N$1)&gt;=U1578),$N$1+U1578-WEEKDAY($N$1)+(WEEKDAY($N$1)&gt;=U1578)+7)),"",(IF(AND($N$1+U1578-WEEKDAY($N$1)+(WEEKDAY($N$1)&gt;=U1578)&gt;=$N$1,H1578&lt;&gt;""),$N$1+U1578-WEEKDAY($N$1)+(WEEKDAY($N$1)&gt;=U1578),$N$1+U1578-WEEKDAY($N$1)+(WEEKDAY($N$1)&gt;=U1578)+7)))</f>
        <v/>
      </c>
      <c r="S1578" s="14"/>
      <c r="T1578" s="15" t="b">
        <f>IF(D1578="lundi","2",IF(D1578="mardi","3",IF(D1578="mercredi","4",IF(D1578="jeudi","5",IF(D1578="vendredi","6")))))</f>
        <v>0</v>
      </c>
      <c r="U1578" s="15" t="str">
        <f>IF(H1578="lundi","2",IF(H1578="mardi","3",IF(H1578="mercredi","4",IF(H1578="jeudi","5",IF(H1578="vendredi","6",IF(H1578="",""))))))</f>
        <v/>
      </c>
      <c r="V1578" s="15" t="b">
        <f>IF(C1578="hebdo","5",IF(C1578="tous les 15 jours","10",IF(C1578="toutes les 5 semaines","25")))</f>
        <v>0</v>
      </c>
    </row>
    <row r="1579" spans="17:22" x14ac:dyDescent="0.35">
      <c r="Q1579" s="14">
        <f ca="1">IF(AND($N$1+T1579-WEEKDAY($N$1)+(WEEKDAY($N$1)&gt;=T1579)&gt;=$N$1,H1579=""),$N$1+T1579-WEEKDAY($N$1)+(WEEKDAY($N$1)&gt;=T1579),$N$1+T1579-WEEKDAY($N$1)+(WEEKDAY($N$1)&gt;=T1579)+7)</f>
        <v>43617</v>
      </c>
      <c r="R1579" s="14" t="str">
        <f ca="1">IF(ISERROR(IF(AND($N$1+U1579-WEEKDAY($N$1)+(WEEKDAY($N$1)&gt;=U1579)&gt;=$N$1,H1579&lt;&gt;""),$N$1+U1579-WEEKDAY($N$1)+(WEEKDAY($N$1)&gt;=U1579),$N$1+U1579-WEEKDAY($N$1)+(WEEKDAY($N$1)&gt;=U1579)+7)),"",(IF(AND($N$1+U1579-WEEKDAY($N$1)+(WEEKDAY($N$1)&gt;=U1579)&gt;=$N$1,H1579&lt;&gt;""),$N$1+U1579-WEEKDAY($N$1)+(WEEKDAY($N$1)&gt;=U1579),$N$1+U1579-WEEKDAY($N$1)+(WEEKDAY($N$1)&gt;=U1579)+7)))</f>
        <v/>
      </c>
      <c r="S1579" s="14"/>
      <c r="T1579" s="15" t="b">
        <f>IF(D1579="lundi","2",IF(D1579="mardi","3",IF(D1579="mercredi","4",IF(D1579="jeudi","5",IF(D1579="vendredi","6")))))</f>
        <v>0</v>
      </c>
      <c r="U1579" s="15" t="str">
        <f>IF(H1579="lundi","2",IF(H1579="mardi","3",IF(H1579="mercredi","4",IF(H1579="jeudi","5",IF(H1579="vendredi","6",IF(H1579="",""))))))</f>
        <v/>
      </c>
      <c r="V1579" s="15" t="b">
        <f>IF(C1579="hebdo","5",IF(C1579="tous les 15 jours","10",IF(C1579="toutes les 5 semaines","25")))</f>
        <v>0</v>
      </c>
    </row>
    <row r="1580" spans="17:22" x14ac:dyDescent="0.35">
      <c r="Q1580" s="14">
        <f ca="1">IF(AND($N$1+T1580-WEEKDAY($N$1)+(WEEKDAY($N$1)&gt;=T1580)&gt;=$N$1,H1580=""),$N$1+T1580-WEEKDAY($N$1)+(WEEKDAY($N$1)&gt;=T1580),$N$1+T1580-WEEKDAY($N$1)+(WEEKDAY($N$1)&gt;=T1580)+7)</f>
        <v>43617</v>
      </c>
      <c r="R1580" s="14" t="str">
        <f ca="1">IF(ISERROR(IF(AND($N$1+U1580-WEEKDAY($N$1)+(WEEKDAY($N$1)&gt;=U1580)&gt;=$N$1,H1580&lt;&gt;""),$N$1+U1580-WEEKDAY($N$1)+(WEEKDAY($N$1)&gt;=U1580),$N$1+U1580-WEEKDAY($N$1)+(WEEKDAY($N$1)&gt;=U1580)+7)),"",(IF(AND($N$1+U1580-WEEKDAY($N$1)+(WEEKDAY($N$1)&gt;=U1580)&gt;=$N$1,H1580&lt;&gt;""),$N$1+U1580-WEEKDAY($N$1)+(WEEKDAY($N$1)&gt;=U1580),$N$1+U1580-WEEKDAY($N$1)+(WEEKDAY($N$1)&gt;=U1580)+7)))</f>
        <v/>
      </c>
      <c r="S1580" s="14"/>
      <c r="T1580" s="15" t="b">
        <f>IF(D1580="lundi","2",IF(D1580="mardi","3",IF(D1580="mercredi","4",IF(D1580="jeudi","5",IF(D1580="vendredi","6")))))</f>
        <v>0</v>
      </c>
      <c r="U1580" s="15" t="str">
        <f>IF(H1580="lundi","2",IF(H1580="mardi","3",IF(H1580="mercredi","4",IF(H1580="jeudi","5",IF(H1580="vendredi","6",IF(H1580="",""))))))</f>
        <v/>
      </c>
      <c r="V1580" s="15" t="b">
        <f>IF(C1580="hebdo","5",IF(C1580="tous les 15 jours","10",IF(C1580="toutes les 5 semaines","25")))</f>
        <v>0</v>
      </c>
    </row>
    <row r="1581" spans="17:22" x14ac:dyDescent="0.35">
      <c r="Q1581" s="14">
        <f ca="1">IF(AND($N$1+T1581-WEEKDAY($N$1)+(WEEKDAY($N$1)&gt;=T1581)&gt;=$N$1,H1581=""),$N$1+T1581-WEEKDAY($N$1)+(WEEKDAY($N$1)&gt;=T1581),$N$1+T1581-WEEKDAY($N$1)+(WEEKDAY($N$1)&gt;=T1581)+7)</f>
        <v>43617</v>
      </c>
      <c r="R1581" s="14" t="str">
        <f ca="1">IF(ISERROR(IF(AND($N$1+U1581-WEEKDAY($N$1)+(WEEKDAY($N$1)&gt;=U1581)&gt;=$N$1,H1581&lt;&gt;""),$N$1+U1581-WEEKDAY($N$1)+(WEEKDAY($N$1)&gt;=U1581),$N$1+U1581-WEEKDAY($N$1)+(WEEKDAY($N$1)&gt;=U1581)+7)),"",(IF(AND($N$1+U1581-WEEKDAY($N$1)+(WEEKDAY($N$1)&gt;=U1581)&gt;=$N$1,H1581&lt;&gt;""),$N$1+U1581-WEEKDAY($N$1)+(WEEKDAY($N$1)&gt;=U1581),$N$1+U1581-WEEKDAY($N$1)+(WEEKDAY($N$1)&gt;=U1581)+7)))</f>
        <v/>
      </c>
      <c r="S1581" s="14"/>
      <c r="T1581" s="15" t="b">
        <f>IF(D1581="lundi","2",IF(D1581="mardi","3",IF(D1581="mercredi","4",IF(D1581="jeudi","5",IF(D1581="vendredi","6")))))</f>
        <v>0</v>
      </c>
      <c r="U1581" s="15" t="str">
        <f>IF(H1581="lundi","2",IF(H1581="mardi","3",IF(H1581="mercredi","4",IF(H1581="jeudi","5",IF(H1581="vendredi","6",IF(H1581="",""))))))</f>
        <v/>
      </c>
      <c r="V1581" s="15" t="b">
        <f>IF(C1581="hebdo","5",IF(C1581="tous les 15 jours","10",IF(C1581="toutes les 5 semaines","25")))</f>
        <v>0</v>
      </c>
    </row>
    <row r="1582" spans="17:22" x14ac:dyDescent="0.35">
      <c r="Q1582" s="14">
        <f ca="1">IF(AND($N$1+T1582-WEEKDAY($N$1)+(WEEKDAY($N$1)&gt;=T1582)&gt;=$N$1,H1582=""),$N$1+T1582-WEEKDAY($N$1)+(WEEKDAY($N$1)&gt;=T1582),$N$1+T1582-WEEKDAY($N$1)+(WEEKDAY($N$1)&gt;=T1582)+7)</f>
        <v>43617</v>
      </c>
      <c r="R1582" s="14" t="str">
        <f ca="1">IF(ISERROR(IF(AND($N$1+U1582-WEEKDAY($N$1)+(WEEKDAY($N$1)&gt;=U1582)&gt;=$N$1,H1582&lt;&gt;""),$N$1+U1582-WEEKDAY($N$1)+(WEEKDAY($N$1)&gt;=U1582),$N$1+U1582-WEEKDAY($N$1)+(WEEKDAY($N$1)&gt;=U1582)+7)),"",(IF(AND($N$1+U1582-WEEKDAY($N$1)+(WEEKDAY($N$1)&gt;=U1582)&gt;=$N$1,H1582&lt;&gt;""),$N$1+U1582-WEEKDAY($N$1)+(WEEKDAY($N$1)&gt;=U1582),$N$1+U1582-WEEKDAY($N$1)+(WEEKDAY($N$1)&gt;=U1582)+7)))</f>
        <v/>
      </c>
      <c r="S1582" s="14"/>
      <c r="T1582" s="15" t="b">
        <f>IF(D1582="lundi","2",IF(D1582="mardi","3",IF(D1582="mercredi","4",IF(D1582="jeudi","5",IF(D1582="vendredi","6")))))</f>
        <v>0</v>
      </c>
      <c r="U1582" s="15" t="str">
        <f>IF(H1582="lundi","2",IF(H1582="mardi","3",IF(H1582="mercredi","4",IF(H1582="jeudi","5",IF(H1582="vendredi","6",IF(H1582="",""))))))</f>
        <v/>
      </c>
      <c r="V1582" s="15" t="b">
        <f>IF(C1582="hebdo","5",IF(C1582="tous les 15 jours","10",IF(C1582="toutes les 5 semaines","25")))</f>
        <v>0</v>
      </c>
    </row>
    <row r="1583" spans="17:22" x14ac:dyDescent="0.35">
      <c r="Q1583" s="14">
        <f ca="1">IF(AND($N$1+T1583-WEEKDAY($N$1)+(WEEKDAY($N$1)&gt;=T1583)&gt;=$N$1,H1583=""),$N$1+T1583-WEEKDAY($N$1)+(WEEKDAY($N$1)&gt;=T1583),$N$1+T1583-WEEKDAY($N$1)+(WEEKDAY($N$1)&gt;=T1583)+7)</f>
        <v>43617</v>
      </c>
      <c r="R1583" s="14" t="str">
        <f ca="1">IF(ISERROR(IF(AND($N$1+U1583-WEEKDAY($N$1)+(WEEKDAY($N$1)&gt;=U1583)&gt;=$N$1,H1583&lt;&gt;""),$N$1+U1583-WEEKDAY($N$1)+(WEEKDAY($N$1)&gt;=U1583),$N$1+U1583-WEEKDAY($N$1)+(WEEKDAY($N$1)&gt;=U1583)+7)),"",(IF(AND($N$1+U1583-WEEKDAY($N$1)+(WEEKDAY($N$1)&gt;=U1583)&gt;=$N$1,H1583&lt;&gt;""),$N$1+U1583-WEEKDAY($N$1)+(WEEKDAY($N$1)&gt;=U1583),$N$1+U1583-WEEKDAY($N$1)+(WEEKDAY($N$1)&gt;=U1583)+7)))</f>
        <v/>
      </c>
      <c r="S1583" s="14"/>
      <c r="T1583" s="15" t="b">
        <f>IF(D1583="lundi","2",IF(D1583="mardi","3",IF(D1583="mercredi","4",IF(D1583="jeudi","5",IF(D1583="vendredi","6")))))</f>
        <v>0</v>
      </c>
      <c r="U1583" s="15" t="str">
        <f>IF(H1583="lundi","2",IF(H1583="mardi","3",IF(H1583="mercredi","4",IF(H1583="jeudi","5",IF(H1583="vendredi","6",IF(H1583="",""))))))</f>
        <v/>
      </c>
      <c r="V1583" s="15" t="b">
        <f>IF(C1583="hebdo","5",IF(C1583="tous les 15 jours","10",IF(C1583="toutes les 5 semaines","25")))</f>
        <v>0</v>
      </c>
    </row>
    <row r="1584" spans="17:22" x14ac:dyDescent="0.35">
      <c r="Q1584" s="14">
        <f ca="1">IF(AND($N$1+T1584-WEEKDAY($N$1)+(WEEKDAY($N$1)&gt;=T1584)&gt;=$N$1,H1584=""),$N$1+T1584-WEEKDAY($N$1)+(WEEKDAY($N$1)&gt;=T1584),$N$1+T1584-WEEKDAY($N$1)+(WEEKDAY($N$1)&gt;=T1584)+7)</f>
        <v>43617</v>
      </c>
      <c r="R1584" s="14" t="str">
        <f ca="1">IF(ISERROR(IF(AND($N$1+U1584-WEEKDAY($N$1)+(WEEKDAY($N$1)&gt;=U1584)&gt;=$N$1,H1584&lt;&gt;""),$N$1+U1584-WEEKDAY($N$1)+(WEEKDAY($N$1)&gt;=U1584),$N$1+U1584-WEEKDAY($N$1)+(WEEKDAY($N$1)&gt;=U1584)+7)),"",(IF(AND($N$1+U1584-WEEKDAY($N$1)+(WEEKDAY($N$1)&gt;=U1584)&gt;=$N$1,H1584&lt;&gt;""),$N$1+U1584-WEEKDAY($N$1)+(WEEKDAY($N$1)&gt;=U1584),$N$1+U1584-WEEKDAY($N$1)+(WEEKDAY($N$1)&gt;=U1584)+7)))</f>
        <v/>
      </c>
      <c r="S1584" s="14"/>
      <c r="T1584" s="15" t="b">
        <f>IF(D1584="lundi","2",IF(D1584="mardi","3",IF(D1584="mercredi","4",IF(D1584="jeudi","5",IF(D1584="vendredi","6")))))</f>
        <v>0</v>
      </c>
      <c r="U1584" s="15" t="str">
        <f>IF(H1584="lundi","2",IF(H1584="mardi","3",IF(H1584="mercredi","4",IF(H1584="jeudi","5",IF(H1584="vendredi","6",IF(H1584="",""))))))</f>
        <v/>
      </c>
      <c r="V1584" s="15" t="b">
        <f>IF(C1584="hebdo","5",IF(C1584="tous les 15 jours","10",IF(C1584="toutes les 5 semaines","25")))</f>
        <v>0</v>
      </c>
    </row>
    <row r="1585" spans="17:22" x14ac:dyDescent="0.35">
      <c r="Q1585" s="14">
        <f ca="1">IF(AND($N$1+T1585-WEEKDAY($N$1)+(WEEKDAY($N$1)&gt;=T1585)&gt;=$N$1,H1585=""),$N$1+T1585-WEEKDAY($N$1)+(WEEKDAY($N$1)&gt;=T1585),$N$1+T1585-WEEKDAY($N$1)+(WEEKDAY($N$1)&gt;=T1585)+7)</f>
        <v>43617</v>
      </c>
      <c r="R1585" s="14" t="str">
        <f ca="1">IF(ISERROR(IF(AND($N$1+U1585-WEEKDAY($N$1)+(WEEKDAY($N$1)&gt;=U1585)&gt;=$N$1,H1585&lt;&gt;""),$N$1+U1585-WEEKDAY($N$1)+(WEEKDAY($N$1)&gt;=U1585),$N$1+U1585-WEEKDAY($N$1)+(WEEKDAY($N$1)&gt;=U1585)+7)),"",(IF(AND($N$1+U1585-WEEKDAY($N$1)+(WEEKDAY($N$1)&gt;=U1585)&gt;=$N$1,H1585&lt;&gt;""),$N$1+U1585-WEEKDAY($N$1)+(WEEKDAY($N$1)&gt;=U1585),$N$1+U1585-WEEKDAY($N$1)+(WEEKDAY($N$1)&gt;=U1585)+7)))</f>
        <v/>
      </c>
      <c r="S1585" s="14"/>
      <c r="T1585" s="15" t="b">
        <f>IF(D1585="lundi","2",IF(D1585="mardi","3",IF(D1585="mercredi","4",IF(D1585="jeudi","5",IF(D1585="vendredi","6")))))</f>
        <v>0</v>
      </c>
      <c r="U1585" s="15" t="str">
        <f>IF(H1585="lundi","2",IF(H1585="mardi","3",IF(H1585="mercredi","4",IF(H1585="jeudi","5",IF(H1585="vendredi","6",IF(H1585="",""))))))</f>
        <v/>
      </c>
      <c r="V1585" s="15" t="b">
        <f>IF(C1585="hebdo","5",IF(C1585="tous les 15 jours","10",IF(C1585="toutes les 5 semaines","25")))</f>
        <v>0</v>
      </c>
    </row>
    <row r="1586" spans="17:22" x14ac:dyDescent="0.35">
      <c r="Q1586" s="14">
        <f ca="1">IF(AND($N$1+T1586-WEEKDAY($N$1)+(WEEKDAY($N$1)&gt;=T1586)&gt;=$N$1,H1586=""),$N$1+T1586-WEEKDAY($N$1)+(WEEKDAY($N$1)&gt;=T1586),$N$1+T1586-WEEKDAY($N$1)+(WEEKDAY($N$1)&gt;=T1586)+7)</f>
        <v>43617</v>
      </c>
      <c r="R1586" s="14" t="str">
        <f ca="1">IF(ISERROR(IF(AND($N$1+U1586-WEEKDAY($N$1)+(WEEKDAY($N$1)&gt;=U1586)&gt;=$N$1,H1586&lt;&gt;""),$N$1+U1586-WEEKDAY($N$1)+(WEEKDAY($N$1)&gt;=U1586),$N$1+U1586-WEEKDAY($N$1)+(WEEKDAY($N$1)&gt;=U1586)+7)),"",(IF(AND($N$1+U1586-WEEKDAY($N$1)+(WEEKDAY($N$1)&gt;=U1586)&gt;=$N$1,H1586&lt;&gt;""),$N$1+U1586-WEEKDAY($N$1)+(WEEKDAY($N$1)&gt;=U1586),$N$1+U1586-WEEKDAY($N$1)+(WEEKDAY($N$1)&gt;=U1586)+7)))</f>
        <v/>
      </c>
      <c r="S1586" s="14"/>
      <c r="T1586" s="15" t="b">
        <f>IF(D1586="lundi","2",IF(D1586="mardi","3",IF(D1586="mercredi","4",IF(D1586="jeudi","5",IF(D1586="vendredi","6")))))</f>
        <v>0</v>
      </c>
      <c r="U1586" s="15" t="str">
        <f>IF(H1586="lundi","2",IF(H1586="mardi","3",IF(H1586="mercredi","4",IF(H1586="jeudi","5",IF(H1586="vendredi","6",IF(H1586="",""))))))</f>
        <v/>
      </c>
      <c r="V1586" s="15" t="b">
        <f>IF(C1586="hebdo","5",IF(C1586="tous les 15 jours","10",IF(C1586="toutes les 5 semaines","25")))</f>
        <v>0</v>
      </c>
    </row>
    <row r="1587" spans="17:22" x14ac:dyDescent="0.35">
      <c r="Q1587" s="14">
        <f ca="1">IF(AND($N$1+T1587-WEEKDAY($N$1)+(WEEKDAY($N$1)&gt;=T1587)&gt;=$N$1,H1587=""),$N$1+T1587-WEEKDAY($N$1)+(WEEKDAY($N$1)&gt;=T1587),$N$1+T1587-WEEKDAY($N$1)+(WEEKDAY($N$1)&gt;=T1587)+7)</f>
        <v>43617</v>
      </c>
      <c r="R1587" s="14" t="str">
        <f ca="1">IF(ISERROR(IF(AND($N$1+U1587-WEEKDAY($N$1)+(WEEKDAY($N$1)&gt;=U1587)&gt;=$N$1,H1587&lt;&gt;""),$N$1+U1587-WEEKDAY($N$1)+(WEEKDAY($N$1)&gt;=U1587),$N$1+U1587-WEEKDAY($N$1)+(WEEKDAY($N$1)&gt;=U1587)+7)),"",(IF(AND($N$1+U1587-WEEKDAY($N$1)+(WEEKDAY($N$1)&gt;=U1587)&gt;=$N$1,H1587&lt;&gt;""),$N$1+U1587-WEEKDAY($N$1)+(WEEKDAY($N$1)&gt;=U1587),$N$1+U1587-WEEKDAY($N$1)+(WEEKDAY($N$1)&gt;=U1587)+7)))</f>
        <v/>
      </c>
      <c r="S1587" s="14"/>
      <c r="T1587" s="15" t="b">
        <f>IF(D1587="lundi","2",IF(D1587="mardi","3",IF(D1587="mercredi","4",IF(D1587="jeudi","5",IF(D1587="vendredi","6")))))</f>
        <v>0</v>
      </c>
      <c r="U1587" s="15" t="str">
        <f>IF(H1587="lundi","2",IF(H1587="mardi","3",IF(H1587="mercredi","4",IF(H1587="jeudi","5",IF(H1587="vendredi","6",IF(H1587="",""))))))</f>
        <v/>
      </c>
      <c r="V1587" s="15" t="b">
        <f>IF(C1587="hebdo","5",IF(C1587="tous les 15 jours","10",IF(C1587="toutes les 5 semaines","25")))</f>
        <v>0</v>
      </c>
    </row>
    <row r="1588" spans="17:22" x14ac:dyDescent="0.35">
      <c r="Q1588" s="14">
        <f ca="1">IF(AND($N$1+T1588-WEEKDAY($N$1)+(WEEKDAY($N$1)&gt;=T1588)&gt;=$N$1,H1588=""),$N$1+T1588-WEEKDAY($N$1)+(WEEKDAY($N$1)&gt;=T1588),$N$1+T1588-WEEKDAY($N$1)+(WEEKDAY($N$1)&gt;=T1588)+7)</f>
        <v>43617</v>
      </c>
      <c r="R1588" s="14" t="str">
        <f ca="1">IF(ISERROR(IF(AND($N$1+U1588-WEEKDAY($N$1)+(WEEKDAY($N$1)&gt;=U1588)&gt;=$N$1,H1588&lt;&gt;""),$N$1+U1588-WEEKDAY($N$1)+(WEEKDAY($N$1)&gt;=U1588),$N$1+U1588-WEEKDAY($N$1)+(WEEKDAY($N$1)&gt;=U1588)+7)),"",(IF(AND($N$1+U1588-WEEKDAY($N$1)+(WEEKDAY($N$1)&gt;=U1588)&gt;=$N$1,H1588&lt;&gt;""),$N$1+U1588-WEEKDAY($N$1)+(WEEKDAY($N$1)&gt;=U1588),$N$1+U1588-WEEKDAY($N$1)+(WEEKDAY($N$1)&gt;=U1588)+7)))</f>
        <v/>
      </c>
      <c r="S1588" s="14"/>
      <c r="T1588" s="15" t="b">
        <f>IF(D1588="lundi","2",IF(D1588="mardi","3",IF(D1588="mercredi","4",IF(D1588="jeudi","5",IF(D1588="vendredi","6")))))</f>
        <v>0</v>
      </c>
      <c r="U1588" s="15" t="str">
        <f>IF(H1588="lundi","2",IF(H1588="mardi","3",IF(H1588="mercredi","4",IF(H1588="jeudi","5",IF(H1588="vendredi","6",IF(H1588="",""))))))</f>
        <v/>
      </c>
      <c r="V1588" s="15" t="b">
        <f>IF(C1588="hebdo","5",IF(C1588="tous les 15 jours","10",IF(C1588="toutes les 5 semaines","25")))</f>
        <v>0</v>
      </c>
    </row>
    <row r="1589" spans="17:22" x14ac:dyDescent="0.35">
      <c r="Q1589" s="14">
        <f ca="1">IF(AND($N$1+T1589-WEEKDAY($N$1)+(WEEKDAY($N$1)&gt;=T1589)&gt;=$N$1,H1589=""),$N$1+T1589-WEEKDAY($N$1)+(WEEKDAY($N$1)&gt;=T1589),$N$1+T1589-WEEKDAY($N$1)+(WEEKDAY($N$1)&gt;=T1589)+7)</f>
        <v>43617</v>
      </c>
      <c r="R1589" s="14" t="str">
        <f ca="1">IF(ISERROR(IF(AND($N$1+U1589-WEEKDAY($N$1)+(WEEKDAY($N$1)&gt;=U1589)&gt;=$N$1,H1589&lt;&gt;""),$N$1+U1589-WEEKDAY($N$1)+(WEEKDAY($N$1)&gt;=U1589),$N$1+U1589-WEEKDAY($N$1)+(WEEKDAY($N$1)&gt;=U1589)+7)),"",(IF(AND($N$1+U1589-WEEKDAY($N$1)+(WEEKDAY($N$1)&gt;=U1589)&gt;=$N$1,H1589&lt;&gt;""),$N$1+U1589-WEEKDAY($N$1)+(WEEKDAY($N$1)&gt;=U1589),$N$1+U1589-WEEKDAY($N$1)+(WEEKDAY($N$1)&gt;=U1589)+7)))</f>
        <v/>
      </c>
      <c r="S1589" s="14"/>
      <c r="T1589" s="15" t="b">
        <f>IF(D1589="lundi","2",IF(D1589="mardi","3",IF(D1589="mercredi","4",IF(D1589="jeudi","5",IF(D1589="vendredi","6")))))</f>
        <v>0</v>
      </c>
      <c r="U1589" s="15" t="str">
        <f>IF(H1589="lundi","2",IF(H1589="mardi","3",IF(H1589="mercredi","4",IF(H1589="jeudi","5",IF(H1589="vendredi","6",IF(H1589="",""))))))</f>
        <v/>
      </c>
      <c r="V1589" s="15" t="b">
        <f>IF(C1589="hebdo","5",IF(C1589="tous les 15 jours","10",IF(C1589="toutes les 5 semaines","25")))</f>
        <v>0</v>
      </c>
    </row>
    <row r="1590" spans="17:22" x14ac:dyDescent="0.35">
      <c r="Q1590" s="14">
        <f ca="1">IF(AND($N$1+T1590-WEEKDAY($N$1)+(WEEKDAY($N$1)&gt;=T1590)&gt;=$N$1,H1590=""),$N$1+T1590-WEEKDAY($N$1)+(WEEKDAY($N$1)&gt;=T1590),$N$1+T1590-WEEKDAY($N$1)+(WEEKDAY($N$1)&gt;=T1590)+7)</f>
        <v>43617</v>
      </c>
      <c r="R1590" s="14" t="str">
        <f ca="1">IF(ISERROR(IF(AND($N$1+U1590-WEEKDAY($N$1)+(WEEKDAY($N$1)&gt;=U1590)&gt;=$N$1,H1590&lt;&gt;""),$N$1+U1590-WEEKDAY($N$1)+(WEEKDAY($N$1)&gt;=U1590),$N$1+U1590-WEEKDAY($N$1)+(WEEKDAY($N$1)&gt;=U1590)+7)),"",(IF(AND($N$1+U1590-WEEKDAY($N$1)+(WEEKDAY($N$1)&gt;=U1590)&gt;=$N$1,H1590&lt;&gt;""),$N$1+U1590-WEEKDAY($N$1)+(WEEKDAY($N$1)&gt;=U1590),$N$1+U1590-WEEKDAY($N$1)+(WEEKDAY($N$1)&gt;=U1590)+7)))</f>
        <v/>
      </c>
      <c r="S1590" s="14"/>
      <c r="T1590" s="15" t="b">
        <f>IF(D1590="lundi","2",IF(D1590="mardi","3",IF(D1590="mercredi","4",IF(D1590="jeudi","5",IF(D1590="vendredi","6")))))</f>
        <v>0</v>
      </c>
      <c r="U1590" s="15" t="str">
        <f>IF(H1590="lundi","2",IF(H1590="mardi","3",IF(H1590="mercredi","4",IF(H1590="jeudi","5",IF(H1590="vendredi","6",IF(H1590="",""))))))</f>
        <v/>
      </c>
      <c r="V1590" s="15" t="b">
        <f>IF(C1590="hebdo","5",IF(C1590="tous les 15 jours","10",IF(C1590="toutes les 5 semaines","25")))</f>
        <v>0</v>
      </c>
    </row>
    <row r="1591" spans="17:22" x14ac:dyDescent="0.35">
      <c r="Q1591" s="14">
        <f ca="1">IF(AND($N$1+T1591-WEEKDAY($N$1)+(WEEKDAY($N$1)&gt;=T1591)&gt;=$N$1,H1591=""),$N$1+T1591-WEEKDAY($N$1)+(WEEKDAY($N$1)&gt;=T1591),$N$1+T1591-WEEKDAY($N$1)+(WEEKDAY($N$1)&gt;=T1591)+7)</f>
        <v>43617</v>
      </c>
      <c r="R1591" s="14" t="str">
        <f ca="1">IF(ISERROR(IF(AND($N$1+U1591-WEEKDAY($N$1)+(WEEKDAY($N$1)&gt;=U1591)&gt;=$N$1,H1591&lt;&gt;""),$N$1+U1591-WEEKDAY($N$1)+(WEEKDAY($N$1)&gt;=U1591),$N$1+U1591-WEEKDAY($N$1)+(WEEKDAY($N$1)&gt;=U1591)+7)),"",(IF(AND($N$1+U1591-WEEKDAY($N$1)+(WEEKDAY($N$1)&gt;=U1591)&gt;=$N$1,H1591&lt;&gt;""),$N$1+U1591-WEEKDAY($N$1)+(WEEKDAY($N$1)&gt;=U1591),$N$1+U1591-WEEKDAY($N$1)+(WEEKDAY($N$1)&gt;=U1591)+7)))</f>
        <v/>
      </c>
      <c r="S1591" s="14"/>
      <c r="T1591" s="15" t="b">
        <f>IF(D1591="lundi","2",IF(D1591="mardi","3",IF(D1591="mercredi","4",IF(D1591="jeudi","5",IF(D1591="vendredi","6")))))</f>
        <v>0</v>
      </c>
      <c r="U1591" s="15" t="str">
        <f>IF(H1591="lundi","2",IF(H1591="mardi","3",IF(H1591="mercredi","4",IF(H1591="jeudi","5",IF(H1591="vendredi","6",IF(H1591="",""))))))</f>
        <v/>
      </c>
      <c r="V1591" s="15" t="b">
        <f>IF(C1591="hebdo","5",IF(C1591="tous les 15 jours","10",IF(C1591="toutes les 5 semaines","25")))</f>
        <v>0</v>
      </c>
    </row>
    <row r="1592" spans="17:22" x14ac:dyDescent="0.35">
      <c r="Q1592" s="14">
        <f ca="1">IF(AND($N$1+T1592-WEEKDAY($N$1)+(WEEKDAY($N$1)&gt;=T1592)&gt;=$N$1,H1592=""),$N$1+T1592-WEEKDAY($N$1)+(WEEKDAY($N$1)&gt;=T1592),$N$1+T1592-WEEKDAY($N$1)+(WEEKDAY($N$1)&gt;=T1592)+7)</f>
        <v>43617</v>
      </c>
      <c r="R1592" s="14" t="str">
        <f ca="1">IF(ISERROR(IF(AND($N$1+U1592-WEEKDAY($N$1)+(WEEKDAY($N$1)&gt;=U1592)&gt;=$N$1,H1592&lt;&gt;""),$N$1+U1592-WEEKDAY($N$1)+(WEEKDAY($N$1)&gt;=U1592),$N$1+U1592-WEEKDAY($N$1)+(WEEKDAY($N$1)&gt;=U1592)+7)),"",(IF(AND($N$1+U1592-WEEKDAY($N$1)+(WEEKDAY($N$1)&gt;=U1592)&gt;=$N$1,H1592&lt;&gt;""),$N$1+U1592-WEEKDAY($N$1)+(WEEKDAY($N$1)&gt;=U1592),$N$1+U1592-WEEKDAY($N$1)+(WEEKDAY($N$1)&gt;=U1592)+7)))</f>
        <v/>
      </c>
      <c r="S1592" s="14"/>
      <c r="T1592" s="15" t="b">
        <f>IF(D1592="lundi","2",IF(D1592="mardi","3",IF(D1592="mercredi","4",IF(D1592="jeudi","5",IF(D1592="vendredi","6")))))</f>
        <v>0</v>
      </c>
      <c r="U1592" s="15" t="str">
        <f>IF(H1592="lundi","2",IF(H1592="mardi","3",IF(H1592="mercredi","4",IF(H1592="jeudi","5",IF(H1592="vendredi","6",IF(H1592="",""))))))</f>
        <v/>
      </c>
      <c r="V1592" s="15" t="b">
        <f>IF(C1592="hebdo","5",IF(C1592="tous les 15 jours","10",IF(C1592="toutes les 5 semaines","25")))</f>
        <v>0</v>
      </c>
    </row>
    <row r="1593" spans="17:22" x14ac:dyDescent="0.35">
      <c r="Q1593" s="14">
        <f ca="1">IF(AND($N$1+T1593-WEEKDAY($N$1)+(WEEKDAY($N$1)&gt;=T1593)&gt;=$N$1,H1593=""),$N$1+T1593-WEEKDAY($N$1)+(WEEKDAY($N$1)&gt;=T1593),$N$1+T1593-WEEKDAY($N$1)+(WEEKDAY($N$1)&gt;=T1593)+7)</f>
        <v>43617</v>
      </c>
      <c r="R1593" s="14" t="str">
        <f ca="1">IF(ISERROR(IF(AND($N$1+U1593-WEEKDAY($N$1)+(WEEKDAY($N$1)&gt;=U1593)&gt;=$N$1,H1593&lt;&gt;""),$N$1+U1593-WEEKDAY($N$1)+(WEEKDAY($N$1)&gt;=U1593),$N$1+U1593-WEEKDAY($N$1)+(WEEKDAY($N$1)&gt;=U1593)+7)),"",(IF(AND($N$1+U1593-WEEKDAY($N$1)+(WEEKDAY($N$1)&gt;=U1593)&gt;=$N$1,H1593&lt;&gt;""),$N$1+U1593-WEEKDAY($N$1)+(WEEKDAY($N$1)&gt;=U1593),$N$1+U1593-WEEKDAY($N$1)+(WEEKDAY($N$1)&gt;=U1593)+7)))</f>
        <v/>
      </c>
      <c r="S1593" s="14"/>
      <c r="T1593" s="15" t="b">
        <f>IF(D1593="lundi","2",IF(D1593="mardi","3",IF(D1593="mercredi","4",IF(D1593="jeudi","5",IF(D1593="vendredi","6")))))</f>
        <v>0</v>
      </c>
      <c r="U1593" s="15" t="str">
        <f>IF(H1593="lundi","2",IF(H1593="mardi","3",IF(H1593="mercredi","4",IF(H1593="jeudi","5",IF(H1593="vendredi","6",IF(H1593="",""))))))</f>
        <v/>
      </c>
      <c r="V1593" s="15" t="b">
        <f>IF(C1593="hebdo","5",IF(C1593="tous les 15 jours","10",IF(C1593="toutes les 5 semaines","25")))</f>
        <v>0</v>
      </c>
    </row>
    <row r="1594" spans="17:22" x14ac:dyDescent="0.35">
      <c r="Q1594" s="14">
        <f ca="1">IF(AND($N$1+T1594-WEEKDAY($N$1)+(WEEKDAY($N$1)&gt;=T1594)&gt;=$N$1,H1594=""),$N$1+T1594-WEEKDAY($N$1)+(WEEKDAY($N$1)&gt;=T1594),$N$1+T1594-WEEKDAY($N$1)+(WEEKDAY($N$1)&gt;=T1594)+7)</f>
        <v>43617</v>
      </c>
      <c r="R1594" s="14" t="str">
        <f ca="1">IF(ISERROR(IF(AND($N$1+U1594-WEEKDAY($N$1)+(WEEKDAY($N$1)&gt;=U1594)&gt;=$N$1,H1594&lt;&gt;""),$N$1+U1594-WEEKDAY($N$1)+(WEEKDAY($N$1)&gt;=U1594),$N$1+U1594-WEEKDAY($N$1)+(WEEKDAY($N$1)&gt;=U1594)+7)),"",(IF(AND($N$1+U1594-WEEKDAY($N$1)+(WEEKDAY($N$1)&gt;=U1594)&gt;=$N$1,H1594&lt;&gt;""),$N$1+U1594-WEEKDAY($N$1)+(WEEKDAY($N$1)&gt;=U1594),$N$1+U1594-WEEKDAY($N$1)+(WEEKDAY($N$1)&gt;=U1594)+7)))</f>
        <v/>
      </c>
      <c r="S1594" s="14"/>
      <c r="T1594" s="15" t="b">
        <f>IF(D1594="lundi","2",IF(D1594="mardi","3",IF(D1594="mercredi","4",IF(D1594="jeudi","5",IF(D1594="vendredi","6")))))</f>
        <v>0</v>
      </c>
      <c r="U1594" s="15" t="str">
        <f>IF(H1594="lundi","2",IF(H1594="mardi","3",IF(H1594="mercredi","4",IF(H1594="jeudi","5",IF(H1594="vendredi","6",IF(H1594="",""))))))</f>
        <v/>
      </c>
      <c r="V1594" s="15" t="b">
        <f>IF(C1594="hebdo","5",IF(C1594="tous les 15 jours","10",IF(C1594="toutes les 5 semaines","25")))</f>
        <v>0</v>
      </c>
    </row>
    <row r="1595" spans="17:22" x14ac:dyDescent="0.35">
      <c r="Q1595" s="14">
        <f ca="1">IF(AND($N$1+T1595-WEEKDAY($N$1)+(WEEKDAY($N$1)&gt;=T1595)&gt;=$N$1,H1595=""),$N$1+T1595-WEEKDAY($N$1)+(WEEKDAY($N$1)&gt;=T1595),$N$1+T1595-WEEKDAY($N$1)+(WEEKDAY($N$1)&gt;=T1595)+7)</f>
        <v>43617</v>
      </c>
      <c r="R1595" s="14" t="str">
        <f ca="1">IF(ISERROR(IF(AND($N$1+U1595-WEEKDAY($N$1)+(WEEKDAY($N$1)&gt;=U1595)&gt;=$N$1,H1595&lt;&gt;""),$N$1+U1595-WEEKDAY($N$1)+(WEEKDAY($N$1)&gt;=U1595),$N$1+U1595-WEEKDAY($N$1)+(WEEKDAY($N$1)&gt;=U1595)+7)),"",(IF(AND($N$1+U1595-WEEKDAY($N$1)+(WEEKDAY($N$1)&gt;=U1595)&gt;=$N$1,H1595&lt;&gt;""),$N$1+U1595-WEEKDAY($N$1)+(WEEKDAY($N$1)&gt;=U1595),$N$1+U1595-WEEKDAY($N$1)+(WEEKDAY($N$1)&gt;=U1595)+7)))</f>
        <v/>
      </c>
      <c r="S1595" s="14"/>
      <c r="T1595" s="15" t="b">
        <f>IF(D1595="lundi","2",IF(D1595="mardi","3",IF(D1595="mercredi","4",IF(D1595="jeudi","5",IF(D1595="vendredi","6")))))</f>
        <v>0</v>
      </c>
      <c r="U1595" s="15" t="str">
        <f>IF(H1595="lundi","2",IF(H1595="mardi","3",IF(H1595="mercredi","4",IF(H1595="jeudi","5",IF(H1595="vendredi","6",IF(H1595="",""))))))</f>
        <v/>
      </c>
      <c r="V1595" s="15" t="b">
        <f>IF(C1595="hebdo","5",IF(C1595="tous les 15 jours","10",IF(C1595="toutes les 5 semaines","25")))</f>
        <v>0</v>
      </c>
    </row>
    <row r="1596" spans="17:22" x14ac:dyDescent="0.35">
      <c r="Q1596" s="14">
        <f ca="1">IF(AND($N$1+T1596-WEEKDAY($N$1)+(WEEKDAY($N$1)&gt;=T1596)&gt;=$N$1,H1596=""),$N$1+T1596-WEEKDAY($N$1)+(WEEKDAY($N$1)&gt;=T1596),$N$1+T1596-WEEKDAY($N$1)+(WEEKDAY($N$1)&gt;=T1596)+7)</f>
        <v>43617</v>
      </c>
      <c r="R1596" s="14" t="str">
        <f ca="1">IF(ISERROR(IF(AND($N$1+U1596-WEEKDAY($N$1)+(WEEKDAY($N$1)&gt;=U1596)&gt;=$N$1,H1596&lt;&gt;""),$N$1+U1596-WEEKDAY($N$1)+(WEEKDAY($N$1)&gt;=U1596),$N$1+U1596-WEEKDAY($N$1)+(WEEKDAY($N$1)&gt;=U1596)+7)),"",(IF(AND($N$1+U1596-WEEKDAY($N$1)+(WEEKDAY($N$1)&gt;=U1596)&gt;=$N$1,H1596&lt;&gt;""),$N$1+U1596-WEEKDAY($N$1)+(WEEKDAY($N$1)&gt;=U1596),$N$1+U1596-WEEKDAY($N$1)+(WEEKDAY($N$1)&gt;=U1596)+7)))</f>
        <v/>
      </c>
      <c r="S1596" s="14"/>
      <c r="T1596" s="15" t="b">
        <f>IF(D1596="lundi","2",IF(D1596="mardi","3",IF(D1596="mercredi","4",IF(D1596="jeudi","5",IF(D1596="vendredi","6")))))</f>
        <v>0</v>
      </c>
      <c r="U1596" s="15" t="str">
        <f>IF(H1596="lundi","2",IF(H1596="mardi","3",IF(H1596="mercredi","4",IF(H1596="jeudi","5",IF(H1596="vendredi","6",IF(H1596="",""))))))</f>
        <v/>
      </c>
      <c r="V1596" s="15" t="b">
        <f>IF(C1596="hebdo","5",IF(C1596="tous les 15 jours","10",IF(C1596="toutes les 5 semaines","25")))</f>
        <v>0</v>
      </c>
    </row>
    <row r="1597" spans="17:22" x14ac:dyDescent="0.35">
      <c r="Q1597" s="14">
        <f ca="1">IF(AND($N$1+T1597-WEEKDAY($N$1)+(WEEKDAY($N$1)&gt;=T1597)&gt;=$N$1,H1597=""),$N$1+T1597-WEEKDAY($N$1)+(WEEKDAY($N$1)&gt;=T1597),$N$1+T1597-WEEKDAY($N$1)+(WEEKDAY($N$1)&gt;=T1597)+7)</f>
        <v>43617</v>
      </c>
      <c r="R1597" s="14" t="str">
        <f ca="1">IF(ISERROR(IF(AND($N$1+U1597-WEEKDAY($N$1)+(WEEKDAY($N$1)&gt;=U1597)&gt;=$N$1,H1597&lt;&gt;""),$N$1+U1597-WEEKDAY($N$1)+(WEEKDAY($N$1)&gt;=U1597),$N$1+U1597-WEEKDAY($N$1)+(WEEKDAY($N$1)&gt;=U1597)+7)),"",(IF(AND($N$1+U1597-WEEKDAY($N$1)+(WEEKDAY($N$1)&gt;=U1597)&gt;=$N$1,H1597&lt;&gt;""),$N$1+U1597-WEEKDAY($N$1)+(WEEKDAY($N$1)&gt;=U1597),$N$1+U1597-WEEKDAY($N$1)+(WEEKDAY($N$1)&gt;=U1597)+7)))</f>
        <v/>
      </c>
      <c r="S1597" s="14"/>
      <c r="T1597" s="15" t="b">
        <f>IF(D1597="lundi","2",IF(D1597="mardi","3",IF(D1597="mercredi","4",IF(D1597="jeudi","5",IF(D1597="vendredi","6")))))</f>
        <v>0</v>
      </c>
      <c r="U1597" s="15" t="str">
        <f>IF(H1597="lundi","2",IF(H1597="mardi","3",IF(H1597="mercredi","4",IF(H1597="jeudi","5",IF(H1597="vendredi","6",IF(H1597="",""))))))</f>
        <v/>
      </c>
      <c r="V1597" s="15" t="b">
        <f>IF(C1597="hebdo","5",IF(C1597="tous les 15 jours","10",IF(C1597="toutes les 5 semaines","25")))</f>
        <v>0</v>
      </c>
    </row>
    <row r="1598" spans="17:22" x14ac:dyDescent="0.35">
      <c r="Q1598" s="14">
        <f ca="1">IF(AND($N$1+T1598-WEEKDAY($N$1)+(WEEKDAY($N$1)&gt;=T1598)&gt;=$N$1,H1598=""),$N$1+T1598-WEEKDAY($N$1)+(WEEKDAY($N$1)&gt;=T1598),$N$1+T1598-WEEKDAY($N$1)+(WEEKDAY($N$1)&gt;=T1598)+7)</f>
        <v>43617</v>
      </c>
      <c r="R1598" s="14" t="str">
        <f ca="1">IF(ISERROR(IF(AND($N$1+U1598-WEEKDAY($N$1)+(WEEKDAY($N$1)&gt;=U1598)&gt;=$N$1,H1598&lt;&gt;""),$N$1+U1598-WEEKDAY($N$1)+(WEEKDAY($N$1)&gt;=U1598),$N$1+U1598-WEEKDAY($N$1)+(WEEKDAY($N$1)&gt;=U1598)+7)),"",(IF(AND($N$1+U1598-WEEKDAY($N$1)+(WEEKDAY($N$1)&gt;=U1598)&gt;=$N$1,H1598&lt;&gt;""),$N$1+U1598-WEEKDAY($N$1)+(WEEKDAY($N$1)&gt;=U1598),$N$1+U1598-WEEKDAY($N$1)+(WEEKDAY($N$1)&gt;=U1598)+7)))</f>
        <v/>
      </c>
      <c r="S1598" s="14"/>
      <c r="T1598" s="15" t="b">
        <f>IF(D1598="lundi","2",IF(D1598="mardi","3",IF(D1598="mercredi","4",IF(D1598="jeudi","5",IF(D1598="vendredi","6")))))</f>
        <v>0</v>
      </c>
      <c r="U1598" s="15" t="str">
        <f>IF(H1598="lundi","2",IF(H1598="mardi","3",IF(H1598="mercredi","4",IF(H1598="jeudi","5",IF(H1598="vendredi","6",IF(H1598="",""))))))</f>
        <v/>
      </c>
      <c r="V1598" s="15" t="b">
        <f>IF(C1598="hebdo","5",IF(C1598="tous les 15 jours","10",IF(C1598="toutes les 5 semaines","25")))</f>
        <v>0</v>
      </c>
    </row>
    <row r="1599" spans="17:22" x14ac:dyDescent="0.35">
      <c r="Q1599" s="14">
        <f ca="1">IF(AND($N$1+T1599-WEEKDAY($N$1)+(WEEKDAY($N$1)&gt;=T1599)&gt;=$N$1,H1599=""),$N$1+T1599-WEEKDAY($N$1)+(WEEKDAY($N$1)&gt;=T1599),$N$1+T1599-WEEKDAY($N$1)+(WEEKDAY($N$1)&gt;=T1599)+7)</f>
        <v>43617</v>
      </c>
      <c r="R1599" s="14" t="str">
        <f ca="1">IF(ISERROR(IF(AND($N$1+U1599-WEEKDAY($N$1)+(WEEKDAY($N$1)&gt;=U1599)&gt;=$N$1,H1599&lt;&gt;""),$N$1+U1599-WEEKDAY($N$1)+(WEEKDAY($N$1)&gt;=U1599),$N$1+U1599-WEEKDAY($N$1)+(WEEKDAY($N$1)&gt;=U1599)+7)),"",(IF(AND($N$1+U1599-WEEKDAY($N$1)+(WEEKDAY($N$1)&gt;=U1599)&gt;=$N$1,H1599&lt;&gt;""),$N$1+U1599-WEEKDAY($N$1)+(WEEKDAY($N$1)&gt;=U1599),$N$1+U1599-WEEKDAY($N$1)+(WEEKDAY($N$1)&gt;=U1599)+7)))</f>
        <v/>
      </c>
      <c r="S1599" s="14"/>
      <c r="T1599" s="15" t="b">
        <f>IF(D1599="lundi","2",IF(D1599="mardi","3",IF(D1599="mercredi","4",IF(D1599="jeudi","5",IF(D1599="vendredi","6")))))</f>
        <v>0</v>
      </c>
      <c r="U1599" s="15" t="str">
        <f>IF(H1599="lundi","2",IF(H1599="mardi","3",IF(H1599="mercredi","4",IF(H1599="jeudi","5",IF(H1599="vendredi","6",IF(H1599="",""))))))</f>
        <v/>
      </c>
      <c r="V1599" s="15" t="b">
        <f>IF(C1599="hebdo","5",IF(C1599="tous les 15 jours","10",IF(C1599="toutes les 5 semaines","25")))</f>
        <v>0</v>
      </c>
    </row>
    <row r="1600" spans="17:22" x14ac:dyDescent="0.35">
      <c r="Q1600" s="14">
        <f ca="1">IF(AND($N$1+T1600-WEEKDAY($N$1)+(WEEKDAY($N$1)&gt;=T1600)&gt;=$N$1,H1600=""),$N$1+T1600-WEEKDAY($N$1)+(WEEKDAY($N$1)&gt;=T1600),$N$1+T1600-WEEKDAY($N$1)+(WEEKDAY($N$1)&gt;=T1600)+7)</f>
        <v>43617</v>
      </c>
      <c r="R1600" s="14" t="str">
        <f ca="1">IF(ISERROR(IF(AND($N$1+U1600-WEEKDAY($N$1)+(WEEKDAY($N$1)&gt;=U1600)&gt;=$N$1,H1600&lt;&gt;""),$N$1+U1600-WEEKDAY($N$1)+(WEEKDAY($N$1)&gt;=U1600),$N$1+U1600-WEEKDAY($N$1)+(WEEKDAY($N$1)&gt;=U1600)+7)),"",(IF(AND($N$1+U1600-WEEKDAY($N$1)+(WEEKDAY($N$1)&gt;=U1600)&gt;=$N$1,H1600&lt;&gt;""),$N$1+U1600-WEEKDAY($N$1)+(WEEKDAY($N$1)&gt;=U1600),$N$1+U1600-WEEKDAY($N$1)+(WEEKDAY($N$1)&gt;=U1600)+7)))</f>
        <v/>
      </c>
      <c r="S1600" s="14"/>
      <c r="T1600" s="15" t="b">
        <f>IF(D1600="lundi","2",IF(D1600="mardi","3",IF(D1600="mercredi","4",IF(D1600="jeudi","5",IF(D1600="vendredi","6")))))</f>
        <v>0</v>
      </c>
      <c r="U1600" s="15" t="str">
        <f>IF(H1600="lundi","2",IF(H1600="mardi","3",IF(H1600="mercredi","4",IF(H1600="jeudi","5",IF(H1600="vendredi","6",IF(H1600="",""))))))</f>
        <v/>
      </c>
      <c r="V1600" s="15" t="b">
        <f>IF(C1600="hebdo","5",IF(C1600="tous les 15 jours","10",IF(C1600="toutes les 5 semaines","25")))</f>
        <v>0</v>
      </c>
    </row>
  </sheetData>
  <mergeCells count="2">
    <mergeCell ref="H1:J1"/>
    <mergeCell ref="M24:P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 Kherzane</dc:creator>
  <cp:lastModifiedBy>Nassim Kherzane</cp:lastModifiedBy>
  <dcterms:created xsi:type="dcterms:W3CDTF">2019-05-31T16:35:42Z</dcterms:created>
  <dcterms:modified xsi:type="dcterms:W3CDTF">2019-05-31T16:36:50Z</dcterms:modified>
</cp:coreProperties>
</file>