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-120" yWindow="-120" windowWidth="29040" windowHeight="15990"/>
  </bookViews>
  <sheets>
    <sheet name="Feuil1" sheetId="1" r:id="rId1"/>
    <sheet name="JOURS FERIES" sheetId="2" r:id="rId2"/>
  </sheets>
  <definedNames>
    <definedName name="JF">T_feries[DATES]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1" l="1"/>
  <c r="H8" i="1"/>
  <c r="H14" i="1" s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</calcChain>
</file>

<file path=xl/sharedStrings.xml><?xml version="1.0" encoding="utf-8"?>
<sst xmlns="http://schemas.openxmlformats.org/spreadsheetml/2006/main" count="54" uniqueCount="54">
  <si>
    <t>RECEPTION</t>
  </si>
  <si>
    <t>TRAITEMENT</t>
  </si>
  <si>
    <t>Jour de l'an</t>
  </si>
  <si>
    <t>Lundi de Pâques</t>
  </si>
  <si>
    <t>Fete du travail</t>
  </si>
  <si>
    <t>Victoire de 1945</t>
  </si>
  <si>
    <t>Jeudi de l'ascension</t>
  </si>
  <si>
    <t>Lundi de Pentecote</t>
  </si>
  <si>
    <t>Fete Nationale</t>
  </si>
  <si>
    <t>Assomption</t>
  </si>
  <si>
    <t>La toussaint</t>
  </si>
  <si>
    <t>Armistice</t>
  </si>
  <si>
    <t>Noel</t>
  </si>
  <si>
    <t>DATES</t>
  </si>
  <si>
    <t>JOURS FERIES</t>
  </si>
  <si>
    <t>22-9c0558b5</t>
  </si>
  <si>
    <t>22-9c059d0b</t>
  </si>
  <si>
    <t>22-9c05a35f</t>
  </si>
  <si>
    <t>22-9c056162</t>
  </si>
  <si>
    <t>22-9c05ad3f</t>
  </si>
  <si>
    <t>22-9c057234</t>
  </si>
  <si>
    <t>22-9c057307</t>
  </si>
  <si>
    <t>22-9c0574f6</t>
  </si>
  <si>
    <t>22-9c057e26</t>
  </si>
  <si>
    <t>22-9c05806e</t>
  </si>
  <si>
    <t>22-9c05eec4</t>
  </si>
  <si>
    <t>22-9c05966f</t>
  </si>
  <si>
    <t>22-9c05997e</t>
  </si>
  <si>
    <t>22-9c0599ac</t>
  </si>
  <si>
    <t>N DOSSIERS</t>
  </si>
  <si>
    <t>DELAIS DEPUIS RECEPTION A AUJOURD HUI</t>
  </si>
  <si>
    <t>DELAIS DE TRAITEMENT</t>
  </si>
  <si>
    <t>DATE DE DEBUT</t>
  </si>
  <si>
    <t>DATE DE FIN</t>
  </si>
  <si>
    <t>NB de références Recus</t>
  </si>
  <si>
    <t>NB de références traités</t>
  </si>
  <si>
    <t>NB de références en attente de traitement</t>
  </si>
  <si>
    <t>Colonne1</t>
  </si>
  <si>
    <t>28/04/2022 - 12:51</t>
  </si>
  <si>
    <t>02/05/2022 - 11:31</t>
  </si>
  <si>
    <t>02/05/2022 - 13:53</t>
  </si>
  <si>
    <t>28/04/2022 - 16:01</t>
  </si>
  <si>
    <t>02/05/2022 - 16:32</t>
  </si>
  <si>
    <t>29/04/2022 - 10:59</t>
  </si>
  <si>
    <t>29/04/2022 - 11:12</t>
  </si>
  <si>
    <t>29/04/2022 - 11:44</t>
  </si>
  <si>
    <t>29/04/2022 - 15:19</t>
  </si>
  <si>
    <t>29/04/2022 - 16:00</t>
  </si>
  <si>
    <t>04/05/2022 - 10:29</t>
  </si>
  <si>
    <t>02/05/2022 - 10:00</t>
  </si>
  <si>
    <t>02/05/2022 - 10:41</t>
  </si>
  <si>
    <t>02/05/2022 - 10:44</t>
  </si>
  <si>
    <t>Moyenne délais de traitement</t>
  </si>
  <si>
    <t>????????????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</si>
</sst>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14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Donnees" displayName="Donnees" ref="A1:F15" totalsRowShown="0" headerRowDxfId="13" dataDxfId="11" headerRowBorderDxfId="12" tableBorderDxfId="10">
  <autoFilter ref="A1:F15"/>
  <tableColumns count="6">
    <tableColumn id="1" name="N DOSSIERS" dataDxfId="9"/>
    <tableColumn id="6" name="Colonne1" dataDxfId="8"/>
    <tableColumn id="2" name="RECEPTION" dataDxfId="7">
      <calculatedColumnFormula>LEFT(Donnees[[#This Row],[Colonne1]],10)*1</calculatedColumnFormula>
    </tableColumn>
    <tableColumn id="3" name="DELAIS DEPUIS RECEPTION A AUJOURD HUI" dataDxfId="6">
      <calculatedColumnFormula>IF(Donnees[[#This Row],[TRAITEMENT]]="",NETWORKDAYS.INTL(Donnees[[#This Row],[RECEPTION]],TODAY(),1,JF),"")</calculatedColumnFormula>
    </tableColumn>
    <tableColumn id="4" name="TRAITEMENT" dataDxfId="5"/>
    <tableColumn id="5" name="DELAIS DE TRAITEMENT" dataDxfId="4">
      <calculatedColumnFormula>IF(Donnees[[#This Row],[TRAITEMENT]]&lt;&gt;"",NETWORKDAYS.INTL(Donnees[[#This Row],[RECEPTION]],Donnees[[#This Row],[TRAITEMENT]],1,JF),"")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_feries" displayName="T_feries" ref="A1:B12" totalsRowShown="0" headerRowDxfId="3" dataDxfId="2">
  <autoFilter ref="A1:B12"/>
  <tableColumns count="2">
    <tableColumn id="1" name="JOURS FERIES" dataDxfId="1"/>
    <tableColumn id="2" name="DAT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="90" zoomScaleNormal="90" workbookViewId="0">
      <selection activeCell="E18" sqref="E18"/>
    </sheetView>
  </sheetViews>
  <sheetFormatPr baseColWidth="10" defaultColWidth="22.140625" defaultRowHeight="15" x14ac:dyDescent="0.25"/>
  <cols>
    <col min="1" max="1" width="22.140625" style="1"/>
    <col min="2" max="2" width="0" style="1" hidden="1" customWidth="1"/>
    <col min="3" max="3" width="22.140625" style="2"/>
    <col min="4" max="4" width="44" bestFit="1" customWidth="1"/>
    <col min="5" max="5" width="17" style="7" bestFit="1" customWidth="1"/>
    <col min="6" max="6" width="26.28515625" style="1" bestFit="1" customWidth="1"/>
    <col min="7" max="7" width="9.42578125" customWidth="1"/>
    <col min="8" max="9" width="20.7109375" style="1" customWidth="1"/>
  </cols>
  <sheetData>
    <row r="1" spans="1:9" x14ac:dyDescent="0.25">
      <c r="A1" s="1" t="s">
        <v>29</v>
      </c>
      <c r="B1" s="1" t="s">
        <v>37</v>
      </c>
      <c r="C1" s="2" t="s">
        <v>0</v>
      </c>
      <c r="D1" s="1" t="s">
        <v>30</v>
      </c>
      <c r="E1" s="2" t="s">
        <v>1</v>
      </c>
      <c r="F1" s="1" t="s">
        <v>31</v>
      </c>
    </row>
    <row r="2" spans="1:9" x14ac:dyDescent="0.25">
      <c r="A2" s="1" t="s">
        <v>15</v>
      </c>
      <c r="B2" s="1" t="s">
        <v>38</v>
      </c>
      <c r="C2" s="8">
        <f>LEFT(Donnees[[#This Row],[Colonne1]],10)*1</f>
        <v>44679</v>
      </c>
      <c r="D2" s="1"/>
      <c r="E2" s="2"/>
      <c r="F2" s="1" t="str">
        <f>IF(Donnees[[#This Row],[TRAITEMENT]]&lt;&gt;"",NETWORKDAYS.INTL(Donnees[[#This Row],[RECEPTION]],Donnees[[#This Row],[TRAITEMENT]],1,JF),"")</f>
        <v/>
      </c>
    </row>
    <row r="3" spans="1:9" x14ac:dyDescent="0.25">
      <c r="A3" s="1" t="s">
        <v>16</v>
      </c>
      <c r="B3" s="1" t="s">
        <v>39</v>
      </c>
      <c r="C3" s="2">
        <f>LEFT(Donnees[[#This Row],[Colonne1]],10)*1</f>
        <v>44683</v>
      </c>
      <c r="D3" s="1">
        <f ca="1">IF(Donnees[[#This Row],[TRAITEMENT]]="",NETWORKDAYS.INTL(Donnees[[#This Row],[RECEPTION]],TODAY(),1,JF),"")</f>
        <v>52</v>
      </c>
      <c r="E3" s="2"/>
      <c r="F3" s="1" t="str">
        <f>IF(Donnees[[#This Row],[TRAITEMENT]]&lt;&gt;"",NETWORKDAYS.INTL(Donnees[[#This Row],[RECEPTION]],Donnees[[#This Row],[TRAITEMENT]],1,JF),"")</f>
        <v/>
      </c>
    </row>
    <row r="4" spans="1:9" x14ac:dyDescent="0.25">
      <c r="A4" s="1" t="s">
        <v>17</v>
      </c>
      <c r="B4" s="1" t="s">
        <v>40</v>
      </c>
      <c r="C4" s="2">
        <f>LEFT(Donnees[[#This Row],[Colonne1]],10)*1</f>
        <v>44683</v>
      </c>
      <c r="D4" s="1">
        <f ca="1">IF(Donnees[[#This Row],[TRAITEMENT]]="",NETWORKDAYS.INTL(Donnees[[#This Row],[RECEPTION]],TODAY(),1,JF),"")</f>
        <v>52</v>
      </c>
      <c r="E4" s="2"/>
      <c r="F4" s="1" t="str">
        <f>IF(Donnees[[#This Row],[TRAITEMENT]]&lt;&gt;"",NETWORKDAYS.INTL(Donnees[[#This Row],[RECEPTION]],Donnees[[#This Row],[TRAITEMENT]],1,JF),"")</f>
        <v/>
      </c>
      <c r="H4" s="4" t="s">
        <v>32</v>
      </c>
      <c r="I4" s="4" t="s">
        <v>33</v>
      </c>
    </row>
    <row r="5" spans="1:9" x14ac:dyDescent="0.25">
      <c r="A5" s="1" t="s">
        <v>18</v>
      </c>
      <c r="B5" s="1" t="s">
        <v>41</v>
      </c>
      <c r="C5" s="2">
        <f>LEFT(Donnees[[#This Row],[Colonne1]],10)*1</f>
        <v>44679</v>
      </c>
      <c r="D5" s="1">
        <f ca="1">IF(Donnees[[#This Row],[TRAITEMENT]]="",NETWORKDAYS.INTL(Donnees[[#This Row],[RECEPTION]],TODAY(),1,JF),"")</f>
        <v>54</v>
      </c>
      <c r="E5" s="2"/>
      <c r="F5" s="1" t="str">
        <f>IF(Donnees[[#This Row],[TRAITEMENT]]&lt;&gt;"",NETWORKDAYS.INTL(Donnees[[#This Row],[RECEPTION]],Donnees[[#This Row],[TRAITEMENT]],1,JF),"")</f>
        <v/>
      </c>
      <c r="H5" s="5">
        <v>44680</v>
      </c>
      <c r="I5" s="5">
        <v>44680</v>
      </c>
    </row>
    <row r="6" spans="1:9" x14ac:dyDescent="0.25">
      <c r="A6" s="1" t="s">
        <v>19</v>
      </c>
      <c r="B6" s="1" t="s">
        <v>42</v>
      </c>
      <c r="C6" s="2">
        <f>LEFT(Donnees[[#This Row],[Colonne1]],10)*1</f>
        <v>44683</v>
      </c>
      <c r="D6" s="1">
        <f ca="1">IF(Donnees[[#This Row],[TRAITEMENT]]="",NETWORKDAYS.INTL(Donnees[[#This Row],[RECEPTION]],TODAY(),1,JF),"")</f>
        <v>52</v>
      </c>
      <c r="E6" s="2"/>
      <c r="F6" s="1" t="str">
        <f>IF(Donnees[[#This Row],[TRAITEMENT]]&lt;&gt;"",NETWORKDAYS.INTL(Donnees[[#This Row],[RECEPTION]],Donnees[[#This Row],[TRAITEMENT]],1,JF),"")</f>
        <v/>
      </c>
    </row>
    <row r="7" spans="1:9" x14ac:dyDescent="0.25">
      <c r="A7" s="1" t="s">
        <v>20</v>
      </c>
      <c r="B7" s="1" t="s">
        <v>43</v>
      </c>
      <c r="C7" s="2">
        <f>LEFT(Donnees[[#This Row],[Colonne1]],10)*1</f>
        <v>44680</v>
      </c>
      <c r="D7" s="1">
        <f ca="1">IF(Donnees[[#This Row],[TRAITEMENT]]="",NETWORKDAYS.INTL(Donnees[[#This Row],[RECEPTION]],TODAY(),1,JF),"")</f>
        <v>53</v>
      </c>
      <c r="E7" s="2"/>
      <c r="F7" s="1" t="str">
        <f>IF(Donnees[[#This Row],[TRAITEMENT]]&lt;&gt;"",NETWORKDAYS.INTL(Donnees[[#This Row],[RECEPTION]],Donnees[[#This Row],[TRAITEMENT]],1,JF),"")</f>
        <v/>
      </c>
      <c r="H7" s="9" t="s">
        <v>34</v>
      </c>
      <c r="I7" s="9"/>
    </row>
    <row r="8" spans="1:9" x14ac:dyDescent="0.25">
      <c r="A8" s="1" t="s">
        <v>21</v>
      </c>
      <c r="B8" s="1" t="s">
        <v>44</v>
      </c>
      <c r="C8" s="2">
        <f>LEFT(Donnees[[#This Row],[Colonne1]],10)*1</f>
        <v>44680</v>
      </c>
      <c r="D8" s="1">
        <f ca="1">IF(Donnees[[#This Row],[TRAITEMENT]]="",NETWORKDAYS.INTL(Donnees[[#This Row],[RECEPTION]],TODAY(),1,JF),"")</f>
        <v>53</v>
      </c>
      <c r="E8" s="2"/>
      <c r="F8" s="1" t="str">
        <f>IF(Donnees[[#This Row],[TRAITEMENT]]&lt;&gt;"",NETWORKDAYS.INTL(Donnees[[#This Row],[RECEPTION]],Donnees[[#This Row],[TRAITEMENT]],1,JF),"")</f>
        <v/>
      </c>
      <c r="H8" s="9">
        <f>COUNTIFS(Donnees[RECEPTION],"&gt;="&amp;$H$5,Donnees[RECEPTION],"&lt;="&amp;$I$5)</f>
        <v>5</v>
      </c>
      <c r="I8" s="9"/>
    </row>
    <row r="9" spans="1:9" x14ac:dyDescent="0.25">
      <c r="A9" s="1" t="s">
        <v>22</v>
      </c>
      <c r="B9" s="1" t="s">
        <v>45</v>
      </c>
      <c r="C9" s="2">
        <f>LEFT(Donnees[[#This Row],[Colonne1]],10)*1</f>
        <v>44680</v>
      </c>
      <c r="D9" s="1" t="str">
        <f ca="1">IF(Donnees[[#This Row],[TRAITEMENT]]="",NETWORKDAYS.INTL(Donnees[[#This Row],[RECEPTION]],TODAY(),1,JF),"")</f>
        <v/>
      </c>
      <c r="E9" s="2">
        <v>44753</v>
      </c>
      <c r="F9" s="1">
        <f>IF(Donnees[[#This Row],[TRAITEMENT]]&lt;&gt;"",NETWORKDAYS.INTL(Donnees[[#This Row],[RECEPTION]],Donnees[[#This Row],[TRAITEMENT]],1,JF),"")</f>
        <v>50</v>
      </c>
    </row>
    <row r="10" spans="1:9" x14ac:dyDescent="0.25">
      <c r="A10" s="1" t="s">
        <v>23</v>
      </c>
      <c r="B10" s="1" t="s">
        <v>46</v>
      </c>
      <c r="C10" s="2">
        <f>LEFT(Donnees[[#This Row],[Colonne1]],10)*1</f>
        <v>44680</v>
      </c>
      <c r="D10" s="1">
        <f ca="1">IF(Donnees[[#This Row],[TRAITEMENT]]="",NETWORKDAYS.INTL(Donnees[[#This Row],[RECEPTION]],TODAY(),1,JF),"")</f>
        <v>53</v>
      </c>
      <c r="E10" s="2"/>
      <c r="F10" s="1" t="str">
        <f>IF(Donnees[[#This Row],[TRAITEMENT]]&lt;&gt;"",NETWORKDAYS.INTL(Donnees[[#This Row],[RECEPTION]],Donnees[[#This Row],[TRAITEMENT]],1,JF),"")</f>
        <v/>
      </c>
      <c r="H10" s="9" t="s">
        <v>35</v>
      </c>
      <c r="I10" s="9"/>
    </row>
    <row r="11" spans="1:9" x14ac:dyDescent="0.25">
      <c r="A11" s="1" t="s">
        <v>24</v>
      </c>
      <c r="B11" s="1" t="s">
        <v>47</v>
      </c>
      <c r="C11" s="2">
        <f>LEFT(Donnees[[#This Row],[Colonne1]],10)*1</f>
        <v>44680</v>
      </c>
      <c r="D11" s="1" t="str">
        <f ca="1">IF(Donnees[[#This Row],[TRAITEMENT]]="",NETWORKDAYS.INTL(Donnees[[#This Row],[RECEPTION]],TODAY(),1,JF),"")</f>
        <v/>
      </c>
      <c r="E11" s="2">
        <v>44750</v>
      </c>
      <c r="F11" s="1">
        <f>IF(Donnees[[#This Row],[TRAITEMENT]]&lt;&gt;"",NETWORKDAYS.INTL(Donnees[[#This Row],[RECEPTION]],Donnees[[#This Row],[TRAITEMENT]],1,JF),"")</f>
        <v>49</v>
      </c>
      <c r="H11" s="9">
        <f>COUNTIFS(Donnees[TRAITEMENT],"&gt;="&amp;$H$5,Donnees[TRAITEMENT],"&lt;="&amp;$I$5)</f>
        <v>0</v>
      </c>
      <c r="I11" s="9"/>
    </row>
    <row r="12" spans="1:9" x14ac:dyDescent="0.25">
      <c r="A12" s="1" t="s">
        <v>25</v>
      </c>
      <c r="B12" s="1" t="s">
        <v>48</v>
      </c>
      <c r="C12" s="2">
        <f>LEFT(Donnees[[#This Row],[Colonne1]],10)*1</f>
        <v>44685</v>
      </c>
      <c r="D12" s="1">
        <f ca="1">IF(Donnees[[#This Row],[TRAITEMENT]]="",NETWORKDAYS.INTL(Donnees[[#This Row],[RECEPTION]],TODAY(),1,JF),"")</f>
        <v>50</v>
      </c>
      <c r="E12" s="2"/>
      <c r="F12" s="1" t="str">
        <f>IF(Donnees[[#This Row],[TRAITEMENT]]&lt;&gt;"",NETWORKDAYS.INTL(Donnees[[#This Row],[RECEPTION]],Donnees[[#This Row],[TRAITEMENT]],1,JF),"")</f>
        <v/>
      </c>
    </row>
    <row r="13" spans="1:9" x14ac:dyDescent="0.25">
      <c r="A13" s="1" t="s">
        <v>26</v>
      </c>
      <c r="B13" s="1" t="s">
        <v>49</v>
      </c>
      <c r="C13" s="2">
        <f>LEFT(Donnees[[#This Row],[Colonne1]],10)*1</f>
        <v>44683</v>
      </c>
      <c r="D13" s="1">
        <f ca="1">IF(Donnees[[#This Row],[TRAITEMENT]]="",NETWORKDAYS.INTL(Donnees[[#This Row],[RECEPTION]],TODAY(),1,JF),"")</f>
        <v>52</v>
      </c>
      <c r="E13" s="2"/>
      <c r="F13" s="1" t="str">
        <f>IF(Donnees[[#This Row],[TRAITEMENT]]&lt;&gt;"",NETWORKDAYS.INTL(Donnees[[#This Row],[RECEPTION]],Donnees[[#This Row],[TRAITEMENT]],1,JF),"")</f>
        <v/>
      </c>
      <c r="H13" s="9" t="s">
        <v>36</v>
      </c>
      <c r="I13" s="9"/>
    </row>
    <row r="14" spans="1:9" ht="15" customHeight="1" x14ac:dyDescent="0.25">
      <c r="A14" s="1" t="s">
        <v>27</v>
      </c>
      <c r="B14" s="1" t="s">
        <v>50</v>
      </c>
      <c r="C14" s="2">
        <f>LEFT(Donnees[[#This Row],[Colonne1]],10)*1</f>
        <v>44683</v>
      </c>
      <c r="D14" s="1">
        <f ca="1">IF(Donnees[[#This Row],[TRAITEMENT]]="",NETWORKDAYS.INTL(Donnees[[#This Row],[RECEPTION]],TODAY(),1,JF),"")</f>
        <v>52</v>
      </c>
      <c r="E14" s="2"/>
      <c r="F14" s="1" t="str">
        <f>IF(Donnees[[#This Row],[TRAITEMENT]]&lt;&gt;"",NETWORKDAYS.INTL(Donnees[[#This Row],[RECEPTION]],Donnees[[#This Row],[TRAITEMENT]],1,JF),"")</f>
        <v/>
      </c>
      <c r="H14" s="9">
        <f>H8-H11</f>
        <v>5</v>
      </c>
      <c r="I14" s="9"/>
    </row>
    <row r="15" spans="1:9" x14ac:dyDescent="0.25">
      <c r="A15" s="1" t="s">
        <v>28</v>
      </c>
      <c r="B15" s="1" t="s">
        <v>51</v>
      </c>
      <c r="C15" s="2">
        <f>LEFT(Donnees[[#This Row],[Colonne1]],10)*1</f>
        <v>44683</v>
      </c>
      <c r="D15" s="1">
        <f ca="1">IF(Donnees[[#This Row],[TRAITEMENT]]="",NETWORKDAYS.INTL(Donnees[[#This Row],[RECEPTION]],TODAY(),1,JF),"")</f>
        <v>52</v>
      </c>
      <c r="E15" s="2"/>
      <c r="F15" s="1" t="str">
        <f>IF(Donnees[[#This Row],[TRAITEMENT]]&lt;&gt;"",NETWORKDAYS.INTL(Donnees[[#This Row],[RECEPTION]],Donnees[[#This Row],[TRAITEMENT]],1,JF),"")</f>
        <v/>
      </c>
      <c r="H15" s="6"/>
      <c r="I15" s="6"/>
    </row>
    <row r="16" spans="1:9" x14ac:dyDescent="0.25">
      <c r="H16" s="9" t="s">
        <v>52</v>
      </c>
      <c r="I16" s="9"/>
    </row>
    <row r="17" spans="6:9" x14ac:dyDescent="0.25">
      <c r="H17" s="9" t="s">
        <v>53</v>
      </c>
      <c r="I17" s="9"/>
    </row>
    <row r="18" spans="6:9" x14ac:dyDescent="0.25">
      <c r="F18" s="3"/>
    </row>
  </sheetData>
  <mergeCells count="8">
    <mergeCell ref="H16:I16"/>
    <mergeCell ref="H17:I17"/>
    <mergeCell ref="H7:I7"/>
    <mergeCell ref="H8:I8"/>
    <mergeCell ref="H10:I10"/>
    <mergeCell ref="H11:I11"/>
    <mergeCell ref="H14:I14"/>
    <mergeCell ref="H13:I1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:B12"/>
    </sheetView>
  </sheetViews>
  <sheetFormatPr baseColWidth="10" defaultColWidth="27" defaultRowHeight="15" x14ac:dyDescent="0.25"/>
  <sheetData>
    <row r="1" spans="1:2" x14ac:dyDescent="0.25">
      <c r="A1" s="1" t="s">
        <v>14</v>
      </c>
      <c r="B1" s="1" t="s">
        <v>13</v>
      </c>
    </row>
    <row r="2" spans="1:2" x14ac:dyDescent="0.25">
      <c r="A2" s="1" t="s">
        <v>2</v>
      </c>
      <c r="B2" s="2">
        <v>44562</v>
      </c>
    </row>
    <row r="3" spans="1:2" x14ac:dyDescent="0.25">
      <c r="A3" s="1" t="s">
        <v>3</v>
      </c>
      <c r="B3" s="2">
        <v>44669</v>
      </c>
    </row>
    <row r="4" spans="1:2" x14ac:dyDescent="0.25">
      <c r="A4" s="1" t="s">
        <v>4</v>
      </c>
      <c r="B4" s="2">
        <v>44682</v>
      </c>
    </row>
    <row r="5" spans="1:2" x14ac:dyDescent="0.25">
      <c r="A5" s="1" t="s">
        <v>5</v>
      </c>
      <c r="B5" s="2">
        <v>44689</v>
      </c>
    </row>
    <row r="6" spans="1:2" x14ac:dyDescent="0.25">
      <c r="A6" s="1" t="s">
        <v>6</v>
      </c>
      <c r="B6" s="2">
        <v>44707</v>
      </c>
    </row>
    <row r="7" spans="1:2" x14ac:dyDescent="0.25">
      <c r="A7" s="1" t="s">
        <v>7</v>
      </c>
      <c r="B7" s="2">
        <v>44718</v>
      </c>
    </row>
    <row r="8" spans="1:2" x14ac:dyDescent="0.25">
      <c r="A8" s="1" t="s">
        <v>8</v>
      </c>
      <c r="B8" s="2">
        <v>44756</v>
      </c>
    </row>
    <row r="9" spans="1:2" x14ac:dyDescent="0.25">
      <c r="A9" s="1" t="s">
        <v>9</v>
      </c>
      <c r="B9" s="2">
        <v>44788</v>
      </c>
    </row>
    <row r="10" spans="1:2" x14ac:dyDescent="0.25">
      <c r="A10" s="1" t="s">
        <v>10</v>
      </c>
      <c r="B10" s="2">
        <v>44866</v>
      </c>
    </row>
    <row r="11" spans="1:2" x14ac:dyDescent="0.25">
      <c r="A11" s="1" t="s">
        <v>11</v>
      </c>
      <c r="B11" s="2">
        <v>44876</v>
      </c>
    </row>
    <row r="12" spans="1:2" x14ac:dyDescent="0.25">
      <c r="A12" s="1" t="s">
        <v>12</v>
      </c>
      <c r="B12" s="2"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JOURS FERIES</vt:lpstr>
      <vt:lpstr>JF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2022-07-13T13:13:22Z</dcterms:created>
  <dcterms:modified xsi:type="dcterms:W3CDTF">2022-07-14T22:23:39Z</dcterms:modified>
</cp:coreProperties>
</file>