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F7780C42-6A4D-4577-8C9A-E4C372899A9E}" xr6:coauthVersionLast="45" xr6:coauthVersionMax="45" xr10:uidLastSave="{00000000-0000-0000-0000-000000000000}"/>
  <bookViews>
    <workbookView xWindow="-120" yWindow="-120" windowWidth="20730" windowHeight="11310" xr2:uid="{BC805852-6AC3-D446-8DBB-1EF4B9608BF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1" l="1"/>
  <c r="I5" i="1"/>
  <c r="E15" i="1"/>
  <c r="G3" i="1"/>
  <c r="G4" i="1"/>
  <c r="G5" i="1"/>
  <c r="G6" i="1"/>
  <c r="G7" i="1"/>
  <c r="G8" i="1"/>
  <c r="G11" i="1"/>
  <c r="G13" i="1"/>
  <c r="G15" i="1"/>
  <c r="G16" i="1"/>
  <c r="G2" i="1"/>
  <c r="E2" i="1"/>
  <c r="E6" i="1"/>
  <c r="E7" i="1"/>
  <c r="E8" i="1"/>
  <c r="E9" i="1"/>
  <c r="G9" i="1" s="1"/>
  <c r="E10" i="1"/>
  <c r="G10" i="1" s="1"/>
  <c r="E12" i="1"/>
  <c r="G12" i="1" s="1"/>
  <c r="E14" i="1"/>
  <c r="G14" i="1" s="1"/>
  <c r="E16" i="1"/>
  <c r="F17" i="1"/>
  <c r="F16" i="1" l="1"/>
  <c r="F15" i="1"/>
  <c r="F3" i="1" l="1"/>
  <c r="F4" i="1"/>
  <c r="F5" i="1"/>
  <c r="F6" i="1"/>
  <c r="F7" i="1"/>
  <c r="F8" i="1"/>
  <c r="F9" i="1"/>
  <c r="F10" i="1"/>
  <c r="F11" i="1"/>
  <c r="F12" i="1"/>
  <c r="F13" i="1"/>
  <c r="F14" i="1"/>
  <c r="F2" i="1" l="1"/>
</calcChain>
</file>

<file path=xl/sharedStrings.xml><?xml version="1.0" encoding="utf-8"?>
<sst xmlns="http://schemas.openxmlformats.org/spreadsheetml/2006/main" count="28" uniqueCount="28">
  <si>
    <t>Date</t>
  </si>
  <si>
    <t>Profit</t>
  </si>
  <si>
    <t>Cote</t>
  </si>
  <si>
    <t>Gain</t>
  </si>
  <si>
    <t>Mise</t>
  </si>
  <si>
    <t>Match</t>
  </si>
  <si>
    <t>Mise de base</t>
  </si>
  <si>
    <t>Profit total</t>
  </si>
  <si>
    <t>Résultat</t>
  </si>
  <si>
    <t>Win Rate</t>
  </si>
  <si>
    <t>Win</t>
  </si>
  <si>
    <t>Lose</t>
  </si>
  <si>
    <r>
      <rPr>
        <b/>
        <sz val="12"/>
        <color theme="1"/>
        <rFont val="Calibri"/>
        <family val="2"/>
        <scheme val="minor"/>
      </rPr>
      <t>Nets</t>
    </r>
    <r>
      <rPr>
        <sz val="12"/>
        <color theme="1"/>
        <rFont val="Calibri"/>
        <family val="2"/>
        <scheme val="minor"/>
      </rPr>
      <t xml:space="preserve"> - Nuggets</t>
    </r>
  </si>
  <si>
    <r>
      <rPr>
        <b/>
        <sz val="12"/>
        <color theme="1"/>
        <rFont val="Calibri"/>
        <family val="2"/>
        <scheme val="minor"/>
      </rPr>
      <t>Joshua</t>
    </r>
    <r>
      <rPr>
        <sz val="12"/>
        <color theme="1"/>
        <rFont val="Calibri"/>
        <family val="2"/>
        <scheme val="minor"/>
      </rPr>
      <t xml:space="preserve"> - Ruiz </t>
    </r>
  </si>
  <si>
    <r>
      <rPr>
        <b/>
        <sz val="12"/>
        <color theme="1"/>
        <rFont val="Calibri"/>
        <family val="2"/>
        <scheme val="minor"/>
      </rPr>
      <t>Rockets</t>
    </r>
    <r>
      <rPr>
        <sz val="12"/>
        <color theme="1"/>
        <rFont val="Calibri"/>
        <family val="2"/>
        <scheme val="minor"/>
      </rPr>
      <t xml:space="preserve"> - Suns / </t>
    </r>
    <r>
      <rPr>
        <b/>
        <sz val="12"/>
        <color theme="1"/>
        <rFont val="Calibri"/>
        <family val="2"/>
        <scheme val="minor"/>
      </rPr>
      <t>76ers</t>
    </r>
    <r>
      <rPr>
        <sz val="12"/>
        <color theme="1"/>
        <rFont val="Calibri"/>
        <family val="2"/>
        <scheme val="minor"/>
      </rPr>
      <t xml:space="preserve"> - Cavaliers / Knicks - </t>
    </r>
    <r>
      <rPr>
        <b/>
        <sz val="12"/>
        <color theme="1"/>
        <rFont val="Calibri"/>
        <family val="2"/>
        <scheme val="minor"/>
      </rPr>
      <t>Pacers</t>
    </r>
    <r>
      <rPr>
        <sz val="12"/>
        <color theme="1"/>
        <rFont val="Calibri"/>
        <family val="2"/>
        <scheme val="minor"/>
      </rPr>
      <t xml:space="preserve"> </t>
    </r>
  </si>
  <si>
    <r>
      <t xml:space="preserve">Pistons - </t>
    </r>
    <r>
      <rPr>
        <b/>
        <sz val="12"/>
        <color theme="1"/>
        <rFont val="Calibri"/>
        <family val="2"/>
        <scheme val="minor"/>
      </rPr>
      <t>Sprus</t>
    </r>
  </si>
  <si>
    <r>
      <t xml:space="preserve">Lakers - </t>
    </r>
    <r>
      <rPr>
        <b/>
        <sz val="12"/>
        <color theme="1"/>
        <rFont val="Calibri"/>
        <family val="2"/>
        <scheme val="minor"/>
      </rPr>
      <t>Dallas</t>
    </r>
  </si>
  <si>
    <r>
      <t xml:space="preserve">Heat - </t>
    </r>
    <r>
      <rPr>
        <b/>
        <sz val="12"/>
        <color theme="1"/>
        <rFont val="Calibri"/>
        <family val="2"/>
        <scheme val="minor"/>
      </rPr>
      <t>Warriors</t>
    </r>
  </si>
  <si>
    <r>
      <t xml:space="preserve">Cavaliers - </t>
    </r>
    <r>
      <rPr>
        <b/>
        <sz val="12"/>
        <color theme="1"/>
        <rFont val="Calibri"/>
        <family val="2"/>
        <scheme val="minor"/>
      </rPr>
      <t>Bucks</t>
    </r>
    <r>
      <rPr>
        <sz val="12"/>
        <color theme="1"/>
        <rFont val="Calibri"/>
        <family val="2"/>
        <scheme val="minor"/>
      </rPr>
      <t xml:space="preserve"> / Knicks - </t>
    </r>
    <r>
      <rPr>
        <b/>
        <sz val="12"/>
        <color theme="1"/>
        <rFont val="Calibri"/>
        <family val="2"/>
        <scheme val="minor"/>
      </rPr>
      <t>76ers</t>
    </r>
    <r>
      <rPr>
        <sz val="12"/>
        <color theme="1"/>
        <rFont val="Calibri"/>
        <family val="2"/>
        <scheme val="minor"/>
      </rPr>
      <t xml:space="preserve"> / </t>
    </r>
    <r>
      <rPr>
        <b/>
        <sz val="12"/>
        <color theme="1"/>
        <rFont val="Calibri"/>
        <family val="2"/>
        <scheme val="minor"/>
      </rPr>
      <t>Lakers</t>
    </r>
    <r>
      <rPr>
        <sz val="12"/>
        <color theme="1"/>
        <rFont val="Calibri"/>
        <family val="2"/>
        <scheme val="minor"/>
      </rPr>
      <t xml:space="preserve"> - Wizards / </t>
    </r>
    <r>
      <rPr>
        <b/>
        <sz val="12"/>
        <color theme="1"/>
        <rFont val="Calibri"/>
        <family val="2"/>
        <scheme val="minor"/>
      </rPr>
      <t xml:space="preserve">Pacers </t>
    </r>
    <r>
      <rPr>
        <sz val="12"/>
        <color theme="1"/>
        <rFont val="Calibri"/>
        <family val="2"/>
        <scheme val="minor"/>
      </rPr>
      <t>- Hawks</t>
    </r>
  </si>
  <si>
    <r>
      <t xml:space="preserve">Rockets - </t>
    </r>
    <r>
      <rPr>
        <b/>
        <sz val="12"/>
        <color theme="1"/>
        <rFont val="Calibri"/>
        <family val="2"/>
        <scheme val="minor"/>
      </rPr>
      <t>Mavericks</t>
    </r>
  </si>
  <si>
    <r>
      <rPr>
        <b/>
        <sz val="12"/>
        <color theme="1"/>
        <rFont val="Calibri"/>
        <family val="2"/>
        <scheme val="minor"/>
      </rPr>
      <t>Bulls</t>
    </r>
    <r>
      <rPr>
        <sz val="12"/>
        <color theme="1"/>
        <rFont val="Calibri"/>
        <family val="2"/>
        <scheme val="minor"/>
      </rPr>
      <t xml:space="preserve"> - Pistons</t>
    </r>
  </si>
  <si>
    <r>
      <rPr>
        <b/>
        <sz val="12"/>
        <color theme="1"/>
        <rFont val="Calibri"/>
        <family val="2"/>
        <scheme val="minor"/>
      </rPr>
      <t xml:space="preserve">Nets </t>
    </r>
    <r>
      <rPr>
        <sz val="12"/>
        <color theme="1"/>
        <rFont val="Calibri"/>
        <family val="2"/>
        <scheme val="minor"/>
      </rPr>
      <t>- Hornets</t>
    </r>
  </si>
  <si>
    <r>
      <rPr>
        <b/>
        <sz val="12"/>
        <color theme="1"/>
        <rFont val="Calibri"/>
        <family val="2"/>
        <scheme val="minor"/>
      </rPr>
      <t>Raptors</t>
    </r>
    <r>
      <rPr>
        <sz val="12"/>
        <color theme="1"/>
        <rFont val="Calibri"/>
        <family val="2"/>
        <scheme val="minor"/>
      </rPr>
      <t xml:space="preserve"> - Magic</t>
    </r>
  </si>
  <si>
    <r>
      <rPr>
        <b/>
        <sz val="12"/>
        <color theme="1"/>
        <rFont val="Calibri"/>
        <family val="2"/>
        <scheme val="minor"/>
      </rPr>
      <t>Timberwolves</t>
    </r>
    <r>
      <rPr>
        <sz val="12"/>
        <color theme="1"/>
        <rFont val="Calibri"/>
        <family val="2"/>
        <scheme val="minor"/>
      </rPr>
      <t xml:space="preserve"> - Jazz</t>
    </r>
  </si>
  <si>
    <r>
      <t xml:space="preserve">Clippers - </t>
    </r>
    <r>
      <rPr>
        <b/>
        <sz val="12"/>
        <color theme="1"/>
        <rFont val="Calibri"/>
        <family val="2"/>
        <scheme val="minor"/>
      </rPr>
      <t>Celtics</t>
    </r>
  </si>
  <si>
    <r>
      <t xml:space="preserve">Wizards - </t>
    </r>
    <r>
      <rPr>
        <b/>
        <sz val="12"/>
        <color theme="1"/>
        <rFont val="Calibri"/>
        <family val="2"/>
        <scheme val="minor"/>
      </rPr>
      <t>Warriors</t>
    </r>
  </si>
  <si>
    <r>
      <rPr>
        <b/>
        <sz val="12"/>
        <color theme="1"/>
        <rFont val="Calibri"/>
        <family val="2"/>
        <scheme val="minor"/>
      </rPr>
      <t>76ers</t>
    </r>
    <r>
      <rPr>
        <sz val="12"/>
        <color theme="1"/>
        <rFont val="Calibri"/>
        <family val="2"/>
        <scheme val="minor"/>
      </rPr>
      <t xml:space="preserve"> - Knicks / Hawks - </t>
    </r>
    <r>
      <rPr>
        <b/>
        <sz val="12"/>
        <color theme="1"/>
        <rFont val="Calibri"/>
        <family val="2"/>
        <scheme val="minor"/>
      </rPr>
      <t>Bucks</t>
    </r>
  </si>
  <si>
    <t>Solde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</si>
</sst>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,##0.00\ &quot;€&quot;_);[Red]\(#,##0.00\ &quot;€&quot;\)"/>
    <numFmt numFmtId="167" formatCode="#,##0.00\ &quot;€&quot;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827EC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3" borderId="0" xfId="0" applyFill="1"/>
    <xf numFmtId="165" fontId="0" fillId="4" borderId="0" xfId="0" applyNumberFormat="1" applyFill="1"/>
    <xf numFmtId="0" fontId="0" fillId="5" borderId="0" xfId="0" applyFill="1"/>
    <xf numFmtId="165" fontId="0" fillId="5" borderId="0" xfId="0" applyNumberFormat="1" applyFill="1"/>
    <xf numFmtId="0" fontId="0" fillId="6" borderId="0" xfId="0" applyFill="1"/>
    <xf numFmtId="165" fontId="0" fillId="6" borderId="0" xfId="0" applyNumberFormat="1" applyFill="1"/>
    <xf numFmtId="0" fontId="0" fillId="7" borderId="0" xfId="0" applyFill="1"/>
    <xf numFmtId="0" fontId="0" fillId="0" borderId="0" xfId="0" applyFill="1" applyAlignment="1">
      <alignment horizontal="left" vertical="center"/>
    </xf>
    <xf numFmtId="167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7" fontId="0" fillId="0" borderId="0" xfId="0" applyNumberFormat="1" applyFill="1" applyAlignment="1">
      <alignment horizontal="right" vertical="center"/>
    </xf>
    <xf numFmtId="0" fontId="0" fillId="0" borderId="0" xfId="0" applyFill="1" applyAlignment="1">
      <alignment horizontal="center"/>
    </xf>
    <xf numFmtId="14" fontId="0" fillId="0" borderId="0" xfId="0" applyNumberFormat="1" applyFill="1"/>
    <xf numFmtId="0" fontId="0" fillId="0" borderId="0" xfId="0" applyAlignment="1">
      <alignment vertical="center"/>
    </xf>
    <xf numFmtId="0" fontId="0" fillId="4" borderId="0" xfId="0" applyFill="1" applyAlignment="1">
      <alignment vertical="center"/>
    </xf>
  </cellXfs>
  <cellStyles count="1">
    <cellStyle name="Normal" xfId="0" builtinId="0"/>
  </cellStyles>
  <dxfs count="20">
    <dxf>
      <alignment horizontal="general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5" formatCode="#,##0.00\ &quot;€&quot;_);[Red]\(#,##0.00\ &quot;€&quot;\)"/>
      <fill>
        <patternFill patternType="none">
          <fgColor indexed="64"/>
          <bgColor auto="1"/>
        </patternFill>
      </fill>
    </dxf>
    <dxf>
      <numFmt numFmtId="165" formatCode="#,##0.00\ &quot;€&quot;_);[Red]\(#,##0.00\ &quot;€&quot;\)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7" formatCode="#,##0.00\ &quot;€&quot;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827E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F3EE89-B2F5-460F-85AE-E5C66860C8B0}" name="Tableau1" displayName="Tableau1" ref="A1:G17" totalsRowShown="0" headerRowDxfId="0" dataDxfId="9">
  <autoFilter ref="A1:G17" xr:uid="{885D797F-3303-46CC-A139-B98BF0C79A8E}"/>
  <tableColumns count="7">
    <tableColumn id="1" xr3:uid="{8A23AD8F-4994-4FE7-B4B1-92DA82A9840B}" name="Date" dataDxfId="16"/>
    <tableColumn id="2" xr3:uid="{1E2BF962-5E53-45AA-8C48-2084E803202B}" name="Match" dataDxfId="15"/>
    <tableColumn id="3" xr3:uid="{A242F42D-D7D6-4ECE-B074-A93F11A89D23}" name="Mise" dataDxfId="14"/>
    <tableColumn id="4" xr3:uid="{87ED5D46-BD5E-402A-89A2-B33EB436D982}" name="Cote" dataDxfId="13"/>
    <tableColumn id="5" xr3:uid="{0B3CFF7D-A41D-4572-B703-9B75D08652FE}" name="Gain" dataDxfId="12"/>
    <tableColumn id="6" xr3:uid="{BFF766D6-3B7F-47CD-B2A5-81FDEF1A8AA0}" name="Profit" dataDxfId="11">
      <calculatedColumnFormula>E2-C2</calculatedColumnFormula>
    </tableColumn>
    <tableColumn id="7" xr3:uid="{8DCE45FF-8890-4041-B4A8-25ECA61F969A}" name="Résultat" dataDxfId="1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5D9970-A7AF-664E-8081-1B490D9A2453}">
  <sheetPr codeName="Feuil1"/>
  <dimension ref="A1:K17"/>
  <sheetViews>
    <sheetView tabSelected="1" zoomScale="85" zoomScaleNormal="85" workbookViewId="0">
      <selection activeCell="A2" sqref="A2"/>
    </sheetView>
  </sheetViews>
  <sheetFormatPr baseColWidth="10" defaultRowHeight="24" customHeight="1" x14ac:dyDescent="0.25"/>
  <cols>
    <col min="2" max="2" width="57" customWidth="1"/>
    <col min="7" max="7" width="8" customWidth="1"/>
    <col min="9" max="9" width="11.625" customWidth="1"/>
  </cols>
  <sheetData>
    <row r="1" spans="1:11" s="15" customFormat="1" ht="24" customHeight="1" x14ac:dyDescent="0.25">
      <c r="A1" s="15" t="s">
        <v>0</v>
      </c>
      <c r="B1" s="15" t="s">
        <v>5</v>
      </c>
      <c r="C1" s="15" t="s">
        <v>4</v>
      </c>
      <c r="D1" s="15" t="s">
        <v>2</v>
      </c>
      <c r="E1" s="15" t="s">
        <v>3</v>
      </c>
      <c r="F1" s="15" t="s">
        <v>1</v>
      </c>
      <c r="G1" s="15" t="s">
        <v>8</v>
      </c>
      <c r="I1" s="16" t="s">
        <v>6</v>
      </c>
    </row>
    <row r="2" spans="1:11" ht="24" customHeight="1" x14ac:dyDescent="0.25">
      <c r="A2" s="14">
        <v>43790</v>
      </c>
      <c r="B2" s="9" t="s">
        <v>26</v>
      </c>
      <c r="C2" s="12">
        <v>1</v>
      </c>
      <c r="D2" s="11">
        <v>1.21</v>
      </c>
      <c r="E2" s="10">
        <f t="shared" ref="E2:E14" si="0">C2*D2</f>
        <v>1.21</v>
      </c>
      <c r="F2" s="12">
        <f>E2-C2</f>
        <v>0.20999999999999996</v>
      </c>
      <c r="G2" s="13" t="str">
        <f>IF(Tableau1[[#This Row],[Gain]]&gt;0,"V","D")</f>
        <v>V</v>
      </c>
      <c r="I2" s="3">
        <v>5.3</v>
      </c>
    </row>
    <row r="3" spans="1:11" ht="24" customHeight="1" x14ac:dyDescent="0.25">
      <c r="A3" s="14">
        <v>43791</v>
      </c>
      <c r="B3" s="9" t="s">
        <v>25</v>
      </c>
      <c r="C3" s="12">
        <v>0.5</v>
      </c>
      <c r="D3" s="11">
        <v>10</v>
      </c>
      <c r="E3" s="10">
        <v>0</v>
      </c>
      <c r="F3" s="12">
        <f t="shared" ref="F3:F14" si="1">E3-C3</f>
        <v>-0.5</v>
      </c>
      <c r="G3" s="13" t="str">
        <f>IF(Tableau1[[#This Row],[Gain]]&gt;0,"V","D")</f>
        <v>D</v>
      </c>
    </row>
    <row r="4" spans="1:11" ht="24" customHeight="1" x14ac:dyDescent="0.25">
      <c r="A4" s="14">
        <v>43792</v>
      </c>
      <c r="B4" s="9" t="s">
        <v>24</v>
      </c>
      <c r="C4" s="12">
        <v>0.5</v>
      </c>
      <c r="D4" s="11">
        <v>3.5</v>
      </c>
      <c r="E4" s="10">
        <v>0</v>
      </c>
      <c r="F4" s="12">
        <f t="shared" si="1"/>
        <v>-0.5</v>
      </c>
      <c r="G4" s="13" t="str">
        <f>IF(Tableau1[[#This Row],[Gain]]&gt;0,"V","D")</f>
        <v>D</v>
      </c>
      <c r="I4" s="4" t="s">
        <v>7</v>
      </c>
    </row>
    <row r="5" spans="1:11" ht="24" customHeight="1" x14ac:dyDescent="0.25">
      <c r="A5" s="14">
        <v>43793</v>
      </c>
      <c r="B5" s="9" t="s">
        <v>23</v>
      </c>
      <c r="C5" s="12">
        <v>0.2</v>
      </c>
      <c r="D5" s="11">
        <v>2.2400000000000002</v>
      </c>
      <c r="E5" s="10">
        <v>0</v>
      </c>
      <c r="F5" s="12">
        <f t="shared" si="1"/>
        <v>-0.2</v>
      </c>
      <c r="G5" s="13" t="str">
        <f>IF(Tableau1[[#This Row],[Gain]]&gt;0,"V","D")</f>
        <v>D</v>
      </c>
      <c r="I5" s="5">
        <f>SUM(Tableau1[Profit])</f>
        <v>12.096</v>
      </c>
    </row>
    <row r="6" spans="1:11" ht="24" customHeight="1" x14ac:dyDescent="0.25">
      <c r="A6" s="14">
        <v>43794</v>
      </c>
      <c r="B6" s="9" t="s">
        <v>21</v>
      </c>
      <c r="C6" s="12">
        <v>0.5</v>
      </c>
      <c r="D6" s="11">
        <v>1.55</v>
      </c>
      <c r="E6" s="10">
        <f t="shared" si="0"/>
        <v>0.77500000000000002</v>
      </c>
      <c r="F6" s="12">
        <f t="shared" si="1"/>
        <v>0.27500000000000002</v>
      </c>
      <c r="G6" s="13" t="str">
        <f>IF(Tableau1[[#This Row],[Gain]]&gt;0,"V","D")</f>
        <v>V</v>
      </c>
    </row>
    <row r="7" spans="1:11" ht="24" customHeight="1" x14ac:dyDescent="0.25">
      <c r="A7" s="14">
        <v>43795</v>
      </c>
      <c r="B7" s="9" t="s">
        <v>22</v>
      </c>
      <c r="C7" s="12">
        <v>0.8</v>
      </c>
      <c r="D7" s="11">
        <v>1.64</v>
      </c>
      <c r="E7" s="10">
        <f t="shared" si="0"/>
        <v>1.3120000000000001</v>
      </c>
      <c r="F7" s="12">
        <f t="shared" si="1"/>
        <v>0.51200000000000001</v>
      </c>
      <c r="G7" s="13" t="str">
        <f>IF(Tableau1[[#This Row],[Gain]]&gt;0,"V","D")</f>
        <v>V</v>
      </c>
      <c r="I7" s="6" t="s">
        <v>27</v>
      </c>
    </row>
    <row r="8" spans="1:11" ht="24" customHeight="1" x14ac:dyDescent="0.25">
      <c r="A8" s="14">
        <v>43796</v>
      </c>
      <c r="B8" s="9" t="s">
        <v>20</v>
      </c>
      <c r="C8" s="12">
        <v>0.8</v>
      </c>
      <c r="D8" s="11">
        <v>1.93</v>
      </c>
      <c r="E8" s="10">
        <f t="shared" si="0"/>
        <v>1.544</v>
      </c>
      <c r="F8" s="12">
        <f t="shared" si="1"/>
        <v>0.74399999999999999</v>
      </c>
      <c r="G8" s="13" t="str">
        <f>IF(Tableau1[[#This Row],[Gain]]&gt;0,"V","D")</f>
        <v>V</v>
      </c>
      <c r="I8" s="7">
        <f>SUM(I2+I5)</f>
        <v>17.396000000000001</v>
      </c>
    </row>
    <row r="9" spans="1:11" ht="24" customHeight="1" x14ac:dyDescent="0.25">
      <c r="A9" s="14">
        <v>43797</v>
      </c>
      <c r="B9" s="9" t="s">
        <v>19</v>
      </c>
      <c r="C9" s="12">
        <v>1</v>
      </c>
      <c r="D9" s="11">
        <v>3.1</v>
      </c>
      <c r="E9" s="10">
        <f t="shared" si="0"/>
        <v>3.1</v>
      </c>
      <c r="F9" s="12">
        <f t="shared" si="1"/>
        <v>2.1</v>
      </c>
      <c r="G9" s="13" t="str">
        <f>IF(Tableau1[[#This Row],[Gain]]&gt;0,"V","D")</f>
        <v>V</v>
      </c>
    </row>
    <row r="10" spans="1:11" ht="24" customHeight="1" x14ac:dyDescent="0.25">
      <c r="A10" s="14">
        <v>43798</v>
      </c>
      <c r="B10" s="9" t="s">
        <v>18</v>
      </c>
      <c r="C10" s="12">
        <v>0.5</v>
      </c>
      <c r="D10" s="11">
        <v>1.9</v>
      </c>
      <c r="E10" s="10">
        <f t="shared" si="0"/>
        <v>0.95</v>
      </c>
      <c r="F10" s="12">
        <f t="shared" si="1"/>
        <v>0.44999999999999996</v>
      </c>
      <c r="G10" s="13" t="str">
        <f>IF(Tableau1[[#This Row],[Gain]]&gt;0,"V","D")</f>
        <v>V</v>
      </c>
      <c r="I10" s="8" t="s">
        <v>9</v>
      </c>
      <c r="J10" s="1" t="s">
        <v>10</v>
      </c>
      <c r="K10" s="2" t="s">
        <v>11</v>
      </c>
    </row>
    <row r="11" spans="1:11" ht="24" customHeight="1" x14ac:dyDescent="0.25">
      <c r="A11" s="14">
        <v>43799</v>
      </c>
      <c r="B11" s="9" t="s">
        <v>17</v>
      </c>
      <c r="C11" s="12">
        <v>0.2</v>
      </c>
      <c r="D11" s="11">
        <v>6</v>
      </c>
      <c r="E11" s="10">
        <v>0</v>
      </c>
      <c r="F11" s="12">
        <f t="shared" si="1"/>
        <v>-0.2</v>
      </c>
      <c r="G11" s="13" t="str">
        <f>IF(Tableau1[[#This Row],[Gain]]&gt;0,"V","D")</f>
        <v>D</v>
      </c>
      <c r="I11" s="8"/>
      <c r="J11" s="1"/>
      <c r="K11" s="2"/>
    </row>
    <row r="12" spans="1:11" ht="24" customHeight="1" x14ac:dyDescent="0.25">
      <c r="A12" s="14">
        <v>43800</v>
      </c>
      <c r="B12" s="9" t="s">
        <v>16</v>
      </c>
      <c r="C12" s="12">
        <v>0.3</v>
      </c>
      <c r="D12" s="11">
        <v>3.05</v>
      </c>
      <c r="E12" s="10">
        <f t="shared" si="0"/>
        <v>0.91499999999999992</v>
      </c>
      <c r="F12" s="12">
        <f t="shared" si="1"/>
        <v>0.61499999999999999</v>
      </c>
      <c r="G12" s="13" t="str">
        <f>IF(Tableau1[[#This Row],[Gain]]&gt;0,"V","D")</f>
        <v>V</v>
      </c>
    </row>
    <row r="13" spans="1:11" ht="24" customHeight="1" x14ac:dyDescent="0.25">
      <c r="A13" s="14">
        <v>43801</v>
      </c>
      <c r="B13" s="9" t="s">
        <v>15</v>
      </c>
      <c r="C13" s="12">
        <v>0.2</v>
      </c>
      <c r="D13" s="11">
        <v>2.09</v>
      </c>
      <c r="E13" s="10">
        <v>0</v>
      </c>
      <c r="F13" s="12">
        <f t="shared" si="1"/>
        <v>-0.2</v>
      </c>
      <c r="G13" s="13" t="str">
        <f>IF(Tableau1[[#This Row],[Gain]]&gt;0,"V","D")</f>
        <v>D</v>
      </c>
    </row>
    <row r="14" spans="1:11" ht="24" customHeight="1" x14ac:dyDescent="0.25">
      <c r="A14" s="14">
        <v>43802</v>
      </c>
      <c r="B14" s="9" t="s">
        <v>14</v>
      </c>
      <c r="C14" s="12">
        <v>1</v>
      </c>
      <c r="D14" s="11">
        <v>1.69</v>
      </c>
      <c r="E14" s="10">
        <f t="shared" si="0"/>
        <v>1.69</v>
      </c>
      <c r="F14" s="12">
        <f t="shared" si="1"/>
        <v>0.69</v>
      </c>
      <c r="G14" s="13" t="str">
        <f>IF(Tableau1[[#This Row],[Gain]]&gt;0,"V","D")</f>
        <v>V</v>
      </c>
    </row>
    <row r="15" spans="1:11" ht="24" customHeight="1" x14ac:dyDescent="0.25">
      <c r="A15" s="14">
        <v>43803</v>
      </c>
      <c r="B15" s="9" t="s">
        <v>13</v>
      </c>
      <c r="C15" s="12">
        <v>2</v>
      </c>
      <c r="D15" s="11">
        <v>4.75</v>
      </c>
      <c r="E15" s="10">
        <f>C15*D15</f>
        <v>9.5</v>
      </c>
      <c r="F15" s="12">
        <f>E15-C15</f>
        <v>7.5</v>
      </c>
      <c r="G15" s="13" t="str">
        <f>IF(Tableau1[[#This Row],[Gain]]&gt;0,"V","D")</f>
        <v>V</v>
      </c>
    </row>
    <row r="16" spans="1:11" ht="24" customHeight="1" x14ac:dyDescent="0.25">
      <c r="A16" s="14">
        <v>43804</v>
      </c>
      <c r="B16" s="9" t="s">
        <v>12</v>
      </c>
      <c r="C16" s="12">
        <v>0.5</v>
      </c>
      <c r="D16" s="11">
        <v>2.2000000000000002</v>
      </c>
      <c r="E16" s="10">
        <f>C16*D16</f>
        <v>1.1000000000000001</v>
      </c>
      <c r="F16" s="12">
        <f>E16-C16</f>
        <v>0.60000000000000009</v>
      </c>
      <c r="G16" s="13" t="str">
        <f>IF(Tableau1[[#This Row],[Gain]]&gt;0,"V","D")</f>
        <v>V</v>
      </c>
    </row>
    <row r="17" spans="1:7" ht="24" customHeight="1" x14ac:dyDescent="0.25">
      <c r="A17" s="14"/>
      <c r="B17" s="9"/>
      <c r="C17" s="12"/>
      <c r="D17" s="11"/>
      <c r="E17" s="10"/>
      <c r="F17" s="12">
        <f>E17-C17</f>
        <v>0</v>
      </c>
      <c r="G17" s="13"/>
    </row>
  </sheetData>
  <conditionalFormatting sqref="A2:F2">
    <cfRule type="expression" dxfId="6" priority="4">
      <formula>$G2="V"</formula>
    </cfRule>
    <cfRule type="expression" dxfId="5" priority="3">
      <formula>$G2="D"</formula>
    </cfRule>
  </conditionalFormatting>
  <conditionalFormatting sqref="A3:F17">
    <cfRule type="expression" dxfId="1" priority="1">
      <formula>$G3="D"</formula>
    </cfRule>
    <cfRule type="expression" dxfId="2" priority="2">
      <formula>$G3="V"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Tux</cp:lastModifiedBy>
  <dcterms:created xsi:type="dcterms:W3CDTF">2019-11-24T22:31:32Z</dcterms:created>
  <dcterms:modified xsi:type="dcterms:W3CDTF">2019-12-10T23:07:22Z</dcterms:modified>
</cp:coreProperties>
</file>