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Re Excel\"/>
    </mc:Choice>
  </mc:AlternateContent>
  <bookViews>
    <workbookView xWindow="-23235" yWindow="2790" windowWidth="29040" windowHeight="15840"/>
  </bookViews>
  <sheets>
    <sheet name="Nom Intervention" sheetId="1" r:id="rId1"/>
    <sheet name="Donnée" sheetId="2" r:id="rId2"/>
  </sheets>
  <externalReferences>
    <externalReference r:id="rId3"/>
  </externalReferences>
  <definedNames>
    <definedName name="ListeHeures">[1]!Heure[Heure]</definedName>
    <definedName name="ValDate">IFERROR('[1]Emploi du temps quotidien'!$F$2,"")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8" i="1" l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7" i="1"/>
  <c r="X26" i="1" l="1"/>
  <c r="A1" i="1"/>
  <c r="L28" i="1"/>
  <c r="L31" i="1"/>
  <c r="K6" i="1"/>
</calcChain>
</file>

<file path=xl/sharedStrings.xml><?xml version="1.0" encoding="utf-8"?>
<sst xmlns="http://schemas.openxmlformats.org/spreadsheetml/2006/main" count="99" uniqueCount="89">
  <si>
    <t>Q</t>
  </si>
  <si>
    <t>H</t>
  </si>
  <si>
    <t>BM</t>
  </si>
  <si>
    <t>M</t>
  </si>
  <si>
    <t>B</t>
  </si>
  <si>
    <t>T</t>
  </si>
  <si>
    <t>S</t>
  </si>
  <si>
    <t>A</t>
  </si>
  <si>
    <t>BH</t>
  </si>
  <si>
    <t>Durée intervention</t>
  </si>
  <si>
    <t>Oui</t>
  </si>
  <si>
    <t>Non</t>
  </si>
  <si>
    <t>Nature de l'intervention</t>
  </si>
  <si>
    <t>Coûts consommable + maintenance + matériel</t>
  </si>
  <si>
    <t>Observation:</t>
  </si>
  <si>
    <t>Description:</t>
  </si>
  <si>
    <t>Périodicité:</t>
  </si>
  <si>
    <t>Date:</t>
  </si>
  <si>
    <t>Contrat:</t>
  </si>
  <si>
    <t>Début:</t>
  </si>
  <si>
    <t>Fin:</t>
  </si>
  <si>
    <t>Durée:</t>
  </si>
  <si>
    <t>Détails:</t>
  </si>
  <si>
    <t>Prix HT:</t>
  </si>
  <si>
    <t>Fait à:</t>
  </si>
  <si>
    <t>Le:</t>
  </si>
  <si>
    <t>Liste Sous-Traitants</t>
  </si>
  <si>
    <t>KSB</t>
  </si>
  <si>
    <t>Xylem</t>
  </si>
  <si>
    <t>Nature intervention:</t>
  </si>
  <si>
    <t>Nature intervention</t>
  </si>
  <si>
    <t>Sultzer</t>
  </si>
  <si>
    <t>Equipement</t>
  </si>
  <si>
    <t>Montage</t>
  </si>
  <si>
    <t>Pompe 2</t>
  </si>
  <si>
    <t>Pompe 3</t>
  </si>
  <si>
    <t>Pompe 4</t>
  </si>
  <si>
    <t>P JOCKEY</t>
  </si>
  <si>
    <t>P ARCANGUES</t>
  </si>
  <si>
    <t>P VERS URA P1</t>
  </si>
  <si>
    <t>P VERS URA P2</t>
  </si>
  <si>
    <t>P VERS URA P3</t>
  </si>
  <si>
    <t>P VERS URA Pjo</t>
  </si>
  <si>
    <t>Cale sèche</t>
  </si>
  <si>
    <t>Immergé</t>
  </si>
  <si>
    <t>A ligne d'arbre</t>
  </si>
  <si>
    <t>En tube</t>
  </si>
  <si>
    <t>A plan de joint</t>
  </si>
  <si>
    <t>Multicellulaire</t>
  </si>
  <si>
    <t>Monocellulaire</t>
  </si>
  <si>
    <t>Relevage</t>
  </si>
  <si>
    <t>Site</t>
  </si>
  <si>
    <t>Commune</t>
  </si>
  <si>
    <t>Pompe 1</t>
  </si>
  <si>
    <t>TVA</t>
  </si>
  <si>
    <t>Signature Client</t>
  </si>
  <si>
    <t>Signature Intervenant</t>
  </si>
  <si>
    <t>Marque</t>
  </si>
  <si>
    <t>Type</t>
  </si>
  <si>
    <t>Type:</t>
  </si>
  <si>
    <t>Série</t>
  </si>
  <si>
    <t>Gourdin</t>
  </si>
  <si>
    <t>FLOWSERVE</t>
  </si>
  <si>
    <t>GUINARD</t>
  </si>
  <si>
    <t>JEUMONT</t>
  </si>
  <si>
    <t>DRESSER</t>
  </si>
  <si>
    <t>ABS</t>
  </si>
  <si>
    <t>TVA %</t>
  </si>
  <si>
    <t>SP17200695-01/2</t>
  </si>
  <si>
    <t>SP17200695-01/1</t>
  </si>
  <si>
    <t>9971217779-001</t>
  </si>
  <si>
    <t>9971217779-002</t>
  </si>
  <si>
    <t>9971217779-003</t>
  </si>
  <si>
    <t>6-N89-874197/2</t>
  </si>
  <si>
    <t>6-N89-874197/1</t>
  </si>
  <si>
    <t>9971621693 000100/02</t>
  </si>
  <si>
    <t>9971621693 000100/01</t>
  </si>
  <si>
    <t>3-R31-889247</t>
  </si>
  <si>
    <t>1-R45842973</t>
  </si>
  <si>
    <t>2004/15115124-001-01</t>
  </si>
  <si>
    <t>354755 2</t>
  </si>
  <si>
    <t>SP17200331-01</t>
  </si>
  <si>
    <t>6-R45-943748</t>
  </si>
  <si>
    <t>Prix TTC:</t>
  </si>
  <si>
    <t>TOTAL TTC:</t>
  </si>
  <si>
    <t>Références:</t>
  </si>
  <si>
    <t>Quantités:</t>
  </si>
  <si>
    <t xml:space="preserve"> 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</si>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</sst>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_-* #,##0.000\ [$€-40C]_-;\-* #,##0.000\ [$€-40C]_-;_-* &quot;-&quot;??\ [$€-40C]_-;_-@_-"/>
    <numFmt numFmtId="166" formatCode="d/m/yy;@"/>
    <numFmt numFmtId="167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>
      <alignment horizontal="left" vertical="center" wrapText="1" indent="5"/>
    </xf>
    <xf numFmtId="164" fontId="1" fillId="0" borderId="0" applyFill="0">
      <alignment horizontal="left" indent="1"/>
    </xf>
    <xf numFmtId="0" fontId="1" fillId="0" borderId="0">
      <alignment horizontal="left" vertical="center" indent="1"/>
    </xf>
    <xf numFmtId="0" fontId="3" fillId="2" borderId="0">
      <alignment horizontal="center" vertical="center"/>
    </xf>
    <xf numFmtId="0" fontId="4" fillId="2" borderId="1">
      <alignment horizontal="center" vertical="center"/>
    </xf>
    <xf numFmtId="0" fontId="5" fillId="2" borderId="0">
      <alignment vertical="center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Border="1"/>
    <xf numFmtId="0" fontId="0" fillId="0" borderId="11" xfId="0" applyBorder="1"/>
    <xf numFmtId="0" fontId="0" fillId="0" borderId="0" xfId="0" applyBorder="1" applyAlignment="1"/>
    <xf numFmtId="0" fontId="0" fillId="0" borderId="18" xfId="0" applyBorder="1"/>
    <xf numFmtId="0" fontId="0" fillId="0" borderId="26" xfId="0" applyBorder="1"/>
    <xf numFmtId="0" fontId="0" fillId="0" borderId="19" xfId="0" applyBorder="1"/>
    <xf numFmtId="0" fontId="0" fillId="0" borderId="20" xfId="0" applyBorder="1"/>
    <xf numFmtId="0" fontId="0" fillId="0" borderId="12" xfId="0" applyBorder="1" applyAlignment="1">
      <alignment horizontal="center"/>
    </xf>
    <xf numFmtId="20" fontId="0" fillId="0" borderId="8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5" xfId="0" applyBorder="1"/>
    <xf numFmtId="0" fontId="0" fillId="0" borderId="0" xfId="0" applyFont="1"/>
    <xf numFmtId="0" fontId="0" fillId="0" borderId="35" xfId="0" applyBorder="1" applyAlignment="1"/>
    <xf numFmtId="0" fontId="0" fillId="0" borderId="31" xfId="0" applyBorder="1"/>
    <xf numFmtId="0" fontId="0" fillId="0" borderId="28" xfId="0" applyBorder="1" applyAlignment="1">
      <alignment horizontal="center"/>
    </xf>
    <xf numFmtId="0" fontId="0" fillId="0" borderId="3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0" xfId="0" applyBorder="1"/>
    <xf numFmtId="0" fontId="0" fillId="0" borderId="47" xfId="0" applyBorder="1"/>
    <xf numFmtId="0" fontId="0" fillId="0" borderId="43" xfId="0" applyBorder="1"/>
    <xf numFmtId="0" fontId="6" fillId="0" borderId="3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44" fontId="0" fillId="0" borderId="26" xfId="0" applyNumberFormat="1" applyBorder="1"/>
    <xf numFmtId="44" fontId="0" fillId="0" borderId="21" xfId="0" applyNumberFormat="1" applyBorder="1"/>
    <xf numFmtId="0" fontId="0" fillId="0" borderId="35" xfId="0" applyBorder="1" applyAlignment="1">
      <alignment horizontal="center"/>
    </xf>
    <xf numFmtId="166" fontId="0" fillId="0" borderId="22" xfId="0" applyNumberFormat="1" applyBorder="1" applyAlignment="1">
      <alignment horizontal="center"/>
    </xf>
    <xf numFmtId="0" fontId="0" fillId="0" borderId="10" xfId="0" applyBorder="1" applyAlignment="1">
      <alignment horizontal="center" vertical="center"/>
    </xf>
    <xf numFmtId="44" fontId="0" fillId="0" borderId="7" xfId="0" applyNumberFormat="1" applyBorder="1" applyAlignment="1">
      <alignment vertical="center"/>
    </xf>
    <xf numFmtId="44" fontId="0" fillId="0" borderId="22" xfId="0" applyNumberFormat="1" applyBorder="1"/>
    <xf numFmtId="167" fontId="0" fillId="0" borderId="28" xfId="8" applyNumberFormat="1" applyFont="1" applyBorder="1"/>
    <xf numFmtId="167" fontId="0" fillId="0" borderId="47" xfId="8" applyNumberFormat="1" applyFont="1" applyBorder="1"/>
    <xf numFmtId="167" fontId="0" fillId="0" borderId="50" xfId="8" applyNumberFormat="1" applyFont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43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8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3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165" fontId="0" fillId="0" borderId="23" xfId="7" applyNumberFormat="1" applyFont="1" applyBorder="1" applyAlignment="1">
      <alignment horizontal="center"/>
    </xf>
    <xf numFmtId="165" fontId="0" fillId="0" borderId="25" xfId="7" applyNumberFormat="1" applyFont="1" applyBorder="1" applyAlignment="1">
      <alignment horizontal="center"/>
    </xf>
  </cellXfs>
  <cellStyles count="9">
    <cellStyle name="Date_Complète_Événement" xfId="5"/>
    <cellStyle name="Détails_Table" xfId="3"/>
    <cellStyle name="En-tête_Événement" xfId="1"/>
    <cellStyle name="Heure" xfId="2"/>
    <cellStyle name="Jour_Événement" xfId="4"/>
    <cellStyle name="Milliers" xfId="7" builtinId="3"/>
    <cellStyle name="Normal" xfId="0" builtinId="0"/>
    <cellStyle name="Pourcentage" xfId="8" builtinId="5"/>
    <cellStyle name="Remplissage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</xdr:row>
          <xdr:rowOff>161925</xdr:rowOff>
        </xdr:from>
        <xdr:to>
          <xdr:col>2</xdr:col>
          <xdr:colOff>0</xdr:colOff>
          <xdr:row>12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171450</xdr:rowOff>
        </xdr:from>
        <xdr:to>
          <xdr:col>3</xdr:col>
          <xdr:colOff>0</xdr:colOff>
          <xdr:row>12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10</xdr:row>
          <xdr:rowOff>171450</xdr:rowOff>
        </xdr:from>
        <xdr:to>
          <xdr:col>8</xdr:col>
          <xdr:colOff>238125</xdr:colOff>
          <xdr:row>12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10</xdr:row>
          <xdr:rowOff>171450</xdr:rowOff>
        </xdr:from>
        <xdr:to>
          <xdr:col>9</xdr:col>
          <xdr:colOff>238125</xdr:colOff>
          <xdr:row>12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10</xdr:row>
          <xdr:rowOff>161925</xdr:rowOff>
        </xdr:from>
        <xdr:to>
          <xdr:col>7</xdr:col>
          <xdr:colOff>238125</xdr:colOff>
          <xdr:row>12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10</xdr:row>
          <xdr:rowOff>171450</xdr:rowOff>
        </xdr:from>
        <xdr:to>
          <xdr:col>6</xdr:col>
          <xdr:colOff>247650</xdr:colOff>
          <xdr:row>12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10</xdr:row>
          <xdr:rowOff>171450</xdr:rowOff>
        </xdr:from>
        <xdr:to>
          <xdr:col>6</xdr:col>
          <xdr:colOff>0</xdr:colOff>
          <xdr:row>12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10</xdr:row>
          <xdr:rowOff>171450</xdr:rowOff>
        </xdr:from>
        <xdr:to>
          <xdr:col>5</xdr:col>
          <xdr:colOff>0</xdr:colOff>
          <xdr:row>12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10</xdr:row>
          <xdr:rowOff>171450</xdr:rowOff>
        </xdr:from>
        <xdr:to>
          <xdr:col>4</xdr:col>
          <xdr:colOff>0</xdr:colOff>
          <xdr:row>12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7</xdr:row>
          <xdr:rowOff>161925</xdr:rowOff>
        </xdr:from>
        <xdr:to>
          <xdr:col>2</xdr:col>
          <xdr:colOff>114300</xdr:colOff>
          <xdr:row>9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7</xdr:row>
          <xdr:rowOff>161925</xdr:rowOff>
        </xdr:from>
        <xdr:to>
          <xdr:col>5</xdr:col>
          <xdr:colOff>114300</xdr:colOff>
          <xdr:row>9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ning%20professionnel%20quotidie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i du temps quotidien"/>
      <sheetName val="Planificateur d’événements"/>
      <sheetName val="Intervalles de temps"/>
      <sheetName val="Planning professionnel quotidie"/>
    </sheetNames>
    <sheetDataSet>
      <sheetData sheetId="0">
        <row r="2">
          <cell r="F2" t="str">
            <v>14 MAI, 2019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40"/>
  <sheetViews>
    <sheetView tabSelected="1" zoomScale="80" zoomScaleNormal="80" zoomScalePageLayoutView="55" workbookViewId="0">
      <selection activeCell="H41" sqref="H41"/>
    </sheetView>
  </sheetViews>
  <sheetFormatPr baseColWidth="10" defaultRowHeight="15" x14ac:dyDescent="0.25"/>
  <cols>
    <col min="1" max="1" width="20" bestFit="1" customWidth="1"/>
    <col min="2" max="6" width="3.7109375" customWidth="1"/>
    <col min="7" max="10" width="4.28515625" customWidth="1"/>
    <col min="13" max="20" width="3.7109375" customWidth="1"/>
    <col min="21" max="22" width="6.7109375" customWidth="1"/>
    <col min="23" max="23" width="6.85546875" customWidth="1"/>
    <col min="24" max="24" width="13.140625" bestFit="1" customWidth="1"/>
    <col min="25" max="25" width="20.5703125" bestFit="1" customWidth="1"/>
    <col min="26" max="26" width="18.85546875" bestFit="1" customWidth="1"/>
    <col min="27" max="27" width="21" bestFit="1" customWidth="1"/>
    <col min="28" max="28" width="29.28515625" bestFit="1" customWidth="1"/>
    <col min="29" max="29" width="21" bestFit="1" customWidth="1"/>
    <col min="30" max="30" width="29.28515625" bestFit="1" customWidth="1"/>
    <col min="31" max="31" width="16.85546875" bestFit="1" customWidth="1"/>
    <col min="32" max="32" width="15" bestFit="1" customWidth="1"/>
    <col min="34" max="34" width="14.7109375" bestFit="1" customWidth="1"/>
    <col min="35" max="35" width="35.42578125" bestFit="1" customWidth="1"/>
  </cols>
  <sheetData>
    <row r="1" spans="1:30" ht="15" customHeight="1" x14ac:dyDescent="0.25">
      <c r="A1" s="44">
        <f ca="1">TODAY()</f>
        <v>43613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6"/>
    </row>
    <row r="2" spans="1:3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9"/>
    </row>
    <row r="3" spans="1:30" ht="15.75" thickBot="1" x14ac:dyDescent="0.3">
      <c r="A3" s="42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43"/>
    </row>
    <row r="4" spans="1:30" ht="15.75" thickBot="1" x14ac:dyDescent="0.3">
      <c r="A4" s="13" t="s">
        <v>29</v>
      </c>
      <c r="B4" s="37"/>
      <c r="C4" s="37"/>
      <c r="D4" s="37"/>
      <c r="E4" s="37"/>
      <c r="F4" s="37"/>
      <c r="G4" s="37"/>
      <c r="H4" s="37"/>
      <c r="I4" s="37"/>
      <c r="J4" s="37"/>
      <c r="K4" s="28" t="s">
        <v>52</v>
      </c>
      <c r="L4" s="83"/>
      <c r="M4" s="84"/>
      <c r="N4" s="82" t="s">
        <v>51</v>
      </c>
      <c r="O4" s="83"/>
      <c r="P4" s="91"/>
      <c r="Q4" s="83"/>
      <c r="R4" s="83"/>
      <c r="S4" s="83"/>
      <c r="T4" s="83"/>
      <c r="U4" s="83"/>
      <c r="V4" s="84"/>
      <c r="W4" s="36"/>
      <c r="X4" s="39"/>
    </row>
    <row r="5" spans="1:30" ht="15.75" thickBot="1" x14ac:dyDescent="0.3">
      <c r="A5" s="10" t="s">
        <v>17</v>
      </c>
      <c r="B5" s="92" t="s">
        <v>19</v>
      </c>
      <c r="C5" s="93"/>
      <c r="D5" s="93"/>
      <c r="E5" s="93"/>
      <c r="F5" s="94"/>
      <c r="G5" s="92" t="s">
        <v>20</v>
      </c>
      <c r="H5" s="93"/>
      <c r="I5" s="93"/>
      <c r="J5" s="94"/>
      <c r="K5" s="15" t="s">
        <v>21</v>
      </c>
      <c r="L5" s="36" t="s">
        <v>13</v>
      </c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9"/>
      <c r="Z5" s="3"/>
      <c r="AD5" s="12"/>
    </row>
    <row r="6" spans="1:30" ht="15.75" thickBot="1" x14ac:dyDescent="0.3">
      <c r="A6" s="29">
        <v>43467</v>
      </c>
      <c r="B6" s="95"/>
      <c r="C6" s="76"/>
      <c r="D6" s="76"/>
      <c r="E6" s="76"/>
      <c r="F6" s="77"/>
      <c r="G6" s="96"/>
      <c r="H6" s="73"/>
      <c r="I6" s="73"/>
      <c r="J6" s="74"/>
      <c r="K6" s="9">
        <f>HOUR(G6-B6)+MIN(G6-B6)</f>
        <v>6.25</v>
      </c>
      <c r="L6" s="8" t="s">
        <v>85</v>
      </c>
      <c r="M6" s="36" t="s">
        <v>22</v>
      </c>
      <c r="N6" s="37"/>
      <c r="O6" s="37"/>
      <c r="P6" s="39"/>
      <c r="Q6" s="36" t="s">
        <v>86</v>
      </c>
      <c r="R6" s="37"/>
      <c r="S6" s="37"/>
      <c r="T6" s="39"/>
      <c r="U6" s="36" t="s">
        <v>23</v>
      </c>
      <c r="V6" s="39"/>
      <c r="W6" s="14" t="s">
        <v>54</v>
      </c>
      <c r="X6" s="30" t="s">
        <v>83</v>
      </c>
      <c r="Z6" s="3"/>
      <c r="AD6" s="12"/>
    </row>
    <row r="7" spans="1:30" ht="15.75" thickBot="1" x14ac:dyDescent="0.3">
      <c r="A7" s="5" t="s">
        <v>87</v>
      </c>
      <c r="B7" s="82" t="s">
        <v>18</v>
      </c>
      <c r="C7" s="83"/>
      <c r="D7" s="83"/>
      <c r="E7" s="83"/>
      <c r="F7" s="83"/>
      <c r="G7" s="36" t="s">
        <v>32</v>
      </c>
      <c r="H7" s="37"/>
      <c r="I7" s="38"/>
      <c r="J7" s="37"/>
      <c r="K7" s="37"/>
      <c r="L7" s="19" t="s">
        <v>88</v>
      </c>
      <c r="M7" s="104"/>
      <c r="N7" s="105"/>
      <c r="O7" s="105"/>
      <c r="P7" s="106"/>
      <c r="Q7" s="92">
        <v>200</v>
      </c>
      <c r="R7" s="93"/>
      <c r="S7" s="93"/>
      <c r="T7" s="94"/>
      <c r="U7" s="107">
        <v>100</v>
      </c>
      <c r="V7" s="108"/>
      <c r="W7" s="33">
        <v>20</v>
      </c>
      <c r="X7" s="26">
        <f>IF(L7="",0,(Q7*U7)+(Q7*U7)/100*W7)</f>
        <v>24000</v>
      </c>
      <c r="Z7" s="3"/>
      <c r="AD7" s="12"/>
    </row>
    <row r="8" spans="1:30" ht="15.75" thickBot="1" x14ac:dyDescent="0.3">
      <c r="A8" s="72"/>
      <c r="B8" s="97" t="s">
        <v>10</v>
      </c>
      <c r="C8" s="98"/>
      <c r="D8" s="98"/>
      <c r="E8" s="98" t="s">
        <v>11</v>
      </c>
      <c r="F8" s="99"/>
      <c r="G8" s="36" t="s">
        <v>33</v>
      </c>
      <c r="H8" s="37"/>
      <c r="I8" s="38"/>
      <c r="J8" s="37"/>
      <c r="K8" s="37"/>
      <c r="L8" s="20"/>
      <c r="M8" s="97"/>
      <c r="N8" s="98"/>
      <c r="O8" s="98"/>
      <c r="P8" s="103"/>
      <c r="Q8" s="97"/>
      <c r="R8" s="98"/>
      <c r="S8" s="98"/>
      <c r="T8" s="103"/>
      <c r="U8" s="97"/>
      <c r="V8" s="103"/>
      <c r="W8" s="34"/>
      <c r="X8" s="27">
        <f t="shared" ref="X8:X25" si="0">IF(L8="",0,(Q8*U8)+(Q8*U8)/100*W8)</f>
        <v>0</v>
      </c>
      <c r="Z8" s="3"/>
      <c r="AD8" s="12"/>
    </row>
    <row r="9" spans="1:30" ht="15.75" thickBot="1" x14ac:dyDescent="0.3">
      <c r="A9" s="72"/>
      <c r="B9" s="100"/>
      <c r="C9" s="101"/>
      <c r="D9" s="101"/>
      <c r="E9" s="101"/>
      <c r="F9" s="102"/>
      <c r="G9" s="36" t="s">
        <v>57</v>
      </c>
      <c r="H9" s="37"/>
      <c r="I9" s="38"/>
      <c r="J9" s="81"/>
      <c r="K9" s="39"/>
      <c r="L9" s="20"/>
      <c r="M9" s="97"/>
      <c r="N9" s="98"/>
      <c r="O9" s="98"/>
      <c r="P9" s="103"/>
      <c r="Q9" s="97"/>
      <c r="R9" s="98"/>
      <c r="S9" s="98"/>
      <c r="T9" s="103"/>
      <c r="U9" s="97"/>
      <c r="V9" s="103"/>
      <c r="W9" s="34"/>
      <c r="X9" s="27">
        <f t="shared" si="0"/>
        <v>0</v>
      </c>
      <c r="AD9" s="12"/>
    </row>
    <row r="10" spans="1:30" ht="15.75" thickBot="1" x14ac:dyDescent="0.3">
      <c r="A10" s="11" t="s">
        <v>59</v>
      </c>
      <c r="B10" s="37"/>
      <c r="C10" s="37"/>
      <c r="D10" s="37"/>
      <c r="E10" s="37"/>
      <c r="F10" s="39"/>
      <c r="G10" s="36" t="s">
        <v>60</v>
      </c>
      <c r="H10" s="37"/>
      <c r="I10" s="38"/>
      <c r="J10" s="37"/>
      <c r="K10" s="39"/>
      <c r="M10" s="54"/>
      <c r="N10" s="55"/>
      <c r="O10" s="55"/>
      <c r="P10" s="56"/>
      <c r="Q10" s="54"/>
      <c r="R10" s="55"/>
      <c r="S10" s="55"/>
      <c r="T10" s="56"/>
      <c r="U10" s="54"/>
      <c r="V10" s="56"/>
      <c r="W10" s="34"/>
      <c r="X10" s="27">
        <f t="shared" si="0"/>
        <v>0</v>
      </c>
      <c r="AD10" s="12"/>
    </row>
    <row r="11" spans="1:30" x14ac:dyDescent="0.25">
      <c r="A11" s="2" t="s">
        <v>16</v>
      </c>
      <c r="B11" s="16" t="s">
        <v>0</v>
      </c>
      <c r="C11" s="17" t="s">
        <v>8</v>
      </c>
      <c r="D11" s="17" t="s">
        <v>1</v>
      </c>
      <c r="E11" s="17" t="s">
        <v>2</v>
      </c>
      <c r="F11" s="17" t="s">
        <v>3</v>
      </c>
      <c r="G11" s="17" t="s">
        <v>4</v>
      </c>
      <c r="H11" s="17" t="s">
        <v>5</v>
      </c>
      <c r="I11" s="17" t="s">
        <v>6</v>
      </c>
      <c r="J11" s="18" t="s">
        <v>7</v>
      </c>
      <c r="K11" s="3"/>
      <c r="L11" s="20"/>
      <c r="M11" s="97"/>
      <c r="N11" s="98"/>
      <c r="O11" s="98"/>
      <c r="P11" s="103"/>
      <c r="Q11" s="97"/>
      <c r="R11" s="98"/>
      <c r="S11" s="98"/>
      <c r="T11" s="103"/>
      <c r="U11" s="97"/>
      <c r="V11" s="103"/>
      <c r="W11" s="34"/>
      <c r="X11" s="27">
        <f t="shared" si="0"/>
        <v>0</v>
      </c>
      <c r="AD11" s="12"/>
    </row>
    <row r="12" spans="1:30" ht="15.75" thickBot="1" x14ac:dyDescent="0.3">
      <c r="A12" s="2"/>
      <c r="B12" s="4"/>
      <c r="C12" s="6"/>
      <c r="D12" s="6"/>
      <c r="E12" s="6"/>
      <c r="F12" s="6"/>
      <c r="G12" s="6"/>
      <c r="H12" s="6"/>
      <c r="I12" s="6"/>
      <c r="J12" s="7"/>
      <c r="K12" s="3"/>
      <c r="L12" s="20"/>
      <c r="M12" s="54"/>
      <c r="N12" s="55"/>
      <c r="O12" s="55"/>
      <c r="P12" s="56"/>
      <c r="Q12" s="54"/>
      <c r="R12" s="55"/>
      <c r="S12" s="55"/>
      <c r="T12" s="56"/>
      <c r="U12" s="54"/>
      <c r="V12" s="56"/>
      <c r="W12" s="34"/>
      <c r="X12" s="27">
        <f t="shared" si="0"/>
        <v>0</v>
      </c>
      <c r="AD12" s="12"/>
    </row>
    <row r="13" spans="1:30" ht="15.75" thickBot="1" x14ac:dyDescent="0.3">
      <c r="A13" s="11" t="s">
        <v>9</v>
      </c>
      <c r="B13" s="81"/>
      <c r="C13" s="37"/>
      <c r="D13" s="37"/>
      <c r="E13" s="37"/>
      <c r="F13" s="37"/>
      <c r="G13" s="37"/>
      <c r="H13" s="37"/>
      <c r="I13" s="37"/>
      <c r="J13" s="39"/>
      <c r="K13" s="1"/>
      <c r="L13" s="20"/>
      <c r="M13" s="54"/>
      <c r="N13" s="55"/>
      <c r="O13" s="55"/>
      <c r="P13" s="56"/>
      <c r="Q13" s="54"/>
      <c r="R13" s="55"/>
      <c r="S13" s="55"/>
      <c r="T13" s="56"/>
      <c r="U13" s="54"/>
      <c r="V13" s="56"/>
      <c r="W13" s="34"/>
      <c r="X13" s="27">
        <f t="shared" si="0"/>
        <v>0</v>
      </c>
      <c r="AD13" s="12"/>
    </row>
    <row r="14" spans="1:30" ht="15.75" thickBot="1" x14ac:dyDescent="0.3">
      <c r="A14" s="75"/>
      <c r="B14" s="76"/>
      <c r="C14" s="76"/>
      <c r="D14" s="76"/>
      <c r="E14" s="76"/>
      <c r="F14" s="76"/>
      <c r="G14" s="76"/>
      <c r="H14" s="76"/>
      <c r="I14" s="76"/>
      <c r="J14" s="76"/>
      <c r="K14" s="77"/>
      <c r="L14" s="20"/>
      <c r="M14" s="54"/>
      <c r="N14" s="55"/>
      <c r="O14" s="55"/>
      <c r="P14" s="56"/>
      <c r="Q14" s="54"/>
      <c r="R14" s="55"/>
      <c r="S14" s="55"/>
      <c r="T14" s="56"/>
      <c r="U14" s="54"/>
      <c r="V14" s="56"/>
      <c r="W14" s="34"/>
      <c r="X14" s="27">
        <f t="shared" si="0"/>
        <v>0</v>
      </c>
      <c r="AD14" s="12"/>
    </row>
    <row r="15" spans="1:30" ht="15.75" thickBot="1" x14ac:dyDescent="0.3">
      <c r="A15" s="36" t="s">
        <v>12</v>
      </c>
      <c r="B15" s="37"/>
      <c r="C15" s="37"/>
      <c r="D15" s="37"/>
      <c r="E15" s="37"/>
      <c r="F15" s="37"/>
      <c r="G15" s="37"/>
      <c r="H15" s="37"/>
      <c r="I15" s="37"/>
      <c r="J15" s="37"/>
      <c r="K15" s="39"/>
      <c r="L15" s="20"/>
      <c r="M15" s="54"/>
      <c r="N15" s="55"/>
      <c r="O15" s="55"/>
      <c r="P15" s="56"/>
      <c r="Q15" s="54"/>
      <c r="R15" s="55"/>
      <c r="S15" s="55"/>
      <c r="T15" s="56"/>
      <c r="U15" s="54"/>
      <c r="V15" s="56"/>
      <c r="W15" s="34"/>
      <c r="X15" s="27">
        <f t="shared" si="0"/>
        <v>0</v>
      </c>
      <c r="AD15" s="12"/>
    </row>
    <row r="16" spans="1:30" x14ac:dyDescent="0.25">
      <c r="A16" s="82" t="s">
        <v>15</v>
      </c>
      <c r="B16" s="83"/>
      <c r="C16" s="83"/>
      <c r="D16" s="83"/>
      <c r="E16" s="83"/>
      <c r="F16" s="83"/>
      <c r="G16" s="83"/>
      <c r="H16" s="83"/>
      <c r="I16" s="83"/>
      <c r="J16" s="83"/>
      <c r="K16" s="84"/>
      <c r="L16" s="20"/>
      <c r="M16" s="54"/>
      <c r="N16" s="55"/>
      <c r="O16" s="55"/>
      <c r="P16" s="56"/>
      <c r="Q16" s="54"/>
      <c r="R16" s="55"/>
      <c r="S16" s="55"/>
      <c r="T16" s="56"/>
      <c r="U16" s="54"/>
      <c r="V16" s="56"/>
      <c r="W16" s="34"/>
      <c r="X16" s="27">
        <f t="shared" si="0"/>
        <v>0</v>
      </c>
      <c r="AD16" s="12"/>
    </row>
    <row r="17" spans="1:30" x14ac:dyDescent="0.25">
      <c r="A17" s="85"/>
      <c r="B17" s="86"/>
      <c r="C17" s="86"/>
      <c r="D17" s="86"/>
      <c r="E17" s="86"/>
      <c r="F17" s="86"/>
      <c r="G17" s="86"/>
      <c r="H17" s="86"/>
      <c r="I17" s="86"/>
      <c r="J17" s="86"/>
      <c r="K17" s="87"/>
      <c r="L17" s="20"/>
      <c r="M17" s="54"/>
      <c r="N17" s="55"/>
      <c r="O17" s="55"/>
      <c r="P17" s="56"/>
      <c r="Q17" s="54"/>
      <c r="R17" s="55"/>
      <c r="S17" s="55"/>
      <c r="T17" s="56"/>
      <c r="U17" s="54"/>
      <c r="V17" s="56"/>
      <c r="W17" s="34"/>
      <c r="X17" s="27">
        <f t="shared" si="0"/>
        <v>0</v>
      </c>
      <c r="AD17" s="12"/>
    </row>
    <row r="18" spans="1:30" x14ac:dyDescent="0.25">
      <c r="A18" s="85"/>
      <c r="B18" s="86"/>
      <c r="C18" s="86"/>
      <c r="D18" s="86"/>
      <c r="E18" s="86"/>
      <c r="F18" s="86"/>
      <c r="G18" s="86"/>
      <c r="H18" s="86"/>
      <c r="I18" s="86"/>
      <c r="J18" s="86"/>
      <c r="K18" s="87"/>
      <c r="L18" s="20"/>
      <c r="M18" s="54"/>
      <c r="N18" s="55"/>
      <c r="O18" s="55"/>
      <c r="P18" s="56"/>
      <c r="Q18" s="54"/>
      <c r="R18" s="55"/>
      <c r="S18" s="55"/>
      <c r="T18" s="56"/>
      <c r="U18" s="54"/>
      <c r="V18" s="56"/>
      <c r="W18" s="34"/>
      <c r="X18" s="27">
        <f t="shared" si="0"/>
        <v>0</v>
      </c>
      <c r="AD18" s="12"/>
    </row>
    <row r="19" spans="1:30" x14ac:dyDescent="0.25">
      <c r="A19" s="85"/>
      <c r="B19" s="86"/>
      <c r="C19" s="86"/>
      <c r="D19" s="86"/>
      <c r="E19" s="86"/>
      <c r="F19" s="86"/>
      <c r="G19" s="86"/>
      <c r="H19" s="86"/>
      <c r="I19" s="86"/>
      <c r="J19" s="86"/>
      <c r="K19" s="87"/>
      <c r="L19" s="20"/>
      <c r="M19" s="54"/>
      <c r="N19" s="55"/>
      <c r="O19" s="55"/>
      <c r="P19" s="56"/>
      <c r="Q19" s="54"/>
      <c r="R19" s="55"/>
      <c r="S19" s="55"/>
      <c r="T19" s="56"/>
      <c r="U19" s="54"/>
      <c r="V19" s="56"/>
      <c r="W19" s="34"/>
      <c r="X19" s="27">
        <f t="shared" si="0"/>
        <v>0</v>
      </c>
      <c r="AD19" s="12"/>
    </row>
    <row r="20" spans="1:30" x14ac:dyDescent="0.25">
      <c r="A20" s="85"/>
      <c r="B20" s="86"/>
      <c r="C20" s="86"/>
      <c r="D20" s="86"/>
      <c r="E20" s="86"/>
      <c r="F20" s="86"/>
      <c r="G20" s="86"/>
      <c r="H20" s="86"/>
      <c r="I20" s="86"/>
      <c r="J20" s="86"/>
      <c r="K20" s="87"/>
      <c r="L20" s="20"/>
      <c r="M20" s="54"/>
      <c r="N20" s="55"/>
      <c r="O20" s="55"/>
      <c r="P20" s="56"/>
      <c r="Q20" s="54"/>
      <c r="R20" s="55"/>
      <c r="S20" s="55"/>
      <c r="T20" s="56"/>
      <c r="U20" s="54"/>
      <c r="V20" s="56"/>
      <c r="W20" s="34"/>
      <c r="X20" s="27">
        <f t="shared" si="0"/>
        <v>0</v>
      </c>
      <c r="AD20" s="12"/>
    </row>
    <row r="21" spans="1:30" x14ac:dyDescent="0.25">
      <c r="A21" s="85"/>
      <c r="B21" s="86"/>
      <c r="C21" s="86"/>
      <c r="D21" s="86"/>
      <c r="E21" s="86"/>
      <c r="F21" s="86"/>
      <c r="G21" s="86"/>
      <c r="H21" s="86"/>
      <c r="I21" s="86"/>
      <c r="J21" s="86"/>
      <c r="K21" s="87"/>
      <c r="L21" s="20"/>
      <c r="M21" s="54"/>
      <c r="N21" s="55"/>
      <c r="O21" s="55"/>
      <c r="P21" s="56"/>
      <c r="Q21" s="54"/>
      <c r="R21" s="55"/>
      <c r="S21" s="55"/>
      <c r="T21" s="56"/>
      <c r="U21" s="54"/>
      <c r="V21" s="56"/>
      <c r="W21" s="34"/>
      <c r="X21" s="27">
        <f t="shared" si="0"/>
        <v>0</v>
      </c>
      <c r="AD21" s="12"/>
    </row>
    <row r="22" spans="1:30" x14ac:dyDescent="0.25">
      <c r="A22" s="85"/>
      <c r="B22" s="86"/>
      <c r="C22" s="86"/>
      <c r="D22" s="86"/>
      <c r="E22" s="86"/>
      <c r="F22" s="86"/>
      <c r="G22" s="86"/>
      <c r="H22" s="86"/>
      <c r="I22" s="86"/>
      <c r="J22" s="86"/>
      <c r="K22" s="87"/>
      <c r="L22" s="20"/>
      <c r="M22" s="54"/>
      <c r="N22" s="55"/>
      <c r="O22" s="55"/>
      <c r="P22" s="56"/>
      <c r="Q22" s="54"/>
      <c r="R22" s="55"/>
      <c r="S22" s="55"/>
      <c r="T22" s="56"/>
      <c r="U22" s="54"/>
      <c r="V22" s="56"/>
      <c r="W22" s="34"/>
      <c r="X22" s="27">
        <f t="shared" si="0"/>
        <v>0</v>
      </c>
      <c r="AD22" s="12"/>
    </row>
    <row r="23" spans="1:30" ht="15.75" thickBot="1" x14ac:dyDescent="0.3">
      <c r="A23" s="88"/>
      <c r="B23" s="89"/>
      <c r="C23" s="89"/>
      <c r="D23" s="89"/>
      <c r="E23" s="89"/>
      <c r="F23" s="89"/>
      <c r="G23" s="89"/>
      <c r="H23" s="89"/>
      <c r="I23" s="89"/>
      <c r="J23" s="89"/>
      <c r="K23" s="90"/>
      <c r="L23" s="20"/>
      <c r="M23" s="54"/>
      <c r="N23" s="55"/>
      <c r="O23" s="55"/>
      <c r="P23" s="56"/>
      <c r="Q23" s="54"/>
      <c r="R23" s="55"/>
      <c r="S23" s="55"/>
      <c r="T23" s="56"/>
      <c r="U23" s="54"/>
      <c r="V23" s="56"/>
      <c r="W23" s="34"/>
      <c r="X23" s="27">
        <f t="shared" si="0"/>
        <v>0</v>
      </c>
      <c r="AD23" s="12"/>
    </row>
    <row r="24" spans="1:30" x14ac:dyDescent="0.25">
      <c r="A24" s="82" t="s">
        <v>14</v>
      </c>
      <c r="B24" s="83"/>
      <c r="C24" s="83"/>
      <c r="D24" s="83"/>
      <c r="E24" s="83"/>
      <c r="F24" s="83"/>
      <c r="G24" s="83"/>
      <c r="H24" s="83"/>
      <c r="I24" s="83"/>
      <c r="J24" s="83"/>
      <c r="K24" s="84"/>
      <c r="L24" s="20"/>
      <c r="M24" s="54"/>
      <c r="N24" s="55"/>
      <c r="O24" s="55"/>
      <c r="P24" s="56"/>
      <c r="Q24" s="54"/>
      <c r="R24" s="55"/>
      <c r="S24" s="55"/>
      <c r="T24" s="56"/>
      <c r="U24" s="54"/>
      <c r="V24" s="56"/>
      <c r="W24" s="34"/>
      <c r="X24" s="27">
        <f t="shared" si="0"/>
        <v>0</v>
      </c>
      <c r="AD24" s="12"/>
    </row>
    <row r="25" spans="1:30" ht="15.75" thickBot="1" x14ac:dyDescent="0.3">
      <c r="A25" s="57"/>
      <c r="B25" s="58"/>
      <c r="C25" s="58"/>
      <c r="D25" s="58"/>
      <c r="E25" s="58"/>
      <c r="F25" s="58"/>
      <c r="G25" s="58"/>
      <c r="H25" s="58"/>
      <c r="I25" s="58"/>
      <c r="J25" s="58"/>
      <c r="K25" s="59"/>
      <c r="L25" s="21"/>
      <c r="M25" s="78"/>
      <c r="N25" s="79"/>
      <c r="O25" s="79"/>
      <c r="P25" s="80"/>
      <c r="Q25" s="78"/>
      <c r="R25" s="79"/>
      <c r="S25" s="79"/>
      <c r="T25" s="80"/>
      <c r="U25" s="78"/>
      <c r="V25" s="80"/>
      <c r="W25" s="35"/>
      <c r="X25" s="32">
        <f t="shared" si="0"/>
        <v>0</v>
      </c>
      <c r="AD25" s="12"/>
    </row>
    <row r="26" spans="1:30" ht="15.75" thickBot="1" x14ac:dyDescent="0.3">
      <c r="A26" s="57"/>
      <c r="B26" s="58"/>
      <c r="C26" s="58"/>
      <c r="D26" s="58"/>
      <c r="E26" s="58"/>
      <c r="F26" s="58"/>
      <c r="G26" s="58"/>
      <c r="H26" s="58"/>
      <c r="I26" s="58"/>
      <c r="J26" s="58"/>
      <c r="K26" s="59"/>
      <c r="L26" s="36"/>
      <c r="M26" s="37"/>
      <c r="N26" s="37"/>
      <c r="O26" s="37"/>
      <c r="P26" s="37"/>
      <c r="Q26" s="37"/>
      <c r="R26" s="37"/>
      <c r="S26" s="37"/>
      <c r="T26" s="39"/>
      <c r="U26" s="51" t="s">
        <v>84</v>
      </c>
      <c r="V26" s="52"/>
      <c r="W26" s="53"/>
      <c r="X26" s="31">
        <f>SUM(X7:X25)</f>
        <v>24000</v>
      </c>
      <c r="AD26" s="12"/>
    </row>
    <row r="27" spans="1:30" x14ac:dyDescent="0.25">
      <c r="A27" s="57"/>
      <c r="B27" s="58"/>
      <c r="C27" s="58"/>
      <c r="D27" s="58"/>
      <c r="E27" s="58"/>
      <c r="F27" s="58"/>
      <c r="G27" s="58"/>
      <c r="H27" s="58"/>
      <c r="I27" s="58"/>
      <c r="J27" s="58"/>
      <c r="K27" s="59"/>
      <c r="L27" s="63" t="s">
        <v>24</v>
      </c>
      <c r="M27" s="65"/>
      <c r="N27" s="63" t="s">
        <v>55</v>
      </c>
      <c r="O27" s="64"/>
      <c r="P27" s="64"/>
      <c r="Q27" s="64"/>
      <c r="R27" s="64"/>
      <c r="S27" s="64"/>
      <c r="T27" s="65"/>
      <c r="U27" s="63" t="s">
        <v>56</v>
      </c>
      <c r="V27" s="64"/>
      <c r="W27" s="64"/>
      <c r="X27" s="65"/>
      <c r="AD27" s="12"/>
    </row>
    <row r="28" spans="1:30" x14ac:dyDescent="0.25">
      <c r="A28" s="57"/>
      <c r="B28" s="58"/>
      <c r="C28" s="58"/>
      <c r="D28" s="58"/>
      <c r="E28" s="58"/>
      <c r="F28" s="58"/>
      <c r="G28" s="58"/>
      <c r="H28" s="58"/>
      <c r="I28" s="58"/>
      <c r="J28" s="58"/>
      <c r="K28" s="59"/>
      <c r="L28" s="66">
        <f>L4</f>
        <v>0</v>
      </c>
      <c r="M28" s="41"/>
      <c r="N28" s="69"/>
      <c r="O28" s="70"/>
      <c r="P28" s="70"/>
      <c r="Q28" s="70"/>
      <c r="R28" s="70"/>
      <c r="S28" s="70"/>
      <c r="T28" s="71"/>
      <c r="U28" s="69"/>
      <c r="V28" s="70"/>
      <c r="W28" s="70"/>
      <c r="X28" s="71"/>
      <c r="AD28" s="12"/>
    </row>
    <row r="29" spans="1:30" ht="15.75" thickBot="1" x14ac:dyDescent="0.3">
      <c r="A29" s="57"/>
      <c r="B29" s="58"/>
      <c r="C29" s="58"/>
      <c r="D29" s="58"/>
      <c r="E29" s="58"/>
      <c r="F29" s="58"/>
      <c r="G29" s="58"/>
      <c r="H29" s="58"/>
      <c r="I29" s="58"/>
      <c r="J29" s="58"/>
      <c r="K29" s="59"/>
      <c r="L29" s="42"/>
      <c r="M29" s="43"/>
      <c r="N29" s="72"/>
      <c r="O29" s="73"/>
      <c r="P29" s="73"/>
      <c r="Q29" s="73"/>
      <c r="R29" s="73"/>
      <c r="S29" s="73"/>
      <c r="T29" s="74"/>
      <c r="U29" s="72"/>
      <c r="V29" s="73"/>
      <c r="W29" s="73"/>
      <c r="X29" s="74"/>
      <c r="AD29" s="12"/>
    </row>
    <row r="30" spans="1:30" x14ac:dyDescent="0.25">
      <c r="A30" s="57"/>
      <c r="B30" s="58"/>
      <c r="C30" s="58"/>
      <c r="D30" s="58"/>
      <c r="E30" s="58"/>
      <c r="F30" s="58"/>
      <c r="G30" s="58"/>
      <c r="H30" s="58"/>
      <c r="I30" s="58"/>
      <c r="J30" s="58"/>
      <c r="K30" s="59"/>
      <c r="L30" s="67" t="s">
        <v>25</v>
      </c>
      <c r="M30" s="68"/>
      <c r="N30" s="72"/>
      <c r="O30" s="73"/>
      <c r="P30" s="73"/>
      <c r="Q30" s="73"/>
      <c r="R30" s="73"/>
      <c r="S30" s="73"/>
      <c r="T30" s="74"/>
      <c r="U30" s="72"/>
      <c r="V30" s="73"/>
      <c r="W30" s="73"/>
      <c r="X30" s="74"/>
      <c r="AD30" s="12"/>
    </row>
    <row r="31" spans="1:30" x14ac:dyDescent="0.25">
      <c r="A31" s="57"/>
      <c r="B31" s="58"/>
      <c r="C31" s="58"/>
      <c r="D31" s="58"/>
      <c r="E31" s="58"/>
      <c r="F31" s="58"/>
      <c r="G31" s="58"/>
      <c r="H31" s="58"/>
      <c r="I31" s="58"/>
      <c r="J31" s="58"/>
      <c r="K31" s="59"/>
      <c r="L31" s="40">
        <f ca="1">TODAY()+B13</f>
        <v>43613</v>
      </c>
      <c r="M31" s="41"/>
      <c r="N31" s="72"/>
      <c r="O31" s="73"/>
      <c r="P31" s="73"/>
      <c r="Q31" s="73"/>
      <c r="R31" s="73"/>
      <c r="S31" s="73"/>
      <c r="T31" s="74"/>
      <c r="U31" s="72"/>
      <c r="V31" s="73"/>
      <c r="W31" s="73"/>
      <c r="X31" s="74"/>
      <c r="AD31" s="12"/>
    </row>
    <row r="32" spans="1:30" ht="15.75" thickBot="1" x14ac:dyDescent="0.3">
      <c r="A32" s="60"/>
      <c r="B32" s="61"/>
      <c r="C32" s="61"/>
      <c r="D32" s="61"/>
      <c r="E32" s="61"/>
      <c r="F32" s="61"/>
      <c r="G32" s="61"/>
      <c r="H32" s="61"/>
      <c r="I32" s="61"/>
      <c r="J32" s="61"/>
      <c r="K32" s="62"/>
      <c r="L32" s="42"/>
      <c r="M32" s="43"/>
      <c r="N32" s="75"/>
      <c r="O32" s="76"/>
      <c r="P32" s="76"/>
      <c r="Q32" s="76"/>
      <c r="R32" s="76"/>
      <c r="S32" s="76"/>
      <c r="T32" s="77"/>
      <c r="U32" s="75"/>
      <c r="V32" s="76"/>
      <c r="W32" s="76"/>
      <c r="X32" s="77"/>
      <c r="AD32" s="12"/>
    </row>
    <row r="33" spans="30:30" x14ac:dyDescent="0.25">
      <c r="AD33" s="12"/>
    </row>
    <row r="34" spans="30:30" x14ac:dyDescent="0.25">
      <c r="AD34" s="12"/>
    </row>
    <row r="35" spans="30:30" x14ac:dyDescent="0.25">
      <c r="AD35" s="12"/>
    </row>
    <row r="36" spans="30:30" x14ac:dyDescent="0.25">
      <c r="AD36" s="12"/>
    </row>
    <row r="37" spans="30:30" x14ac:dyDescent="0.25">
      <c r="AD37" s="12"/>
    </row>
    <row r="38" spans="30:30" x14ac:dyDescent="0.25">
      <c r="AD38" s="12"/>
    </row>
    <row r="39" spans="30:30" x14ac:dyDescent="0.25">
      <c r="AD39" s="12"/>
    </row>
    <row r="40" spans="30:30" x14ac:dyDescent="0.25">
      <c r="AD40" s="12"/>
    </row>
  </sheetData>
  <sortState ref="AH2:AH10">
    <sortCondition ref="AH2"/>
  </sortState>
  <mergeCells count="104">
    <mergeCell ref="U19:V19"/>
    <mergeCell ref="U20:V20"/>
    <mergeCell ref="U21:V21"/>
    <mergeCell ref="U22:V22"/>
    <mergeCell ref="U23:V23"/>
    <mergeCell ref="M19:P19"/>
    <mergeCell ref="U25:V25"/>
    <mergeCell ref="M25:P25"/>
    <mergeCell ref="Q23:T23"/>
    <mergeCell ref="Q24:T24"/>
    <mergeCell ref="Q13:T13"/>
    <mergeCell ref="M12:P12"/>
    <mergeCell ref="M13:P13"/>
    <mergeCell ref="M14:P14"/>
    <mergeCell ref="Q14:T14"/>
    <mergeCell ref="M15:P15"/>
    <mergeCell ref="M16:P16"/>
    <mergeCell ref="M17:P17"/>
    <mergeCell ref="M18:P18"/>
    <mergeCell ref="U16:V16"/>
    <mergeCell ref="U17:V17"/>
    <mergeCell ref="U18:V18"/>
    <mergeCell ref="U24:V24"/>
    <mergeCell ref="A14:K14"/>
    <mergeCell ref="A15:K15"/>
    <mergeCell ref="M6:P6"/>
    <mergeCell ref="Q6:T6"/>
    <mergeCell ref="M20:P20"/>
    <mergeCell ref="M21:P21"/>
    <mergeCell ref="M22:P22"/>
    <mergeCell ref="M23:P23"/>
    <mergeCell ref="Q20:T20"/>
    <mergeCell ref="Q21:T21"/>
    <mergeCell ref="Q22:T22"/>
    <mergeCell ref="U11:V11"/>
    <mergeCell ref="D8:D9"/>
    <mergeCell ref="U9:V9"/>
    <mergeCell ref="M24:P24"/>
    <mergeCell ref="U12:V12"/>
    <mergeCell ref="U13:V13"/>
    <mergeCell ref="U14:V14"/>
    <mergeCell ref="U15:V15"/>
    <mergeCell ref="Q12:T12"/>
    <mergeCell ref="M11:P11"/>
    <mergeCell ref="U6:V6"/>
    <mergeCell ref="M7:P7"/>
    <mergeCell ref="M8:P8"/>
    <mergeCell ref="U7:V7"/>
    <mergeCell ref="U8:V8"/>
    <mergeCell ref="Q7:T7"/>
    <mergeCell ref="Q8:T8"/>
    <mergeCell ref="Q9:T9"/>
    <mergeCell ref="Q11:T11"/>
    <mergeCell ref="U10:V10"/>
    <mergeCell ref="Q10:T10"/>
    <mergeCell ref="M10:P10"/>
    <mergeCell ref="A17:K23"/>
    <mergeCell ref="A24:K24"/>
    <mergeCell ref="Q4:V4"/>
    <mergeCell ref="L5:X5"/>
    <mergeCell ref="G7:I7"/>
    <mergeCell ref="G8:I8"/>
    <mergeCell ref="G9:I9"/>
    <mergeCell ref="J7:K7"/>
    <mergeCell ref="J8:K8"/>
    <mergeCell ref="B4:J4"/>
    <mergeCell ref="L4:M4"/>
    <mergeCell ref="N4:P4"/>
    <mergeCell ref="A8:A9"/>
    <mergeCell ref="B5:F5"/>
    <mergeCell ref="B6:F6"/>
    <mergeCell ref="G5:J5"/>
    <mergeCell ref="G6:J6"/>
    <mergeCell ref="B7:F7"/>
    <mergeCell ref="B8:C8"/>
    <mergeCell ref="E8:F8"/>
    <mergeCell ref="B9:C9"/>
    <mergeCell ref="E9:F9"/>
    <mergeCell ref="J9:K9"/>
    <mergeCell ref="M9:P9"/>
    <mergeCell ref="G10:I10"/>
    <mergeCell ref="B10:F10"/>
    <mergeCell ref="J10:K10"/>
    <mergeCell ref="L31:M32"/>
    <mergeCell ref="A1:X3"/>
    <mergeCell ref="U26:W26"/>
    <mergeCell ref="W4:X4"/>
    <mergeCell ref="Q15:T15"/>
    <mergeCell ref="Q16:T16"/>
    <mergeCell ref="Q17:T17"/>
    <mergeCell ref="Q18:T18"/>
    <mergeCell ref="Q19:T19"/>
    <mergeCell ref="A25:K32"/>
    <mergeCell ref="U27:X27"/>
    <mergeCell ref="N27:T27"/>
    <mergeCell ref="L27:M27"/>
    <mergeCell ref="L28:M29"/>
    <mergeCell ref="L30:M30"/>
    <mergeCell ref="N28:T32"/>
    <mergeCell ref="U28:X32"/>
    <mergeCell ref="Q25:T25"/>
    <mergeCell ref="L26:T26"/>
    <mergeCell ref="B13:J13"/>
    <mergeCell ref="A16:K16"/>
  </mergeCells>
  <pageMargins left="0.23622047244094491" right="0.23622047244094491" top="0.74803149606299213" bottom="0.74803149606299213" header="0.31496062992125984" footer="0.31496062992125984"/>
  <pageSetup paperSize="9" orientation="landscape" horizontalDpi="4000" verticalDpi="40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19050</xdr:colOff>
                    <xdr:row>10</xdr:row>
                    <xdr:rowOff>161925</xdr:rowOff>
                  </from>
                  <to>
                    <xdr:col>2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19050</xdr:colOff>
                    <xdr:row>10</xdr:row>
                    <xdr:rowOff>171450</xdr:rowOff>
                  </from>
                  <to>
                    <xdr:col>3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8</xdr:col>
                    <xdr:colOff>19050</xdr:colOff>
                    <xdr:row>10</xdr:row>
                    <xdr:rowOff>171450</xdr:rowOff>
                  </from>
                  <to>
                    <xdr:col>8</xdr:col>
                    <xdr:colOff>238125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9</xdr:col>
                    <xdr:colOff>19050</xdr:colOff>
                    <xdr:row>10</xdr:row>
                    <xdr:rowOff>171450</xdr:rowOff>
                  </from>
                  <to>
                    <xdr:col>9</xdr:col>
                    <xdr:colOff>238125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7</xdr:col>
                    <xdr:colOff>19050</xdr:colOff>
                    <xdr:row>10</xdr:row>
                    <xdr:rowOff>161925</xdr:rowOff>
                  </from>
                  <to>
                    <xdr:col>7</xdr:col>
                    <xdr:colOff>238125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6</xdr:col>
                    <xdr:colOff>19050</xdr:colOff>
                    <xdr:row>10</xdr:row>
                    <xdr:rowOff>171450</xdr:rowOff>
                  </from>
                  <to>
                    <xdr:col>6</xdr:col>
                    <xdr:colOff>247650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5</xdr:col>
                    <xdr:colOff>19050</xdr:colOff>
                    <xdr:row>10</xdr:row>
                    <xdr:rowOff>171450</xdr:rowOff>
                  </from>
                  <to>
                    <xdr:col>6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4</xdr:col>
                    <xdr:colOff>19050</xdr:colOff>
                    <xdr:row>10</xdr:row>
                    <xdr:rowOff>171450</xdr:rowOff>
                  </from>
                  <to>
                    <xdr:col>5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3</xdr:col>
                    <xdr:colOff>19050</xdr:colOff>
                    <xdr:row>10</xdr:row>
                    <xdr:rowOff>171450</xdr:rowOff>
                  </from>
                  <to>
                    <xdr:col>4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1</xdr:col>
                    <xdr:colOff>142875</xdr:colOff>
                    <xdr:row>7</xdr:row>
                    <xdr:rowOff>161925</xdr:rowOff>
                  </from>
                  <to>
                    <xdr:col>2</xdr:col>
                    <xdr:colOff>114300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4</xdr:col>
                    <xdr:colOff>142875</xdr:colOff>
                    <xdr:row>7</xdr:row>
                    <xdr:rowOff>161925</xdr:rowOff>
                  </from>
                  <to>
                    <xdr:col>5</xdr:col>
                    <xdr:colOff>114300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Donnée!$B$2:$B$4</xm:f>
          </x14:formula1>
          <xm:sqref>A8:A9</xm:sqref>
        </x14:dataValidation>
        <x14:dataValidation type="list" allowBlank="1" showInputMessage="1" showErrorMessage="1">
          <x14:formula1>
            <xm:f>Donnée!$F$2:$F$11</xm:f>
          </x14:formula1>
          <xm:sqref>J7:K7</xm:sqref>
        </x14:dataValidation>
        <x14:dataValidation type="list" allowBlank="1" showInputMessage="1" showErrorMessage="1">
          <x14:formula1>
            <xm:f>Donnée!$G$2:$G$9</xm:f>
          </x14:formula1>
          <xm:sqref>J8:K8</xm:sqref>
        </x14:dataValidation>
        <x14:dataValidation type="list" allowBlank="1" showInputMessage="1" showErrorMessage="1">
          <x14:formula1>
            <xm:f>Donnée!$D$2:$D$16</xm:f>
          </x14:formula1>
          <xm:sqref>L4:M4</xm:sqref>
        </x14:dataValidation>
        <x14:dataValidation type="list" allowBlank="1" showInputMessage="1" showErrorMessage="1">
          <x14:formula1>
            <xm:f>Donnée!$E$2:$E$37</xm:f>
          </x14:formula1>
          <xm:sqref>Q4:V4</xm:sqref>
        </x14:dataValidation>
        <x14:dataValidation type="list" allowBlank="1" showInputMessage="1" showErrorMessage="1">
          <x14:formula1>
            <xm:f>Donnée!$H$2:$H$6</xm:f>
          </x14:formula1>
          <xm:sqref>W7:W25</xm:sqref>
        </x14:dataValidation>
        <x14:dataValidation type="list" allowBlank="1" showInputMessage="1" showErrorMessage="1">
          <x14:formula1>
            <xm:f>Donnée!$I$2:$I$10</xm:f>
          </x14:formula1>
          <xm:sqref>J9:K9</xm:sqref>
        </x14:dataValidation>
        <x14:dataValidation type="list" allowBlank="1" showInputMessage="1" showErrorMessage="1">
          <x14:formula1>
            <xm:f>Donnée!$J$2:$J$58</xm:f>
          </x14:formula1>
          <xm:sqref>B10:F10</xm:sqref>
        </x14:dataValidation>
        <x14:dataValidation type="list" allowBlank="1" showInputMessage="1" showErrorMessage="1">
          <x14:formula1>
            <xm:f>Donnée!$A$2:$A$5</xm:f>
          </x14:formula1>
          <xm:sqref>B13:J13</xm:sqref>
        </x14:dataValidation>
        <x14:dataValidation type="list" allowBlank="1" showInputMessage="1" showErrorMessage="1">
          <x14:formula1>
            <xm:f>Donnée!$K$2:$K$65</xm:f>
          </x14:formula1>
          <xm:sqref>J10:K10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5"/>
  <sheetViews>
    <sheetView topLeftCell="D1" zoomScale="80" zoomScaleNormal="80" workbookViewId="0">
      <selection activeCell="J55" sqref="J55"/>
    </sheetView>
  </sheetViews>
  <sheetFormatPr baseColWidth="10" defaultRowHeight="15" x14ac:dyDescent="0.25"/>
  <cols>
    <col min="1" max="1" width="26.5703125" style="23" bestFit="1" customWidth="1"/>
    <col min="2" max="2" width="29.7109375" style="23" bestFit="1" customWidth="1"/>
    <col min="3" max="3" width="28" style="23" bestFit="1" customWidth="1"/>
    <col min="4" max="4" width="20.7109375" style="23" bestFit="1" customWidth="1"/>
    <col min="5" max="5" width="30.85546875" style="23" bestFit="1" customWidth="1"/>
    <col min="6" max="6" width="18" style="23" customWidth="1"/>
    <col min="7" max="7" width="15.42578125" style="23" customWidth="1"/>
    <col min="8" max="8" width="10.85546875" style="23" bestFit="1" customWidth="1"/>
    <col min="9" max="9" width="14.7109375" style="23" customWidth="1"/>
    <col min="10" max="10" width="36.5703125" style="23" bestFit="1" customWidth="1"/>
    <col min="11" max="11" width="25.28515625" style="23" bestFit="1" customWidth="1"/>
  </cols>
  <sheetData>
    <row r="1" spans="1:11" ht="16.5" thickBot="1" x14ac:dyDescent="0.3">
      <c r="A1" s="22" t="s">
        <v>9</v>
      </c>
      <c r="B1" s="22" t="s">
        <v>26</v>
      </c>
      <c r="C1" s="22" t="s">
        <v>30</v>
      </c>
      <c r="D1" s="22" t="s">
        <v>52</v>
      </c>
      <c r="E1" s="22" t="s">
        <v>51</v>
      </c>
      <c r="F1" s="22" t="s">
        <v>32</v>
      </c>
      <c r="G1" s="22" t="s">
        <v>33</v>
      </c>
      <c r="H1" s="22" t="s">
        <v>67</v>
      </c>
      <c r="I1" s="22" t="s">
        <v>57</v>
      </c>
      <c r="J1" s="22" t="s">
        <v>58</v>
      </c>
      <c r="K1" s="22" t="s">
        <v>60</v>
      </c>
    </row>
    <row r="2" spans="1:11" x14ac:dyDescent="0.25">
      <c r="A2" s="23">
        <v>0.5</v>
      </c>
      <c r="B2" s="23" t="s">
        <v>27</v>
      </c>
      <c r="E2" s="24"/>
      <c r="F2" s="23" t="s">
        <v>38</v>
      </c>
      <c r="G2" s="23" t="s">
        <v>45</v>
      </c>
      <c r="H2" s="23">
        <v>2.1</v>
      </c>
      <c r="I2" s="23" t="s">
        <v>66</v>
      </c>
      <c r="K2" s="23">
        <v>38249</v>
      </c>
    </row>
    <row r="3" spans="1:11" x14ac:dyDescent="0.25">
      <c r="A3" s="23">
        <v>1</v>
      </c>
      <c r="B3" s="23" t="s">
        <v>31</v>
      </c>
      <c r="E3" s="24"/>
      <c r="F3" s="23" t="s">
        <v>37</v>
      </c>
      <c r="G3" s="23" t="s">
        <v>47</v>
      </c>
      <c r="H3" s="23">
        <v>5.5</v>
      </c>
      <c r="I3" s="23" t="s">
        <v>65</v>
      </c>
      <c r="K3" s="23">
        <v>46975</v>
      </c>
    </row>
    <row r="4" spans="1:11" x14ac:dyDescent="0.25">
      <c r="A4" s="23">
        <v>1.5</v>
      </c>
      <c r="B4" s="23" t="s">
        <v>28</v>
      </c>
      <c r="E4" s="24"/>
      <c r="F4" s="23" t="s">
        <v>39</v>
      </c>
      <c r="G4" s="23" t="s">
        <v>43</v>
      </c>
      <c r="H4" s="23">
        <v>10</v>
      </c>
      <c r="I4" s="23" t="s">
        <v>62</v>
      </c>
      <c r="K4" s="23">
        <v>48269</v>
      </c>
    </row>
    <row r="5" spans="1:11" x14ac:dyDescent="0.25">
      <c r="A5" s="23">
        <v>2</v>
      </c>
      <c r="E5" s="24"/>
      <c r="F5" s="23" t="s">
        <v>40</v>
      </c>
      <c r="G5" s="23" t="s">
        <v>46</v>
      </c>
      <c r="H5" s="23">
        <v>20</v>
      </c>
      <c r="I5" s="23" t="s">
        <v>61</v>
      </c>
      <c r="K5" s="23">
        <v>261243</v>
      </c>
    </row>
    <row r="6" spans="1:11" x14ac:dyDescent="0.25">
      <c r="E6" s="24"/>
      <c r="F6" s="23" t="s">
        <v>41</v>
      </c>
      <c r="G6" s="23" t="s">
        <v>44</v>
      </c>
      <c r="I6" s="23" t="s">
        <v>63</v>
      </c>
      <c r="K6" s="23">
        <v>560101</v>
      </c>
    </row>
    <row r="7" spans="1:11" x14ac:dyDescent="0.25">
      <c r="E7" s="24"/>
      <c r="F7" s="23" t="s">
        <v>42</v>
      </c>
      <c r="G7" s="23" t="s">
        <v>49</v>
      </c>
      <c r="I7" s="23" t="s">
        <v>64</v>
      </c>
      <c r="K7" s="23">
        <v>620134</v>
      </c>
    </row>
    <row r="8" spans="1:11" x14ac:dyDescent="0.25">
      <c r="E8" s="24"/>
      <c r="F8" s="23" t="s">
        <v>53</v>
      </c>
      <c r="G8" s="23" t="s">
        <v>48</v>
      </c>
      <c r="I8" s="23" t="s">
        <v>27</v>
      </c>
      <c r="K8" s="23">
        <v>650018</v>
      </c>
    </row>
    <row r="9" spans="1:11" x14ac:dyDescent="0.25">
      <c r="E9" s="24"/>
      <c r="F9" s="23" t="s">
        <v>34</v>
      </c>
      <c r="G9" s="23" t="s">
        <v>50</v>
      </c>
      <c r="I9" s="23" t="s">
        <v>31</v>
      </c>
      <c r="K9" s="23">
        <v>720035</v>
      </c>
    </row>
    <row r="10" spans="1:11" x14ac:dyDescent="0.25">
      <c r="E10" s="24"/>
      <c r="F10" s="23" t="s">
        <v>35</v>
      </c>
      <c r="I10" s="23" t="s">
        <v>28</v>
      </c>
      <c r="K10" s="23">
        <v>740006</v>
      </c>
    </row>
    <row r="11" spans="1:11" x14ac:dyDescent="0.25">
      <c r="E11" s="24"/>
      <c r="F11" s="23" t="s">
        <v>36</v>
      </c>
      <c r="K11" s="23">
        <v>830163</v>
      </c>
    </row>
    <row r="12" spans="1:11" x14ac:dyDescent="0.25">
      <c r="E12" s="24"/>
      <c r="K12" s="23">
        <v>871083</v>
      </c>
    </row>
    <row r="13" spans="1:11" x14ac:dyDescent="0.25">
      <c r="E13" s="24"/>
      <c r="K13" s="23">
        <v>871084</v>
      </c>
    </row>
    <row r="14" spans="1:11" x14ac:dyDescent="0.25">
      <c r="E14" s="24"/>
      <c r="K14" s="23">
        <v>920169</v>
      </c>
    </row>
    <row r="15" spans="1:11" x14ac:dyDescent="0.25">
      <c r="E15" s="24"/>
      <c r="K15" s="23">
        <v>920170</v>
      </c>
    </row>
    <row r="16" spans="1:11" x14ac:dyDescent="0.25">
      <c r="E16" s="24"/>
      <c r="K16" s="23">
        <v>920171</v>
      </c>
    </row>
    <row r="17" spans="5:11" x14ac:dyDescent="0.25">
      <c r="E17" s="24"/>
      <c r="K17" s="23">
        <v>930005</v>
      </c>
    </row>
    <row r="18" spans="5:11" x14ac:dyDescent="0.25">
      <c r="E18" s="24"/>
      <c r="K18" s="23">
        <v>941116</v>
      </c>
    </row>
    <row r="19" spans="5:11" x14ac:dyDescent="0.25">
      <c r="E19" s="24"/>
      <c r="K19" s="23">
        <v>941117</v>
      </c>
    </row>
    <row r="20" spans="5:11" x14ac:dyDescent="0.25">
      <c r="E20" s="24"/>
      <c r="K20" s="23">
        <v>1011017</v>
      </c>
    </row>
    <row r="21" spans="5:11" x14ac:dyDescent="0.25">
      <c r="E21" s="24"/>
      <c r="K21" s="23">
        <v>1011018</v>
      </c>
    </row>
    <row r="22" spans="5:11" x14ac:dyDescent="0.25">
      <c r="E22" s="24"/>
      <c r="K22" s="23">
        <v>1081140</v>
      </c>
    </row>
    <row r="23" spans="5:11" x14ac:dyDescent="0.25">
      <c r="E23" s="24"/>
      <c r="K23" s="23">
        <v>1081158</v>
      </c>
    </row>
    <row r="24" spans="5:11" x14ac:dyDescent="0.25">
      <c r="E24" s="24"/>
      <c r="K24" s="23">
        <v>1081159</v>
      </c>
    </row>
    <row r="25" spans="5:11" x14ac:dyDescent="0.25">
      <c r="E25" s="24"/>
      <c r="K25" s="23">
        <v>1306030</v>
      </c>
    </row>
    <row r="26" spans="5:11" x14ac:dyDescent="0.25">
      <c r="E26" s="24"/>
      <c r="K26" s="23">
        <v>1480049</v>
      </c>
    </row>
    <row r="27" spans="5:11" x14ac:dyDescent="0.25">
      <c r="E27" s="24"/>
      <c r="K27" s="23">
        <v>1480050</v>
      </c>
    </row>
    <row r="28" spans="5:11" x14ac:dyDescent="0.25">
      <c r="E28" s="24"/>
      <c r="K28" s="23">
        <v>1480051</v>
      </c>
    </row>
    <row r="29" spans="5:11" x14ac:dyDescent="0.25">
      <c r="E29" s="24"/>
      <c r="K29" s="23">
        <v>1480052</v>
      </c>
    </row>
    <row r="30" spans="5:11" x14ac:dyDescent="0.25">
      <c r="E30" s="24"/>
      <c r="K30" s="23">
        <v>1610042</v>
      </c>
    </row>
    <row r="31" spans="5:11" x14ac:dyDescent="0.25">
      <c r="E31" s="24"/>
      <c r="K31" s="23">
        <v>1721049</v>
      </c>
    </row>
    <row r="32" spans="5:11" x14ac:dyDescent="0.25">
      <c r="E32" s="24"/>
      <c r="K32" s="23">
        <v>1721050</v>
      </c>
    </row>
    <row r="33" spans="5:11" x14ac:dyDescent="0.25">
      <c r="E33" s="24"/>
      <c r="K33" s="23">
        <v>1860016</v>
      </c>
    </row>
    <row r="34" spans="5:11" x14ac:dyDescent="0.25">
      <c r="E34" s="24"/>
      <c r="K34" s="23">
        <v>7314851</v>
      </c>
    </row>
    <row r="35" spans="5:11" x14ac:dyDescent="0.25">
      <c r="E35" s="24"/>
      <c r="K35" s="23">
        <v>7314853</v>
      </c>
    </row>
    <row r="36" spans="5:11" x14ac:dyDescent="0.25">
      <c r="E36" s="24"/>
      <c r="K36" s="23">
        <v>8330516</v>
      </c>
    </row>
    <row r="37" spans="5:11" x14ac:dyDescent="0.25">
      <c r="E37" s="24"/>
      <c r="K37" s="23">
        <v>9224321</v>
      </c>
    </row>
    <row r="38" spans="5:11" x14ac:dyDescent="0.25">
      <c r="K38" s="23">
        <v>9230781</v>
      </c>
    </row>
    <row r="39" spans="5:11" x14ac:dyDescent="0.25">
      <c r="K39" s="23">
        <v>9230782</v>
      </c>
    </row>
    <row r="40" spans="5:11" x14ac:dyDescent="0.25">
      <c r="K40" s="23">
        <v>9230783</v>
      </c>
    </row>
    <row r="41" spans="5:11" x14ac:dyDescent="0.25">
      <c r="K41" s="23">
        <v>997250781</v>
      </c>
    </row>
    <row r="42" spans="5:11" x14ac:dyDescent="0.25">
      <c r="K42" s="23">
        <v>997370460</v>
      </c>
    </row>
    <row r="43" spans="5:11" x14ac:dyDescent="0.25">
      <c r="K43" s="23">
        <v>9971384828</v>
      </c>
    </row>
    <row r="44" spans="5:11" x14ac:dyDescent="0.25">
      <c r="K44" s="23">
        <v>9971989080</v>
      </c>
    </row>
    <row r="45" spans="5:11" x14ac:dyDescent="0.25">
      <c r="K45" s="23">
        <v>9972183904</v>
      </c>
    </row>
    <row r="46" spans="5:11" x14ac:dyDescent="0.25">
      <c r="K46" s="23">
        <v>9972427019</v>
      </c>
    </row>
    <row r="47" spans="5:11" x14ac:dyDescent="0.25">
      <c r="K47" s="23">
        <v>9972530763</v>
      </c>
    </row>
    <row r="48" spans="5:11" x14ac:dyDescent="0.25">
      <c r="K48" s="23">
        <v>9972561451</v>
      </c>
    </row>
    <row r="49" spans="11:11" x14ac:dyDescent="0.25">
      <c r="K49" s="23">
        <v>9973633268</v>
      </c>
    </row>
    <row r="50" spans="11:11" x14ac:dyDescent="0.25">
      <c r="K50" s="25">
        <v>9.9719890800001997E+17</v>
      </c>
    </row>
    <row r="51" spans="11:11" x14ac:dyDescent="0.25">
      <c r="K51" s="23" t="s">
        <v>78</v>
      </c>
    </row>
    <row r="52" spans="11:11" x14ac:dyDescent="0.25">
      <c r="K52" s="23" t="s">
        <v>79</v>
      </c>
    </row>
    <row r="53" spans="11:11" x14ac:dyDescent="0.25">
      <c r="K53" s="23" t="s">
        <v>80</v>
      </c>
    </row>
    <row r="54" spans="11:11" x14ac:dyDescent="0.25">
      <c r="K54" s="23" t="s">
        <v>77</v>
      </c>
    </row>
    <row r="55" spans="11:11" x14ac:dyDescent="0.25">
      <c r="K55" s="23" t="s">
        <v>74</v>
      </c>
    </row>
    <row r="56" spans="11:11" x14ac:dyDescent="0.25">
      <c r="K56" s="23" t="s">
        <v>73</v>
      </c>
    </row>
    <row r="57" spans="11:11" x14ac:dyDescent="0.25">
      <c r="K57" s="23" t="s">
        <v>82</v>
      </c>
    </row>
    <row r="58" spans="11:11" x14ac:dyDescent="0.25">
      <c r="K58" s="23" t="s">
        <v>70</v>
      </c>
    </row>
    <row r="59" spans="11:11" x14ac:dyDescent="0.25">
      <c r="K59" s="23" t="s">
        <v>71</v>
      </c>
    </row>
    <row r="60" spans="11:11" x14ac:dyDescent="0.25">
      <c r="K60" s="23" t="s">
        <v>72</v>
      </c>
    </row>
    <row r="61" spans="11:11" x14ac:dyDescent="0.25">
      <c r="K61" s="23" t="s">
        <v>76</v>
      </c>
    </row>
    <row r="62" spans="11:11" x14ac:dyDescent="0.25">
      <c r="K62" s="23" t="s">
        <v>75</v>
      </c>
    </row>
    <row r="63" spans="11:11" x14ac:dyDescent="0.25">
      <c r="K63" s="23" t="s">
        <v>81</v>
      </c>
    </row>
    <row r="64" spans="11:11" x14ac:dyDescent="0.25">
      <c r="K64" s="23" t="s">
        <v>69</v>
      </c>
    </row>
    <row r="65" spans="11:11" x14ac:dyDescent="0.25">
      <c r="K65" s="23" t="s">
        <v>68</v>
      </c>
    </row>
  </sheetData>
  <sheetProtection formatCells="0" formatColumns="0" formatRows="0" insertColumns="0" insertRows="0" insertHyperlinks="0" deleteColumns="0" deleteRows="0" sort="0" autoFilter="0" pivotTables="0"/>
  <sortState ref="K2:K65">
    <sortCondition ref="K6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 Intervention</vt:lpstr>
      <vt:lpstr>Donnée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Malsan, Adrien</dc:creator>
  <cp:lastModifiedBy>Chakib Alami</cp:lastModifiedBy>
  <cp:lastPrinted>2019-05-20T12:25:26Z</cp:lastPrinted>
  <dcterms:created xsi:type="dcterms:W3CDTF">2019-05-14T08:33:19Z</dcterms:created>
  <dcterms:modified xsi:type="dcterms:W3CDTF">2019-05-28T11:14:41Z</dcterms:modified>
</cp:coreProperties>
</file>