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xr:revisionPtr revIDLastSave="0" documentId="13_ncr:1_{8F5E23C9-A063-474E-9A0F-18E4ED6359C5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RoadCard" sheetId="1" r:id="rId1"/>
    <sheet name="Feuil2" sheetId="2" r:id="rId2"/>
  </sheets>
  <definedNames>
    <definedName name="feries">Feuil2!$G$2:$H$14</definedName>
    <definedName name="Mat" localSheetId="1">Feuil2!$U$8:$U$9</definedName>
    <definedName name="_xlnm.Print_Area" localSheetId="0">RoadCard!$B$10:$GJ$25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23" i="2" l="1"/>
  <c r="D1" i="2"/>
  <c r="D2" i="2" s="1"/>
  <c r="N28" i="2"/>
  <c r="N27" i="2"/>
  <c r="N26" i="2"/>
  <c r="N25" i="2"/>
  <c r="C10" i="1"/>
  <c r="N19" i="2"/>
  <c r="N20" i="2"/>
  <c r="N21" i="2"/>
  <c r="N22" i="2"/>
  <c r="N23" i="2"/>
  <c r="N24" i="2"/>
  <c r="N29" i="2"/>
  <c r="N30" i="2"/>
  <c r="N18" i="2"/>
  <c r="N17" i="2"/>
  <c r="C2" i="2" l="1"/>
  <c r="C3" i="2" s="1"/>
  <c r="C4" i="2" s="1"/>
  <c r="C5" i="2" s="1"/>
  <c r="C6" i="2" s="1"/>
  <c r="C5" i="1" l="1"/>
  <c r="D9" i="1"/>
  <c r="C7" i="2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H6" i="2" l="1"/>
  <c r="G12" i="2"/>
  <c r="H11" i="2"/>
  <c r="H3" i="2"/>
  <c r="G2" i="2"/>
  <c r="H12" i="2"/>
  <c r="G13" i="2"/>
  <c r="G5" i="2"/>
  <c r="G14" i="2"/>
  <c r="G6" i="2"/>
  <c r="H14" i="2"/>
  <c r="H2" i="2"/>
  <c r="H10" i="2"/>
  <c r="G3" i="2"/>
  <c r="H13" i="2"/>
  <c r="G11" i="2"/>
  <c r="G10" i="2"/>
  <c r="H5" i="2"/>
  <c r="D3" i="2"/>
  <c r="D4" i="2" l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3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0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299" i="2" s="1"/>
  <c r="D300" i="2" s="1"/>
  <c r="D301" i="2" s="1"/>
  <c r="D302" i="2" s="1"/>
  <c r="D303" i="2" s="1"/>
  <c r="D304" i="2" s="1"/>
  <c r="D305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2" i="2" s="1"/>
  <c r="D323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C9" i="1"/>
  <c r="L10" i="1" s="1"/>
  <c r="G7" i="2"/>
  <c r="G8" i="2"/>
  <c r="G9" i="2" s="1"/>
  <c r="G4" i="2"/>
  <c r="H8" i="2"/>
  <c r="H9" i="2" s="1"/>
  <c r="H4" i="2"/>
  <c r="H7" i="2"/>
  <c r="K10" i="1" l="1"/>
  <c r="M10" i="1"/>
  <c r="L11" i="1"/>
  <c r="N10" i="1" l="1"/>
  <c r="M11" i="1"/>
  <c r="O10" i="1" l="1"/>
  <c r="N11" i="1"/>
  <c r="P10" i="1" l="1"/>
  <c r="O11" i="1"/>
  <c r="Q10" i="1" l="1"/>
  <c r="P11" i="1"/>
  <c r="Q11" i="1" l="1"/>
  <c r="R10" i="1"/>
  <c r="R11" i="1" l="1"/>
  <c r="S10" i="1"/>
  <c r="S11" i="1" l="1"/>
  <c r="T10" i="1"/>
  <c r="U10" i="1" l="1"/>
  <c r="T11" i="1"/>
  <c r="V10" i="1" l="1"/>
  <c r="U11" i="1"/>
  <c r="W10" i="1" l="1"/>
  <c r="V11" i="1"/>
  <c r="X10" i="1" l="1"/>
  <c r="W11" i="1"/>
  <c r="X11" i="1" l="1"/>
  <c r="Y10" i="1"/>
  <c r="Z10" i="1" l="1"/>
  <c r="Y11" i="1"/>
  <c r="AA10" i="1" l="1"/>
  <c r="Z11" i="1"/>
  <c r="AA11" i="1" l="1"/>
  <c r="AB10" i="1"/>
  <c r="AB11" i="1" l="1"/>
  <c r="AC10" i="1"/>
  <c r="AC11" i="1" l="1"/>
  <c r="AD10" i="1"/>
  <c r="AD11" i="1" l="1"/>
  <c r="AE10" i="1"/>
  <c r="AE11" i="1" l="1"/>
  <c r="AF10" i="1"/>
  <c r="AF11" i="1" l="1"/>
  <c r="AG10" i="1"/>
  <c r="AH10" i="1" l="1"/>
  <c r="AG11" i="1"/>
  <c r="AH11" i="1" l="1"/>
  <c r="AI10" i="1"/>
  <c r="AJ10" i="1" l="1"/>
  <c r="AI11" i="1"/>
  <c r="AJ11" i="1" l="1"/>
  <c r="AK10" i="1"/>
  <c r="AK11" i="1" l="1"/>
  <c r="AL10" i="1"/>
  <c r="AM10" i="1" l="1"/>
  <c r="AL11" i="1"/>
  <c r="AM11" i="1" l="1"/>
  <c r="AN10" i="1"/>
  <c r="AO10" i="1" l="1"/>
  <c r="AN11" i="1"/>
  <c r="AO11" i="1" l="1"/>
  <c r="AP10" i="1"/>
  <c r="AP11" i="1" l="1"/>
  <c r="AQ10" i="1"/>
  <c r="AR10" i="1" l="1"/>
  <c r="AQ11" i="1"/>
  <c r="AS10" i="1" l="1"/>
  <c r="AR11" i="1"/>
  <c r="AS11" i="1" l="1"/>
  <c r="AT10" i="1"/>
  <c r="AT11" i="1" l="1"/>
  <c r="AU10" i="1"/>
  <c r="AU11" i="1" l="1"/>
  <c r="AV10" i="1"/>
  <c r="AV11" i="1" l="1"/>
  <c r="AW10" i="1"/>
  <c r="AW11" i="1" l="1"/>
  <c r="AX10" i="1"/>
  <c r="AX11" i="1" l="1"/>
  <c r="AY10" i="1"/>
  <c r="AY11" i="1" l="1"/>
  <c r="AZ10" i="1"/>
  <c r="AZ11" i="1" l="1"/>
  <c r="BA10" i="1"/>
  <c r="BB10" i="1" l="1"/>
  <c r="BA11" i="1"/>
  <c r="BB11" i="1" l="1"/>
  <c r="BC10" i="1"/>
  <c r="BC11" i="1" l="1"/>
  <c r="BD10" i="1"/>
  <c r="BD11" i="1" l="1"/>
  <c r="BE10" i="1"/>
  <c r="BE11" i="1" l="1"/>
  <c r="BF10" i="1"/>
  <c r="BF11" i="1" l="1"/>
  <c r="BG10" i="1"/>
  <c r="BG11" i="1" l="1"/>
  <c r="BH10" i="1"/>
  <c r="BI10" i="1" l="1"/>
  <c r="BH11" i="1"/>
  <c r="BJ10" i="1" l="1"/>
  <c r="BI11" i="1"/>
  <c r="BJ11" i="1" l="1"/>
  <c r="BK10" i="1"/>
  <c r="BL10" i="1" l="1"/>
  <c r="BK11" i="1"/>
  <c r="BM10" i="1" l="1"/>
  <c r="BL11" i="1"/>
  <c r="BM11" i="1" l="1"/>
  <c r="BN10" i="1"/>
  <c r="BN11" i="1" l="1"/>
  <c r="BO10" i="1"/>
  <c r="BO11" i="1" l="1"/>
  <c r="BP10" i="1"/>
  <c r="BQ10" i="1" l="1"/>
  <c r="BP11" i="1"/>
  <c r="BR10" i="1" l="1"/>
  <c r="BQ11" i="1"/>
  <c r="BS10" i="1" l="1"/>
  <c r="BR11" i="1"/>
  <c r="BS11" i="1" l="1"/>
  <c r="BT10" i="1"/>
  <c r="BU10" i="1" l="1"/>
  <c r="BT11" i="1"/>
  <c r="BU11" i="1" l="1"/>
  <c r="BV10" i="1"/>
  <c r="BW10" i="1" l="1"/>
  <c r="BV11" i="1"/>
  <c r="BW11" i="1" l="1"/>
  <c r="BX10" i="1"/>
  <c r="BY10" i="1" l="1"/>
  <c r="BX11" i="1"/>
  <c r="BY11" i="1" l="1"/>
  <c r="BZ10" i="1"/>
  <c r="BZ11" i="1" l="1"/>
  <c r="CA10" i="1"/>
  <c r="CA11" i="1" l="1"/>
  <c r="CB10" i="1"/>
  <c r="CB11" i="1" l="1"/>
  <c r="CC10" i="1"/>
  <c r="CD10" i="1" l="1"/>
  <c r="CC11" i="1"/>
  <c r="CD11" i="1" l="1"/>
  <c r="CE10" i="1"/>
  <c r="CE11" i="1" l="1"/>
  <c r="CF10" i="1"/>
  <c r="CG10" i="1" l="1"/>
  <c r="CF11" i="1"/>
  <c r="CG11" i="1" l="1"/>
  <c r="CH10" i="1"/>
  <c r="CH11" i="1" l="1"/>
  <c r="CI10" i="1"/>
  <c r="CJ10" i="1" l="1"/>
  <c r="CI11" i="1"/>
  <c r="CJ11" i="1" l="1"/>
  <c r="CK10" i="1"/>
  <c r="CK11" i="1" l="1"/>
  <c r="CL10" i="1"/>
  <c r="CM10" i="1" l="1"/>
  <c r="CL11" i="1"/>
  <c r="CN10" i="1" l="1"/>
  <c r="CM11" i="1"/>
  <c r="CO10" i="1" l="1"/>
  <c r="CN11" i="1"/>
  <c r="CO11" i="1" l="1"/>
  <c r="CP10" i="1"/>
  <c r="CQ10" i="1" l="1"/>
  <c r="CP11" i="1"/>
  <c r="CQ11" i="1" l="1"/>
  <c r="CR10" i="1"/>
  <c r="CR11" i="1" l="1"/>
  <c r="CS10" i="1"/>
  <c r="CS11" i="1" l="1"/>
  <c r="CT10" i="1"/>
  <c r="CU10" i="1" l="1"/>
  <c r="CT11" i="1"/>
  <c r="CV10" i="1" l="1"/>
  <c r="CU11" i="1"/>
  <c r="CV11" i="1" l="1"/>
  <c r="CW10" i="1"/>
  <c r="CX10" i="1" l="1"/>
  <c r="CW11" i="1"/>
  <c r="CX11" i="1" l="1"/>
  <c r="CY10" i="1"/>
  <c r="CZ10" i="1" l="1"/>
  <c r="CY11" i="1"/>
  <c r="CZ11" i="1" l="1"/>
  <c r="DA10" i="1"/>
  <c r="DB10" i="1" l="1"/>
  <c r="DA11" i="1"/>
  <c r="DC10" i="1" l="1"/>
  <c r="DB11" i="1"/>
  <c r="DC11" i="1" l="1"/>
  <c r="DD10" i="1"/>
  <c r="DD11" i="1" l="1"/>
  <c r="DE10" i="1"/>
  <c r="DF10" i="1" l="1"/>
  <c r="DE11" i="1"/>
  <c r="DG10" i="1" l="1"/>
  <c r="DF11" i="1"/>
  <c r="DG11" i="1" l="1"/>
  <c r="DH10" i="1"/>
  <c r="DI10" i="1" l="1"/>
  <c r="DH11" i="1"/>
  <c r="DJ10" i="1" l="1"/>
  <c r="DI11" i="1"/>
  <c r="DJ11" i="1" l="1"/>
  <c r="DK10" i="1"/>
  <c r="DK11" i="1" l="1"/>
  <c r="DL10" i="1"/>
  <c r="DM10" i="1" l="1"/>
  <c r="DL11" i="1"/>
  <c r="DM11" i="1" l="1"/>
  <c r="DN10" i="1"/>
  <c r="DO10" i="1" l="1"/>
  <c r="DN11" i="1"/>
  <c r="DO11" i="1" l="1"/>
  <c r="DP10" i="1"/>
  <c r="DP11" i="1" l="1"/>
  <c r="DQ10" i="1"/>
  <c r="DQ11" i="1" l="1"/>
  <c r="DR10" i="1"/>
  <c r="DS10" i="1" l="1"/>
  <c r="DR11" i="1"/>
  <c r="DT10" i="1" l="1"/>
  <c r="DS11" i="1"/>
  <c r="DT11" i="1" l="1"/>
  <c r="DU10" i="1"/>
  <c r="DV10" i="1" l="1"/>
  <c r="DU11" i="1"/>
  <c r="DW10" i="1" l="1"/>
  <c r="DV11" i="1"/>
  <c r="DW11" i="1" l="1"/>
  <c r="DX10" i="1"/>
  <c r="DY10" i="1" l="1"/>
  <c r="DX11" i="1"/>
  <c r="DY11" i="1" l="1"/>
  <c r="DZ10" i="1"/>
  <c r="DZ11" i="1" l="1"/>
  <c r="EA10" i="1"/>
  <c r="EB10" i="1" l="1"/>
  <c r="EA11" i="1"/>
  <c r="EC10" i="1" l="1"/>
  <c r="EB11" i="1"/>
  <c r="EC11" i="1" l="1"/>
  <c r="ED10" i="1"/>
  <c r="ED11" i="1" l="1"/>
  <c r="EE10" i="1"/>
  <c r="EF10" i="1" l="1"/>
  <c r="EE11" i="1"/>
  <c r="EG10" i="1" l="1"/>
  <c r="EF11" i="1"/>
  <c r="EG11" i="1" l="1"/>
  <c r="EH10" i="1"/>
  <c r="EI10" i="1" l="1"/>
  <c r="EH11" i="1"/>
  <c r="EJ10" i="1" l="1"/>
  <c r="EI11" i="1"/>
  <c r="EJ11" i="1" l="1"/>
  <c r="EK10" i="1"/>
  <c r="EL10" i="1" l="1"/>
  <c r="EK11" i="1"/>
  <c r="EM10" i="1" l="1"/>
  <c r="EL11" i="1"/>
  <c r="EM11" i="1" l="1"/>
  <c r="EN10" i="1"/>
  <c r="EO10" i="1" l="1"/>
  <c r="EN11" i="1"/>
  <c r="EP10" i="1" l="1"/>
  <c r="EO11" i="1"/>
  <c r="EP11" i="1" l="1"/>
  <c r="EQ10" i="1"/>
  <c r="ER10" i="1" l="1"/>
  <c r="EQ11" i="1"/>
  <c r="ER11" i="1" l="1"/>
  <c r="ES10" i="1"/>
  <c r="ET10" i="1" l="1"/>
  <c r="ES11" i="1"/>
  <c r="EU10" i="1" l="1"/>
  <c r="ET11" i="1"/>
  <c r="EU11" i="1" l="1"/>
  <c r="EV10" i="1"/>
  <c r="EW10" i="1" l="1"/>
  <c r="EV11" i="1"/>
  <c r="EW11" i="1" l="1"/>
  <c r="EX10" i="1"/>
  <c r="EY10" i="1" l="1"/>
  <c r="EX11" i="1"/>
  <c r="EY11" i="1" l="1"/>
  <c r="EZ10" i="1"/>
  <c r="FA10" i="1" l="1"/>
  <c r="EZ11" i="1"/>
  <c r="FB10" i="1" l="1"/>
  <c r="FA11" i="1"/>
  <c r="FB11" i="1" l="1"/>
  <c r="FC10" i="1"/>
  <c r="FC11" i="1" l="1"/>
  <c r="FD10" i="1"/>
  <c r="FE10" i="1" l="1"/>
  <c r="FD11" i="1"/>
  <c r="FE11" i="1" l="1"/>
  <c r="FF10" i="1"/>
  <c r="FG10" i="1" l="1"/>
  <c r="FF11" i="1"/>
  <c r="FG11" i="1" l="1"/>
  <c r="FH10" i="1"/>
  <c r="FI10" i="1" l="1"/>
  <c r="FH11" i="1"/>
  <c r="FI11" i="1" l="1"/>
  <c r="FJ10" i="1"/>
  <c r="FK10" i="1" l="1"/>
  <c r="FJ11" i="1"/>
  <c r="FK11" i="1" l="1"/>
  <c r="FL10" i="1"/>
  <c r="FM10" i="1" l="1"/>
  <c r="FL11" i="1"/>
  <c r="FM11" i="1" l="1"/>
  <c r="FN10" i="1"/>
  <c r="FO10" i="1" l="1"/>
  <c r="FN11" i="1"/>
  <c r="FP10" i="1" l="1"/>
  <c r="FO11" i="1"/>
  <c r="FP11" i="1" l="1"/>
  <c r="FQ10" i="1"/>
  <c r="FQ11" i="1" l="1"/>
  <c r="FR10" i="1"/>
  <c r="FR11" i="1" l="1"/>
  <c r="FS10" i="1"/>
  <c r="FT10" i="1" l="1"/>
  <c r="FS11" i="1"/>
  <c r="FU10" i="1" l="1"/>
  <c r="FT11" i="1"/>
  <c r="FU11" i="1" l="1"/>
  <c r="FV10" i="1"/>
  <c r="FW10" i="1" l="1"/>
  <c r="FV11" i="1"/>
  <c r="FX10" i="1" l="1"/>
  <c r="FW11" i="1"/>
  <c r="FY10" i="1" l="1"/>
  <c r="FX11" i="1"/>
  <c r="FZ10" i="1" l="1"/>
  <c r="FY11" i="1"/>
  <c r="FZ11" i="1" l="1"/>
  <c r="GA10" i="1"/>
  <c r="GA11" i="1" l="1"/>
  <c r="GB10" i="1"/>
  <c r="GB11" i="1" l="1"/>
  <c r="GC10" i="1"/>
  <c r="GD10" i="1" l="1"/>
  <c r="GC11" i="1"/>
  <c r="GE10" i="1" l="1"/>
  <c r="GD11" i="1"/>
  <c r="GF10" i="1" l="1"/>
  <c r="GE11" i="1"/>
  <c r="GG10" i="1" l="1"/>
  <c r="GF11" i="1"/>
  <c r="GG11" i="1" l="1"/>
  <c r="GH10" i="1"/>
  <c r="GH11" i="1" l="1"/>
  <c r="GI10" i="1"/>
  <c r="GJ10" i="1" l="1"/>
  <c r="GI11" i="1"/>
  <c r="GK10" i="1" l="1"/>
  <c r="GJ11" i="1"/>
  <c r="GK11" i="1" l="1"/>
  <c r="GL10" i="1"/>
  <c r="GL11" i="1" l="1"/>
  <c r="GM10" i="1"/>
  <c r="GN10" i="1" l="1"/>
  <c r="GM11" i="1"/>
  <c r="GN11" i="1" l="1"/>
  <c r="GO10" i="1"/>
  <c r="GP10" i="1" l="1"/>
  <c r="GO11" i="1"/>
  <c r="GQ10" i="1" l="1"/>
  <c r="GP11" i="1"/>
  <c r="GQ11" i="1" l="1"/>
  <c r="GR10" i="1"/>
  <c r="GS10" i="1" l="1"/>
  <c r="GR11" i="1"/>
  <c r="GT10" i="1" l="1"/>
  <c r="GS11" i="1"/>
  <c r="GU10" i="1" l="1"/>
  <c r="GT11" i="1"/>
  <c r="GV10" i="1" l="1"/>
  <c r="GU11" i="1"/>
  <c r="GW10" i="1" l="1"/>
  <c r="GV11" i="1"/>
  <c r="GW11" i="1" l="1"/>
  <c r="GX10" i="1"/>
  <c r="GY10" i="1" l="1"/>
  <c r="GX11" i="1"/>
  <c r="GY11" i="1" l="1"/>
  <c r="GZ10" i="1"/>
  <c r="GZ11" i="1" l="1"/>
  <c r="HA10" i="1"/>
  <c r="HA11" i="1" l="1"/>
  <c r="HB10" i="1"/>
  <c r="HB11" i="1" l="1"/>
  <c r="HC10" i="1"/>
  <c r="HC11" i="1" l="1"/>
  <c r="HD10" i="1"/>
  <c r="HD11" i="1" l="1"/>
  <c r="HE10" i="1"/>
  <c r="HF10" i="1" l="1"/>
  <c r="HE11" i="1"/>
  <c r="HF11" i="1" l="1"/>
  <c r="HG10" i="1"/>
  <c r="HG11" i="1" l="1"/>
  <c r="HH10" i="1"/>
  <c r="HI10" i="1" l="1"/>
  <c r="HH11" i="1"/>
  <c r="HI11" i="1" l="1"/>
  <c r="HJ10" i="1"/>
  <c r="HJ11" i="1" l="1"/>
  <c r="HK10" i="1"/>
  <c r="HK11" i="1" l="1"/>
  <c r="HL10" i="1"/>
  <c r="HM10" i="1" l="1"/>
  <c r="HL11" i="1"/>
  <c r="HM11" i="1" l="1"/>
  <c r="HN10" i="1"/>
  <c r="HO10" i="1" l="1"/>
  <c r="HN11" i="1"/>
  <c r="HO11" i="1" l="1"/>
  <c r="HP10" i="1"/>
  <c r="HP11" i="1" l="1"/>
  <c r="HQ10" i="1"/>
  <c r="HQ11" i="1" l="1"/>
  <c r="HR10" i="1"/>
  <c r="HR11" i="1" l="1"/>
  <c r="HS10" i="1"/>
  <c r="HS11" i="1" l="1"/>
  <c r="HT10" i="1"/>
  <c r="HT11" i="1" l="1"/>
  <c r="HU10" i="1"/>
  <c r="HU11" i="1" l="1"/>
  <c r="HV10" i="1"/>
  <c r="HV11" i="1" l="1"/>
  <c r="HW10" i="1"/>
  <c r="HW11" i="1" l="1"/>
  <c r="HX10" i="1"/>
  <c r="HX11" i="1" l="1"/>
  <c r="HY10" i="1"/>
  <c r="HZ10" i="1" l="1"/>
  <c r="HY11" i="1"/>
  <c r="HZ11" i="1" l="1"/>
  <c r="IA10" i="1"/>
  <c r="IA11" i="1" l="1"/>
  <c r="IB10" i="1"/>
  <c r="IB11" i="1" l="1"/>
  <c r="IC10" i="1"/>
  <c r="IC11" i="1" l="1"/>
  <c r="ID10" i="1"/>
  <c r="IE10" i="1" l="1"/>
  <c r="ID11" i="1"/>
  <c r="IE11" i="1" l="1"/>
  <c r="IF10" i="1"/>
  <c r="IG10" i="1" l="1"/>
  <c r="IF11" i="1"/>
  <c r="IG11" i="1" l="1"/>
  <c r="IH10" i="1"/>
  <c r="II10" i="1" l="1"/>
  <c r="IH11" i="1"/>
  <c r="II11" i="1" l="1"/>
  <c r="IJ10" i="1"/>
  <c r="IJ11" i="1" l="1"/>
  <c r="IK10" i="1"/>
  <c r="IK11" i="1" l="1"/>
  <c r="IL10" i="1"/>
  <c r="IM10" i="1" l="1"/>
  <c r="IL11" i="1"/>
  <c r="IN10" i="1" l="1"/>
  <c r="IM11" i="1"/>
  <c r="IN11" i="1" l="1"/>
  <c r="IO10" i="1"/>
  <c r="IO11" i="1" l="1"/>
  <c r="IP10" i="1"/>
  <c r="IP11" i="1" l="1"/>
  <c r="IQ10" i="1"/>
  <c r="IQ11" i="1" l="1"/>
  <c r="IR10" i="1"/>
  <c r="IS10" i="1" l="1"/>
  <c r="IR11" i="1"/>
  <c r="IT10" i="1" l="1"/>
  <c r="IS11" i="1"/>
  <c r="IU10" i="1" l="1"/>
  <c r="IT11" i="1"/>
  <c r="IV10" i="1" l="1"/>
  <c r="IU11" i="1"/>
  <c r="IV11" i="1" l="1"/>
  <c r="IW10" i="1"/>
  <c r="IW11" i="1" l="1"/>
  <c r="IX10" i="1"/>
  <c r="IX11" i="1" l="1"/>
  <c r="IY10" i="1"/>
  <c r="IZ10" i="1" l="1"/>
  <c r="IY11" i="1"/>
  <c r="IZ11" i="1" l="1"/>
  <c r="JA10" i="1"/>
  <c r="JA11" i="1" l="1"/>
  <c r="JB10" i="1"/>
  <c r="JB11" i="1" l="1"/>
  <c r="JC10" i="1"/>
  <c r="JC11" i="1" l="1"/>
  <c r="JD10" i="1"/>
  <c r="JD11" i="1" l="1"/>
</calcChain>
</file>

<file path=xl/sharedStrings.xml><?xml version="1.0" encoding="utf-8"?>
<sst xmlns="http://schemas.openxmlformats.org/spreadsheetml/2006/main" count="3526" uniqueCount="108">
  <si>
    <t>1 min</t>
  </si>
  <si>
    <t>5 min</t>
  </si>
  <si>
    <t>10 min</t>
  </si>
  <si>
    <t>15 min</t>
  </si>
  <si>
    <t>30 min</t>
  </si>
  <si>
    <t>1 heure</t>
  </si>
  <si>
    <t>6 heures</t>
  </si>
  <si>
    <t>12 heures</t>
  </si>
  <si>
    <t>1 jour</t>
  </si>
  <si>
    <t xml:space="preserve">à : </t>
  </si>
  <si>
    <t>Début</t>
  </si>
  <si>
    <t>Fin</t>
  </si>
  <si>
    <t>Date</t>
  </si>
  <si>
    <t>Heure</t>
  </si>
  <si>
    <t>3 heures</t>
  </si>
  <si>
    <t>2 heures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</si>
  <si>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</si>
  <si>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</si>
  <si>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</si>
  <si>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</si>
  <si>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</si>
  <si>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</si>
  <si>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</si>
  <si>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</si>
  <si>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</si>
  <si>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</si>
  <si>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</si>
  <si>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</si>
  <si>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</si>
  <si>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Feries</t>
  </si>
  <si>
    <t>Phase</t>
  </si>
  <si>
    <t>Action</t>
  </si>
  <si>
    <t>Diagramme de Gantt "ajustable"</t>
  </si>
  <si>
    <t xml:space="preserve">Début, le : </t>
  </si>
  <si>
    <t xml:space="preserve">Echelle temps : </t>
  </si>
  <si>
    <t>Programmation FAO</t>
  </si>
  <si>
    <t>Débit</t>
  </si>
  <si>
    <t>Outillages</t>
  </si>
  <si>
    <t>Etudes</t>
  </si>
  <si>
    <t>Manufacturing</t>
  </si>
  <si>
    <t>Muret</t>
  </si>
  <si>
    <t>St-Caprais</t>
  </si>
  <si>
    <t>Eurocentre</t>
  </si>
  <si>
    <t>Equipe / Fournisseur</t>
  </si>
  <si>
    <t>Appro / Achats</t>
  </si>
  <si>
    <t>Castelnau</t>
  </si>
  <si>
    <t>Quincaillerie</t>
  </si>
  <si>
    <t>Programmation TRIDIM</t>
  </si>
  <si>
    <t>Matière</t>
  </si>
  <si>
    <t>Sous-traitance</t>
  </si>
  <si>
    <t>Méthodes + DT + OF</t>
  </si>
  <si>
    <t>1,5 heure</t>
  </si>
  <si>
    <t>2,5 heures</t>
  </si>
  <si>
    <t>4 heures</t>
  </si>
  <si>
    <t>9 heures</t>
  </si>
  <si>
    <t>Plage utile</t>
  </si>
  <si>
    <t>Capa</t>
  </si>
  <si>
    <t>J.O.</t>
  </si>
  <si>
    <t>Cycle</t>
  </si>
  <si>
    <t>6,5h/j</t>
  </si>
  <si>
    <t>2 x 6,5h/j</t>
  </si>
  <si>
    <t>8h/j</t>
  </si>
  <si>
    <t>14h/j</t>
  </si>
  <si>
    <t>Qualité</t>
  </si>
  <si>
    <t>Dossier FAI</t>
  </si>
  <si>
    <t>Centre de charge</t>
  </si>
  <si>
    <t>Plage de travail</t>
  </si>
  <si>
    <t>Postes</t>
  </si>
  <si>
    <t>Début après midi</t>
  </si>
  <si>
    <t>Fin journée</t>
  </si>
  <si>
    <t>Hypothèses de chiffrage :</t>
  </si>
  <si>
    <t>Usinage + Ajustage + Ctrl dim</t>
  </si>
  <si>
    <t>Ctrl + Montage + Marquage</t>
  </si>
  <si>
    <t>Projet :</t>
  </si>
  <si>
    <t>Prestation XXX + Transport</t>
  </si>
  <si>
    <t>Prestation RAT + Transport</t>
  </si>
  <si>
    <t>Capa (Heures utiles)</t>
  </si>
  <si>
    <t>Ressources</t>
  </si>
  <si>
    <t>Heures</t>
  </si>
  <si>
    <t>J.O</t>
  </si>
  <si>
    <t>H -&gt; J.O</t>
  </si>
  <si>
    <t>P/N</t>
  </si>
  <si>
    <t>Qté</t>
  </si>
  <si>
    <t>N°RFQ</t>
  </si>
  <si>
    <t>Stock</t>
  </si>
  <si>
    <t>Prestation Usinage + Transp.+ Ctrl</t>
  </si>
  <si>
    <t>Prestation XXX + Transp. + Ctrl</t>
  </si>
  <si>
    <t>Prestation TS + Transport</t>
  </si>
  <si>
    <t>Prestation Usinage + Transp. + Ctrl</t>
  </si>
  <si>
    <t>Si interne,</t>
  </si>
  <si>
    <t>Si TS interne,</t>
  </si>
  <si>
    <t>Matières premières</t>
  </si>
  <si>
    <t>Appro Externe</t>
  </si>
  <si>
    <t>Si Stock</t>
  </si>
  <si>
    <t>Liste</t>
  </si>
  <si>
    <t>1,5</t>
  </si>
  <si>
    <t>dsklflqdsjkjs</t>
  </si>
  <si>
    <t>ghjfg</t>
  </si>
  <si>
    <t>Cycle 30 J.O</t>
  </si>
  <si>
    <t/>
  </si>
  <si>
    <t>P/N dsklflqds - Qté 1214</t>
  </si>
  <si>
    <t>Pause AM</t>
  </si>
  <si>
    <t>14h45</t>
  </si>
  <si>
    <t>Reprise AM</t>
  </si>
  <si>
    <t>9h45</t>
  </si>
  <si>
    <t>Pause Mat</t>
  </si>
  <si>
    <t>Reprise Mat</t>
  </si>
  <si>
    <t>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</si>
</sst>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:mm;@"/>
    <numFmt numFmtId="165" formatCode="[$-40C]d\-mmm;@"/>
    <numFmt numFmtId="166" formatCode="d/m/yy\ h:mm;@"/>
    <numFmt numFmtId="167" formatCode="dd/mm/yy;@"/>
    <numFmt numFmtId="168" formatCode="0.00\ &quot;hrs&quot;"/>
    <numFmt numFmtId="169" formatCode="d\ mmmm\ yyyy"/>
    <numFmt numFmtId="170" formatCode="[$-40C]d\ mmmm\ yyyy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rgb="FFFFFFCC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9"/>
      <color theme="0"/>
      <name val="Century Gothic"/>
      <family val="2"/>
    </font>
    <font>
      <b/>
      <sz val="9"/>
      <color theme="1" tint="0.34998626667073579"/>
      <name val="Century Gothic"/>
      <family val="2"/>
    </font>
    <font>
      <sz val="11"/>
      <color theme="4" tint="0.59999389629810485"/>
      <name val="Calibri"/>
      <family val="2"/>
      <scheme val="minor"/>
    </font>
    <font>
      <sz val="9"/>
      <name val="Century Gothic"/>
      <family val="2"/>
    </font>
    <font>
      <b/>
      <i/>
      <sz val="9"/>
      <name val="Century Gothic"/>
      <family val="2"/>
    </font>
    <font>
      <sz val="11"/>
      <color rgb="FF000000"/>
      <name val="Calibri"/>
      <family val="2"/>
    </font>
    <font>
      <sz val="9"/>
      <color theme="0"/>
      <name val="Century Gothic"/>
      <family val="2"/>
    </font>
    <font>
      <b/>
      <i/>
      <sz val="10"/>
      <color theme="0"/>
      <name val="Century Gothic"/>
      <family val="2"/>
    </font>
    <font>
      <b/>
      <sz val="12"/>
      <name val="Century Gothic"/>
      <family val="2"/>
    </font>
    <font>
      <b/>
      <sz val="14"/>
      <name val="Century Gothic"/>
      <family val="2"/>
    </font>
    <font>
      <b/>
      <sz val="10"/>
      <color theme="0"/>
      <name val="Century Gothic"/>
      <family val="2"/>
    </font>
    <font>
      <b/>
      <sz val="9"/>
      <name val="Century Gothic"/>
      <family val="2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B45C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990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auto="1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0" tint="-0.34998626667073579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thin">
        <color indexed="22"/>
      </bottom>
      <diagonal/>
    </border>
    <border>
      <left/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medium">
        <color indexed="64"/>
      </bottom>
      <diagonal/>
    </border>
    <border>
      <left/>
      <right style="medium">
        <color indexed="64"/>
      </right>
      <top style="thin">
        <color indexed="22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/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/>
      <top style="medium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22"/>
      </bottom>
      <diagonal/>
    </border>
    <border>
      <left/>
      <right/>
      <top style="thin">
        <color indexed="22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9">
    <xf numFmtId="0" fontId="0" fillId="0" borderId="0" xfId="0"/>
    <xf numFmtId="164" fontId="3" fillId="0" borderId="0" xfId="0" applyNumberFormat="1" applyFont="1"/>
    <xf numFmtId="164" fontId="0" fillId="0" borderId="0" xfId="0" applyNumberFormat="1"/>
    <xf numFmtId="2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 applyAlignment="1">
      <alignment horizontal="center"/>
    </xf>
    <xf numFmtId="0" fontId="0" fillId="2" borderId="3" xfId="0" applyFill="1" applyBorder="1"/>
    <xf numFmtId="165" fontId="1" fillId="0" borderId="1" xfId="0" applyNumberFormat="1" applyFont="1" applyBorder="1" applyAlignment="1">
      <alignment horizontal="left" textRotation="45"/>
    </xf>
    <xf numFmtId="165" fontId="1" fillId="0" borderId="2" xfId="0" applyNumberFormat="1" applyFont="1" applyBorder="1" applyAlignment="1">
      <alignment horizontal="left" textRotation="45"/>
    </xf>
    <xf numFmtId="0" fontId="0" fillId="0" borderId="0" xfId="0" applyAlignment="1">
      <alignment horizontal="centerContinuous"/>
    </xf>
    <xf numFmtId="0" fontId="7" fillId="0" borderId="0" xfId="0" applyFont="1" applyBorder="1"/>
    <xf numFmtId="0" fontId="0" fillId="2" borderId="6" xfId="0" applyFill="1" applyBorder="1"/>
    <xf numFmtId="20" fontId="4" fillId="2" borderId="5" xfId="0" applyNumberFormat="1" applyFont="1" applyFill="1" applyBorder="1" applyAlignment="1">
      <alignment textRotation="90"/>
    </xf>
    <xf numFmtId="20" fontId="4" fillId="2" borderId="7" xfId="0" applyNumberFormat="1" applyFont="1" applyFill="1" applyBorder="1" applyAlignment="1">
      <alignment textRotation="90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10" borderId="0" xfId="0" applyFill="1" applyBorder="1"/>
    <xf numFmtId="0" fontId="1" fillId="10" borderId="0" xfId="0" applyFont="1" applyFill="1" applyBorder="1" applyAlignment="1">
      <alignment horizontal="right"/>
    </xf>
    <xf numFmtId="20" fontId="10" fillId="10" borderId="0" xfId="0" applyNumberFormat="1" applyFont="1" applyFill="1" applyBorder="1" applyAlignment="1">
      <alignment horizontal="right"/>
    </xf>
    <xf numFmtId="168" fontId="11" fillId="2" borderId="8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164" fontId="11" fillId="2" borderId="8" xfId="0" applyNumberFormat="1" applyFont="1" applyFill="1" applyBorder="1" applyAlignment="1">
      <alignment horizontal="center" vertical="center"/>
    </xf>
    <xf numFmtId="167" fontId="8" fillId="3" borderId="10" xfId="0" applyNumberFormat="1" applyFont="1" applyFill="1" applyBorder="1" applyAlignment="1">
      <alignment horizontal="center" vertical="center" wrapText="1"/>
    </xf>
    <xf numFmtId="164" fontId="8" fillId="3" borderId="10" xfId="0" applyNumberFormat="1" applyFont="1" applyFill="1" applyBorder="1" applyAlignment="1">
      <alignment horizontal="center" vertical="center" wrapText="1"/>
    </xf>
    <xf numFmtId="165" fontId="5" fillId="9" borderId="0" xfId="0" applyNumberFormat="1" applyFont="1" applyFill="1" applyBorder="1" applyAlignment="1">
      <alignment horizontal="centerContinuous"/>
    </xf>
    <xf numFmtId="0" fontId="0" fillId="9" borderId="4" xfId="0" applyFill="1" applyBorder="1" applyAlignment="1">
      <alignment horizontal="center"/>
    </xf>
    <xf numFmtId="20" fontId="0" fillId="9" borderId="0" xfId="0" applyNumberFormat="1" applyFill="1" applyAlignment="1">
      <alignment horizontal="center"/>
    </xf>
    <xf numFmtId="0" fontId="0" fillId="9" borderId="0" xfId="0" applyFill="1" applyAlignment="1">
      <alignment horizontal="center"/>
    </xf>
    <xf numFmtId="0" fontId="9" fillId="9" borderId="12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/>
    </xf>
    <xf numFmtId="0" fontId="0" fillId="2" borderId="0" xfId="0" applyFill="1"/>
    <xf numFmtId="0" fontId="0" fillId="10" borderId="21" xfId="0" applyFill="1" applyBorder="1"/>
    <xf numFmtId="167" fontId="0" fillId="10" borderId="22" xfId="0" applyNumberFormat="1" applyFill="1" applyBorder="1" applyAlignment="1">
      <alignment horizontal="center"/>
    </xf>
    <xf numFmtId="0" fontId="1" fillId="10" borderId="21" xfId="0" applyFont="1" applyFill="1" applyBorder="1" applyAlignment="1">
      <alignment horizontal="right"/>
    </xf>
    <xf numFmtId="0" fontId="0" fillId="10" borderId="21" xfId="0" applyFill="1" applyBorder="1" applyAlignment="1">
      <alignment horizontal="right"/>
    </xf>
    <xf numFmtId="0" fontId="1" fillId="10" borderId="21" xfId="0" applyFont="1" applyFill="1" applyBorder="1" applyAlignment="1">
      <alignment horizontal="right" wrapText="1"/>
    </xf>
    <xf numFmtId="0" fontId="0" fillId="10" borderId="18" xfId="0" applyFill="1" applyBorder="1" applyAlignment="1">
      <alignment horizontal="right"/>
    </xf>
    <xf numFmtId="0" fontId="0" fillId="10" borderId="19" xfId="0" applyFill="1" applyBorder="1" applyAlignment="1">
      <alignment horizontal="right"/>
    </xf>
    <xf numFmtId="0" fontId="0" fillId="10" borderId="19" xfId="0" applyFill="1" applyBorder="1"/>
    <xf numFmtId="167" fontId="0" fillId="10" borderId="20" xfId="0" applyNumberFormat="1" applyFill="1" applyBorder="1" applyAlignment="1">
      <alignment horizontal="center"/>
    </xf>
    <xf numFmtId="166" fontId="11" fillId="11" borderId="8" xfId="0" applyNumberFormat="1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left" vertical="center" wrapText="1"/>
    </xf>
    <xf numFmtId="0" fontId="11" fillId="2" borderId="8" xfId="0" applyFont="1" applyFill="1" applyBorder="1" applyAlignment="1">
      <alignment horizontal="left" vertical="center" wrapText="1"/>
    </xf>
    <xf numFmtId="0" fontId="11" fillId="2" borderId="8" xfId="0" applyFont="1" applyFill="1" applyBorder="1" applyAlignment="1">
      <alignment vertical="center" wrapText="1"/>
    </xf>
    <xf numFmtId="0" fontId="12" fillId="2" borderId="8" xfId="0" applyFont="1" applyFill="1" applyBorder="1" applyAlignment="1">
      <alignment vertical="center" wrapText="1"/>
    </xf>
    <xf numFmtId="0" fontId="0" fillId="12" borderId="0" xfId="0" applyFill="1"/>
    <xf numFmtId="0" fontId="0" fillId="3" borderId="0" xfId="0" applyFill="1"/>
    <xf numFmtId="0" fontId="0" fillId="13" borderId="0" xfId="0" applyFill="1"/>
    <xf numFmtId="0" fontId="0" fillId="15" borderId="0" xfId="0" applyFill="1"/>
    <xf numFmtId="2" fontId="11" fillId="2" borderId="8" xfId="0" applyNumberFormat="1" applyFont="1" applyFill="1" applyBorder="1" applyAlignment="1">
      <alignment horizontal="center" vertical="center"/>
    </xf>
    <xf numFmtId="0" fontId="0" fillId="16" borderId="0" xfId="0" applyFill="1"/>
    <xf numFmtId="0" fontId="2" fillId="17" borderId="0" xfId="0" applyFont="1" applyFill="1"/>
    <xf numFmtId="2" fontId="14" fillId="17" borderId="8" xfId="0" applyNumberFormat="1" applyFont="1" applyFill="1" applyBorder="1" applyAlignment="1">
      <alignment horizontal="center" vertical="center"/>
    </xf>
    <xf numFmtId="164" fontId="14" fillId="17" borderId="8" xfId="0" applyNumberFormat="1" applyFont="1" applyFill="1" applyBorder="1" applyAlignment="1">
      <alignment horizontal="center" vertical="center"/>
    </xf>
    <xf numFmtId="167" fontId="14" fillId="17" borderId="8" xfId="0" applyNumberFormat="1" applyFont="1" applyFill="1" applyBorder="1" applyAlignment="1">
      <alignment horizontal="center" vertical="center"/>
    </xf>
    <xf numFmtId="166" fontId="14" fillId="17" borderId="8" xfId="0" applyNumberFormat="1" applyFont="1" applyFill="1" applyBorder="1" applyAlignment="1">
      <alignment horizontal="center" vertical="center"/>
    </xf>
    <xf numFmtId="20" fontId="2" fillId="17" borderId="0" xfId="0" applyNumberFormat="1" applyFont="1" applyFill="1" applyAlignment="1">
      <alignment horizontal="center"/>
    </xf>
    <xf numFmtId="0" fontId="2" fillId="17" borderId="6" xfId="0" applyFont="1" applyFill="1" applyBorder="1"/>
    <xf numFmtId="0" fontId="2" fillId="17" borderId="3" xfId="0" applyFont="1" applyFill="1" applyBorder="1"/>
    <xf numFmtId="20" fontId="2" fillId="17" borderId="0" xfId="0" applyNumberFormat="1" applyFont="1" applyFill="1"/>
    <xf numFmtId="14" fontId="2" fillId="17" borderId="0" xfId="0" applyNumberFormat="1" applyFont="1" applyFill="1"/>
    <xf numFmtId="0" fontId="0" fillId="0" borderId="0" xfId="0" applyAlignment="1">
      <alignment horizontal="center" vertical="center"/>
    </xf>
    <xf numFmtId="0" fontId="11" fillId="2" borderId="24" xfId="0" applyFont="1" applyFill="1" applyBorder="1" applyAlignment="1">
      <alignment horizontal="left" vertical="center" wrapText="1"/>
    </xf>
    <xf numFmtId="0" fontId="11" fillId="2" borderId="24" xfId="0" applyFont="1" applyFill="1" applyBorder="1" applyAlignment="1">
      <alignment vertical="center" wrapText="1"/>
    </xf>
    <xf numFmtId="0" fontId="11" fillId="2" borderId="26" xfId="0" applyFont="1" applyFill="1" applyBorder="1" applyAlignment="1">
      <alignment horizontal="left" vertical="center" wrapText="1"/>
    </xf>
    <xf numFmtId="20" fontId="0" fillId="0" borderId="21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20" fontId="0" fillId="0" borderId="22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11" fillId="2" borderId="28" xfId="0" applyFont="1" applyFill="1" applyBorder="1" applyAlignment="1">
      <alignment horizontal="left" vertical="center" wrapText="1"/>
    </xf>
    <xf numFmtId="0" fontId="0" fillId="15" borderId="18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2" borderId="0" xfId="0" applyFill="1" applyAlignment="1"/>
    <xf numFmtId="0" fontId="16" fillId="9" borderId="14" xfId="0" applyFont="1" applyFill="1" applyBorder="1" applyAlignment="1">
      <alignment vertical="center"/>
    </xf>
    <xf numFmtId="0" fontId="17" fillId="9" borderId="13" xfId="0" applyFont="1" applyFill="1" applyBorder="1" applyAlignment="1">
      <alignment horizontal="center" vertical="center"/>
    </xf>
    <xf numFmtId="0" fontId="17" fillId="9" borderId="13" xfId="0" applyFont="1" applyFill="1" applyBorder="1" applyAlignment="1">
      <alignment horizontal="left" vertical="center"/>
    </xf>
    <xf numFmtId="0" fontId="19" fillId="9" borderId="9" xfId="0" applyFont="1" applyFill="1" applyBorder="1" applyAlignment="1">
      <alignment horizontal="center" vertical="center"/>
    </xf>
    <xf numFmtId="167" fontId="18" fillId="17" borderId="8" xfId="0" applyNumberFormat="1" applyFont="1" applyFill="1" applyBorder="1" applyAlignment="1">
      <alignment horizontal="center" vertical="center"/>
    </xf>
    <xf numFmtId="0" fontId="0" fillId="15" borderId="20" xfId="0" applyFill="1" applyBorder="1" applyAlignment="1">
      <alignment horizontal="center" vertical="center"/>
    </xf>
    <xf numFmtId="0" fontId="0" fillId="15" borderId="19" xfId="0" applyFill="1" applyBorder="1" applyAlignment="1">
      <alignment horizontal="center" vertical="center"/>
    </xf>
    <xf numFmtId="2" fontId="11" fillId="11" borderId="29" xfId="0" applyNumberFormat="1" applyFont="1" applyFill="1" applyBorder="1" applyAlignment="1">
      <alignment horizontal="center" vertical="center"/>
    </xf>
    <xf numFmtId="2" fontId="11" fillId="11" borderId="25" xfId="0" applyNumberFormat="1" applyFont="1" applyFill="1" applyBorder="1" applyAlignment="1">
      <alignment horizontal="center" vertical="center"/>
    </xf>
    <xf numFmtId="2" fontId="11" fillId="11" borderId="27" xfId="0" applyNumberFormat="1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 wrapText="1"/>
    </xf>
    <xf numFmtId="0" fontId="12" fillId="2" borderId="30" xfId="0" applyFont="1" applyFill="1" applyBorder="1" applyAlignment="1">
      <alignment horizontal="center" vertical="center" wrapText="1"/>
    </xf>
    <xf numFmtId="0" fontId="12" fillId="2" borderId="24" xfId="0" applyFont="1" applyFill="1" applyBorder="1" applyAlignment="1">
      <alignment horizontal="center" vertical="center" wrapText="1"/>
    </xf>
    <xf numFmtId="0" fontId="12" fillId="2" borderId="26" xfId="0" applyFont="1" applyFill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 wrapText="1"/>
    </xf>
    <xf numFmtId="0" fontId="11" fillId="2" borderId="33" xfId="0" applyFont="1" applyFill="1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20" borderId="0" xfId="0" applyFill="1"/>
    <xf numFmtId="0" fontId="0" fillId="21" borderId="0" xfId="0" applyFill="1"/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5" borderId="19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22" borderId="0" xfId="0" applyFill="1"/>
    <xf numFmtId="0" fontId="0" fillId="23" borderId="0" xfId="0" applyFill="1"/>
    <xf numFmtId="0" fontId="0" fillId="2" borderId="0" xfId="0" applyFill="1" applyAlignment="1">
      <alignment horizontal="center" vertical="center"/>
    </xf>
    <xf numFmtId="2" fontId="0" fillId="21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0" fillId="10" borderId="0" xfId="0" applyFont="1" applyFill="1" applyBorder="1"/>
    <xf numFmtId="169" fontId="11" fillId="2" borderId="8" xfId="0" applyNumberFormat="1" applyFont="1" applyFill="1" applyBorder="1" applyAlignment="1">
      <alignment horizontal="center" vertical="center"/>
    </xf>
    <xf numFmtId="170" fontId="11" fillId="2" borderId="8" xfId="0" applyNumberFormat="1" applyFont="1" applyFill="1" applyBorder="1" applyAlignment="1">
      <alignment horizontal="center" vertical="center"/>
    </xf>
    <xf numFmtId="0" fontId="15" fillId="17" borderId="23" xfId="0" applyFont="1" applyFill="1" applyBorder="1" applyAlignment="1">
      <alignment horizontal="center" vertical="center" wrapText="1"/>
    </xf>
    <xf numFmtId="0" fontId="19" fillId="9" borderId="9" xfId="0" applyFont="1" applyFill="1" applyBorder="1" applyAlignment="1">
      <alignment horizontal="center" vertical="center"/>
    </xf>
    <xf numFmtId="0" fontId="19" fillId="9" borderId="11" xfId="0" applyFont="1" applyFill="1" applyBorder="1" applyAlignment="1">
      <alignment horizontal="center" vertical="center"/>
    </xf>
    <xf numFmtId="0" fontId="19" fillId="9" borderId="12" xfId="0" applyFont="1" applyFill="1" applyBorder="1" applyAlignment="1">
      <alignment horizontal="center" vertical="center"/>
    </xf>
    <xf numFmtId="0" fontId="6" fillId="10" borderId="15" xfId="0" applyFont="1" applyFill="1" applyBorder="1" applyAlignment="1">
      <alignment horizontal="center" vertical="center"/>
    </xf>
    <xf numFmtId="0" fontId="6" fillId="10" borderId="16" xfId="0" applyFont="1" applyFill="1" applyBorder="1" applyAlignment="1">
      <alignment horizontal="center" vertical="center"/>
    </xf>
    <xf numFmtId="0" fontId="6" fillId="10" borderId="17" xfId="0" applyFont="1" applyFill="1" applyBorder="1" applyAlignment="1">
      <alignment horizontal="center" vertical="center"/>
    </xf>
    <xf numFmtId="0" fontId="6" fillId="10" borderId="21" xfId="0" applyFont="1" applyFill="1" applyBorder="1" applyAlignment="1">
      <alignment horizontal="center" vertical="center"/>
    </xf>
    <xf numFmtId="0" fontId="6" fillId="10" borderId="0" xfId="0" applyFont="1" applyFill="1" applyBorder="1" applyAlignment="1">
      <alignment horizontal="center" vertical="center"/>
    </xf>
    <xf numFmtId="0" fontId="6" fillId="10" borderId="22" xfId="0" applyFont="1" applyFill="1" applyBorder="1" applyAlignment="1">
      <alignment horizontal="center" vertical="center"/>
    </xf>
    <xf numFmtId="0" fontId="0" fillId="19" borderId="21" xfId="0" applyFill="1" applyBorder="1" applyAlignment="1">
      <alignment horizontal="left" vertical="center"/>
    </xf>
    <xf numFmtId="0" fontId="0" fillId="19" borderId="0" xfId="0" applyFill="1" applyBorder="1" applyAlignment="1">
      <alignment horizontal="left" vertical="center"/>
    </xf>
    <xf numFmtId="0" fontId="0" fillId="19" borderId="22" xfId="0" applyFill="1" applyBorder="1" applyAlignment="1">
      <alignment horizontal="left" vertical="center"/>
    </xf>
    <xf numFmtId="169" fontId="0" fillId="19" borderId="0" xfId="0" applyNumberFormat="1" applyFill="1" applyBorder="1" applyAlignment="1">
      <alignment horizontal="left" vertical="center"/>
    </xf>
    <xf numFmtId="0" fontId="0" fillId="19" borderId="18" xfId="0" applyFill="1" applyBorder="1" applyAlignment="1">
      <alignment horizontal="left" vertical="center"/>
    </xf>
    <xf numFmtId="0" fontId="0" fillId="19" borderId="19" xfId="0" applyFill="1" applyBorder="1" applyAlignment="1">
      <alignment horizontal="left" vertical="center"/>
    </xf>
    <xf numFmtId="0" fontId="0" fillId="19" borderId="20" xfId="0" applyFill="1" applyBorder="1" applyAlignment="1">
      <alignment horizontal="left" vertical="center"/>
    </xf>
    <xf numFmtId="0" fontId="6" fillId="14" borderId="15" xfId="0" applyFont="1" applyFill="1" applyBorder="1" applyAlignment="1">
      <alignment horizontal="center" vertical="center"/>
    </xf>
    <xf numFmtId="0" fontId="6" fillId="14" borderId="16" xfId="0" applyFont="1" applyFill="1" applyBorder="1" applyAlignment="1">
      <alignment horizontal="center" vertical="center"/>
    </xf>
    <xf numFmtId="0" fontId="6" fillId="14" borderId="17" xfId="0" applyFont="1" applyFill="1" applyBorder="1" applyAlignment="1">
      <alignment horizontal="center" vertical="center"/>
    </xf>
    <xf numFmtId="0" fontId="6" fillId="14" borderId="21" xfId="0" applyFont="1" applyFill="1" applyBorder="1" applyAlignment="1">
      <alignment horizontal="center" vertical="center"/>
    </xf>
    <xf numFmtId="0" fontId="6" fillId="14" borderId="0" xfId="0" applyFont="1" applyFill="1" applyBorder="1" applyAlignment="1">
      <alignment horizontal="center" vertical="center"/>
    </xf>
    <xf numFmtId="0" fontId="6" fillId="14" borderId="22" xfId="0" applyFont="1" applyFill="1" applyBorder="1" applyAlignment="1">
      <alignment horizontal="center" vertical="center"/>
    </xf>
    <xf numFmtId="0" fontId="0" fillId="12" borderId="15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0" fillId="12" borderId="17" xfId="0" applyFill="1" applyBorder="1" applyAlignment="1">
      <alignment horizontal="center" vertical="center"/>
    </xf>
    <xf numFmtId="0" fontId="0" fillId="18" borderId="21" xfId="0" applyFill="1" applyBorder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20" fontId="0" fillId="0" borderId="16" xfId="0" applyNumberFormat="1" applyBorder="1" applyAlignment="1">
      <alignment horizontal="center" vertical="center"/>
    </xf>
    <xf numFmtId="20" fontId="0" fillId="0" borderId="17" xfId="0" applyNumberFormat="1" applyBorder="1" applyAlignment="1">
      <alignment horizontal="center" vertical="center"/>
    </xf>
  </cellXfs>
  <cellStyles count="1">
    <cellStyle name="Normal" xfId="0" builtinId="0"/>
  </cellStyles>
  <dxfs count="72">
    <dxf>
      <font>
        <color rgb="FFFFE699"/>
      </font>
      <fill>
        <patternFill>
          <fgColor indexed="64"/>
          <bgColor rgb="FFFFE699"/>
        </patternFill>
      </fill>
    </dxf>
    <dxf>
      <fill>
        <patternFill>
          <fgColor indexed="64"/>
          <bgColor rgb="FFDCDCDC"/>
        </patternFill>
      </fill>
    </dxf>
    <dxf>
      <font>
        <color rgb="FFFFE699"/>
      </font>
      <fill>
        <patternFill>
          <fgColor indexed="64"/>
          <bgColor rgb="FFFFE699"/>
        </patternFill>
      </fill>
    </dxf>
    <dxf>
      <fill>
        <patternFill>
          <fgColor indexed="64"/>
          <bgColor rgb="FFDCDCDC"/>
        </patternFill>
      </fill>
    </dxf>
    <dxf>
      <font>
        <color rgb="FFFFE699"/>
      </font>
      <fill>
        <patternFill>
          <fgColor indexed="64"/>
          <bgColor rgb="FFFFE699"/>
        </patternFill>
      </fill>
    </dxf>
    <dxf>
      <fill>
        <patternFill>
          <fgColor indexed="64"/>
          <bgColor rgb="FFDCDCDC"/>
        </patternFill>
      </fill>
    </dxf>
    <dxf>
      <fill>
        <patternFill>
          <fgColor indexed="64"/>
          <bgColor rgb="FFDCDCDC"/>
        </patternFill>
      </fill>
    </dxf>
    <dxf>
      <fill>
        <patternFill>
          <fgColor indexed="64"/>
          <bgColor rgb="FFDCDCDC"/>
        </patternFill>
      </fill>
    </dxf>
    <dxf>
      <font>
        <color rgb="FFFFE699"/>
      </font>
      <fill>
        <patternFill>
          <fgColor indexed="64"/>
          <bgColor rgb="FFFFE699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00B050"/>
      </font>
      <fill>
        <patternFill>
          <fgColor indexed="64"/>
          <bgColor rgb="FF00B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7030A0"/>
      </font>
      <fill>
        <patternFill>
          <fgColor indexed="64"/>
          <bgColor rgb="FF7030A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FF9900"/>
      </font>
      <fill>
        <patternFill>
          <fgColor indexed="64"/>
          <bgColor rgb="FFFF990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F8CBAD"/>
      </font>
      <fill>
        <patternFill>
          <fgColor indexed="64"/>
          <bgColor rgb="FFF8CBAD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00FFFF"/>
      </font>
      <fill>
        <patternFill>
          <fgColor indexed="64"/>
          <bgColor rgb="FF00FFFF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FFFF00"/>
      </font>
      <fill>
        <patternFill>
          <fgColor indexed="64"/>
          <bgColor rgb="FFFFFF0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FF0000"/>
      </font>
      <fill>
        <patternFill>
          <fgColor indexed="64"/>
          <bgColor rgb="FFFF000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70AD47"/>
      </font>
      <fill>
        <patternFill>
          <fgColor indexed="64"/>
          <bgColor rgb="FF70AD47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2F75B5"/>
      </font>
      <fill>
        <patternFill>
          <fgColor indexed="64"/>
          <bgColor rgb="FF2F75B5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C65911"/>
      </font>
      <fill>
        <patternFill>
          <fgColor indexed="64"/>
          <bgColor rgb="FFC65911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1F4E78"/>
      </font>
      <fill>
        <patternFill>
          <fgColor indexed="64"/>
          <bgColor rgb="FF1F4E78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ill>
        <patternFill>
          <fgColor indexed="64"/>
          <bgColor rgb="FFDCDCDC"/>
        </patternFill>
      </fill>
    </dxf>
    <dxf>
      <font>
        <color rgb="FFDB45C6"/>
      </font>
      <fill>
        <patternFill>
          <fgColor indexed="64"/>
          <bgColor rgb="FFDB45C6"/>
        </patternFill>
      </fill>
    </dxf>
    <dxf>
      <border>
        <left style="dotted">
          <color auto="1"/>
        </left>
      </border>
    </dxf>
    <dxf>
      <fill>
        <patternFill>
          <fgColor indexed="64"/>
          <bgColor rgb="FFDCDCDC"/>
        </patternFill>
      </fill>
    </dxf>
    <dxf>
      <font>
        <color rgb="FFA9D08E"/>
      </font>
      <fill>
        <patternFill>
          <fgColor indexed="64"/>
          <bgColor rgb="FFA9D08E"/>
        </patternFill>
      </fill>
    </dxf>
    <dxf>
      <border>
        <left style="dotted">
          <color auto="1"/>
        </left>
      </border>
    </dxf>
    <dxf>
      <fill>
        <patternFill>
          <fgColor indexed="64"/>
          <bgColor rgb="FFDCDCDC"/>
        </patternFill>
      </fill>
    </dxf>
    <dxf>
      <font>
        <color rgb="FFFFE699"/>
      </font>
      <fill>
        <patternFill>
          <fgColor indexed="64"/>
          <bgColor rgb="FFFFE699"/>
        </patternFill>
      </fill>
    </dxf>
    <dxf>
      <font>
        <color rgb="FFFFE699"/>
      </font>
      <fill>
        <patternFill>
          <fgColor indexed="64"/>
          <bgColor rgb="FFFFE699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ill>
        <patternFill>
          <fgColor indexed="64"/>
          <bgColor rgb="FFDCDCDC"/>
        </patternFill>
      </fill>
    </dxf>
    <dxf>
      <font>
        <color rgb="FFED7D31"/>
      </font>
      <fill>
        <patternFill>
          <fgColor indexed="64"/>
          <bgColor rgb="FFED7D31"/>
        </patternFill>
      </fill>
    </dxf>
    <dxf>
      <font>
        <color rgb="FFFFE699"/>
      </font>
      <fill>
        <patternFill>
          <fgColor indexed="64"/>
          <bgColor rgb="FFFFE699"/>
        </patternFill>
      </fill>
    </dxf>
    <dxf>
      <fill>
        <patternFill>
          <fgColor indexed="64"/>
          <bgColor rgb="FFDCDCDC"/>
        </patternFill>
      </fill>
    </dxf>
    <dxf>
      <font>
        <color rgb="FFED7D31"/>
      </font>
      <fill>
        <patternFill>
          <fgColor indexed="64"/>
          <bgColor rgb="FFED7D31"/>
        </patternFill>
      </fill>
    </dxf>
    <dxf>
      <fill>
        <patternFill>
          <fgColor indexed="64"/>
          <bgColor rgb="FFDCDCDC"/>
        </patternFill>
      </fill>
    </dxf>
    <dxf>
      <font>
        <color rgb="FFFFE699"/>
      </font>
      <fill>
        <patternFill>
          <fgColor indexed="64"/>
          <bgColor rgb="FFFFE699"/>
        </patternFill>
      </fill>
    </dxf>
    <dxf>
      <border>
        <left style="dotted">
          <color auto="1"/>
        </left>
      </border>
    </dxf>
    <dxf>
      <font>
        <color rgb="FFA9D08E"/>
      </font>
      <fill>
        <patternFill>
          <fgColor indexed="64"/>
          <bgColor rgb="FFA9D08E"/>
        </patternFill>
      </fill>
    </dxf>
    <dxf>
      <fill>
        <patternFill>
          <fgColor indexed="64"/>
          <bgColor rgb="FFDCDCDC"/>
        </patternFill>
      </fill>
    </dxf>
    <dxf>
      <fill>
        <patternFill>
          <bgColor theme="0" tint="-0.14996795556505021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border>
        <left/>
      </border>
    </dxf>
    <dxf>
      <border>
        <left style="dotted">
          <color auto="1"/>
        </left>
        <vertical/>
        <horizontal/>
      </border>
    </dxf>
  </dxfs>
  <tableStyles count="0" defaultTableStyle="TableStyleMedium2" defaultPivotStyle="PivotStyleLight16"/>
  <colors>
    <mruColors>
      <color rgb="FFFF9900"/>
      <color rgb="FF00FFFF"/>
      <color rgb="FFFFCCFF"/>
      <color rgb="FFDB45C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0" fmlaLink="$A$5" fmlaRange="Feuil2!$A$1:$A$15" sel="12" val="7"/>
</file>

<file path=xl/ctrlProps/ctrlProp2.xml><?xml version="1.0" encoding="utf-8"?>
<formControlPr xmlns="http://schemas.microsoft.com/office/spreadsheetml/2009/9/main" objectType="Drop" dropStyle="combo" dx="20" fmlaLink="A7" fmlaRange="Feuil2!$D$1:$D$365" sel="3" val="2"/>
</file>

<file path=xl/ctrlProps/ctrlProp3.xml><?xml version="1.0" encoding="utf-8"?>
<formControlPr xmlns="http://schemas.microsoft.com/office/spreadsheetml/2009/9/main" objectType="Drop" dropStyle="combo" dx="20" fmlaLink="D7" fmlaRange="Feuil2!$C$1:$C$24" sel="1" val="0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4</xdr:row>
          <xdr:rowOff>7620</xdr:rowOff>
        </xdr:from>
        <xdr:to>
          <xdr:col>2</xdr:col>
          <xdr:colOff>784860</xdr:colOff>
          <xdr:row>4</xdr:row>
          <xdr:rowOff>220980</xdr:rowOff>
        </xdr:to>
        <xdr:sp macro="" textlink="">
          <xdr:nvSpPr>
            <xdr:cNvPr id="1025" name="Choi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6</xdr:row>
          <xdr:rowOff>7620</xdr:rowOff>
        </xdr:from>
        <xdr:to>
          <xdr:col>2</xdr:col>
          <xdr:colOff>784860</xdr:colOff>
          <xdr:row>7</xdr:row>
          <xdr:rowOff>30480</xdr:rowOff>
        </xdr:to>
        <xdr:sp macro="" textlink="">
          <xdr:nvSpPr>
            <xdr:cNvPr id="1026" name="Choix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3</xdr:col>
          <xdr:colOff>762000</xdr:colOff>
          <xdr:row>7</xdr:row>
          <xdr:rowOff>22860</xdr:rowOff>
        </xdr:to>
        <xdr:sp macro="" textlink="">
          <xdr:nvSpPr>
            <xdr:cNvPr id="1027" name="Choix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</xdr:row>
          <xdr:rowOff>137160</xdr:rowOff>
        </xdr:from>
        <xdr:to>
          <xdr:col>0</xdr:col>
          <xdr:colOff>259080</xdr:colOff>
          <xdr:row>7</xdr:row>
          <xdr:rowOff>15240</xdr:rowOff>
        </xdr:to>
        <xdr:sp macro="" textlink="">
          <xdr:nvSpPr>
            <xdr:cNvPr id="1028" name="Choix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108585</xdr:colOff>
      <xdr:row>12</xdr:row>
      <xdr:rowOff>38100</xdr:rowOff>
    </xdr:from>
    <xdr:to>
      <xdr:col>13</xdr:col>
      <xdr:colOff>24765</xdr:colOff>
      <xdr:row>12</xdr:row>
      <xdr:rowOff>165100</xdr:rowOff>
    </xdr:to>
    <xdr:sp macro="" textlink="">
      <xdr:nvSpPr>
        <xdr:cNvPr id="1104" name="Losange 1103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/>
      </xdr:nvSpPr>
      <xdr:spPr>
        <a:xfrm>
          <a:off x="7515225" y="23926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108584</xdr:colOff>
      <xdr:row>12</xdr:row>
      <xdr:rowOff>38100</xdr:rowOff>
    </xdr:from>
    <xdr:to>
      <xdr:col>15</xdr:col>
      <xdr:colOff>24764</xdr:colOff>
      <xdr:row>12</xdr:row>
      <xdr:rowOff>165100</xdr:rowOff>
    </xdr:to>
    <xdr:sp macro="" textlink="">
      <xdr:nvSpPr>
        <xdr:cNvPr id="1105" name="Losange 1104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SpPr/>
      </xdr:nvSpPr>
      <xdr:spPr>
        <a:xfrm>
          <a:off x="7835264" y="23926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160019</xdr:colOff>
      <xdr:row>12</xdr:row>
      <xdr:rowOff>95250</xdr:rowOff>
    </xdr:from>
    <xdr:to>
      <xdr:col>14</xdr:col>
      <xdr:colOff>160019</xdr:colOff>
      <xdr:row>13</xdr:row>
      <xdr:rowOff>95250</xdr:rowOff>
    </xdr:to>
    <xdr:cxnSp macro="">
      <xdr:nvCxnSpPr>
        <xdr:cNvPr id="1106" name="Connecteur : en angle 1105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CxnSpPr/>
      </xdr:nvCxnSpPr>
      <xdr:spPr>
        <a:xfrm>
          <a:off x="7886699" y="2449830"/>
          <a:ext cx="0" cy="19050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108584</xdr:colOff>
      <xdr:row>13</xdr:row>
      <xdr:rowOff>38100</xdr:rowOff>
    </xdr:from>
    <xdr:to>
      <xdr:col>15</xdr:col>
      <xdr:colOff>24764</xdr:colOff>
      <xdr:row>13</xdr:row>
      <xdr:rowOff>165100</xdr:rowOff>
    </xdr:to>
    <xdr:sp macro="" textlink="">
      <xdr:nvSpPr>
        <xdr:cNvPr id="1107" name="Losange 1106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SpPr/>
      </xdr:nvSpPr>
      <xdr:spPr>
        <a:xfrm>
          <a:off x="7835264" y="2583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108581</xdr:colOff>
      <xdr:row>13</xdr:row>
      <xdr:rowOff>38100</xdr:rowOff>
    </xdr:from>
    <xdr:to>
      <xdr:col>27</xdr:col>
      <xdr:colOff>24761</xdr:colOff>
      <xdr:row>13</xdr:row>
      <xdr:rowOff>165100</xdr:rowOff>
    </xdr:to>
    <xdr:sp macro="" textlink="">
      <xdr:nvSpPr>
        <xdr:cNvPr id="1108" name="Losange 1107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/>
      </xdr:nvSpPr>
      <xdr:spPr>
        <a:xfrm>
          <a:off x="9755501" y="2583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108581</xdr:colOff>
      <xdr:row>15</xdr:row>
      <xdr:rowOff>38100</xdr:rowOff>
    </xdr:from>
    <xdr:to>
      <xdr:col>27</xdr:col>
      <xdr:colOff>24761</xdr:colOff>
      <xdr:row>15</xdr:row>
      <xdr:rowOff>165100</xdr:rowOff>
    </xdr:to>
    <xdr:sp macro="" textlink="">
      <xdr:nvSpPr>
        <xdr:cNvPr id="1109" name="Losange 1108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/>
      </xdr:nvSpPr>
      <xdr:spPr>
        <a:xfrm>
          <a:off x="9755501" y="2964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108577</xdr:colOff>
      <xdr:row>15</xdr:row>
      <xdr:rowOff>38100</xdr:rowOff>
    </xdr:from>
    <xdr:to>
      <xdr:col>39</xdr:col>
      <xdr:colOff>24757</xdr:colOff>
      <xdr:row>15</xdr:row>
      <xdr:rowOff>165100</xdr:rowOff>
    </xdr:to>
    <xdr:sp macro="" textlink="">
      <xdr:nvSpPr>
        <xdr:cNvPr id="1110" name="Losange 1109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/>
      </xdr:nvSpPr>
      <xdr:spPr>
        <a:xfrm>
          <a:off x="11675737" y="2964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160012</xdr:colOff>
      <xdr:row>15</xdr:row>
      <xdr:rowOff>95250</xdr:rowOff>
    </xdr:from>
    <xdr:to>
      <xdr:col>40</xdr:col>
      <xdr:colOff>93972</xdr:colOff>
      <xdr:row>16</xdr:row>
      <xdr:rowOff>95250</xdr:rowOff>
    </xdr:to>
    <xdr:cxnSp macro="">
      <xdr:nvCxnSpPr>
        <xdr:cNvPr id="1111" name="Connecteur : en angle 1110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CxnSpPr/>
      </xdr:nvCxnSpPr>
      <xdr:spPr>
        <a:xfrm>
          <a:off x="11727172" y="3021330"/>
          <a:ext cx="254000" cy="19050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108584</xdr:colOff>
      <xdr:row>16</xdr:row>
      <xdr:rowOff>38100</xdr:rowOff>
    </xdr:from>
    <xdr:to>
      <xdr:col>15</xdr:col>
      <xdr:colOff>24764</xdr:colOff>
      <xdr:row>16</xdr:row>
      <xdr:rowOff>165100</xdr:rowOff>
    </xdr:to>
    <xdr:sp macro="" textlink="">
      <xdr:nvSpPr>
        <xdr:cNvPr id="1112" name="Losange 1111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SpPr/>
      </xdr:nvSpPr>
      <xdr:spPr>
        <a:xfrm>
          <a:off x="7835264" y="31546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108583</xdr:colOff>
      <xdr:row>16</xdr:row>
      <xdr:rowOff>38100</xdr:rowOff>
    </xdr:from>
    <xdr:to>
      <xdr:col>19</xdr:col>
      <xdr:colOff>24763</xdr:colOff>
      <xdr:row>16</xdr:row>
      <xdr:rowOff>165100</xdr:rowOff>
    </xdr:to>
    <xdr:sp macro="" textlink="">
      <xdr:nvSpPr>
        <xdr:cNvPr id="1113" name="Losange 1112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SpPr/>
      </xdr:nvSpPr>
      <xdr:spPr>
        <a:xfrm>
          <a:off x="8475343" y="31546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160018</xdr:colOff>
      <xdr:row>16</xdr:row>
      <xdr:rowOff>95250</xdr:rowOff>
    </xdr:from>
    <xdr:to>
      <xdr:col>20</xdr:col>
      <xdr:colOff>93978</xdr:colOff>
      <xdr:row>17</xdr:row>
      <xdr:rowOff>95250</xdr:rowOff>
    </xdr:to>
    <xdr:cxnSp macro="">
      <xdr:nvCxnSpPr>
        <xdr:cNvPr id="1114" name="Connecteur : en angle 1113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CxnSpPr/>
      </xdr:nvCxnSpPr>
      <xdr:spPr>
        <a:xfrm>
          <a:off x="8526778" y="3211830"/>
          <a:ext cx="254000" cy="19050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108584</xdr:colOff>
      <xdr:row>17</xdr:row>
      <xdr:rowOff>38100</xdr:rowOff>
    </xdr:from>
    <xdr:to>
      <xdr:col>15</xdr:col>
      <xdr:colOff>24764</xdr:colOff>
      <xdr:row>17</xdr:row>
      <xdr:rowOff>165100</xdr:rowOff>
    </xdr:to>
    <xdr:sp macro="" textlink="">
      <xdr:nvSpPr>
        <xdr:cNvPr id="1115" name="Losange 1114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SpPr/>
      </xdr:nvSpPr>
      <xdr:spPr>
        <a:xfrm>
          <a:off x="7835264" y="3345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108576</xdr:colOff>
      <xdr:row>17</xdr:row>
      <xdr:rowOff>38100</xdr:rowOff>
    </xdr:from>
    <xdr:to>
      <xdr:col>43</xdr:col>
      <xdr:colOff>24756</xdr:colOff>
      <xdr:row>17</xdr:row>
      <xdr:rowOff>165100</xdr:rowOff>
    </xdr:to>
    <xdr:sp macro="" textlink="">
      <xdr:nvSpPr>
        <xdr:cNvPr id="1116" name="Losange 1115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SpPr/>
      </xdr:nvSpPr>
      <xdr:spPr>
        <a:xfrm>
          <a:off x="12315816" y="3345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160011</xdr:colOff>
      <xdr:row>17</xdr:row>
      <xdr:rowOff>95250</xdr:rowOff>
    </xdr:from>
    <xdr:to>
      <xdr:col>44</xdr:col>
      <xdr:colOff>93971</xdr:colOff>
      <xdr:row>18</xdr:row>
      <xdr:rowOff>95250</xdr:rowOff>
    </xdr:to>
    <xdr:cxnSp macro="">
      <xdr:nvCxnSpPr>
        <xdr:cNvPr id="1117" name="Connecteur : en angle 1116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CxnSpPr/>
      </xdr:nvCxnSpPr>
      <xdr:spPr>
        <a:xfrm>
          <a:off x="12367251" y="3402330"/>
          <a:ext cx="254000" cy="19050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108581</xdr:colOff>
      <xdr:row>18</xdr:row>
      <xdr:rowOff>38100</xdr:rowOff>
    </xdr:from>
    <xdr:to>
      <xdr:col>27</xdr:col>
      <xdr:colOff>24761</xdr:colOff>
      <xdr:row>18</xdr:row>
      <xdr:rowOff>165100</xdr:rowOff>
    </xdr:to>
    <xdr:sp macro="" textlink="">
      <xdr:nvSpPr>
        <xdr:cNvPr id="1118" name="Losange 1117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SpPr/>
      </xdr:nvSpPr>
      <xdr:spPr>
        <a:xfrm>
          <a:off x="9755501" y="35356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108577</xdr:colOff>
      <xdr:row>18</xdr:row>
      <xdr:rowOff>38100</xdr:rowOff>
    </xdr:from>
    <xdr:to>
      <xdr:col>39</xdr:col>
      <xdr:colOff>24757</xdr:colOff>
      <xdr:row>18</xdr:row>
      <xdr:rowOff>165100</xdr:rowOff>
    </xdr:to>
    <xdr:sp macro="" textlink="">
      <xdr:nvSpPr>
        <xdr:cNvPr id="1119" name="Losange 1118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SpPr/>
      </xdr:nvSpPr>
      <xdr:spPr>
        <a:xfrm>
          <a:off x="11675737" y="35356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108577</xdr:colOff>
      <xdr:row>21</xdr:row>
      <xdr:rowOff>38100</xdr:rowOff>
    </xdr:from>
    <xdr:to>
      <xdr:col>39</xdr:col>
      <xdr:colOff>24757</xdr:colOff>
      <xdr:row>21</xdr:row>
      <xdr:rowOff>165100</xdr:rowOff>
    </xdr:to>
    <xdr:sp macro="" textlink="">
      <xdr:nvSpPr>
        <xdr:cNvPr id="1120" name="Losange 1119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SpPr/>
      </xdr:nvSpPr>
      <xdr:spPr>
        <a:xfrm>
          <a:off x="11675737" y="4107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122</xdr:col>
      <xdr:colOff>108551</xdr:colOff>
      <xdr:row>21</xdr:row>
      <xdr:rowOff>38100</xdr:rowOff>
    </xdr:from>
    <xdr:to>
      <xdr:col>123</xdr:col>
      <xdr:colOff>24731</xdr:colOff>
      <xdr:row>21</xdr:row>
      <xdr:rowOff>165100</xdr:rowOff>
    </xdr:to>
    <xdr:sp macro="" textlink="">
      <xdr:nvSpPr>
        <xdr:cNvPr id="1121" name="Losange 1120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SpPr/>
      </xdr:nvSpPr>
      <xdr:spPr>
        <a:xfrm>
          <a:off x="25117391" y="4107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122</xdr:col>
      <xdr:colOff>159987</xdr:colOff>
      <xdr:row>21</xdr:row>
      <xdr:rowOff>95250</xdr:rowOff>
    </xdr:from>
    <xdr:to>
      <xdr:col>122</xdr:col>
      <xdr:colOff>159987</xdr:colOff>
      <xdr:row>22</xdr:row>
      <xdr:rowOff>95250</xdr:rowOff>
    </xdr:to>
    <xdr:cxnSp macro="">
      <xdr:nvCxnSpPr>
        <xdr:cNvPr id="1122" name="Connecteur : en angle 1121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CxnSpPr/>
      </xdr:nvCxnSpPr>
      <xdr:spPr>
        <a:xfrm>
          <a:off x="25168827" y="4164330"/>
          <a:ext cx="0" cy="19050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108551</xdr:colOff>
      <xdr:row>22</xdr:row>
      <xdr:rowOff>38100</xdr:rowOff>
    </xdr:from>
    <xdr:to>
      <xdr:col>123</xdr:col>
      <xdr:colOff>24731</xdr:colOff>
      <xdr:row>22</xdr:row>
      <xdr:rowOff>165100</xdr:rowOff>
    </xdr:to>
    <xdr:sp macro="" textlink="">
      <xdr:nvSpPr>
        <xdr:cNvPr id="1123" name="Losange 1122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SpPr/>
      </xdr:nvSpPr>
      <xdr:spPr>
        <a:xfrm>
          <a:off x="25117391" y="42976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158</xdr:col>
      <xdr:colOff>108586</xdr:colOff>
      <xdr:row>22</xdr:row>
      <xdr:rowOff>38100</xdr:rowOff>
    </xdr:from>
    <xdr:to>
      <xdr:col>159</xdr:col>
      <xdr:colOff>24766</xdr:colOff>
      <xdr:row>22</xdr:row>
      <xdr:rowOff>165100</xdr:rowOff>
    </xdr:to>
    <xdr:sp macro="" textlink="">
      <xdr:nvSpPr>
        <xdr:cNvPr id="1124" name="Losange 1123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SpPr/>
      </xdr:nvSpPr>
      <xdr:spPr>
        <a:xfrm>
          <a:off x="30878146" y="42976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22860</xdr:colOff>
      <xdr:row>3</xdr:row>
      <xdr:rowOff>38100</xdr:rowOff>
    </xdr:from>
    <xdr:to>
      <xdr:col>3</xdr:col>
      <xdr:colOff>579120</xdr:colOff>
      <xdr:row>5</xdr:row>
      <xdr:rowOff>0</xdr:rowOff>
    </xdr:to>
    <xdr:pic macro="[0]!Image19_Cliquer">
      <xdr:nvPicPr>
        <xdr:cNvPr id="1126" name="Graphique 1125" descr="Papier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032760" y="304800"/>
          <a:ext cx="556260" cy="5562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WB341"/>
  <sheetViews>
    <sheetView topLeftCell="B14" zoomScaleNormal="100" workbookViewId="0">
      <selection activeCell="H36" sqref="H36"/>
    </sheetView>
  </sheetViews>
  <sheetFormatPr baseColWidth="10" defaultRowHeight="14.4" x14ac:dyDescent="0.3"/>
  <cols>
    <col min="1" max="1" width="4.77734375" hidden="1" customWidth="1"/>
    <col min="2" max="2" width="15.5546875" customWidth="1"/>
    <col min="3" max="3" width="28.33203125" customWidth="1"/>
    <col min="4" max="4" width="14.6640625" bestFit="1" customWidth="1"/>
    <col min="5" max="5" width="11.6640625" style="26" customWidth="1"/>
    <col min="6" max="6" width="8.109375" style="2" customWidth="1"/>
    <col min="7" max="7" width="11.6640625" style="26" customWidth="1"/>
    <col min="8" max="8" width="8.33203125" style="2" customWidth="1"/>
    <col min="9" max="9" width="7.88671875" style="5" hidden="1" customWidth="1"/>
    <col min="10" max="10" width="9.6640625" style="5" hidden="1" customWidth="1"/>
    <col min="11" max="11" width="3" customWidth="1"/>
    <col min="12" max="264" width="2.33203125" customWidth="1"/>
    <col min="597" max="597" width="9.5546875" customWidth="1"/>
    <col min="598" max="598" width="8.33203125" customWidth="1"/>
  </cols>
  <sheetData>
    <row r="1" spans="1:600" ht="9" hidden="1" customHeight="1" x14ac:dyDescent="0.3"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</row>
    <row r="2" spans="1:600" ht="4.95" customHeight="1" x14ac:dyDescent="0.3">
      <c r="B2" s="132" t="s">
        <v>32</v>
      </c>
      <c r="C2" s="133"/>
      <c r="D2" s="133"/>
      <c r="E2" s="134"/>
      <c r="F2" s="145" t="s">
        <v>70</v>
      </c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6"/>
      <c r="W2" s="146"/>
      <c r="X2" s="146"/>
      <c r="Y2" s="147"/>
      <c r="Z2" s="83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  <c r="BJ2" s="37"/>
      <c r="BK2" s="37"/>
      <c r="BL2" s="37"/>
      <c r="BM2" s="37"/>
      <c r="BN2" s="37"/>
      <c r="BO2" s="37"/>
      <c r="BP2" s="37"/>
      <c r="BQ2" s="37"/>
      <c r="BR2" s="37"/>
      <c r="BS2" s="37"/>
      <c r="BT2" s="37"/>
      <c r="BU2" s="37"/>
      <c r="BV2" s="37"/>
      <c r="BW2" s="37"/>
      <c r="BX2" s="37"/>
      <c r="BY2" s="37"/>
      <c r="BZ2" s="37"/>
      <c r="CA2" s="37"/>
      <c r="CB2" s="37"/>
      <c r="CC2" s="37"/>
      <c r="CD2" s="37"/>
      <c r="CE2" s="37"/>
      <c r="CF2" s="37"/>
      <c r="CG2" s="37"/>
      <c r="CH2" s="37"/>
      <c r="CI2" s="37"/>
      <c r="CJ2" s="37"/>
      <c r="CK2" s="37"/>
      <c r="CL2" s="37"/>
      <c r="CM2" s="37"/>
      <c r="CN2" s="37"/>
      <c r="CO2" s="37"/>
      <c r="CP2" s="37"/>
      <c r="CQ2" s="37"/>
      <c r="CR2" s="37"/>
      <c r="CS2" s="37"/>
      <c r="CT2" s="37"/>
      <c r="CU2" s="37"/>
      <c r="CV2" s="37"/>
      <c r="CW2" s="37"/>
      <c r="CX2" s="37"/>
      <c r="VY2" s="1"/>
      <c r="VZ2" s="2"/>
      <c r="WA2" s="3"/>
      <c r="WB2" s="4"/>
    </row>
    <row r="3" spans="1:600" ht="16.5" customHeight="1" x14ac:dyDescent="0.3">
      <c r="B3" s="135"/>
      <c r="C3" s="136"/>
      <c r="D3" s="136"/>
      <c r="E3" s="137"/>
      <c r="F3" s="148"/>
      <c r="G3" s="149"/>
      <c r="H3" s="149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149"/>
      <c r="W3" s="149"/>
      <c r="X3" s="149"/>
      <c r="Y3" s="150"/>
      <c r="Z3" s="83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37"/>
      <c r="BT3" s="37"/>
      <c r="BU3" s="37"/>
      <c r="BV3" s="37"/>
      <c r="BW3" s="37"/>
      <c r="BX3" s="37"/>
      <c r="BY3" s="37"/>
      <c r="BZ3" s="37"/>
      <c r="CA3" s="37"/>
      <c r="CB3" s="37"/>
      <c r="CC3" s="37"/>
      <c r="CD3" s="37"/>
      <c r="CE3" s="37"/>
      <c r="CF3" s="37"/>
      <c r="CG3" s="37"/>
      <c r="CH3" s="37"/>
      <c r="CI3" s="37"/>
      <c r="CJ3" s="37"/>
      <c r="CK3" s="37"/>
      <c r="CL3" s="37"/>
      <c r="CM3" s="37"/>
      <c r="CN3" s="37"/>
      <c r="CO3" s="37"/>
      <c r="CP3" s="37"/>
      <c r="CQ3" s="37"/>
      <c r="CR3" s="37"/>
      <c r="CS3" s="37"/>
      <c r="CT3" s="37"/>
      <c r="CU3" s="37"/>
      <c r="CV3" s="37"/>
      <c r="CW3" s="37"/>
      <c r="CX3" s="37"/>
      <c r="VY3" s="1"/>
      <c r="VZ3" s="2"/>
      <c r="WA3" s="3"/>
      <c r="WB3" s="4"/>
    </row>
    <row r="4" spans="1:600" ht="21.75" customHeight="1" x14ac:dyDescent="0.3">
      <c r="B4" s="38"/>
      <c r="C4" s="22"/>
      <c r="D4" s="22"/>
      <c r="E4" s="39"/>
      <c r="F4" s="138"/>
      <c r="G4" s="139"/>
      <c r="H4" s="139"/>
      <c r="I4" s="139"/>
      <c r="J4" s="139"/>
      <c r="K4" s="139"/>
      <c r="L4" s="139"/>
      <c r="M4" s="139"/>
      <c r="N4" s="139"/>
      <c r="O4" s="139"/>
      <c r="P4" s="139"/>
      <c r="Q4" s="139"/>
      <c r="R4" s="139"/>
      <c r="S4" s="139"/>
      <c r="T4" s="139"/>
      <c r="U4" s="139"/>
      <c r="V4" s="139"/>
      <c r="W4" s="139"/>
      <c r="X4" s="139"/>
      <c r="Y4" s="140"/>
      <c r="Z4" s="83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7"/>
      <c r="CN4" s="37"/>
      <c r="CO4" s="37"/>
      <c r="CP4" s="37"/>
      <c r="CQ4" s="37"/>
      <c r="CR4" s="37"/>
      <c r="CS4" s="37"/>
      <c r="CT4" s="37"/>
      <c r="CU4" s="37"/>
      <c r="CV4" s="37"/>
      <c r="CW4" s="37"/>
      <c r="CX4" s="37"/>
      <c r="VY4" s="1"/>
      <c r="VZ4" s="2"/>
      <c r="WA4" s="3"/>
      <c r="WB4" s="4"/>
    </row>
    <row r="5" spans="1:600" ht="25.5" customHeight="1" x14ac:dyDescent="0.3">
      <c r="A5" s="6">
        <v>12</v>
      </c>
      <c r="B5" s="40" t="s">
        <v>34</v>
      </c>
      <c r="C5" s="24">
        <f>INDEX(Feuil2!B1:B15,A5)</f>
        <v>0.25</v>
      </c>
      <c r="D5" s="22"/>
      <c r="E5" s="39"/>
      <c r="F5" s="138"/>
      <c r="G5" s="139"/>
      <c r="H5" s="139"/>
      <c r="I5" s="139"/>
      <c r="J5" s="139"/>
      <c r="K5" s="139"/>
      <c r="L5" s="139"/>
      <c r="M5" s="141"/>
      <c r="N5" s="139"/>
      <c r="O5" s="139"/>
      <c r="P5" s="139"/>
      <c r="Q5" s="139"/>
      <c r="R5" s="139"/>
      <c r="S5" s="139"/>
      <c r="T5" s="139"/>
      <c r="U5" s="139"/>
      <c r="V5" s="139"/>
      <c r="W5" s="139"/>
      <c r="X5" s="139"/>
      <c r="Y5" s="140"/>
      <c r="Z5" s="83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  <c r="CJ5" s="37"/>
      <c r="CK5" s="37"/>
      <c r="CL5" s="37"/>
      <c r="CM5" s="37"/>
      <c r="CN5" s="37"/>
      <c r="CO5" s="37"/>
      <c r="CP5" s="37"/>
      <c r="CQ5" s="37"/>
      <c r="CR5" s="37"/>
      <c r="CS5" s="37"/>
      <c r="CT5" s="37"/>
      <c r="CU5" s="37"/>
      <c r="CV5" s="37"/>
      <c r="CW5" s="37"/>
      <c r="CX5" s="37"/>
      <c r="VY5" s="1"/>
      <c r="VZ5" s="2"/>
      <c r="WA5" s="3"/>
      <c r="WB5" s="4"/>
    </row>
    <row r="6" spans="1:600" ht="6.6" customHeight="1" x14ac:dyDescent="0.3">
      <c r="A6" s="6"/>
      <c r="B6" s="41"/>
      <c r="C6" s="22"/>
      <c r="D6" s="22"/>
      <c r="E6" s="39"/>
      <c r="F6" s="138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40"/>
      <c r="Z6" s="83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  <c r="CJ6" s="37"/>
      <c r="CK6" s="37"/>
      <c r="CL6" s="37"/>
      <c r="CM6" s="37"/>
      <c r="CN6" s="37"/>
      <c r="CO6" s="37"/>
      <c r="CP6" s="37"/>
      <c r="CQ6" s="37"/>
      <c r="CR6" s="37"/>
      <c r="CS6" s="37"/>
      <c r="CT6" s="37"/>
      <c r="CU6" s="37"/>
      <c r="CV6" s="37"/>
      <c r="CW6" s="37"/>
      <c r="CX6" s="37"/>
      <c r="VY6" s="1"/>
      <c r="VZ6" s="2"/>
      <c r="WA6" s="3"/>
      <c r="WB6" s="4"/>
    </row>
    <row r="7" spans="1:600" ht="14.4" customHeight="1" x14ac:dyDescent="0.3">
      <c r="A7" s="6">
        <v>3</v>
      </c>
      <c r="B7" s="42" t="s">
        <v>33</v>
      </c>
      <c r="C7" s="23" t="s">
        <v>9</v>
      </c>
      <c r="D7" s="125">
        <v>1</v>
      </c>
      <c r="E7" s="39"/>
      <c r="F7" s="138"/>
      <c r="G7" s="139"/>
      <c r="H7" s="139"/>
      <c r="I7" s="139"/>
      <c r="J7" s="139"/>
      <c r="K7" s="139"/>
      <c r="L7" s="139"/>
      <c r="M7" s="139"/>
      <c r="N7" s="139"/>
      <c r="O7" s="139"/>
      <c r="P7" s="139"/>
      <c r="Q7" s="139"/>
      <c r="R7" s="139"/>
      <c r="S7" s="139"/>
      <c r="T7" s="139"/>
      <c r="U7" s="139"/>
      <c r="V7" s="139"/>
      <c r="W7" s="139"/>
      <c r="X7" s="139"/>
      <c r="Y7" s="140"/>
      <c r="Z7" s="83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  <c r="CJ7" s="37"/>
      <c r="CK7" s="37"/>
      <c r="CL7" s="37"/>
      <c r="CM7" s="37"/>
      <c r="CN7" s="37"/>
      <c r="CO7" s="37"/>
      <c r="CP7" s="37"/>
      <c r="CQ7" s="37"/>
      <c r="CR7" s="37"/>
      <c r="CS7" s="37"/>
      <c r="CT7" s="37"/>
      <c r="CU7" s="37"/>
      <c r="CV7" s="37"/>
      <c r="CW7" s="37"/>
      <c r="CX7" s="37"/>
      <c r="VY7" s="1"/>
      <c r="VZ7" s="2"/>
      <c r="WA7" s="3"/>
      <c r="WB7" s="4"/>
    </row>
    <row r="8" spans="1:600" ht="8.4" customHeight="1" thickBot="1" x14ac:dyDescent="0.35">
      <c r="A8" s="6"/>
      <c r="B8" s="43"/>
      <c r="C8" s="44"/>
      <c r="D8" s="45"/>
      <c r="E8" s="46"/>
      <c r="F8" s="142"/>
      <c r="G8" s="143"/>
      <c r="H8" s="143"/>
      <c r="I8" s="143"/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4"/>
      <c r="Z8" s="83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7"/>
      <c r="CN8" s="37"/>
      <c r="CO8" s="37"/>
      <c r="CP8" s="37"/>
      <c r="CQ8" s="37"/>
      <c r="CR8" s="37"/>
      <c r="CS8" s="37"/>
      <c r="CT8" s="37"/>
      <c r="CU8" s="37"/>
      <c r="CV8" s="37"/>
      <c r="CW8" s="37"/>
      <c r="CX8" s="37"/>
      <c r="VY8" s="1"/>
      <c r="VZ8" s="3"/>
      <c r="WA8" s="3"/>
      <c r="WB8" s="4"/>
    </row>
    <row r="9" spans="1:600" ht="14.25" customHeight="1" x14ac:dyDescent="0.3">
      <c r="C9" s="7">
        <f>INDEX(Feuil2!D1:D365,A7)</f>
        <v>43899</v>
      </c>
      <c r="D9" s="8">
        <f>INDEX(Feuil2!C1:C24,D7)</f>
        <v>0</v>
      </c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VY9" s="1"/>
      <c r="VZ9" s="3"/>
      <c r="WA9" s="3"/>
      <c r="WB9" s="4"/>
    </row>
    <row r="10" spans="1:600" ht="40.950000000000003" customHeight="1" x14ac:dyDescent="0.3">
      <c r="B10" s="85" t="s">
        <v>73</v>
      </c>
      <c r="C10" s="86" t="str">
        <f>"RFQ "&amp;Feuil2!K16</f>
        <v>RFQ ghjfg</v>
      </c>
      <c r="D10" s="84"/>
      <c r="E10" s="130" t="s">
        <v>10</v>
      </c>
      <c r="F10" s="131"/>
      <c r="G10" s="129" t="s">
        <v>11</v>
      </c>
      <c r="H10" s="129"/>
      <c r="I10" s="87" t="s">
        <v>58</v>
      </c>
      <c r="J10" s="34" t="s">
        <v>55</v>
      </c>
      <c r="K10" s="30">
        <f>L10-1</f>
        <v>43898</v>
      </c>
      <c r="L10" s="10">
        <f>$C$9+$D$9</f>
        <v>43899</v>
      </c>
      <c r="M10" s="11">
        <f>L10+$C$5</f>
        <v>43899.25</v>
      </c>
      <c r="N10" s="11">
        <f t="shared" ref="N10:AQ10" si="0">M10+$C$5</f>
        <v>43899.5</v>
      </c>
      <c r="O10" s="11">
        <f t="shared" si="0"/>
        <v>43899.75</v>
      </c>
      <c r="P10" s="11">
        <f t="shared" si="0"/>
        <v>43900</v>
      </c>
      <c r="Q10" s="11">
        <f t="shared" si="0"/>
        <v>43900.25</v>
      </c>
      <c r="R10" s="11">
        <f t="shared" si="0"/>
        <v>43900.5</v>
      </c>
      <c r="S10" s="11">
        <f t="shared" si="0"/>
        <v>43900.75</v>
      </c>
      <c r="T10" s="11">
        <f t="shared" si="0"/>
        <v>43901</v>
      </c>
      <c r="U10" s="11">
        <f t="shared" si="0"/>
        <v>43901.25</v>
      </c>
      <c r="V10" s="11">
        <f t="shared" si="0"/>
        <v>43901.5</v>
      </c>
      <c r="W10" s="11">
        <f t="shared" si="0"/>
        <v>43901.75</v>
      </c>
      <c r="X10" s="11">
        <f t="shared" si="0"/>
        <v>43902</v>
      </c>
      <c r="Y10" s="11">
        <f t="shared" si="0"/>
        <v>43902.25</v>
      </c>
      <c r="Z10" s="11">
        <f t="shared" si="0"/>
        <v>43902.5</v>
      </c>
      <c r="AA10" s="11">
        <f t="shared" si="0"/>
        <v>43902.75</v>
      </c>
      <c r="AB10" s="11">
        <f t="shared" si="0"/>
        <v>43903</v>
      </c>
      <c r="AC10" s="11">
        <f t="shared" si="0"/>
        <v>43903.25</v>
      </c>
      <c r="AD10" s="11">
        <f t="shared" si="0"/>
        <v>43903.5</v>
      </c>
      <c r="AE10" s="11">
        <f t="shared" si="0"/>
        <v>43903.75</v>
      </c>
      <c r="AF10" s="11">
        <f t="shared" si="0"/>
        <v>43904</v>
      </c>
      <c r="AG10" s="11">
        <f t="shared" si="0"/>
        <v>43904.25</v>
      </c>
      <c r="AH10" s="11">
        <f t="shared" si="0"/>
        <v>43904.5</v>
      </c>
      <c r="AI10" s="11">
        <f t="shared" si="0"/>
        <v>43904.75</v>
      </c>
      <c r="AJ10" s="11">
        <f t="shared" si="0"/>
        <v>43905</v>
      </c>
      <c r="AK10" s="11">
        <f t="shared" si="0"/>
        <v>43905.25</v>
      </c>
      <c r="AL10" s="11">
        <f t="shared" si="0"/>
        <v>43905.5</v>
      </c>
      <c r="AM10" s="11">
        <f t="shared" si="0"/>
        <v>43905.75</v>
      </c>
      <c r="AN10" s="11">
        <f t="shared" si="0"/>
        <v>43906</v>
      </c>
      <c r="AO10" s="11">
        <f t="shared" si="0"/>
        <v>43906.25</v>
      </c>
      <c r="AP10" s="11">
        <f t="shared" si="0"/>
        <v>43906.5</v>
      </c>
      <c r="AQ10" s="11">
        <f t="shared" si="0"/>
        <v>43906.75</v>
      </c>
      <c r="AR10" s="11">
        <f t="shared" ref="AR10:DC10" si="1">AQ10+$C$5</f>
        <v>43907</v>
      </c>
      <c r="AS10" s="11">
        <f t="shared" si="1"/>
        <v>43907.25</v>
      </c>
      <c r="AT10" s="11">
        <f t="shared" si="1"/>
        <v>43907.5</v>
      </c>
      <c r="AU10" s="11">
        <f t="shared" si="1"/>
        <v>43907.75</v>
      </c>
      <c r="AV10" s="11">
        <f t="shared" si="1"/>
        <v>43908</v>
      </c>
      <c r="AW10" s="11">
        <f t="shared" si="1"/>
        <v>43908.25</v>
      </c>
      <c r="AX10" s="11">
        <f t="shared" si="1"/>
        <v>43908.5</v>
      </c>
      <c r="AY10" s="11">
        <f t="shared" si="1"/>
        <v>43908.75</v>
      </c>
      <c r="AZ10" s="11">
        <f t="shared" si="1"/>
        <v>43909</v>
      </c>
      <c r="BA10" s="11">
        <f t="shared" si="1"/>
        <v>43909.25</v>
      </c>
      <c r="BB10" s="11">
        <f t="shared" si="1"/>
        <v>43909.5</v>
      </c>
      <c r="BC10" s="11">
        <f t="shared" si="1"/>
        <v>43909.75</v>
      </c>
      <c r="BD10" s="11">
        <f t="shared" si="1"/>
        <v>43910</v>
      </c>
      <c r="BE10" s="11">
        <f t="shared" si="1"/>
        <v>43910.25</v>
      </c>
      <c r="BF10" s="11">
        <f t="shared" si="1"/>
        <v>43910.5</v>
      </c>
      <c r="BG10" s="11">
        <f t="shared" si="1"/>
        <v>43910.75</v>
      </c>
      <c r="BH10" s="11">
        <f t="shared" si="1"/>
        <v>43911</v>
      </c>
      <c r="BI10" s="11">
        <f t="shared" si="1"/>
        <v>43911.25</v>
      </c>
      <c r="BJ10" s="11">
        <f t="shared" si="1"/>
        <v>43911.5</v>
      </c>
      <c r="BK10" s="11">
        <f t="shared" si="1"/>
        <v>43911.75</v>
      </c>
      <c r="BL10" s="11">
        <f t="shared" si="1"/>
        <v>43912</v>
      </c>
      <c r="BM10" s="11">
        <f t="shared" si="1"/>
        <v>43912.25</v>
      </c>
      <c r="BN10" s="11">
        <f t="shared" si="1"/>
        <v>43912.5</v>
      </c>
      <c r="BO10" s="11">
        <f t="shared" si="1"/>
        <v>43912.75</v>
      </c>
      <c r="BP10" s="11">
        <f t="shared" si="1"/>
        <v>43913</v>
      </c>
      <c r="BQ10" s="11">
        <f t="shared" si="1"/>
        <v>43913.25</v>
      </c>
      <c r="BR10" s="11">
        <f t="shared" si="1"/>
        <v>43913.5</v>
      </c>
      <c r="BS10" s="11">
        <f t="shared" si="1"/>
        <v>43913.75</v>
      </c>
      <c r="BT10" s="11">
        <f t="shared" si="1"/>
        <v>43914</v>
      </c>
      <c r="BU10" s="11">
        <f t="shared" si="1"/>
        <v>43914.25</v>
      </c>
      <c r="BV10" s="11">
        <f t="shared" si="1"/>
        <v>43914.5</v>
      </c>
      <c r="BW10" s="11">
        <f t="shared" si="1"/>
        <v>43914.75</v>
      </c>
      <c r="BX10" s="11">
        <f t="shared" si="1"/>
        <v>43915</v>
      </c>
      <c r="BY10" s="11">
        <f t="shared" si="1"/>
        <v>43915.25</v>
      </c>
      <c r="BZ10" s="11">
        <f t="shared" si="1"/>
        <v>43915.5</v>
      </c>
      <c r="CA10" s="11">
        <f t="shared" si="1"/>
        <v>43915.75</v>
      </c>
      <c r="CB10" s="11">
        <f t="shared" si="1"/>
        <v>43916</v>
      </c>
      <c r="CC10" s="11">
        <f t="shared" si="1"/>
        <v>43916.25</v>
      </c>
      <c r="CD10" s="11">
        <f t="shared" si="1"/>
        <v>43916.5</v>
      </c>
      <c r="CE10" s="11">
        <f t="shared" si="1"/>
        <v>43916.75</v>
      </c>
      <c r="CF10" s="11">
        <f t="shared" si="1"/>
        <v>43917</v>
      </c>
      <c r="CG10" s="11">
        <f t="shared" si="1"/>
        <v>43917.25</v>
      </c>
      <c r="CH10" s="11">
        <f t="shared" si="1"/>
        <v>43917.5</v>
      </c>
      <c r="CI10" s="11">
        <f t="shared" si="1"/>
        <v>43917.75</v>
      </c>
      <c r="CJ10" s="11">
        <f t="shared" si="1"/>
        <v>43918</v>
      </c>
      <c r="CK10" s="11">
        <f t="shared" si="1"/>
        <v>43918.25</v>
      </c>
      <c r="CL10" s="11">
        <f t="shared" si="1"/>
        <v>43918.5</v>
      </c>
      <c r="CM10" s="11">
        <f t="shared" si="1"/>
        <v>43918.75</v>
      </c>
      <c r="CN10" s="11">
        <f t="shared" si="1"/>
        <v>43919</v>
      </c>
      <c r="CO10" s="11">
        <f t="shared" si="1"/>
        <v>43919.25</v>
      </c>
      <c r="CP10" s="11">
        <f t="shared" si="1"/>
        <v>43919.5</v>
      </c>
      <c r="CQ10" s="11">
        <f t="shared" si="1"/>
        <v>43919.75</v>
      </c>
      <c r="CR10" s="11">
        <f t="shared" si="1"/>
        <v>43920</v>
      </c>
      <c r="CS10" s="11">
        <f t="shared" si="1"/>
        <v>43920.25</v>
      </c>
      <c r="CT10" s="11">
        <f t="shared" si="1"/>
        <v>43920.5</v>
      </c>
      <c r="CU10" s="11">
        <f t="shared" si="1"/>
        <v>43920.75</v>
      </c>
      <c r="CV10" s="11">
        <f t="shared" si="1"/>
        <v>43921</v>
      </c>
      <c r="CW10" s="11">
        <f t="shared" si="1"/>
        <v>43921.25</v>
      </c>
      <c r="CX10" s="11">
        <f t="shared" si="1"/>
        <v>43921.5</v>
      </c>
      <c r="CY10" s="11">
        <f t="shared" si="1"/>
        <v>43921.75</v>
      </c>
      <c r="CZ10" s="11">
        <f t="shared" si="1"/>
        <v>43922</v>
      </c>
      <c r="DA10" s="11">
        <f t="shared" si="1"/>
        <v>43922.25</v>
      </c>
      <c r="DB10" s="11">
        <f t="shared" si="1"/>
        <v>43922.5</v>
      </c>
      <c r="DC10" s="11">
        <f t="shared" si="1"/>
        <v>43922.75</v>
      </c>
      <c r="DD10" s="11">
        <f t="shared" ref="DD10:EO10" si="2">DC10+$C$5</f>
        <v>43923</v>
      </c>
      <c r="DE10" s="11">
        <f t="shared" si="2"/>
        <v>43923.25</v>
      </c>
      <c r="DF10" s="11">
        <f t="shared" si="2"/>
        <v>43923.5</v>
      </c>
      <c r="DG10" s="11">
        <f t="shared" si="2"/>
        <v>43923.75</v>
      </c>
      <c r="DH10" s="11">
        <f t="shared" si="2"/>
        <v>43924</v>
      </c>
      <c r="DI10" s="11">
        <f t="shared" si="2"/>
        <v>43924.25</v>
      </c>
      <c r="DJ10" s="11">
        <f t="shared" si="2"/>
        <v>43924.5</v>
      </c>
      <c r="DK10" s="11">
        <f t="shared" si="2"/>
        <v>43924.75</v>
      </c>
      <c r="DL10" s="11">
        <f t="shared" si="2"/>
        <v>43925</v>
      </c>
      <c r="DM10" s="11">
        <f t="shared" si="2"/>
        <v>43925.25</v>
      </c>
      <c r="DN10" s="11">
        <f t="shared" si="2"/>
        <v>43925.5</v>
      </c>
      <c r="DO10" s="11">
        <f t="shared" si="2"/>
        <v>43925.75</v>
      </c>
      <c r="DP10" s="11">
        <f t="shared" si="2"/>
        <v>43926</v>
      </c>
      <c r="DQ10" s="11">
        <f t="shared" si="2"/>
        <v>43926.25</v>
      </c>
      <c r="DR10" s="11">
        <f t="shared" si="2"/>
        <v>43926.5</v>
      </c>
      <c r="DS10" s="11">
        <f t="shared" si="2"/>
        <v>43926.75</v>
      </c>
      <c r="DT10" s="11">
        <f t="shared" si="2"/>
        <v>43927</v>
      </c>
      <c r="DU10" s="11">
        <f t="shared" si="2"/>
        <v>43927.25</v>
      </c>
      <c r="DV10" s="11">
        <f t="shared" si="2"/>
        <v>43927.5</v>
      </c>
      <c r="DW10" s="11">
        <f t="shared" si="2"/>
        <v>43927.75</v>
      </c>
      <c r="DX10" s="11">
        <f t="shared" si="2"/>
        <v>43928</v>
      </c>
      <c r="DY10" s="11">
        <f t="shared" si="2"/>
        <v>43928.25</v>
      </c>
      <c r="DZ10" s="11">
        <f t="shared" si="2"/>
        <v>43928.5</v>
      </c>
      <c r="EA10" s="11">
        <f t="shared" si="2"/>
        <v>43928.75</v>
      </c>
      <c r="EB10" s="11">
        <f t="shared" si="2"/>
        <v>43929</v>
      </c>
      <c r="EC10" s="11">
        <f t="shared" si="2"/>
        <v>43929.25</v>
      </c>
      <c r="ED10" s="11">
        <f t="shared" si="2"/>
        <v>43929.5</v>
      </c>
      <c r="EE10" s="11">
        <f t="shared" si="2"/>
        <v>43929.75</v>
      </c>
      <c r="EF10" s="11">
        <f t="shared" si="2"/>
        <v>43930</v>
      </c>
      <c r="EG10" s="11">
        <f t="shared" si="2"/>
        <v>43930.25</v>
      </c>
      <c r="EH10" s="11">
        <f t="shared" si="2"/>
        <v>43930.5</v>
      </c>
      <c r="EI10" s="11">
        <f t="shared" si="2"/>
        <v>43930.75</v>
      </c>
      <c r="EJ10" s="11">
        <f t="shared" si="2"/>
        <v>43931</v>
      </c>
      <c r="EK10" s="11">
        <f t="shared" si="2"/>
        <v>43931.25</v>
      </c>
      <c r="EL10" s="11">
        <f t="shared" si="2"/>
        <v>43931.5</v>
      </c>
      <c r="EM10" s="11">
        <f t="shared" si="2"/>
        <v>43931.75</v>
      </c>
      <c r="EN10" s="11">
        <f t="shared" si="2"/>
        <v>43932</v>
      </c>
      <c r="EO10" s="11">
        <f t="shared" si="2"/>
        <v>43932.25</v>
      </c>
      <c r="EP10" s="11">
        <f t="shared" ref="EP10:FU10" si="3">EO10+$C$5</f>
        <v>43932.5</v>
      </c>
      <c r="EQ10" s="11">
        <f t="shared" si="3"/>
        <v>43932.75</v>
      </c>
      <c r="ER10" s="11">
        <f t="shared" si="3"/>
        <v>43933</v>
      </c>
      <c r="ES10" s="11">
        <f t="shared" si="3"/>
        <v>43933.25</v>
      </c>
      <c r="ET10" s="11">
        <f t="shared" si="3"/>
        <v>43933.5</v>
      </c>
      <c r="EU10" s="11">
        <f t="shared" si="3"/>
        <v>43933.75</v>
      </c>
      <c r="EV10" s="11">
        <f t="shared" si="3"/>
        <v>43934</v>
      </c>
      <c r="EW10" s="11">
        <f t="shared" si="3"/>
        <v>43934.25</v>
      </c>
      <c r="EX10" s="11">
        <f t="shared" si="3"/>
        <v>43934.5</v>
      </c>
      <c r="EY10" s="11">
        <f t="shared" si="3"/>
        <v>43934.75</v>
      </c>
      <c r="EZ10" s="11">
        <f t="shared" si="3"/>
        <v>43935</v>
      </c>
      <c r="FA10" s="11">
        <f t="shared" si="3"/>
        <v>43935.25</v>
      </c>
      <c r="FB10" s="11">
        <f t="shared" si="3"/>
        <v>43935.5</v>
      </c>
      <c r="FC10" s="11">
        <f t="shared" si="3"/>
        <v>43935.75</v>
      </c>
      <c r="FD10" s="11">
        <f t="shared" si="3"/>
        <v>43936</v>
      </c>
      <c r="FE10" s="11">
        <f t="shared" si="3"/>
        <v>43936.25</v>
      </c>
      <c r="FF10" s="11">
        <f t="shared" si="3"/>
        <v>43936.5</v>
      </c>
      <c r="FG10" s="11">
        <f t="shared" si="3"/>
        <v>43936.75</v>
      </c>
      <c r="FH10" s="11">
        <f t="shared" si="3"/>
        <v>43937</v>
      </c>
      <c r="FI10" s="11">
        <f t="shared" si="3"/>
        <v>43937.25</v>
      </c>
      <c r="FJ10" s="11">
        <f t="shared" si="3"/>
        <v>43937.5</v>
      </c>
      <c r="FK10" s="11">
        <f t="shared" si="3"/>
        <v>43937.75</v>
      </c>
      <c r="FL10" s="11">
        <f t="shared" si="3"/>
        <v>43938</v>
      </c>
      <c r="FM10" s="11">
        <f t="shared" si="3"/>
        <v>43938.25</v>
      </c>
      <c r="FN10" s="11">
        <f t="shared" si="3"/>
        <v>43938.5</v>
      </c>
      <c r="FO10" s="11">
        <f t="shared" si="3"/>
        <v>43938.75</v>
      </c>
      <c r="FP10" s="11">
        <f t="shared" si="3"/>
        <v>43939</v>
      </c>
      <c r="FQ10" s="11">
        <f t="shared" si="3"/>
        <v>43939.25</v>
      </c>
      <c r="FR10" s="11">
        <f t="shared" si="3"/>
        <v>43939.5</v>
      </c>
      <c r="FS10" s="11">
        <f t="shared" si="3"/>
        <v>43939.75</v>
      </c>
      <c r="FT10" s="11">
        <f t="shared" si="3"/>
        <v>43940</v>
      </c>
      <c r="FU10" s="11">
        <f t="shared" si="3"/>
        <v>43940.25</v>
      </c>
      <c r="FV10" s="11">
        <f t="shared" ref="FV10:HA10" si="4">FU10+$C$5</f>
        <v>43940.5</v>
      </c>
      <c r="FW10" s="11">
        <f t="shared" si="4"/>
        <v>43940.75</v>
      </c>
      <c r="FX10" s="11">
        <f t="shared" si="4"/>
        <v>43941</v>
      </c>
      <c r="FY10" s="11">
        <f t="shared" si="4"/>
        <v>43941.25</v>
      </c>
      <c r="FZ10" s="11">
        <f t="shared" si="4"/>
        <v>43941.5</v>
      </c>
      <c r="GA10" s="11">
        <f t="shared" si="4"/>
        <v>43941.75</v>
      </c>
      <c r="GB10" s="11">
        <f t="shared" si="4"/>
        <v>43942</v>
      </c>
      <c r="GC10" s="11">
        <f t="shared" si="4"/>
        <v>43942.25</v>
      </c>
      <c r="GD10" s="11">
        <f t="shared" si="4"/>
        <v>43942.5</v>
      </c>
      <c r="GE10" s="11">
        <f t="shared" si="4"/>
        <v>43942.75</v>
      </c>
      <c r="GF10" s="11">
        <f t="shared" si="4"/>
        <v>43943</v>
      </c>
      <c r="GG10" s="11">
        <f t="shared" si="4"/>
        <v>43943.25</v>
      </c>
      <c r="GH10" s="11">
        <f t="shared" si="4"/>
        <v>43943.5</v>
      </c>
      <c r="GI10" s="11">
        <f t="shared" si="4"/>
        <v>43943.75</v>
      </c>
      <c r="GJ10" s="11">
        <f t="shared" si="4"/>
        <v>43944</v>
      </c>
      <c r="GK10" s="11">
        <f t="shared" si="4"/>
        <v>43944.25</v>
      </c>
      <c r="GL10" s="11">
        <f t="shared" si="4"/>
        <v>43944.5</v>
      </c>
      <c r="GM10" s="11">
        <f t="shared" si="4"/>
        <v>43944.75</v>
      </c>
      <c r="GN10" s="11">
        <f t="shared" si="4"/>
        <v>43945</v>
      </c>
      <c r="GO10" s="11">
        <f t="shared" si="4"/>
        <v>43945.25</v>
      </c>
      <c r="GP10" s="11">
        <f t="shared" si="4"/>
        <v>43945.5</v>
      </c>
      <c r="GQ10" s="11">
        <f t="shared" si="4"/>
        <v>43945.75</v>
      </c>
      <c r="GR10" s="11">
        <f t="shared" si="4"/>
        <v>43946</v>
      </c>
      <c r="GS10" s="11">
        <f t="shared" si="4"/>
        <v>43946.25</v>
      </c>
      <c r="GT10" s="11">
        <f t="shared" si="4"/>
        <v>43946.5</v>
      </c>
      <c r="GU10" s="11">
        <f t="shared" si="4"/>
        <v>43946.75</v>
      </c>
      <c r="GV10" s="11">
        <f t="shared" si="4"/>
        <v>43947</v>
      </c>
      <c r="GW10" s="11">
        <f t="shared" si="4"/>
        <v>43947.25</v>
      </c>
      <c r="GX10" s="11">
        <f t="shared" si="4"/>
        <v>43947.5</v>
      </c>
      <c r="GY10" s="11">
        <f t="shared" si="4"/>
        <v>43947.75</v>
      </c>
      <c r="GZ10" s="11">
        <f t="shared" si="4"/>
        <v>43948</v>
      </c>
      <c r="HA10" s="11">
        <f t="shared" si="4"/>
        <v>43948.25</v>
      </c>
      <c r="HB10" s="11">
        <f t="shared" ref="HB10:IG10" si="5">HA10+$C$5</f>
        <v>43948.5</v>
      </c>
      <c r="HC10" s="11">
        <f t="shared" si="5"/>
        <v>43948.75</v>
      </c>
      <c r="HD10" s="11">
        <f t="shared" si="5"/>
        <v>43949</v>
      </c>
      <c r="HE10" s="11">
        <f t="shared" si="5"/>
        <v>43949.25</v>
      </c>
      <c r="HF10" s="11">
        <f t="shared" si="5"/>
        <v>43949.5</v>
      </c>
      <c r="HG10" s="11">
        <f t="shared" si="5"/>
        <v>43949.75</v>
      </c>
      <c r="HH10" s="11">
        <f t="shared" si="5"/>
        <v>43950</v>
      </c>
      <c r="HI10" s="11">
        <f t="shared" si="5"/>
        <v>43950.25</v>
      </c>
      <c r="HJ10" s="11">
        <f t="shared" si="5"/>
        <v>43950.5</v>
      </c>
      <c r="HK10" s="11">
        <f t="shared" si="5"/>
        <v>43950.75</v>
      </c>
      <c r="HL10" s="11">
        <f t="shared" si="5"/>
        <v>43951</v>
      </c>
      <c r="HM10" s="11">
        <f t="shared" si="5"/>
        <v>43951.25</v>
      </c>
      <c r="HN10" s="11">
        <f t="shared" si="5"/>
        <v>43951.5</v>
      </c>
      <c r="HO10" s="11">
        <f t="shared" si="5"/>
        <v>43951.75</v>
      </c>
      <c r="HP10" s="11">
        <f t="shared" si="5"/>
        <v>43952</v>
      </c>
      <c r="HQ10" s="11">
        <f t="shared" si="5"/>
        <v>43952.25</v>
      </c>
      <c r="HR10" s="11">
        <f t="shared" si="5"/>
        <v>43952.5</v>
      </c>
      <c r="HS10" s="11">
        <f t="shared" si="5"/>
        <v>43952.75</v>
      </c>
      <c r="HT10" s="11">
        <f t="shared" si="5"/>
        <v>43953</v>
      </c>
      <c r="HU10" s="11">
        <f t="shared" si="5"/>
        <v>43953.25</v>
      </c>
      <c r="HV10" s="11">
        <f t="shared" si="5"/>
        <v>43953.5</v>
      </c>
      <c r="HW10" s="11">
        <f t="shared" si="5"/>
        <v>43953.75</v>
      </c>
      <c r="HX10" s="11">
        <f t="shared" si="5"/>
        <v>43954</v>
      </c>
      <c r="HY10" s="11">
        <f t="shared" si="5"/>
        <v>43954.25</v>
      </c>
      <c r="HZ10" s="11">
        <f t="shared" si="5"/>
        <v>43954.5</v>
      </c>
      <c r="IA10" s="11">
        <f t="shared" si="5"/>
        <v>43954.75</v>
      </c>
      <c r="IB10" s="11">
        <f t="shared" si="5"/>
        <v>43955</v>
      </c>
      <c r="IC10" s="11">
        <f t="shared" si="5"/>
        <v>43955.25</v>
      </c>
      <c r="ID10" s="11">
        <f t="shared" si="5"/>
        <v>43955.5</v>
      </c>
      <c r="IE10" s="11">
        <f t="shared" si="5"/>
        <v>43955.75</v>
      </c>
      <c r="IF10" s="11">
        <f t="shared" si="5"/>
        <v>43956</v>
      </c>
      <c r="IG10" s="11">
        <f t="shared" si="5"/>
        <v>43956.25</v>
      </c>
      <c r="IH10" s="11">
        <f t="shared" ref="IH10:JD10" si="6">IG10+$C$5</f>
        <v>43956.5</v>
      </c>
      <c r="II10" s="11">
        <f t="shared" si="6"/>
        <v>43956.75</v>
      </c>
      <c r="IJ10" s="11">
        <f t="shared" si="6"/>
        <v>43957</v>
      </c>
      <c r="IK10" s="11">
        <f t="shared" si="6"/>
        <v>43957.25</v>
      </c>
      <c r="IL10" s="11">
        <f t="shared" si="6"/>
        <v>43957.5</v>
      </c>
      <c r="IM10" s="11">
        <f t="shared" si="6"/>
        <v>43957.75</v>
      </c>
      <c r="IN10" s="11">
        <f t="shared" si="6"/>
        <v>43958</v>
      </c>
      <c r="IO10" s="11">
        <f t="shared" si="6"/>
        <v>43958.25</v>
      </c>
      <c r="IP10" s="11">
        <f t="shared" si="6"/>
        <v>43958.5</v>
      </c>
      <c r="IQ10" s="11">
        <f t="shared" si="6"/>
        <v>43958.75</v>
      </c>
      <c r="IR10" s="11">
        <f t="shared" si="6"/>
        <v>43959</v>
      </c>
      <c r="IS10" s="11">
        <f t="shared" si="6"/>
        <v>43959.25</v>
      </c>
      <c r="IT10" s="11">
        <f t="shared" si="6"/>
        <v>43959.5</v>
      </c>
      <c r="IU10" s="11">
        <f t="shared" si="6"/>
        <v>43959.75</v>
      </c>
      <c r="IV10" s="11">
        <f t="shared" si="6"/>
        <v>43960</v>
      </c>
      <c r="IW10" s="11">
        <f t="shared" si="6"/>
        <v>43960.25</v>
      </c>
      <c r="IX10" s="11">
        <f t="shared" si="6"/>
        <v>43960.5</v>
      </c>
      <c r="IY10" s="11">
        <f t="shared" si="6"/>
        <v>43960.75</v>
      </c>
      <c r="IZ10" s="11">
        <f t="shared" si="6"/>
        <v>43961</v>
      </c>
      <c r="JA10" s="11">
        <f t="shared" si="6"/>
        <v>43961.25</v>
      </c>
      <c r="JB10" s="11">
        <f t="shared" si="6"/>
        <v>43961.5</v>
      </c>
      <c r="JC10" s="11">
        <f t="shared" si="6"/>
        <v>43961.75</v>
      </c>
      <c r="JD10" s="11">
        <f t="shared" si="6"/>
        <v>43962</v>
      </c>
      <c r="VY10" s="1"/>
      <c r="VZ10" s="2"/>
      <c r="WA10" s="3"/>
      <c r="WB10" s="4"/>
    </row>
    <row r="11" spans="1:600" ht="29.4" customHeight="1" x14ac:dyDescent="0.3">
      <c r="B11" s="36" t="s">
        <v>30</v>
      </c>
      <c r="C11" s="28" t="s">
        <v>31</v>
      </c>
      <c r="D11" s="35" t="s">
        <v>43</v>
      </c>
      <c r="E11" s="28" t="s">
        <v>12</v>
      </c>
      <c r="F11" s="29" t="s">
        <v>13</v>
      </c>
      <c r="G11" s="28" t="s">
        <v>12</v>
      </c>
      <c r="H11" s="29" t="s">
        <v>13</v>
      </c>
      <c r="I11" s="35" t="s">
        <v>57</v>
      </c>
      <c r="J11" s="35" t="s">
        <v>56</v>
      </c>
      <c r="K11" s="31"/>
      <c r="L11" s="16">
        <f>L10</f>
        <v>43899</v>
      </c>
      <c r="M11" s="15">
        <f t="shared" ref="M11:AM11" si="7">M10</f>
        <v>43899.25</v>
      </c>
      <c r="N11" s="15">
        <f t="shared" si="7"/>
        <v>43899.5</v>
      </c>
      <c r="O11" s="15">
        <f t="shared" si="7"/>
        <v>43899.75</v>
      </c>
      <c r="P11" s="15">
        <f t="shared" si="7"/>
        <v>43900</v>
      </c>
      <c r="Q11" s="15">
        <f t="shared" si="7"/>
        <v>43900.25</v>
      </c>
      <c r="R11" s="15">
        <f t="shared" si="7"/>
        <v>43900.5</v>
      </c>
      <c r="S11" s="15">
        <f t="shared" si="7"/>
        <v>43900.75</v>
      </c>
      <c r="T11" s="15">
        <f t="shared" si="7"/>
        <v>43901</v>
      </c>
      <c r="U11" s="15">
        <f t="shared" si="7"/>
        <v>43901.25</v>
      </c>
      <c r="V11" s="15">
        <f t="shared" si="7"/>
        <v>43901.5</v>
      </c>
      <c r="W11" s="15">
        <f t="shared" si="7"/>
        <v>43901.75</v>
      </c>
      <c r="X11" s="15">
        <f t="shared" si="7"/>
        <v>43902</v>
      </c>
      <c r="Y11" s="15">
        <f t="shared" si="7"/>
        <v>43902.25</v>
      </c>
      <c r="Z11" s="15">
        <f t="shared" si="7"/>
        <v>43902.5</v>
      </c>
      <c r="AA11" s="15">
        <f t="shared" si="7"/>
        <v>43902.75</v>
      </c>
      <c r="AB11" s="15">
        <f t="shared" si="7"/>
        <v>43903</v>
      </c>
      <c r="AC11" s="15">
        <f t="shared" si="7"/>
        <v>43903.25</v>
      </c>
      <c r="AD11" s="15">
        <f t="shared" si="7"/>
        <v>43903.5</v>
      </c>
      <c r="AE11" s="15">
        <f t="shared" si="7"/>
        <v>43903.75</v>
      </c>
      <c r="AF11" s="15">
        <f t="shared" si="7"/>
        <v>43904</v>
      </c>
      <c r="AG11" s="15">
        <f t="shared" si="7"/>
        <v>43904.25</v>
      </c>
      <c r="AH11" s="15">
        <f t="shared" si="7"/>
        <v>43904.5</v>
      </c>
      <c r="AI11" s="15">
        <f t="shared" si="7"/>
        <v>43904.75</v>
      </c>
      <c r="AJ11" s="15">
        <f t="shared" si="7"/>
        <v>43905</v>
      </c>
      <c r="AK11" s="15">
        <f t="shared" si="7"/>
        <v>43905.25</v>
      </c>
      <c r="AL11" s="15">
        <f t="shared" si="7"/>
        <v>43905.5</v>
      </c>
      <c r="AM11" s="15">
        <f t="shared" si="7"/>
        <v>43905.75</v>
      </c>
      <c r="AN11" s="15">
        <f t="shared" ref="AN11:BS11" si="8">AN10</f>
        <v>43906</v>
      </c>
      <c r="AO11" s="15">
        <f t="shared" si="8"/>
        <v>43906.25</v>
      </c>
      <c r="AP11" s="15">
        <f t="shared" si="8"/>
        <v>43906.5</v>
      </c>
      <c r="AQ11" s="15">
        <f t="shared" si="8"/>
        <v>43906.75</v>
      </c>
      <c r="AR11" s="15">
        <f t="shared" si="8"/>
        <v>43907</v>
      </c>
      <c r="AS11" s="15">
        <f t="shared" si="8"/>
        <v>43907.25</v>
      </c>
      <c r="AT11" s="15">
        <f t="shared" si="8"/>
        <v>43907.5</v>
      </c>
      <c r="AU11" s="15">
        <f t="shared" si="8"/>
        <v>43907.75</v>
      </c>
      <c r="AV11" s="15">
        <f t="shared" si="8"/>
        <v>43908</v>
      </c>
      <c r="AW11" s="15">
        <f t="shared" si="8"/>
        <v>43908.25</v>
      </c>
      <c r="AX11" s="15">
        <f t="shared" si="8"/>
        <v>43908.5</v>
      </c>
      <c r="AY11" s="15">
        <f t="shared" si="8"/>
        <v>43908.75</v>
      </c>
      <c r="AZ11" s="15">
        <f t="shared" si="8"/>
        <v>43909</v>
      </c>
      <c r="BA11" s="15">
        <f t="shared" si="8"/>
        <v>43909.25</v>
      </c>
      <c r="BB11" s="15">
        <f t="shared" si="8"/>
        <v>43909.5</v>
      </c>
      <c r="BC11" s="15">
        <f t="shared" si="8"/>
        <v>43909.75</v>
      </c>
      <c r="BD11" s="15">
        <f t="shared" si="8"/>
        <v>43910</v>
      </c>
      <c r="BE11" s="15">
        <f t="shared" si="8"/>
        <v>43910.25</v>
      </c>
      <c r="BF11" s="15">
        <f t="shared" si="8"/>
        <v>43910.5</v>
      </c>
      <c r="BG11" s="15">
        <f t="shared" si="8"/>
        <v>43910.75</v>
      </c>
      <c r="BH11" s="15">
        <f t="shared" si="8"/>
        <v>43911</v>
      </c>
      <c r="BI11" s="15">
        <f t="shared" si="8"/>
        <v>43911.25</v>
      </c>
      <c r="BJ11" s="15">
        <f t="shared" si="8"/>
        <v>43911.5</v>
      </c>
      <c r="BK11" s="15">
        <f t="shared" si="8"/>
        <v>43911.75</v>
      </c>
      <c r="BL11" s="15">
        <f t="shared" si="8"/>
        <v>43912</v>
      </c>
      <c r="BM11" s="15">
        <f t="shared" si="8"/>
        <v>43912.25</v>
      </c>
      <c r="BN11" s="15">
        <f t="shared" si="8"/>
        <v>43912.5</v>
      </c>
      <c r="BO11" s="15">
        <f t="shared" si="8"/>
        <v>43912.75</v>
      </c>
      <c r="BP11" s="15">
        <f t="shared" si="8"/>
        <v>43913</v>
      </c>
      <c r="BQ11" s="15">
        <f t="shared" si="8"/>
        <v>43913.25</v>
      </c>
      <c r="BR11" s="15">
        <f t="shared" si="8"/>
        <v>43913.5</v>
      </c>
      <c r="BS11" s="15">
        <f t="shared" si="8"/>
        <v>43913.75</v>
      </c>
      <c r="BT11" s="15">
        <f t="shared" ref="BT11:CY11" si="9">BT10</f>
        <v>43914</v>
      </c>
      <c r="BU11" s="15">
        <f t="shared" si="9"/>
        <v>43914.25</v>
      </c>
      <c r="BV11" s="15">
        <f t="shared" si="9"/>
        <v>43914.5</v>
      </c>
      <c r="BW11" s="15">
        <f t="shared" si="9"/>
        <v>43914.75</v>
      </c>
      <c r="BX11" s="15">
        <f t="shared" si="9"/>
        <v>43915</v>
      </c>
      <c r="BY11" s="15">
        <f t="shared" si="9"/>
        <v>43915.25</v>
      </c>
      <c r="BZ11" s="15">
        <f t="shared" si="9"/>
        <v>43915.5</v>
      </c>
      <c r="CA11" s="15">
        <f t="shared" si="9"/>
        <v>43915.75</v>
      </c>
      <c r="CB11" s="15">
        <f t="shared" si="9"/>
        <v>43916</v>
      </c>
      <c r="CC11" s="15">
        <f t="shared" si="9"/>
        <v>43916.25</v>
      </c>
      <c r="CD11" s="15">
        <f t="shared" si="9"/>
        <v>43916.5</v>
      </c>
      <c r="CE11" s="15">
        <f t="shared" si="9"/>
        <v>43916.75</v>
      </c>
      <c r="CF11" s="15">
        <f t="shared" si="9"/>
        <v>43917</v>
      </c>
      <c r="CG11" s="15">
        <f t="shared" si="9"/>
        <v>43917.25</v>
      </c>
      <c r="CH11" s="15">
        <f t="shared" si="9"/>
        <v>43917.5</v>
      </c>
      <c r="CI11" s="15">
        <f t="shared" si="9"/>
        <v>43917.75</v>
      </c>
      <c r="CJ11" s="15">
        <f t="shared" si="9"/>
        <v>43918</v>
      </c>
      <c r="CK11" s="15">
        <f t="shared" si="9"/>
        <v>43918.25</v>
      </c>
      <c r="CL11" s="15">
        <f t="shared" si="9"/>
        <v>43918.5</v>
      </c>
      <c r="CM11" s="15">
        <f t="shared" si="9"/>
        <v>43918.75</v>
      </c>
      <c r="CN11" s="15">
        <f t="shared" si="9"/>
        <v>43919</v>
      </c>
      <c r="CO11" s="15">
        <f t="shared" si="9"/>
        <v>43919.25</v>
      </c>
      <c r="CP11" s="15">
        <f t="shared" si="9"/>
        <v>43919.5</v>
      </c>
      <c r="CQ11" s="15">
        <f t="shared" si="9"/>
        <v>43919.75</v>
      </c>
      <c r="CR11" s="15">
        <f t="shared" si="9"/>
        <v>43920</v>
      </c>
      <c r="CS11" s="15">
        <f t="shared" si="9"/>
        <v>43920.25</v>
      </c>
      <c r="CT11" s="15">
        <f t="shared" si="9"/>
        <v>43920.5</v>
      </c>
      <c r="CU11" s="15">
        <f t="shared" si="9"/>
        <v>43920.75</v>
      </c>
      <c r="CV11" s="15">
        <f t="shared" si="9"/>
        <v>43921</v>
      </c>
      <c r="CW11" s="15">
        <f t="shared" si="9"/>
        <v>43921.25</v>
      </c>
      <c r="CX11" s="15">
        <f t="shared" si="9"/>
        <v>43921.5</v>
      </c>
      <c r="CY11" s="15">
        <f t="shared" si="9"/>
        <v>43921.75</v>
      </c>
      <c r="CZ11" s="15">
        <f t="shared" ref="CZ11:EE11" si="10">CZ10</f>
        <v>43922</v>
      </c>
      <c r="DA11" s="15">
        <f t="shared" si="10"/>
        <v>43922.25</v>
      </c>
      <c r="DB11" s="15">
        <f t="shared" si="10"/>
        <v>43922.5</v>
      </c>
      <c r="DC11" s="15">
        <f t="shared" si="10"/>
        <v>43922.75</v>
      </c>
      <c r="DD11" s="15">
        <f t="shared" si="10"/>
        <v>43923</v>
      </c>
      <c r="DE11" s="15">
        <f t="shared" si="10"/>
        <v>43923.25</v>
      </c>
      <c r="DF11" s="15">
        <f t="shared" si="10"/>
        <v>43923.5</v>
      </c>
      <c r="DG11" s="15">
        <f t="shared" si="10"/>
        <v>43923.75</v>
      </c>
      <c r="DH11" s="15">
        <f t="shared" si="10"/>
        <v>43924</v>
      </c>
      <c r="DI11" s="15">
        <f t="shared" si="10"/>
        <v>43924.25</v>
      </c>
      <c r="DJ11" s="15">
        <f t="shared" si="10"/>
        <v>43924.5</v>
      </c>
      <c r="DK11" s="15">
        <f t="shared" si="10"/>
        <v>43924.75</v>
      </c>
      <c r="DL11" s="15">
        <f t="shared" si="10"/>
        <v>43925</v>
      </c>
      <c r="DM11" s="15">
        <f t="shared" si="10"/>
        <v>43925.25</v>
      </c>
      <c r="DN11" s="15">
        <f t="shared" si="10"/>
        <v>43925.5</v>
      </c>
      <c r="DO11" s="15">
        <f t="shared" si="10"/>
        <v>43925.75</v>
      </c>
      <c r="DP11" s="15">
        <f t="shared" si="10"/>
        <v>43926</v>
      </c>
      <c r="DQ11" s="15">
        <f t="shared" si="10"/>
        <v>43926.25</v>
      </c>
      <c r="DR11" s="15">
        <f t="shared" si="10"/>
        <v>43926.5</v>
      </c>
      <c r="DS11" s="15">
        <f t="shared" si="10"/>
        <v>43926.75</v>
      </c>
      <c r="DT11" s="15">
        <f t="shared" si="10"/>
        <v>43927</v>
      </c>
      <c r="DU11" s="15">
        <f t="shared" si="10"/>
        <v>43927.25</v>
      </c>
      <c r="DV11" s="15">
        <f t="shared" si="10"/>
        <v>43927.5</v>
      </c>
      <c r="DW11" s="15">
        <f t="shared" si="10"/>
        <v>43927.75</v>
      </c>
      <c r="DX11" s="15">
        <f t="shared" si="10"/>
        <v>43928</v>
      </c>
      <c r="DY11" s="15">
        <f t="shared" si="10"/>
        <v>43928.25</v>
      </c>
      <c r="DZ11" s="15">
        <f t="shared" si="10"/>
        <v>43928.5</v>
      </c>
      <c r="EA11" s="15">
        <f t="shared" si="10"/>
        <v>43928.75</v>
      </c>
      <c r="EB11" s="15">
        <f t="shared" si="10"/>
        <v>43929</v>
      </c>
      <c r="EC11" s="15">
        <f t="shared" si="10"/>
        <v>43929.25</v>
      </c>
      <c r="ED11" s="15">
        <f t="shared" si="10"/>
        <v>43929.5</v>
      </c>
      <c r="EE11" s="15">
        <f t="shared" si="10"/>
        <v>43929.75</v>
      </c>
      <c r="EF11" s="15">
        <f t="shared" ref="EF11:EN11" si="11">EF10</f>
        <v>43930</v>
      </c>
      <c r="EG11" s="15">
        <f t="shared" si="11"/>
        <v>43930.25</v>
      </c>
      <c r="EH11" s="15">
        <f t="shared" si="11"/>
        <v>43930.5</v>
      </c>
      <c r="EI11" s="15">
        <f t="shared" si="11"/>
        <v>43930.75</v>
      </c>
      <c r="EJ11" s="15">
        <f t="shared" si="11"/>
        <v>43931</v>
      </c>
      <c r="EK11" s="15">
        <f t="shared" si="11"/>
        <v>43931.25</v>
      </c>
      <c r="EL11" s="15">
        <f t="shared" si="11"/>
        <v>43931.5</v>
      </c>
      <c r="EM11" s="15">
        <f t="shared" si="11"/>
        <v>43931.75</v>
      </c>
      <c r="EN11" s="15">
        <f t="shared" si="11"/>
        <v>43932</v>
      </c>
      <c r="EO11" s="15">
        <f t="shared" ref="EO11:FH11" si="12">EO10</f>
        <v>43932.25</v>
      </c>
      <c r="EP11" s="15">
        <f t="shared" si="12"/>
        <v>43932.5</v>
      </c>
      <c r="EQ11" s="15">
        <f t="shared" si="12"/>
        <v>43932.75</v>
      </c>
      <c r="ER11" s="15">
        <f t="shared" si="12"/>
        <v>43933</v>
      </c>
      <c r="ES11" s="15">
        <f t="shared" si="12"/>
        <v>43933.25</v>
      </c>
      <c r="ET11" s="15">
        <f>ET10</f>
        <v>43933.5</v>
      </c>
      <c r="EU11" s="15">
        <f t="shared" si="12"/>
        <v>43933.75</v>
      </c>
      <c r="EV11" s="15">
        <f t="shared" si="12"/>
        <v>43934</v>
      </c>
      <c r="EW11" s="15">
        <f t="shared" si="12"/>
        <v>43934.25</v>
      </c>
      <c r="EX11" s="15">
        <f t="shared" si="12"/>
        <v>43934.5</v>
      </c>
      <c r="EY11" s="15">
        <f>EY10</f>
        <v>43934.75</v>
      </c>
      <c r="EZ11" s="15">
        <f t="shared" si="12"/>
        <v>43935</v>
      </c>
      <c r="FA11" s="15">
        <f t="shared" si="12"/>
        <v>43935.25</v>
      </c>
      <c r="FB11" s="15">
        <f t="shared" si="12"/>
        <v>43935.5</v>
      </c>
      <c r="FC11" s="15">
        <f t="shared" si="12"/>
        <v>43935.75</v>
      </c>
      <c r="FD11" s="15">
        <f>FD10</f>
        <v>43936</v>
      </c>
      <c r="FE11" s="15">
        <f t="shared" si="12"/>
        <v>43936.25</v>
      </c>
      <c r="FF11" s="15">
        <f t="shared" si="12"/>
        <v>43936.5</v>
      </c>
      <c r="FG11" s="15">
        <f t="shared" si="12"/>
        <v>43936.75</v>
      </c>
      <c r="FH11" s="15">
        <f t="shared" si="12"/>
        <v>43937</v>
      </c>
      <c r="FI11" s="15">
        <f t="shared" ref="FI11:HC11" si="13">FI10</f>
        <v>43937.25</v>
      </c>
      <c r="FJ11" s="15">
        <f t="shared" si="13"/>
        <v>43937.5</v>
      </c>
      <c r="FK11" s="15">
        <f t="shared" si="13"/>
        <v>43937.75</v>
      </c>
      <c r="FL11" s="15">
        <f t="shared" si="13"/>
        <v>43938</v>
      </c>
      <c r="FM11" s="15">
        <f t="shared" si="13"/>
        <v>43938.25</v>
      </c>
      <c r="FN11" s="15">
        <f t="shared" si="13"/>
        <v>43938.5</v>
      </c>
      <c r="FO11" s="15">
        <f t="shared" si="13"/>
        <v>43938.75</v>
      </c>
      <c r="FP11" s="15">
        <f t="shared" si="13"/>
        <v>43939</v>
      </c>
      <c r="FQ11" s="15">
        <f t="shared" si="13"/>
        <v>43939.25</v>
      </c>
      <c r="FR11" s="15">
        <f t="shared" si="13"/>
        <v>43939.5</v>
      </c>
      <c r="FS11" s="15">
        <f t="shared" si="13"/>
        <v>43939.75</v>
      </c>
      <c r="FT11" s="15">
        <f t="shared" si="13"/>
        <v>43940</v>
      </c>
      <c r="FU11" s="15">
        <f t="shared" si="13"/>
        <v>43940.25</v>
      </c>
      <c r="FV11" s="15">
        <f t="shared" si="13"/>
        <v>43940.5</v>
      </c>
      <c r="FW11" s="15">
        <f t="shared" si="13"/>
        <v>43940.75</v>
      </c>
      <c r="FX11" s="15">
        <f t="shared" si="13"/>
        <v>43941</v>
      </c>
      <c r="FY11" s="15">
        <f t="shared" si="13"/>
        <v>43941.25</v>
      </c>
      <c r="FZ11" s="15">
        <f t="shared" si="13"/>
        <v>43941.5</v>
      </c>
      <c r="GA11" s="15">
        <f t="shared" si="13"/>
        <v>43941.75</v>
      </c>
      <c r="GB11" s="15">
        <f t="shared" si="13"/>
        <v>43942</v>
      </c>
      <c r="GC11" s="15">
        <f t="shared" si="13"/>
        <v>43942.25</v>
      </c>
      <c r="GD11" s="15">
        <f t="shared" si="13"/>
        <v>43942.5</v>
      </c>
      <c r="GE11" s="15">
        <f t="shared" si="13"/>
        <v>43942.75</v>
      </c>
      <c r="GF11" s="15">
        <f t="shared" si="13"/>
        <v>43943</v>
      </c>
      <c r="GG11" s="15">
        <f t="shared" si="13"/>
        <v>43943.25</v>
      </c>
      <c r="GH11" s="15">
        <f t="shared" si="13"/>
        <v>43943.5</v>
      </c>
      <c r="GI11" s="15">
        <f t="shared" si="13"/>
        <v>43943.75</v>
      </c>
      <c r="GJ11" s="15">
        <f t="shared" si="13"/>
        <v>43944</v>
      </c>
      <c r="GK11" s="15">
        <f t="shared" si="13"/>
        <v>43944.25</v>
      </c>
      <c r="GL11" s="15">
        <f t="shared" si="13"/>
        <v>43944.5</v>
      </c>
      <c r="GM11" s="15">
        <f t="shared" si="13"/>
        <v>43944.75</v>
      </c>
      <c r="GN11" s="15">
        <f t="shared" si="13"/>
        <v>43945</v>
      </c>
      <c r="GO11" s="15">
        <f t="shared" si="13"/>
        <v>43945.25</v>
      </c>
      <c r="GP11" s="15">
        <f t="shared" si="13"/>
        <v>43945.5</v>
      </c>
      <c r="GQ11" s="15">
        <f t="shared" si="13"/>
        <v>43945.75</v>
      </c>
      <c r="GR11" s="15">
        <f t="shared" si="13"/>
        <v>43946</v>
      </c>
      <c r="GS11" s="15">
        <f t="shared" si="13"/>
        <v>43946.25</v>
      </c>
      <c r="GT11" s="15">
        <f t="shared" si="13"/>
        <v>43946.5</v>
      </c>
      <c r="GU11" s="15">
        <f t="shared" si="13"/>
        <v>43946.75</v>
      </c>
      <c r="GV11" s="15">
        <f t="shared" si="13"/>
        <v>43947</v>
      </c>
      <c r="GW11" s="15">
        <f t="shared" si="13"/>
        <v>43947.25</v>
      </c>
      <c r="GX11" s="15">
        <f t="shared" si="13"/>
        <v>43947.5</v>
      </c>
      <c r="GY11" s="15">
        <f t="shared" si="13"/>
        <v>43947.75</v>
      </c>
      <c r="GZ11" s="15">
        <f t="shared" si="13"/>
        <v>43948</v>
      </c>
      <c r="HA11" s="15">
        <f t="shared" si="13"/>
        <v>43948.25</v>
      </c>
      <c r="HB11" s="15">
        <f t="shared" si="13"/>
        <v>43948.5</v>
      </c>
      <c r="HC11" s="15">
        <f t="shared" si="13"/>
        <v>43948.75</v>
      </c>
      <c r="HD11" s="15">
        <f t="shared" ref="HD11:II11" si="14">HD10</f>
        <v>43949</v>
      </c>
      <c r="HE11" s="15">
        <f t="shared" si="14"/>
        <v>43949.25</v>
      </c>
      <c r="HF11" s="15">
        <f t="shared" si="14"/>
        <v>43949.5</v>
      </c>
      <c r="HG11" s="15">
        <f t="shared" si="14"/>
        <v>43949.75</v>
      </c>
      <c r="HH11" s="15">
        <f t="shared" si="14"/>
        <v>43950</v>
      </c>
      <c r="HI11" s="15">
        <f t="shared" si="14"/>
        <v>43950.25</v>
      </c>
      <c r="HJ11" s="15">
        <f t="shared" si="14"/>
        <v>43950.5</v>
      </c>
      <c r="HK11" s="15">
        <f t="shared" si="14"/>
        <v>43950.75</v>
      </c>
      <c r="HL11" s="15">
        <f t="shared" si="14"/>
        <v>43951</v>
      </c>
      <c r="HM11" s="15">
        <f t="shared" si="14"/>
        <v>43951.25</v>
      </c>
      <c r="HN11" s="15">
        <f t="shared" si="14"/>
        <v>43951.5</v>
      </c>
      <c r="HO11" s="15">
        <f t="shared" si="14"/>
        <v>43951.75</v>
      </c>
      <c r="HP11" s="15">
        <f t="shared" si="14"/>
        <v>43952</v>
      </c>
      <c r="HQ11" s="15">
        <f t="shared" si="14"/>
        <v>43952.25</v>
      </c>
      <c r="HR11" s="15">
        <f t="shared" si="14"/>
        <v>43952.5</v>
      </c>
      <c r="HS11" s="15">
        <f t="shared" si="14"/>
        <v>43952.75</v>
      </c>
      <c r="HT11" s="15">
        <f t="shared" si="14"/>
        <v>43953</v>
      </c>
      <c r="HU11" s="15">
        <f t="shared" si="14"/>
        <v>43953.25</v>
      </c>
      <c r="HV11" s="15">
        <f t="shared" si="14"/>
        <v>43953.5</v>
      </c>
      <c r="HW11" s="15">
        <f t="shared" si="14"/>
        <v>43953.75</v>
      </c>
      <c r="HX11" s="15">
        <f t="shared" si="14"/>
        <v>43954</v>
      </c>
      <c r="HY11" s="15">
        <f t="shared" si="14"/>
        <v>43954.25</v>
      </c>
      <c r="HZ11" s="15">
        <f t="shared" si="14"/>
        <v>43954.5</v>
      </c>
      <c r="IA11" s="15">
        <f t="shared" si="14"/>
        <v>43954.75</v>
      </c>
      <c r="IB11" s="15">
        <f t="shared" si="14"/>
        <v>43955</v>
      </c>
      <c r="IC11" s="15">
        <f t="shared" si="14"/>
        <v>43955.25</v>
      </c>
      <c r="ID11" s="15">
        <f t="shared" si="14"/>
        <v>43955.5</v>
      </c>
      <c r="IE11" s="15">
        <f t="shared" si="14"/>
        <v>43955.75</v>
      </c>
      <c r="IF11" s="15">
        <f t="shared" si="14"/>
        <v>43956</v>
      </c>
      <c r="IG11" s="15">
        <f t="shared" si="14"/>
        <v>43956.25</v>
      </c>
      <c r="IH11" s="15">
        <f t="shared" si="14"/>
        <v>43956.5</v>
      </c>
      <c r="II11" s="15">
        <f t="shared" si="14"/>
        <v>43956.75</v>
      </c>
      <c r="IJ11" s="15">
        <f t="shared" ref="IJ11:JD11" si="15">IJ10</f>
        <v>43957</v>
      </c>
      <c r="IK11" s="15">
        <f t="shared" si="15"/>
        <v>43957.25</v>
      </c>
      <c r="IL11" s="15">
        <f t="shared" si="15"/>
        <v>43957.5</v>
      </c>
      <c r="IM11" s="15">
        <f t="shared" si="15"/>
        <v>43957.75</v>
      </c>
      <c r="IN11" s="15">
        <f t="shared" si="15"/>
        <v>43958</v>
      </c>
      <c r="IO11" s="15">
        <f t="shared" si="15"/>
        <v>43958.25</v>
      </c>
      <c r="IP11" s="15">
        <f t="shared" si="15"/>
        <v>43958.5</v>
      </c>
      <c r="IQ11" s="15">
        <f t="shared" si="15"/>
        <v>43958.75</v>
      </c>
      <c r="IR11" s="15">
        <f t="shared" si="15"/>
        <v>43959</v>
      </c>
      <c r="IS11" s="15">
        <f t="shared" si="15"/>
        <v>43959.25</v>
      </c>
      <c r="IT11" s="15">
        <f t="shared" si="15"/>
        <v>43959.5</v>
      </c>
      <c r="IU11" s="15">
        <f t="shared" si="15"/>
        <v>43959.75</v>
      </c>
      <c r="IV11" s="15">
        <f t="shared" si="15"/>
        <v>43960</v>
      </c>
      <c r="IW11" s="15">
        <f t="shared" si="15"/>
        <v>43960.25</v>
      </c>
      <c r="IX11" s="15">
        <f t="shared" si="15"/>
        <v>43960.5</v>
      </c>
      <c r="IY11" s="15">
        <f t="shared" si="15"/>
        <v>43960.75</v>
      </c>
      <c r="IZ11" s="15">
        <f t="shared" si="15"/>
        <v>43961</v>
      </c>
      <c r="JA11" s="15">
        <f t="shared" si="15"/>
        <v>43961.25</v>
      </c>
      <c r="JB11" s="15">
        <f t="shared" si="15"/>
        <v>43961.5</v>
      </c>
      <c r="JC11" s="15">
        <f t="shared" si="15"/>
        <v>43961.75</v>
      </c>
      <c r="JD11" s="15">
        <f t="shared" si="15"/>
        <v>43962</v>
      </c>
      <c r="VY11" s="1"/>
      <c r="VZ11" s="2"/>
      <c r="WA11" s="3"/>
      <c r="WB11" s="4"/>
    </row>
    <row r="12" spans="1:600" s="58" customFormat="1" ht="18" customHeight="1" x14ac:dyDescent="0.3">
      <c r="B12" s="128" t="s">
        <v>100</v>
      </c>
      <c r="C12" s="128"/>
      <c r="D12" s="88" t="s">
        <v>98</v>
      </c>
      <c r="E12" s="59"/>
      <c r="F12" s="60"/>
      <c r="G12" s="61"/>
      <c r="H12" s="60"/>
      <c r="I12" s="62"/>
      <c r="J12" s="62"/>
      <c r="K12" s="63"/>
      <c r="L12" s="64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  <c r="DT12" s="65"/>
      <c r="DU12" s="65"/>
      <c r="DV12" s="65"/>
      <c r="DW12" s="65"/>
      <c r="DX12" s="65"/>
      <c r="DY12" s="65"/>
      <c r="DZ12" s="65"/>
      <c r="EA12" s="65"/>
      <c r="EB12" s="65"/>
      <c r="EC12" s="65"/>
      <c r="ED12" s="65"/>
      <c r="EE12" s="65"/>
      <c r="EF12" s="65"/>
      <c r="EG12" s="65"/>
      <c r="EH12" s="65"/>
      <c r="EI12" s="65"/>
      <c r="EJ12" s="65"/>
      <c r="EK12" s="65"/>
      <c r="EL12" s="65"/>
      <c r="EM12" s="65"/>
      <c r="EN12" s="65"/>
      <c r="EO12" s="65"/>
      <c r="EP12" s="65"/>
      <c r="EQ12" s="65"/>
      <c r="ER12" s="65"/>
      <c r="ES12" s="65"/>
      <c r="ET12" s="65"/>
      <c r="EU12" s="65"/>
      <c r="EV12" s="65"/>
      <c r="EW12" s="65"/>
      <c r="EX12" s="65"/>
      <c r="EY12" s="65"/>
      <c r="EZ12" s="65"/>
      <c r="FA12" s="65"/>
      <c r="FB12" s="65"/>
      <c r="FC12" s="65"/>
      <c r="FD12" s="65"/>
      <c r="FE12" s="65"/>
      <c r="FF12" s="65"/>
      <c r="FG12" s="65"/>
      <c r="FH12" s="65"/>
      <c r="FI12" s="65"/>
      <c r="FJ12" s="65"/>
      <c r="FK12" s="65"/>
      <c r="FL12" s="65"/>
      <c r="FM12" s="65"/>
      <c r="FN12" s="65"/>
      <c r="FO12" s="65"/>
      <c r="FP12" s="65"/>
      <c r="FQ12" s="65"/>
      <c r="FR12" s="65"/>
      <c r="FS12" s="65"/>
      <c r="FT12" s="65"/>
      <c r="FU12" s="65"/>
      <c r="FV12" s="65"/>
      <c r="FW12" s="65"/>
      <c r="FX12" s="65"/>
      <c r="FY12" s="65"/>
      <c r="FZ12" s="65"/>
      <c r="GA12" s="65"/>
      <c r="GB12" s="65"/>
      <c r="GC12" s="65"/>
      <c r="GD12" s="65"/>
      <c r="GE12" s="65"/>
      <c r="GF12" s="65"/>
      <c r="GG12" s="65"/>
      <c r="GH12" s="65"/>
      <c r="GI12" s="65"/>
      <c r="GJ12" s="65"/>
      <c r="GK12" s="65"/>
      <c r="GL12" s="65"/>
      <c r="GM12" s="65"/>
      <c r="GN12" s="65"/>
      <c r="GO12" s="65"/>
      <c r="GP12" s="65"/>
      <c r="GQ12" s="65"/>
      <c r="GR12" s="65"/>
      <c r="GS12" s="65"/>
      <c r="GT12" s="65"/>
      <c r="GU12" s="65"/>
      <c r="GV12" s="65"/>
      <c r="GW12" s="65"/>
      <c r="GX12" s="65"/>
      <c r="GY12" s="65"/>
      <c r="GZ12" s="65"/>
      <c r="HA12" s="65"/>
      <c r="HB12" s="65"/>
      <c r="HC12" s="65"/>
      <c r="HD12" s="65"/>
      <c r="HE12" s="65"/>
      <c r="HF12" s="65"/>
      <c r="HG12" s="65"/>
      <c r="HH12" s="65"/>
      <c r="HI12" s="65"/>
      <c r="HJ12" s="65"/>
      <c r="HK12" s="65"/>
      <c r="HL12" s="65"/>
      <c r="HM12" s="65"/>
      <c r="HN12" s="65"/>
      <c r="HO12" s="65"/>
      <c r="HP12" s="65"/>
      <c r="HQ12" s="65"/>
      <c r="HR12" s="65"/>
      <c r="HS12" s="65"/>
      <c r="HT12" s="65"/>
      <c r="HU12" s="65"/>
      <c r="HV12" s="65"/>
      <c r="HW12" s="65"/>
      <c r="HX12" s="65"/>
      <c r="HY12" s="65"/>
      <c r="HZ12" s="65"/>
      <c r="IA12" s="65"/>
      <c r="IB12" s="65"/>
      <c r="IC12" s="65"/>
      <c r="ID12" s="65"/>
      <c r="IE12" s="65"/>
      <c r="IF12" s="65"/>
      <c r="IG12" s="65"/>
      <c r="IH12" s="65"/>
      <c r="II12" s="65"/>
      <c r="IJ12" s="65"/>
      <c r="IK12" s="65"/>
      <c r="IL12" s="65"/>
      <c r="IM12" s="65"/>
      <c r="IN12" s="65"/>
      <c r="IO12" s="65"/>
      <c r="IP12" s="65"/>
      <c r="IQ12" s="65"/>
      <c r="IR12" s="65"/>
      <c r="IS12" s="65"/>
      <c r="IT12" s="65"/>
      <c r="IU12" s="65"/>
      <c r="IV12" s="65"/>
      <c r="IW12" s="65"/>
      <c r="IX12" s="65"/>
      <c r="IY12" s="65"/>
      <c r="IZ12" s="65"/>
      <c r="JA12" s="65"/>
      <c r="JB12" s="65"/>
      <c r="JC12" s="65"/>
      <c r="JD12" s="65"/>
      <c r="WA12" s="66"/>
      <c r="WB12" s="67"/>
    </row>
    <row r="13" spans="1:600" ht="15" customHeight="1" x14ac:dyDescent="0.3">
      <c r="A13" s="17"/>
      <c r="B13" s="48" t="s">
        <v>38</v>
      </c>
      <c r="C13" s="49" t="s">
        <v>50</v>
      </c>
      <c r="D13" s="25" t="s">
        <v>41</v>
      </c>
      <c r="E13" s="126">
        <v>43899</v>
      </c>
      <c r="F13" s="27">
        <v>0.33333333333333331</v>
      </c>
      <c r="G13" s="127">
        <v>43900</v>
      </c>
      <c r="H13" s="27"/>
      <c r="I13" s="56"/>
      <c r="J13" s="47" t="s">
        <v>59</v>
      </c>
      <c r="K13" s="32"/>
      <c r="L13" s="14" t="s">
        <v>99</v>
      </c>
      <c r="M13" s="9" t="s">
        <v>99</v>
      </c>
      <c r="N13" s="9">
        <v>1</v>
      </c>
      <c r="O13" s="9">
        <v>1</v>
      </c>
      <c r="P13" s="9" t="s">
        <v>99</v>
      </c>
      <c r="Q13" s="9" t="s">
        <v>99</v>
      </c>
      <c r="R13" s="9" t="s">
        <v>99</v>
      </c>
      <c r="S13" s="9" t="s">
        <v>99</v>
      </c>
      <c r="T13" s="9" t="s">
        <v>99</v>
      </c>
      <c r="U13" s="9" t="s">
        <v>99</v>
      </c>
      <c r="V13" s="9" t="s">
        <v>99</v>
      </c>
      <c r="W13" s="9" t="s">
        <v>99</v>
      </c>
      <c r="X13" s="9" t="s">
        <v>99</v>
      </c>
      <c r="Y13" s="9" t="s">
        <v>99</v>
      </c>
      <c r="Z13" s="9" t="s">
        <v>99</v>
      </c>
      <c r="AA13" s="9" t="s">
        <v>99</v>
      </c>
      <c r="AB13" s="9" t="s">
        <v>99</v>
      </c>
      <c r="AC13" s="9" t="s">
        <v>99</v>
      </c>
      <c r="AD13" s="9" t="s">
        <v>99</v>
      </c>
      <c r="AE13" s="9" t="s">
        <v>99</v>
      </c>
      <c r="AF13" s="9" t="s">
        <v>99</v>
      </c>
      <c r="AG13" s="9" t="s">
        <v>99</v>
      </c>
      <c r="AH13" s="9" t="s">
        <v>99</v>
      </c>
      <c r="AI13" s="9" t="s">
        <v>99</v>
      </c>
      <c r="AJ13" s="9" t="s">
        <v>99</v>
      </c>
      <c r="AK13" s="9" t="s">
        <v>99</v>
      </c>
      <c r="AL13" s="9" t="s">
        <v>99</v>
      </c>
      <c r="AM13" s="9" t="s">
        <v>99</v>
      </c>
      <c r="AN13" s="9" t="s">
        <v>99</v>
      </c>
      <c r="AO13" s="9" t="s">
        <v>99</v>
      </c>
      <c r="AP13" s="9" t="s">
        <v>99</v>
      </c>
      <c r="AQ13" s="9" t="s">
        <v>99</v>
      </c>
      <c r="AR13" s="9" t="s">
        <v>99</v>
      </c>
      <c r="AS13" s="9" t="s">
        <v>99</v>
      </c>
      <c r="AT13" s="9" t="s">
        <v>99</v>
      </c>
      <c r="AU13" s="9" t="s">
        <v>99</v>
      </c>
      <c r="AV13" s="9" t="s">
        <v>99</v>
      </c>
      <c r="AW13" s="9" t="s">
        <v>99</v>
      </c>
      <c r="AX13" s="9" t="s">
        <v>99</v>
      </c>
      <c r="AY13" s="9" t="s">
        <v>99</v>
      </c>
      <c r="AZ13" s="9" t="s">
        <v>99</v>
      </c>
      <c r="BA13" s="9" t="s">
        <v>99</v>
      </c>
      <c r="BB13" s="9" t="s">
        <v>99</v>
      </c>
      <c r="BC13" s="9" t="s">
        <v>99</v>
      </c>
      <c r="BD13" s="9" t="s">
        <v>99</v>
      </c>
      <c r="BE13" s="9" t="s">
        <v>99</v>
      </c>
      <c r="BF13" s="9" t="s">
        <v>99</v>
      </c>
      <c r="BG13" s="9" t="s">
        <v>99</v>
      </c>
      <c r="BH13" s="9" t="s">
        <v>99</v>
      </c>
      <c r="BI13" s="9" t="s">
        <v>99</v>
      </c>
      <c r="BJ13" s="9" t="s">
        <v>99</v>
      </c>
      <c r="BK13" s="9" t="s">
        <v>99</v>
      </c>
      <c r="BL13" s="9" t="s">
        <v>99</v>
      </c>
      <c r="BM13" s="9" t="s">
        <v>99</v>
      </c>
      <c r="BN13" s="9" t="s">
        <v>99</v>
      </c>
      <c r="BO13" s="9" t="s">
        <v>99</v>
      </c>
      <c r="BP13" s="9" t="s">
        <v>99</v>
      </c>
      <c r="BQ13" s="9" t="s">
        <v>99</v>
      </c>
      <c r="BR13" s="9" t="s">
        <v>99</v>
      </c>
      <c r="BS13" s="9" t="s">
        <v>99</v>
      </c>
      <c r="BT13" s="9" t="s">
        <v>99</v>
      </c>
      <c r="BU13" s="9" t="s">
        <v>99</v>
      </c>
      <c r="BV13" s="9" t="s">
        <v>99</v>
      </c>
      <c r="BW13" s="9" t="s">
        <v>99</v>
      </c>
      <c r="BX13" s="9" t="s">
        <v>99</v>
      </c>
      <c r="BY13" s="9" t="s">
        <v>99</v>
      </c>
      <c r="BZ13" s="9" t="s">
        <v>99</v>
      </c>
      <c r="CA13" s="9" t="s">
        <v>99</v>
      </c>
      <c r="CB13" s="9" t="s">
        <v>99</v>
      </c>
      <c r="CC13" s="9" t="s">
        <v>99</v>
      </c>
      <c r="CD13" s="9" t="s">
        <v>99</v>
      </c>
      <c r="CE13" s="9" t="s">
        <v>99</v>
      </c>
      <c r="CF13" s="9" t="s">
        <v>99</v>
      </c>
      <c r="CG13" s="9" t="s">
        <v>99</v>
      </c>
      <c r="CH13" s="9" t="s">
        <v>99</v>
      </c>
      <c r="CI13" s="9" t="s">
        <v>99</v>
      </c>
      <c r="CJ13" s="9" t="s">
        <v>99</v>
      </c>
      <c r="CK13" s="9" t="s">
        <v>99</v>
      </c>
      <c r="CL13" s="9" t="s">
        <v>99</v>
      </c>
      <c r="CM13" s="9" t="s">
        <v>99</v>
      </c>
      <c r="CN13" s="9" t="s">
        <v>99</v>
      </c>
      <c r="CO13" s="9" t="s">
        <v>99</v>
      </c>
      <c r="CP13" s="9" t="s">
        <v>99</v>
      </c>
      <c r="CQ13" s="9" t="s">
        <v>99</v>
      </c>
      <c r="CR13" s="9" t="s">
        <v>99</v>
      </c>
      <c r="CS13" s="9" t="s">
        <v>99</v>
      </c>
      <c r="CT13" s="9" t="s">
        <v>99</v>
      </c>
      <c r="CU13" s="9" t="s">
        <v>99</v>
      </c>
      <c r="CV13" s="9" t="s">
        <v>99</v>
      </c>
      <c r="CW13" s="9" t="s">
        <v>99</v>
      </c>
      <c r="CX13" s="9" t="s">
        <v>99</v>
      </c>
      <c r="CY13" s="9" t="s">
        <v>99</v>
      </c>
      <c r="CZ13" s="9" t="s">
        <v>99</v>
      </c>
      <c r="DA13" s="9" t="s">
        <v>99</v>
      </c>
      <c r="DB13" s="9" t="s">
        <v>99</v>
      </c>
      <c r="DC13" s="9" t="s">
        <v>99</v>
      </c>
      <c r="DD13" s="9" t="s">
        <v>99</v>
      </c>
      <c r="DE13" s="9" t="s">
        <v>99</v>
      </c>
      <c r="DF13" s="9" t="s">
        <v>99</v>
      </c>
      <c r="DG13" s="9" t="s">
        <v>99</v>
      </c>
      <c r="DH13" s="9" t="s">
        <v>99</v>
      </c>
      <c r="DI13" s="9" t="s">
        <v>99</v>
      </c>
      <c r="DJ13" s="9" t="s">
        <v>99</v>
      </c>
      <c r="DK13" s="9" t="s">
        <v>99</v>
      </c>
      <c r="DL13" s="9" t="s">
        <v>99</v>
      </c>
      <c r="DM13" s="9" t="s">
        <v>99</v>
      </c>
      <c r="DN13" s="9" t="s">
        <v>99</v>
      </c>
      <c r="DO13" s="9" t="s">
        <v>99</v>
      </c>
      <c r="DP13" s="9" t="s">
        <v>99</v>
      </c>
      <c r="DQ13" s="9" t="s">
        <v>99</v>
      </c>
      <c r="DR13" s="9" t="s">
        <v>99</v>
      </c>
      <c r="DS13" s="9" t="s">
        <v>99</v>
      </c>
      <c r="DT13" s="9" t="s">
        <v>99</v>
      </c>
      <c r="DU13" s="9" t="s">
        <v>99</v>
      </c>
      <c r="DV13" s="9" t="s">
        <v>99</v>
      </c>
      <c r="DW13" s="9" t="s">
        <v>99</v>
      </c>
      <c r="DX13" s="9" t="s">
        <v>99</v>
      </c>
      <c r="DY13" s="9" t="s">
        <v>99</v>
      </c>
      <c r="DZ13" s="9" t="s">
        <v>99</v>
      </c>
      <c r="EA13" s="9" t="s">
        <v>99</v>
      </c>
      <c r="EB13" s="9" t="s">
        <v>99</v>
      </c>
      <c r="EC13" s="9" t="s">
        <v>99</v>
      </c>
      <c r="ED13" s="9" t="s">
        <v>99</v>
      </c>
      <c r="EE13" s="9" t="s">
        <v>99</v>
      </c>
      <c r="EF13" s="9" t="s">
        <v>99</v>
      </c>
      <c r="EG13" s="9" t="s">
        <v>99</v>
      </c>
      <c r="EH13" s="9" t="s">
        <v>99</v>
      </c>
      <c r="EI13" s="9" t="s">
        <v>99</v>
      </c>
      <c r="EJ13" s="9" t="s">
        <v>99</v>
      </c>
      <c r="EK13" s="9" t="s">
        <v>99</v>
      </c>
      <c r="EL13" s="9" t="s">
        <v>99</v>
      </c>
      <c r="EM13" s="9" t="s">
        <v>99</v>
      </c>
      <c r="EN13" s="9" t="s">
        <v>99</v>
      </c>
      <c r="EO13" s="9" t="s">
        <v>99</v>
      </c>
      <c r="EP13" s="9" t="s">
        <v>99</v>
      </c>
      <c r="EQ13" s="9" t="s">
        <v>99</v>
      </c>
      <c r="ER13" s="9" t="s">
        <v>99</v>
      </c>
      <c r="ES13" s="9" t="s">
        <v>99</v>
      </c>
      <c r="ET13" s="9" t="s">
        <v>99</v>
      </c>
      <c r="EU13" s="9" t="s">
        <v>99</v>
      </c>
      <c r="EV13" s="9" t="s">
        <v>99</v>
      </c>
      <c r="EW13" s="9" t="s">
        <v>99</v>
      </c>
      <c r="EX13" s="9" t="s">
        <v>99</v>
      </c>
      <c r="EY13" s="9" t="s">
        <v>99</v>
      </c>
      <c r="EZ13" s="9" t="s">
        <v>99</v>
      </c>
      <c r="FA13" s="9" t="s">
        <v>99</v>
      </c>
      <c r="FB13" s="9" t="s">
        <v>99</v>
      </c>
      <c r="FC13" s="9" t="s">
        <v>99</v>
      </c>
      <c r="FD13" s="9" t="s">
        <v>99</v>
      </c>
      <c r="FE13" s="9" t="s">
        <v>99</v>
      </c>
      <c r="FF13" s="9" t="s">
        <v>99</v>
      </c>
      <c r="FG13" s="9" t="s">
        <v>99</v>
      </c>
      <c r="FH13" s="9" t="s">
        <v>99</v>
      </c>
      <c r="FI13" s="9" t="s">
        <v>99</v>
      </c>
      <c r="FJ13" s="9" t="s">
        <v>99</v>
      </c>
      <c r="FK13" s="9" t="s">
        <v>99</v>
      </c>
      <c r="FL13" s="9" t="s">
        <v>99</v>
      </c>
      <c r="FM13" s="9" t="s">
        <v>99</v>
      </c>
      <c r="FN13" s="9" t="s">
        <v>99</v>
      </c>
      <c r="FO13" s="9" t="s">
        <v>99</v>
      </c>
      <c r="FP13" s="9" t="s">
        <v>99</v>
      </c>
      <c r="FQ13" s="9" t="s">
        <v>99</v>
      </c>
      <c r="FR13" s="9" t="s">
        <v>99</v>
      </c>
      <c r="FS13" s="9" t="s">
        <v>99</v>
      </c>
      <c r="FT13" s="9" t="s">
        <v>99</v>
      </c>
      <c r="FU13" s="9" t="s">
        <v>99</v>
      </c>
      <c r="FV13" s="9" t="s">
        <v>99</v>
      </c>
      <c r="FW13" s="9" t="s">
        <v>99</v>
      </c>
      <c r="FX13" s="9" t="s">
        <v>99</v>
      </c>
      <c r="FY13" s="9" t="s">
        <v>99</v>
      </c>
      <c r="FZ13" s="9" t="s">
        <v>99</v>
      </c>
      <c r="GA13" s="9" t="s">
        <v>99</v>
      </c>
      <c r="GB13" s="9" t="s">
        <v>99</v>
      </c>
      <c r="GC13" s="9" t="s">
        <v>99</v>
      </c>
      <c r="GD13" s="9" t="s">
        <v>99</v>
      </c>
      <c r="GE13" s="9" t="s">
        <v>99</v>
      </c>
      <c r="GF13" s="9" t="s">
        <v>99</v>
      </c>
      <c r="GG13" s="9" t="s">
        <v>99</v>
      </c>
      <c r="GH13" s="9" t="s">
        <v>99</v>
      </c>
      <c r="GI13" s="9" t="s">
        <v>99</v>
      </c>
      <c r="GJ13" s="9" t="s">
        <v>99</v>
      </c>
      <c r="GK13" s="9" t="s">
        <v>99</v>
      </c>
      <c r="GL13" s="9" t="s">
        <v>99</v>
      </c>
      <c r="GM13" s="9" t="s">
        <v>99</v>
      </c>
      <c r="GN13" s="9" t="s">
        <v>99</v>
      </c>
      <c r="GO13" s="9" t="s">
        <v>99</v>
      </c>
      <c r="GP13" s="9" t="s">
        <v>99</v>
      </c>
      <c r="GQ13" s="9" t="s">
        <v>99</v>
      </c>
      <c r="GR13" s="9" t="s">
        <v>99</v>
      </c>
      <c r="GS13" s="9" t="s">
        <v>99</v>
      </c>
      <c r="GT13" s="9" t="s">
        <v>99</v>
      </c>
      <c r="GU13" s="9" t="s">
        <v>99</v>
      </c>
      <c r="GV13" s="9" t="s">
        <v>99</v>
      </c>
      <c r="GW13" s="9" t="s">
        <v>99</v>
      </c>
      <c r="GX13" s="9" t="s">
        <v>99</v>
      </c>
      <c r="GY13" s="9" t="s">
        <v>99</v>
      </c>
      <c r="GZ13" s="9" t="s">
        <v>99</v>
      </c>
      <c r="HA13" s="9" t="s">
        <v>99</v>
      </c>
      <c r="HB13" s="9" t="s">
        <v>99</v>
      </c>
      <c r="HC13" s="9" t="s">
        <v>99</v>
      </c>
      <c r="HD13" s="9" t="s">
        <v>99</v>
      </c>
      <c r="HE13" s="9" t="s">
        <v>99</v>
      </c>
      <c r="HF13" s="9" t="s">
        <v>99</v>
      </c>
      <c r="HG13" s="9" t="s">
        <v>99</v>
      </c>
      <c r="HH13" s="9" t="s">
        <v>99</v>
      </c>
      <c r="HI13" s="9" t="s">
        <v>99</v>
      </c>
      <c r="HJ13" s="9" t="s">
        <v>99</v>
      </c>
      <c r="HK13" s="9" t="s">
        <v>99</v>
      </c>
      <c r="HL13" s="9" t="s">
        <v>99</v>
      </c>
      <c r="HM13" s="9" t="s">
        <v>99</v>
      </c>
      <c r="HN13" s="9" t="s">
        <v>99</v>
      </c>
      <c r="HO13" s="9" t="s">
        <v>99</v>
      </c>
      <c r="HP13" s="9" t="s">
        <v>99</v>
      </c>
      <c r="HQ13" s="9" t="s">
        <v>99</v>
      </c>
      <c r="HR13" s="9" t="s">
        <v>99</v>
      </c>
      <c r="HS13" s="9" t="s">
        <v>99</v>
      </c>
      <c r="HT13" s="9" t="s">
        <v>99</v>
      </c>
      <c r="HU13" s="9" t="s">
        <v>99</v>
      </c>
      <c r="HV13" s="9" t="s">
        <v>99</v>
      </c>
      <c r="HW13" s="9" t="s">
        <v>99</v>
      </c>
      <c r="HX13" s="9" t="s">
        <v>99</v>
      </c>
      <c r="HY13" s="9" t="s">
        <v>99</v>
      </c>
      <c r="HZ13" s="9" t="s">
        <v>99</v>
      </c>
      <c r="IA13" s="9" t="s">
        <v>99</v>
      </c>
      <c r="IB13" s="9" t="s">
        <v>99</v>
      </c>
      <c r="IC13" s="9" t="s">
        <v>99</v>
      </c>
      <c r="ID13" s="9" t="s">
        <v>99</v>
      </c>
      <c r="IE13" s="9" t="s">
        <v>99</v>
      </c>
      <c r="IF13" s="9" t="s">
        <v>99</v>
      </c>
      <c r="IG13" s="9" t="s">
        <v>99</v>
      </c>
      <c r="IH13" s="9" t="s">
        <v>99</v>
      </c>
      <c r="II13" s="9" t="s">
        <v>99</v>
      </c>
      <c r="IJ13" s="9" t="s">
        <v>99</v>
      </c>
      <c r="IK13" s="9" t="s">
        <v>99</v>
      </c>
      <c r="IL13" s="9" t="s">
        <v>99</v>
      </c>
      <c r="IM13" s="9" t="s">
        <v>99</v>
      </c>
      <c r="IN13" s="9" t="s">
        <v>99</v>
      </c>
      <c r="IO13" s="9" t="s">
        <v>99</v>
      </c>
      <c r="IP13" s="9" t="s">
        <v>99</v>
      </c>
      <c r="IQ13" s="9" t="s">
        <v>99</v>
      </c>
      <c r="IR13" s="9" t="s">
        <v>99</v>
      </c>
      <c r="IS13" s="9" t="s">
        <v>99</v>
      </c>
      <c r="IT13" s="9" t="s">
        <v>99</v>
      </c>
      <c r="IU13" s="9" t="s">
        <v>99</v>
      </c>
      <c r="IV13" s="9" t="s">
        <v>99</v>
      </c>
      <c r="IW13" s="9" t="s">
        <v>99</v>
      </c>
      <c r="IX13" s="9" t="s">
        <v>99</v>
      </c>
      <c r="IY13" s="9" t="s">
        <v>99</v>
      </c>
      <c r="IZ13" s="9" t="s">
        <v>99</v>
      </c>
      <c r="JA13" s="9" t="s">
        <v>99</v>
      </c>
      <c r="JB13" s="9" t="s">
        <v>99</v>
      </c>
      <c r="JC13" s="9" t="s">
        <v>99</v>
      </c>
      <c r="JD13" s="9" t="s">
        <v>99</v>
      </c>
      <c r="WA13" s="3"/>
      <c r="WB13" s="4"/>
    </row>
    <row r="14" spans="1:600" ht="15" customHeight="1" x14ac:dyDescent="0.3">
      <c r="A14" s="18"/>
      <c r="B14" s="48" t="s">
        <v>38</v>
      </c>
      <c r="C14" s="49" t="s">
        <v>35</v>
      </c>
      <c r="D14" s="25" t="s">
        <v>41</v>
      </c>
      <c r="E14" s="127">
        <v>43900</v>
      </c>
      <c r="F14" s="27">
        <v>0</v>
      </c>
      <c r="G14" s="127">
        <v>43903</v>
      </c>
      <c r="H14" s="27"/>
      <c r="I14" s="56"/>
      <c r="J14" s="47" t="s">
        <v>60</v>
      </c>
      <c r="K14" s="32"/>
      <c r="L14" s="14" t="s">
        <v>99</v>
      </c>
      <c r="M14" s="9" t="s">
        <v>99</v>
      </c>
      <c r="N14" s="9" t="s">
        <v>99</v>
      </c>
      <c r="O14" s="9" t="s">
        <v>99</v>
      </c>
      <c r="P14" s="9">
        <v>1</v>
      </c>
      <c r="Q14" s="9">
        <v>1</v>
      </c>
      <c r="R14" s="9">
        <v>1</v>
      </c>
      <c r="S14" s="9">
        <v>1</v>
      </c>
      <c r="T14" s="9">
        <v>1</v>
      </c>
      <c r="U14" s="9">
        <v>1</v>
      </c>
      <c r="V14" s="9">
        <v>1</v>
      </c>
      <c r="W14" s="9">
        <v>1</v>
      </c>
      <c r="X14" s="9">
        <v>1</v>
      </c>
      <c r="Y14" s="9">
        <v>1</v>
      </c>
      <c r="Z14" s="9">
        <v>1</v>
      </c>
      <c r="AA14" s="9">
        <v>1</v>
      </c>
      <c r="AB14" s="9" t="s">
        <v>99</v>
      </c>
      <c r="AC14" s="9" t="s">
        <v>99</v>
      </c>
      <c r="AD14" s="9" t="s">
        <v>99</v>
      </c>
      <c r="AE14" s="9" t="s">
        <v>99</v>
      </c>
      <c r="AF14" s="9" t="s">
        <v>99</v>
      </c>
      <c r="AG14" s="9" t="s">
        <v>99</v>
      </c>
      <c r="AH14" s="9" t="s">
        <v>99</v>
      </c>
      <c r="AI14" s="9" t="s">
        <v>99</v>
      </c>
      <c r="AJ14" s="9" t="s">
        <v>99</v>
      </c>
      <c r="AK14" s="9" t="s">
        <v>99</v>
      </c>
      <c r="AL14" s="9" t="s">
        <v>99</v>
      </c>
      <c r="AM14" s="9" t="s">
        <v>99</v>
      </c>
      <c r="AN14" s="9" t="s">
        <v>99</v>
      </c>
      <c r="AO14" s="9" t="s">
        <v>99</v>
      </c>
      <c r="AP14" s="9" t="s">
        <v>99</v>
      </c>
      <c r="AQ14" s="9" t="s">
        <v>99</v>
      </c>
      <c r="AR14" s="9" t="s">
        <v>99</v>
      </c>
      <c r="AS14" s="9" t="s">
        <v>99</v>
      </c>
      <c r="AT14" s="9" t="s">
        <v>99</v>
      </c>
      <c r="AU14" s="9" t="s">
        <v>99</v>
      </c>
      <c r="AV14" s="9" t="s">
        <v>99</v>
      </c>
      <c r="AW14" s="9" t="s">
        <v>99</v>
      </c>
      <c r="AX14" s="9" t="s">
        <v>99</v>
      </c>
      <c r="AY14" s="9" t="s">
        <v>99</v>
      </c>
      <c r="AZ14" s="9" t="s">
        <v>99</v>
      </c>
      <c r="BA14" s="9" t="s">
        <v>99</v>
      </c>
      <c r="BB14" s="9" t="s">
        <v>99</v>
      </c>
      <c r="BC14" s="9" t="s">
        <v>99</v>
      </c>
      <c r="BD14" s="9" t="s">
        <v>99</v>
      </c>
      <c r="BE14" s="9" t="s">
        <v>99</v>
      </c>
      <c r="BF14" s="9" t="s">
        <v>99</v>
      </c>
      <c r="BG14" s="9" t="s">
        <v>99</v>
      </c>
      <c r="BH14" s="9" t="s">
        <v>99</v>
      </c>
      <c r="BI14" s="9" t="s">
        <v>99</v>
      </c>
      <c r="BJ14" s="9" t="s">
        <v>99</v>
      </c>
      <c r="BK14" s="9" t="s">
        <v>99</v>
      </c>
      <c r="BL14" s="9" t="s">
        <v>99</v>
      </c>
      <c r="BM14" s="9" t="s">
        <v>99</v>
      </c>
      <c r="BN14" s="9" t="s">
        <v>99</v>
      </c>
      <c r="BO14" s="9" t="s">
        <v>99</v>
      </c>
      <c r="BP14" s="9" t="s">
        <v>99</v>
      </c>
      <c r="BQ14" s="9" t="s">
        <v>99</v>
      </c>
      <c r="BR14" s="9" t="s">
        <v>99</v>
      </c>
      <c r="BS14" s="9" t="s">
        <v>99</v>
      </c>
      <c r="BT14" s="9" t="s">
        <v>99</v>
      </c>
      <c r="BU14" s="9" t="s">
        <v>99</v>
      </c>
      <c r="BV14" s="9" t="s">
        <v>99</v>
      </c>
      <c r="BW14" s="9" t="s">
        <v>99</v>
      </c>
      <c r="BX14" s="9" t="s">
        <v>99</v>
      </c>
      <c r="BY14" s="9" t="s">
        <v>99</v>
      </c>
      <c r="BZ14" s="9" t="s">
        <v>99</v>
      </c>
      <c r="CA14" s="9" t="s">
        <v>99</v>
      </c>
      <c r="CB14" s="9" t="s">
        <v>99</v>
      </c>
      <c r="CC14" s="9" t="s">
        <v>99</v>
      </c>
      <c r="CD14" s="9" t="s">
        <v>99</v>
      </c>
      <c r="CE14" s="9" t="s">
        <v>99</v>
      </c>
      <c r="CF14" s="9" t="s">
        <v>99</v>
      </c>
      <c r="CG14" s="9" t="s">
        <v>99</v>
      </c>
      <c r="CH14" s="9" t="s">
        <v>99</v>
      </c>
      <c r="CI14" s="9" t="s">
        <v>99</v>
      </c>
      <c r="CJ14" s="9" t="s">
        <v>99</v>
      </c>
      <c r="CK14" s="9" t="s">
        <v>99</v>
      </c>
      <c r="CL14" s="9" t="s">
        <v>99</v>
      </c>
      <c r="CM14" s="9" t="s">
        <v>99</v>
      </c>
      <c r="CN14" s="9" t="s">
        <v>99</v>
      </c>
      <c r="CO14" s="9" t="s">
        <v>99</v>
      </c>
      <c r="CP14" s="9" t="s">
        <v>99</v>
      </c>
      <c r="CQ14" s="9" t="s">
        <v>99</v>
      </c>
      <c r="CR14" s="9" t="s">
        <v>99</v>
      </c>
      <c r="CS14" s="9" t="s">
        <v>99</v>
      </c>
      <c r="CT14" s="9" t="s">
        <v>99</v>
      </c>
      <c r="CU14" s="9" t="s">
        <v>99</v>
      </c>
      <c r="CV14" s="9" t="s">
        <v>99</v>
      </c>
      <c r="CW14" s="9" t="s">
        <v>99</v>
      </c>
      <c r="CX14" s="9" t="s">
        <v>99</v>
      </c>
      <c r="CY14" s="9" t="s">
        <v>99</v>
      </c>
      <c r="CZ14" s="9" t="s">
        <v>99</v>
      </c>
      <c r="DA14" s="9" t="s">
        <v>99</v>
      </c>
      <c r="DB14" s="9" t="s">
        <v>99</v>
      </c>
      <c r="DC14" s="9" t="s">
        <v>99</v>
      </c>
      <c r="DD14" s="9" t="s">
        <v>99</v>
      </c>
      <c r="DE14" s="9" t="s">
        <v>99</v>
      </c>
      <c r="DF14" s="9" t="s">
        <v>99</v>
      </c>
      <c r="DG14" s="9" t="s">
        <v>99</v>
      </c>
      <c r="DH14" s="9" t="s">
        <v>99</v>
      </c>
      <c r="DI14" s="9" t="s">
        <v>99</v>
      </c>
      <c r="DJ14" s="9" t="s">
        <v>99</v>
      </c>
      <c r="DK14" s="9" t="s">
        <v>99</v>
      </c>
      <c r="DL14" s="9" t="s">
        <v>99</v>
      </c>
      <c r="DM14" s="9" t="s">
        <v>99</v>
      </c>
      <c r="DN14" s="9" t="s">
        <v>99</v>
      </c>
      <c r="DO14" s="9" t="s">
        <v>99</v>
      </c>
      <c r="DP14" s="9" t="s">
        <v>99</v>
      </c>
      <c r="DQ14" s="9" t="s">
        <v>99</v>
      </c>
      <c r="DR14" s="9" t="s">
        <v>99</v>
      </c>
      <c r="DS14" s="9" t="s">
        <v>99</v>
      </c>
      <c r="DT14" s="9" t="s">
        <v>99</v>
      </c>
      <c r="DU14" s="9" t="s">
        <v>99</v>
      </c>
      <c r="DV14" s="9" t="s">
        <v>99</v>
      </c>
      <c r="DW14" s="9" t="s">
        <v>99</v>
      </c>
      <c r="DX14" s="9" t="s">
        <v>99</v>
      </c>
      <c r="DY14" s="9" t="s">
        <v>99</v>
      </c>
      <c r="DZ14" s="9" t="s">
        <v>99</v>
      </c>
      <c r="EA14" s="9" t="s">
        <v>99</v>
      </c>
      <c r="EB14" s="9" t="s">
        <v>99</v>
      </c>
      <c r="EC14" s="9" t="s">
        <v>99</v>
      </c>
      <c r="ED14" s="9" t="s">
        <v>99</v>
      </c>
      <c r="EE14" s="9" t="s">
        <v>99</v>
      </c>
      <c r="EF14" s="9" t="s">
        <v>99</v>
      </c>
      <c r="EG14" s="9" t="s">
        <v>99</v>
      </c>
      <c r="EH14" s="9" t="s">
        <v>99</v>
      </c>
      <c r="EI14" s="9" t="s">
        <v>99</v>
      </c>
      <c r="EJ14" s="9" t="s">
        <v>99</v>
      </c>
      <c r="EK14" s="9" t="s">
        <v>99</v>
      </c>
      <c r="EL14" s="9" t="s">
        <v>99</v>
      </c>
      <c r="EM14" s="9" t="s">
        <v>99</v>
      </c>
      <c r="EN14" s="9" t="s">
        <v>99</v>
      </c>
      <c r="EO14" s="9" t="s">
        <v>99</v>
      </c>
      <c r="EP14" s="9" t="s">
        <v>99</v>
      </c>
      <c r="EQ14" s="9" t="s">
        <v>99</v>
      </c>
      <c r="ER14" s="9" t="s">
        <v>99</v>
      </c>
      <c r="ES14" s="9" t="s">
        <v>99</v>
      </c>
      <c r="ET14" s="9" t="s">
        <v>99</v>
      </c>
      <c r="EU14" s="9" t="s">
        <v>99</v>
      </c>
      <c r="EV14" s="9" t="s">
        <v>99</v>
      </c>
      <c r="EW14" s="9" t="s">
        <v>99</v>
      </c>
      <c r="EX14" s="9" t="s">
        <v>99</v>
      </c>
      <c r="EY14" s="9" t="s">
        <v>99</v>
      </c>
      <c r="EZ14" s="9" t="s">
        <v>99</v>
      </c>
      <c r="FA14" s="9" t="s">
        <v>99</v>
      </c>
      <c r="FB14" s="9" t="s">
        <v>99</v>
      </c>
      <c r="FC14" s="9" t="s">
        <v>99</v>
      </c>
      <c r="FD14" s="9" t="s">
        <v>99</v>
      </c>
      <c r="FE14" s="9" t="s">
        <v>99</v>
      </c>
      <c r="FF14" s="9" t="s">
        <v>99</v>
      </c>
      <c r="FG14" s="9" t="s">
        <v>99</v>
      </c>
      <c r="FH14" s="9" t="s">
        <v>99</v>
      </c>
      <c r="FI14" s="9" t="s">
        <v>99</v>
      </c>
      <c r="FJ14" s="9" t="s">
        <v>99</v>
      </c>
      <c r="FK14" s="9" t="s">
        <v>99</v>
      </c>
      <c r="FL14" s="9" t="s">
        <v>99</v>
      </c>
      <c r="FM14" s="9" t="s">
        <v>99</v>
      </c>
      <c r="FN14" s="9" t="s">
        <v>99</v>
      </c>
      <c r="FO14" s="9" t="s">
        <v>99</v>
      </c>
      <c r="FP14" s="9" t="s">
        <v>99</v>
      </c>
      <c r="FQ14" s="9" t="s">
        <v>99</v>
      </c>
      <c r="FR14" s="9" t="s">
        <v>99</v>
      </c>
      <c r="FS14" s="9" t="s">
        <v>99</v>
      </c>
      <c r="FT14" s="9" t="s">
        <v>99</v>
      </c>
      <c r="FU14" s="9" t="s">
        <v>99</v>
      </c>
      <c r="FV14" s="9" t="s">
        <v>99</v>
      </c>
      <c r="FW14" s="9" t="s">
        <v>99</v>
      </c>
      <c r="FX14" s="9" t="s">
        <v>99</v>
      </c>
      <c r="FY14" s="9" t="s">
        <v>99</v>
      </c>
      <c r="FZ14" s="9" t="s">
        <v>99</v>
      </c>
      <c r="GA14" s="9" t="s">
        <v>99</v>
      </c>
      <c r="GB14" s="9" t="s">
        <v>99</v>
      </c>
      <c r="GC14" s="9" t="s">
        <v>99</v>
      </c>
      <c r="GD14" s="9" t="s">
        <v>99</v>
      </c>
      <c r="GE14" s="9" t="s">
        <v>99</v>
      </c>
      <c r="GF14" s="9" t="s">
        <v>99</v>
      </c>
      <c r="GG14" s="9" t="s">
        <v>99</v>
      </c>
      <c r="GH14" s="9" t="s">
        <v>99</v>
      </c>
      <c r="GI14" s="9" t="s">
        <v>99</v>
      </c>
      <c r="GJ14" s="9" t="s">
        <v>99</v>
      </c>
      <c r="GK14" s="9" t="s">
        <v>99</v>
      </c>
      <c r="GL14" s="9" t="s">
        <v>99</v>
      </c>
      <c r="GM14" s="9" t="s">
        <v>99</v>
      </c>
      <c r="GN14" s="9" t="s">
        <v>99</v>
      </c>
      <c r="GO14" s="9" t="s">
        <v>99</v>
      </c>
      <c r="GP14" s="9" t="s">
        <v>99</v>
      </c>
      <c r="GQ14" s="9" t="s">
        <v>99</v>
      </c>
      <c r="GR14" s="9" t="s">
        <v>99</v>
      </c>
      <c r="GS14" s="9" t="s">
        <v>99</v>
      </c>
      <c r="GT14" s="9" t="s">
        <v>99</v>
      </c>
      <c r="GU14" s="9" t="s">
        <v>99</v>
      </c>
      <c r="GV14" s="9" t="s">
        <v>99</v>
      </c>
      <c r="GW14" s="9" t="s">
        <v>99</v>
      </c>
      <c r="GX14" s="9" t="s">
        <v>99</v>
      </c>
      <c r="GY14" s="9" t="s">
        <v>99</v>
      </c>
      <c r="GZ14" s="9" t="s">
        <v>99</v>
      </c>
      <c r="HA14" s="9" t="s">
        <v>99</v>
      </c>
      <c r="HB14" s="9" t="s">
        <v>99</v>
      </c>
      <c r="HC14" s="9" t="s">
        <v>99</v>
      </c>
      <c r="HD14" s="9" t="s">
        <v>99</v>
      </c>
      <c r="HE14" s="9" t="s">
        <v>99</v>
      </c>
      <c r="HF14" s="9" t="s">
        <v>99</v>
      </c>
      <c r="HG14" s="9" t="s">
        <v>99</v>
      </c>
      <c r="HH14" s="9" t="s">
        <v>99</v>
      </c>
      <c r="HI14" s="9" t="s">
        <v>99</v>
      </c>
      <c r="HJ14" s="9" t="s">
        <v>99</v>
      </c>
      <c r="HK14" s="9" t="s">
        <v>99</v>
      </c>
      <c r="HL14" s="9" t="s">
        <v>99</v>
      </c>
      <c r="HM14" s="9" t="s">
        <v>99</v>
      </c>
      <c r="HN14" s="9" t="s">
        <v>99</v>
      </c>
      <c r="HO14" s="9" t="s">
        <v>99</v>
      </c>
      <c r="HP14" s="9" t="s">
        <v>99</v>
      </c>
      <c r="HQ14" s="9" t="s">
        <v>99</v>
      </c>
      <c r="HR14" s="9" t="s">
        <v>99</v>
      </c>
      <c r="HS14" s="9" t="s">
        <v>99</v>
      </c>
      <c r="HT14" s="9" t="s">
        <v>99</v>
      </c>
      <c r="HU14" s="9" t="s">
        <v>99</v>
      </c>
      <c r="HV14" s="9" t="s">
        <v>99</v>
      </c>
      <c r="HW14" s="9" t="s">
        <v>99</v>
      </c>
      <c r="HX14" s="9" t="s">
        <v>99</v>
      </c>
      <c r="HY14" s="9" t="s">
        <v>99</v>
      </c>
      <c r="HZ14" s="9" t="s">
        <v>99</v>
      </c>
      <c r="IA14" s="9" t="s">
        <v>99</v>
      </c>
      <c r="IB14" s="9" t="s">
        <v>99</v>
      </c>
      <c r="IC14" s="9" t="s">
        <v>99</v>
      </c>
      <c r="ID14" s="9" t="s">
        <v>99</v>
      </c>
      <c r="IE14" s="9" t="s">
        <v>99</v>
      </c>
      <c r="IF14" s="9" t="s">
        <v>99</v>
      </c>
      <c r="IG14" s="9" t="s">
        <v>99</v>
      </c>
      <c r="IH14" s="9" t="s">
        <v>99</v>
      </c>
      <c r="II14" s="9" t="s">
        <v>99</v>
      </c>
      <c r="IJ14" s="9" t="s">
        <v>99</v>
      </c>
      <c r="IK14" s="9" t="s">
        <v>99</v>
      </c>
      <c r="IL14" s="9" t="s">
        <v>99</v>
      </c>
      <c r="IM14" s="9" t="s">
        <v>99</v>
      </c>
      <c r="IN14" s="9" t="s">
        <v>99</v>
      </c>
      <c r="IO14" s="9" t="s">
        <v>99</v>
      </c>
      <c r="IP14" s="9" t="s">
        <v>99</v>
      </c>
      <c r="IQ14" s="9" t="s">
        <v>99</v>
      </c>
      <c r="IR14" s="9" t="s">
        <v>99</v>
      </c>
      <c r="IS14" s="9" t="s">
        <v>99</v>
      </c>
      <c r="IT14" s="9" t="s">
        <v>99</v>
      </c>
      <c r="IU14" s="9" t="s">
        <v>99</v>
      </c>
      <c r="IV14" s="9" t="s">
        <v>99</v>
      </c>
      <c r="IW14" s="9" t="s">
        <v>99</v>
      </c>
      <c r="IX14" s="9" t="s">
        <v>99</v>
      </c>
      <c r="IY14" s="9" t="s">
        <v>99</v>
      </c>
      <c r="IZ14" s="9" t="s">
        <v>99</v>
      </c>
      <c r="JA14" s="9" t="s">
        <v>99</v>
      </c>
      <c r="JB14" s="9" t="s">
        <v>99</v>
      </c>
      <c r="JC14" s="9" t="s">
        <v>99</v>
      </c>
      <c r="JD14" s="9" t="s">
        <v>99</v>
      </c>
      <c r="WA14" s="3"/>
      <c r="WB14" s="4"/>
    </row>
    <row r="15" spans="1:600" ht="15" customHeight="1" x14ac:dyDescent="0.3">
      <c r="A15" s="21"/>
      <c r="B15" s="48" t="s">
        <v>38</v>
      </c>
      <c r="C15" s="49" t="s">
        <v>47</v>
      </c>
      <c r="D15" s="25" t="s">
        <v>42</v>
      </c>
      <c r="E15" s="127">
        <v>43900</v>
      </c>
      <c r="F15" s="27">
        <v>0</v>
      </c>
      <c r="G15" s="127">
        <v>43900</v>
      </c>
      <c r="H15" s="27"/>
      <c r="I15" s="56"/>
      <c r="J15" s="47" t="s">
        <v>59</v>
      </c>
      <c r="K15" s="32"/>
      <c r="L15" s="14" t="s">
        <v>99</v>
      </c>
      <c r="M15" s="9" t="s">
        <v>99</v>
      </c>
      <c r="N15" s="9" t="s">
        <v>99</v>
      </c>
      <c r="O15" s="9" t="s">
        <v>99</v>
      </c>
      <c r="P15" s="9" t="s">
        <v>99</v>
      </c>
      <c r="Q15" s="9" t="s">
        <v>99</v>
      </c>
      <c r="R15" s="9" t="s">
        <v>99</v>
      </c>
      <c r="S15" s="9" t="s">
        <v>99</v>
      </c>
      <c r="T15" s="9" t="s">
        <v>99</v>
      </c>
      <c r="U15" s="9" t="s">
        <v>99</v>
      </c>
      <c r="V15" s="9" t="s">
        <v>99</v>
      </c>
      <c r="W15" s="9" t="s">
        <v>99</v>
      </c>
      <c r="X15" s="9" t="s">
        <v>99</v>
      </c>
      <c r="Y15" s="9" t="s">
        <v>99</v>
      </c>
      <c r="Z15" s="9" t="s">
        <v>99</v>
      </c>
      <c r="AA15" s="9" t="s">
        <v>99</v>
      </c>
      <c r="AB15" s="9" t="s">
        <v>99</v>
      </c>
      <c r="AC15" s="9" t="s">
        <v>99</v>
      </c>
      <c r="AD15" s="9" t="s">
        <v>99</v>
      </c>
      <c r="AE15" s="9" t="s">
        <v>99</v>
      </c>
      <c r="AF15" s="9" t="s">
        <v>99</v>
      </c>
      <c r="AG15" s="9" t="s">
        <v>99</v>
      </c>
      <c r="AH15" s="9" t="s">
        <v>99</v>
      </c>
      <c r="AI15" s="9" t="s">
        <v>99</v>
      </c>
      <c r="AJ15" s="9" t="s">
        <v>99</v>
      </c>
      <c r="AK15" s="9" t="s">
        <v>99</v>
      </c>
      <c r="AL15" s="9" t="s">
        <v>99</v>
      </c>
      <c r="AM15" s="9" t="s">
        <v>99</v>
      </c>
      <c r="AN15" s="9" t="s">
        <v>99</v>
      </c>
      <c r="AO15" s="9" t="s">
        <v>99</v>
      </c>
      <c r="AP15" s="9" t="s">
        <v>99</v>
      </c>
      <c r="AQ15" s="9" t="s">
        <v>99</v>
      </c>
      <c r="AR15" s="9" t="s">
        <v>99</v>
      </c>
      <c r="AS15" s="9" t="s">
        <v>99</v>
      </c>
      <c r="AT15" s="9" t="s">
        <v>99</v>
      </c>
      <c r="AU15" s="9" t="s">
        <v>99</v>
      </c>
      <c r="AV15" s="9" t="s">
        <v>99</v>
      </c>
      <c r="AW15" s="9" t="s">
        <v>99</v>
      </c>
      <c r="AX15" s="9" t="s">
        <v>99</v>
      </c>
      <c r="AY15" s="9" t="s">
        <v>99</v>
      </c>
      <c r="AZ15" s="9" t="s">
        <v>99</v>
      </c>
      <c r="BA15" s="9" t="s">
        <v>99</v>
      </c>
      <c r="BB15" s="9" t="s">
        <v>99</v>
      </c>
      <c r="BC15" s="9" t="s">
        <v>99</v>
      </c>
      <c r="BD15" s="9" t="s">
        <v>99</v>
      </c>
      <c r="BE15" s="9" t="s">
        <v>99</v>
      </c>
      <c r="BF15" s="9" t="s">
        <v>99</v>
      </c>
      <c r="BG15" s="9" t="s">
        <v>99</v>
      </c>
      <c r="BH15" s="9" t="s">
        <v>99</v>
      </c>
      <c r="BI15" s="9" t="s">
        <v>99</v>
      </c>
      <c r="BJ15" s="9" t="s">
        <v>99</v>
      </c>
      <c r="BK15" s="9" t="s">
        <v>99</v>
      </c>
      <c r="BL15" s="9" t="s">
        <v>99</v>
      </c>
      <c r="BM15" s="9" t="s">
        <v>99</v>
      </c>
      <c r="BN15" s="9" t="s">
        <v>99</v>
      </c>
      <c r="BO15" s="9" t="s">
        <v>99</v>
      </c>
      <c r="BP15" s="9" t="s">
        <v>99</v>
      </c>
      <c r="BQ15" s="9" t="s">
        <v>99</v>
      </c>
      <c r="BR15" s="9" t="s">
        <v>99</v>
      </c>
      <c r="BS15" s="9" t="s">
        <v>99</v>
      </c>
      <c r="BT15" s="9" t="s">
        <v>99</v>
      </c>
      <c r="BU15" s="9" t="s">
        <v>99</v>
      </c>
      <c r="BV15" s="9" t="s">
        <v>99</v>
      </c>
      <c r="BW15" s="9" t="s">
        <v>99</v>
      </c>
      <c r="BX15" s="9" t="s">
        <v>99</v>
      </c>
      <c r="BY15" s="9" t="s">
        <v>99</v>
      </c>
      <c r="BZ15" s="9" t="s">
        <v>99</v>
      </c>
      <c r="CA15" s="9" t="s">
        <v>99</v>
      </c>
      <c r="CB15" s="9" t="s">
        <v>99</v>
      </c>
      <c r="CC15" s="9" t="s">
        <v>99</v>
      </c>
      <c r="CD15" s="9" t="s">
        <v>99</v>
      </c>
      <c r="CE15" s="9" t="s">
        <v>99</v>
      </c>
      <c r="CF15" s="9" t="s">
        <v>99</v>
      </c>
      <c r="CG15" s="9" t="s">
        <v>99</v>
      </c>
      <c r="CH15" s="9" t="s">
        <v>99</v>
      </c>
      <c r="CI15" s="9" t="s">
        <v>99</v>
      </c>
      <c r="CJ15" s="9" t="s">
        <v>99</v>
      </c>
      <c r="CK15" s="9" t="s">
        <v>99</v>
      </c>
      <c r="CL15" s="9" t="s">
        <v>99</v>
      </c>
      <c r="CM15" s="9" t="s">
        <v>99</v>
      </c>
      <c r="CN15" s="9" t="s">
        <v>99</v>
      </c>
      <c r="CO15" s="9" t="s">
        <v>99</v>
      </c>
      <c r="CP15" s="9" t="s">
        <v>99</v>
      </c>
      <c r="CQ15" s="9" t="s">
        <v>99</v>
      </c>
      <c r="CR15" s="9" t="s">
        <v>99</v>
      </c>
      <c r="CS15" s="9" t="s">
        <v>99</v>
      </c>
      <c r="CT15" s="9" t="s">
        <v>99</v>
      </c>
      <c r="CU15" s="9" t="s">
        <v>99</v>
      </c>
      <c r="CV15" s="9" t="s">
        <v>99</v>
      </c>
      <c r="CW15" s="9" t="s">
        <v>99</v>
      </c>
      <c r="CX15" s="9" t="s">
        <v>99</v>
      </c>
      <c r="CY15" s="9" t="s">
        <v>99</v>
      </c>
      <c r="CZ15" s="9" t="s">
        <v>99</v>
      </c>
      <c r="DA15" s="9" t="s">
        <v>99</v>
      </c>
      <c r="DB15" s="9" t="s">
        <v>99</v>
      </c>
      <c r="DC15" s="9" t="s">
        <v>99</v>
      </c>
      <c r="DD15" s="9" t="s">
        <v>99</v>
      </c>
      <c r="DE15" s="9" t="s">
        <v>99</v>
      </c>
      <c r="DF15" s="9" t="s">
        <v>99</v>
      </c>
      <c r="DG15" s="9" t="s">
        <v>99</v>
      </c>
      <c r="DH15" s="9" t="s">
        <v>99</v>
      </c>
      <c r="DI15" s="9" t="s">
        <v>99</v>
      </c>
      <c r="DJ15" s="9" t="s">
        <v>99</v>
      </c>
      <c r="DK15" s="9" t="s">
        <v>99</v>
      </c>
      <c r="DL15" s="9" t="s">
        <v>99</v>
      </c>
      <c r="DM15" s="9" t="s">
        <v>99</v>
      </c>
      <c r="DN15" s="9" t="s">
        <v>99</v>
      </c>
      <c r="DO15" s="9" t="s">
        <v>99</v>
      </c>
      <c r="DP15" s="9" t="s">
        <v>99</v>
      </c>
      <c r="DQ15" s="9" t="s">
        <v>99</v>
      </c>
      <c r="DR15" s="9" t="s">
        <v>99</v>
      </c>
      <c r="DS15" s="9" t="s">
        <v>99</v>
      </c>
      <c r="DT15" s="9" t="s">
        <v>99</v>
      </c>
      <c r="DU15" s="9" t="s">
        <v>99</v>
      </c>
      <c r="DV15" s="9" t="s">
        <v>99</v>
      </c>
      <c r="DW15" s="9" t="s">
        <v>99</v>
      </c>
      <c r="DX15" s="9" t="s">
        <v>99</v>
      </c>
      <c r="DY15" s="9" t="s">
        <v>99</v>
      </c>
      <c r="DZ15" s="9" t="s">
        <v>99</v>
      </c>
      <c r="EA15" s="9" t="s">
        <v>99</v>
      </c>
      <c r="EB15" s="9" t="s">
        <v>99</v>
      </c>
      <c r="EC15" s="9" t="s">
        <v>99</v>
      </c>
      <c r="ED15" s="9" t="s">
        <v>99</v>
      </c>
      <c r="EE15" s="9" t="s">
        <v>99</v>
      </c>
      <c r="EF15" s="9" t="s">
        <v>99</v>
      </c>
      <c r="EG15" s="9" t="s">
        <v>99</v>
      </c>
      <c r="EH15" s="9" t="s">
        <v>99</v>
      </c>
      <c r="EI15" s="9" t="s">
        <v>99</v>
      </c>
      <c r="EJ15" s="9" t="s">
        <v>99</v>
      </c>
      <c r="EK15" s="9" t="s">
        <v>99</v>
      </c>
      <c r="EL15" s="9" t="s">
        <v>99</v>
      </c>
      <c r="EM15" s="9" t="s">
        <v>99</v>
      </c>
      <c r="EN15" s="9" t="s">
        <v>99</v>
      </c>
      <c r="EO15" s="9" t="s">
        <v>99</v>
      </c>
      <c r="EP15" s="9" t="s">
        <v>99</v>
      </c>
      <c r="EQ15" s="9" t="s">
        <v>99</v>
      </c>
      <c r="ER15" s="9" t="s">
        <v>99</v>
      </c>
      <c r="ES15" s="9" t="s">
        <v>99</v>
      </c>
      <c r="ET15" s="9" t="s">
        <v>99</v>
      </c>
      <c r="EU15" s="9" t="s">
        <v>99</v>
      </c>
      <c r="EV15" s="9" t="s">
        <v>99</v>
      </c>
      <c r="EW15" s="9" t="s">
        <v>99</v>
      </c>
      <c r="EX15" s="9" t="s">
        <v>99</v>
      </c>
      <c r="EY15" s="9" t="s">
        <v>99</v>
      </c>
      <c r="EZ15" s="9" t="s">
        <v>99</v>
      </c>
      <c r="FA15" s="9" t="s">
        <v>99</v>
      </c>
      <c r="FB15" s="9" t="s">
        <v>99</v>
      </c>
      <c r="FC15" s="9" t="s">
        <v>99</v>
      </c>
      <c r="FD15" s="9" t="s">
        <v>99</v>
      </c>
      <c r="FE15" s="9" t="s">
        <v>99</v>
      </c>
      <c r="FF15" s="9" t="s">
        <v>99</v>
      </c>
      <c r="FG15" s="9" t="s">
        <v>99</v>
      </c>
      <c r="FH15" s="9" t="s">
        <v>99</v>
      </c>
      <c r="FI15" s="9" t="s">
        <v>99</v>
      </c>
      <c r="FJ15" s="9" t="s">
        <v>99</v>
      </c>
      <c r="FK15" s="9" t="s">
        <v>99</v>
      </c>
      <c r="FL15" s="9" t="s">
        <v>99</v>
      </c>
      <c r="FM15" s="9" t="s">
        <v>99</v>
      </c>
      <c r="FN15" s="9" t="s">
        <v>99</v>
      </c>
      <c r="FO15" s="9" t="s">
        <v>99</v>
      </c>
      <c r="FP15" s="9" t="s">
        <v>99</v>
      </c>
      <c r="FQ15" s="9" t="s">
        <v>99</v>
      </c>
      <c r="FR15" s="9" t="s">
        <v>99</v>
      </c>
      <c r="FS15" s="9" t="s">
        <v>99</v>
      </c>
      <c r="FT15" s="9" t="s">
        <v>99</v>
      </c>
      <c r="FU15" s="9" t="s">
        <v>99</v>
      </c>
      <c r="FV15" s="9" t="s">
        <v>99</v>
      </c>
      <c r="FW15" s="9" t="s">
        <v>99</v>
      </c>
      <c r="FX15" s="9" t="s">
        <v>99</v>
      </c>
      <c r="FY15" s="9" t="s">
        <v>99</v>
      </c>
      <c r="FZ15" s="9" t="s">
        <v>99</v>
      </c>
      <c r="GA15" s="9" t="s">
        <v>99</v>
      </c>
      <c r="GB15" s="9" t="s">
        <v>99</v>
      </c>
      <c r="GC15" s="9" t="s">
        <v>99</v>
      </c>
      <c r="GD15" s="9" t="s">
        <v>99</v>
      </c>
      <c r="GE15" s="9" t="s">
        <v>99</v>
      </c>
      <c r="GF15" s="9" t="s">
        <v>99</v>
      </c>
      <c r="GG15" s="9" t="s">
        <v>99</v>
      </c>
      <c r="GH15" s="9" t="s">
        <v>99</v>
      </c>
      <c r="GI15" s="9" t="s">
        <v>99</v>
      </c>
      <c r="GJ15" s="9" t="s">
        <v>99</v>
      </c>
      <c r="GK15" s="9" t="s">
        <v>99</v>
      </c>
      <c r="GL15" s="9" t="s">
        <v>99</v>
      </c>
      <c r="GM15" s="9" t="s">
        <v>99</v>
      </c>
      <c r="GN15" s="9" t="s">
        <v>99</v>
      </c>
      <c r="GO15" s="9" t="s">
        <v>99</v>
      </c>
      <c r="GP15" s="9" t="s">
        <v>99</v>
      </c>
      <c r="GQ15" s="9" t="s">
        <v>99</v>
      </c>
      <c r="GR15" s="9" t="s">
        <v>99</v>
      </c>
      <c r="GS15" s="9" t="s">
        <v>99</v>
      </c>
      <c r="GT15" s="9" t="s">
        <v>99</v>
      </c>
      <c r="GU15" s="9" t="s">
        <v>99</v>
      </c>
      <c r="GV15" s="9" t="s">
        <v>99</v>
      </c>
      <c r="GW15" s="9" t="s">
        <v>99</v>
      </c>
      <c r="GX15" s="9" t="s">
        <v>99</v>
      </c>
      <c r="GY15" s="9" t="s">
        <v>99</v>
      </c>
      <c r="GZ15" s="9" t="s">
        <v>99</v>
      </c>
      <c r="HA15" s="9" t="s">
        <v>99</v>
      </c>
      <c r="HB15" s="9" t="s">
        <v>99</v>
      </c>
      <c r="HC15" s="9" t="s">
        <v>99</v>
      </c>
      <c r="HD15" s="9" t="s">
        <v>99</v>
      </c>
      <c r="HE15" s="9" t="s">
        <v>99</v>
      </c>
      <c r="HF15" s="9" t="s">
        <v>99</v>
      </c>
      <c r="HG15" s="9" t="s">
        <v>99</v>
      </c>
      <c r="HH15" s="9" t="s">
        <v>99</v>
      </c>
      <c r="HI15" s="9" t="s">
        <v>99</v>
      </c>
      <c r="HJ15" s="9" t="s">
        <v>99</v>
      </c>
      <c r="HK15" s="9" t="s">
        <v>99</v>
      </c>
      <c r="HL15" s="9" t="s">
        <v>99</v>
      </c>
      <c r="HM15" s="9" t="s">
        <v>99</v>
      </c>
      <c r="HN15" s="9" t="s">
        <v>99</v>
      </c>
      <c r="HO15" s="9" t="s">
        <v>99</v>
      </c>
      <c r="HP15" s="9" t="s">
        <v>99</v>
      </c>
      <c r="HQ15" s="9" t="s">
        <v>99</v>
      </c>
      <c r="HR15" s="9" t="s">
        <v>99</v>
      </c>
      <c r="HS15" s="9" t="s">
        <v>99</v>
      </c>
      <c r="HT15" s="9" t="s">
        <v>99</v>
      </c>
      <c r="HU15" s="9" t="s">
        <v>99</v>
      </c>
      <c r="HV15" s="9" t="s">
        <v>99</v>
      </c>
      <c r="HW15" s="9" t="s">
        <v>99</v>
      </c>
      <c r="HX15" s="9" t="s">
        <v>99</v>
      </c>
      <c r="HY15" s="9" t="s">
        <v>99</v>
      </c>
      <c r="HZ15" s="9" t="s">
        <v>99</v>
      </c>
      <c r="IA15" s="9" t="s">
        <v>99</v>
      </c>
      <c r="IB15" s="9" t="s">
        <v>99</v>
      </c>
      <c r="IC15" s="9" t="s">
        <v>99</v>
      </c>
      <c r="ID15" s="9" t="s">
        <v>99</v>
      </c>
      <c r="IE15" s="9" t="s">
        <v>99</v>
      </c>
      <c r="IF15" s="9" t="s">
        <v>99</v>
      </c>
      <c r="IG15" s="9" t="s">
        <v>99</v>
      </c>
      <c r="IH15" s="9" t="s">
        <v>99</v>
      </c>
      <c r="II15" s="9" t="s">
        <v>99</v>
      </c>
      <c r="IJ15" s="9" t="s">
        <v>99</v>
      </c>
      <c r="IK15" s="9" t="s">
        <v>99</v>
      </c>
      <c r="IL15" s="9" t="s">
        <v>99</v>
      </c>
      <c r="IM15" s="9" t="s">
        <v>99</v>
      </c>
      <c r="IN15" s="9" t="s">
        <v>99</v>
      </c>
      <c r="IO15" s="9" t="s">
        <v>99</v>
      </c>
      <c r="IP15" s="9" t="s">
        <v>99</v>
      </c>
      <c r="IQ15" s="9" t="s">
        <v>99</v>
      </c>
      <c r="IR15" s="9" t="s">
        <v>99</v>
      </c>
      <c r="IS15" s="9" t="s">
        <v>99</v>
      </c>
      <c r="IT15" s="9" t="s">
        <v>99</v>
      </c>
      <c r="IU15" s="9" t="s">
        <v>99</v>
      </c>
      <c r="IV15" s="9" t="s">
        <v>99</v>
      </c>
      <c r="IW15" s="9" t="s">
        <v>99</v>
      </c>
      <c r="IX15" s="9" t="s">
        <v>99</v>
      </c>
      <c r="IY15" s="9" t="s">
        <v>99</v>
      </c>
      <c r="IZ15" s="9" t="s">
        <v>99</v>
      </c>
      <c r="JA15" s="9" t="s">
        <v>99</v>
      </c>
      <c r="JB15" s="9" t="s">
        <v>99</v>
      </c>
      <c r="JC15" s="9" t="s">
        <v>99</v>
      </c>
      <c r="JD15" s="9" t="s">
        <v>99</v>
      </c>
      <c r="WA15" s="3"/>
      <c r="WB15" s="4"/>
    </row>
    <row r="16" spans="1:600" ht="15" customHeight="1" x14ac:dyDescent="0.3">
      <c r="A16" s="19"/>
      <c r="B16" s="48" t="s">
        <v>38</v>
      </c>
      <c r="C16" s="49" t="s">
        <v>37</v>
      </c>
      <c r="D16" s="25" t="s">
        <v>41</v>
      </c>
      <c r="E16" s="127">
        <v>43903</v>
      </c>
      <c r="F16" s="27">
        <v>0</v>
      </c>
      <c r="G16" s="127">
        <v>43906</v>
      </c>
      <c r="H16" s="27"/>
      <c r="I16" s="56"/>
      <c r="J16" s="47" t="s">
        <v>60</v>
      </c>
      <c r="K16" s="32"/>
      <c r="L16" s="14" t="s">
        <v>99</v>
      </c>
      <c r="M16" s="9" t="s">
        <v>99</v>
      </c>
      <c r="N16" s="9" t="s">
        <v>99</v>
      </c>
      <c r="O16" s="9" t="s">
        <v>99</v>
      </c>
      <c r="P16" s="9" t="s">
        <v>99</v>
      </c>
      <c r="Q16" s="9" t="s">
        <v>99</v>
      </c>
      <c r="R16" s="9" t="s">
        <v>99</v>
      </c>
      <c r="S16" s="9" t="s">
        <v>99</v>
      </c>
      <c r="T16" s="9" t="s">
        <v>99</v>
      </c>
      <c r="U16" s="9" t="s">
        <v>99</v>
      </c>
      <c r="V16" s="9" t="s">
        <v>99</v>
      </c>
      <c r="W16" s="9" t="s">
        <v>99</v>
      </c>
      <c r="X16" s="9" t="s">
        <v>99</v>
      </c>
      <c r="Y16" s="9" t="s">
        <v>99</v>
      </c>
      <c r="Z16" s="9" t="s">
        <v>99</v>
      </c>
      <c r="AA16" s="9" t="s">
        <v>99</v>
      </c>
      <c r="AB16" s="9">
        <v>1</v>
      </c>
      <c r="AC16" s="9">
        <v>1</v>
      </c>
      <c r="AD16" s="9">
        <v>1</v>
      </c>
      <c r="AE16" s="9">
        <v>1</v>
      </c>
      <c r="AF16" s="9">
        <v>1</v>
      </c>
      <c r="AG16" s="9">
        <v>1</v>
      </c>
      <c r="AH16" s="9">
        <v>1</v>
      </c>
      <c r="AI16" s="9">
        <v>1</v>
      </c>
      <c r="AJ16" s="9">
        <v>1</v>
      </c>
      <c r="AK16" s="9">
        <v>1</v>
      </c>
      <c r="AL16" s="9">
        <v>1</v>
      </c>
      <c r="AM16" s="9">
        <v>1</v>
      </c>
      <c r="AN16" s="9" t="s">
        <v>99</v>
      </c>
      <c r="AO16" s="9" t="s">
        <v>99</v>
      </c>
      <c r="AP16" s="9" t="s">
        <v>99</v>
      </c>
      <c r="AQ16" s="9" t="s">
        <v>99</v>
      </c>
      <c r="AR16" s="9" t="s">
        <v>99</v>
      </c>
      <c r="AS16" s="9" t="s">
        <v>99</v>
      </c>
      <c r="AT16" s="9" t="s">
        <v>99</v>
      </c>
      <c r="AU16" s="9" t="s">
        <v>99</v>
      </c>
      <c r="AV16" s="9" t="s">
        <v>99</v>
      </c>
      <c r="AW16" s="9" t="s">
        <v>99</v>
      </c>
      <c r="AX16" s="9" t="s">
        <v>99</v>
      </c>
      <c r="AY16" s="9" t="s">
        <v>99</v>
      </c>
      <c r="AZ16" s="9" t="s">
        <v>99</v>
      </c>
      <c r="BA16" s="9" t="s">
        <v>99</v>
      </c>
      <c r="BB16" s="9" t="s">
        <v>99</v>
      </c>
      <c r="BC16" s="9" t="s">
        <v>99</v>
      </c>
      <c r="BD16" s="9" t="s">
        <v>99</v>
      </c>
      <c r="BE16" s="9" t="s">
        <v>99</v>
      </c>
      <c r="BF16" s="9" t="s">
        <v>99</v>
      </c>
      <c r="BG16" s="9" t="s">
        <v>99</v>
      </c>
      <c r="BH16" s="9" t="s">
        <v>99</v>
      </c>
      <c r="BI16" s="9" t="s">
        <v>99</v>
      </c>
      <c r="BJ16" s="9" t="s">
        <v>99</v>
      </c>
      <c r="BK16" s="9" t="s">
        <v>99</v>
      </c>
      <c r="BL16" s="9" t="s">
        <v>99</v>
      </c>
      <c r="BM16" s="9" t="s">
        <v>99</v>
      </c>
      <c r="BN16" s="9" t="s">
        <v>99</v>
      </c>
      <c r="BO16" s="9" t="s">
        <v>99</v>
      </c>
      <c r="BP16" s="9" t="s">
        <v>99</v>
      </c>
      <c r="BQ16" s="9" t="s">
        <v>99</v>
      </c>
      <c r="BR16" s="9" t="s">
        <v>99</v>
      </c>
      <c r="BS16" s="9" t="s">
        <v>99</v>
      </c>
      <c r="BT16" s="9" t="s">
        <v>99</v>
      </c>
      <c r="BU16" s="9" t="s">
        <v>99</v>
      </c>
      <c r="BV16" s="9" t="s">
        <v>99</v>
      </c>
      <c r="BW16" s="9" t="s">
        <v>99</v>
      </c>
      <c r="BX16" s="9" t="s">
        <v>99</v>
      </c>
      <c r="BY16" s="9" t="s">
        <v>99</v>
      </c>
      <c r="BZ16" s="9" t="s">
        <v>99</v>
      </c>
      <c r="CA16" s="9" t="s">
        <v>99</v>
      </c>
      <c r="CB16" s="9" t="s">
        <v>99</v>
      </c>
      <c r="CC16" s="9" t="s">
        <v>99</v>
      </c>
      <c r="CD16" s="9" t="s">
        <v>99</v>
      </c>
      <c r="CE16" s="9" t="s">
        <v>99</v>
      </c>
      <c r="CF16" s="9" t="s">
        <v>99</v>
      </c>
      <c r="CG16" s="9" t="s">
        <v>99</v>
      </c>
      <c r="CH16" s="9" t="s">
        <v>99</v>
      </c>
      <c r="CI16" s="9" t="s">
        <v>99</v>
      </c>
      <c r="CJ16" s="9" t="s">
        <v>99</v>
      </c>
      <c r="CK16" s="9" t="s">
        <v>99</v>
      </c>
      <c r="CL16" s="9" t="s">
        <v>99</v>
      </c>
      <c r="CM16" s="9" t="s">
        <v>99</v>
      </c>
      <c r="CN16" s="9" t="s">
        <v>99</v>
      </c>
      <c r="CO16" s="9" t="s">
        <v>99</v>
      </c>
      <c r="CP16" s="9" t="s">
        <v>99</v>
      </c>
      <c r="CQ16" s="9" t="s">
        <v>99</v>
      </c>
      <c r="CR16" s="9" t="s">
        <v>99</v>
      </c>
      <c r="CS16" s="9" t="s">
        <v>99</v>
      </c>
      <c r="CT16" s="9" t="s">
        <v>99</v>
      </c>
      <c r="CU16" s="9" t="s">
        <v>99</v>
      </c>
      <c r="CV16" s="9" t="s">
        <v>99</v>
      </c>
      <c r="CW16" s="9" t="s">
        <v>99</v>
      </c>
      <c r="CX16" s="9" t="s">
        <v>99</v>
      </c>
      <c r="CY16" s="9" t="s">
        <v>99</v>
      </c>
      <c r="CZ16" s="9" t="s">
        <v>99</v>
      </c>
      <c r="DA16" s="9" t="s">
        <v>99</v>
      </c>
      <c r="DB16" s="9" t="s">
        <v>99</v>
      </c>
      <c r="DC16" s="9" t="s">
        <v>99</v>
      </c>
      <c r="DD16" s="9" t="s">
        <v>99</v>
      </c>
      <c r="DE16" s="9" t="s">
        <v>99</v>
      </c>
      <c r="DF16" s="9" t="s">
        <v>99</v>
      </c>
      <c r="DG16" s="9" t="s">
        <v>99</v>
      </c>
      <c r="DH16" s="9" t="s">
        <v>99</v>
      </c>
      <c r="DI16" s="9" t="s">
        <v>99</v>
      </c>
      <c r="DJ16" s="9" t="s">
        <v>99</v>
      </c>
      <c r="DK16" s="9" t="s">
        <v>99</v>
      </c>
      <c r="DL16" s="9" t="s">
        <v>99</v>
      </c>
      <c r="DM16" s="9" t="s">
        <v>99</v>
      </c>
      <c r="DN16" s="9" t="s">
        <v>99</v>
      </c>
      <c r="DO16" s="9" t="s">
        <v>99</v>
      </c>
      <c r="DP16" s="9" t="s">
        <v>99</v>
      </c>
      <c r="DQ16" s="9" t="s">
        <v>99</v>
      </c>
      <c r="DR16" s="9" t="s">
        <v>99</v>
      </c>
      <c r="DS16" s="9" t="s">
        <v>99</v>
      </c>
      <c r="DT16" s="9" t="s">
        <v>99</v>
      </c>
      <c r="DU16" s="9" t="s">
        <v>99</v>
      </c>
      <c r="DV16" s="9" t="s">
        <v>99</v>
      </c>
      <c r="DW16" s="9" t="s">
        <v>99</v>
      </c>
      <c r="DX16" s="9" t="s">
        <v>99</v>
      </c>
      <c r="DY16" s="9" t="s">
        <v>99</v>
      </c>
      <c r="DZ16" s="9" t="s">
        <v>99</v>
      </c>
      <c r="EA16" s="9" t="s">
        <v>99</v>
      </c>
      <c r="EB16" s="9" t="s">
        <v>99</v>
      </c>
      <c r="EC16" s="9" t="s">
        <v>99</v>
      </c>
      <c r="ED16" s="9" t="s">
        <v>99</v>
      </c>
      <c r="EE16" s="9" t="s">
        <v>99</v>
      </c>
      <c r="EF16" s="9" t="s">
        <v>99</v>
      </c>
      <c r="EG16" s="9" t="s">
        <v>99</v>
      </c>
      <c r="EH16" s="9" t="s">
        <v>99</v>
      </c>
      <c r="EI16" s="9" t="s">
        <v>99</v>
      </c>
      <c r="EJ16" s="9" t="s">
        <v>99</v>
      </c>
      <c r="EK16" s="9" t="s">
        <v>99</v>
      </c>
      <c r="EL16" s="9" t="s">
        <v>99</v>
      </c>
      <c r="EM16" s="9" t="s">
        <v>99</v>
      </c>
      <c r="EN16" s="9" t="s">
        <v>99</v>
      </c>
      <c r="EO16" s="9" t="s">
        <v>99</v>
      </c>
      <c r="EP16" s="9" t="s">
        <v>99</v>
      </c>
      <c r="EQ16" s="9" t="s">
        <v>99</v>
      </c>
      <c r="ER16" s="9" t="s">
        <v>99</v>
      </c>
      <c r="ES16" s="9" t="s">
        <v>99</v>
      </c>
      <c r="ET16" s="9" t="s">
        <v>99</v>
      </c>
      <c r="EU16" s="9" t="s">
        <v>99</v>
      </c>
      <c r="EV16" s="9" t="s">
        <v>99</v>
      </c>
      <c r="EW16" s="9" t="s">
        <v>99</v>
      </c>
      <c r="EX16" s="9" t="s">
        <v>99</v>
      </c>
      <c r="EY16" s="9" t="s">
        <v>99</v>
      </c>
      <c r="EZ16" s="9" t="s">
        <v>99</v>
      </c>
      <c r="FA16" s="9" t="s">
        <v>99</v>
      </c>
      <c r="FB16" s="9" t="s">
        <v>99</v>
      </c>
      <c r="FC16" s="9" t="s">
        <v>99</v>
      </c>
      <c r="FD16" s="9" t="s">
        <v>99</v>
      </c>
      <c r="FE16" s="9" t="s">
        <v>99</v>
      </c>
      <c r="FF16" s="9" t="s">
        <v>99</v>
      </c>
      <c r="FG16" s="9" t="s">
        <v>99</v>
      </c>
      <c r="FH16" s="9" t="s">
        <v>99</v>
      </c>
      <c r="FI16" s="9" t="s">
        <v>99</v>
      </c>
      <c r="FJ16" s="9" t="s">
        <v>99</v>
      </c>
      <c r="FK16" s="9" t="s">
        <v>99</v>
      </c>
      <c r="FL16" s="9" t="s">
        <v>99</v>
      </c>
      <c r="FM16" s="9" t="s">
        <v>99</v>
      </c>
      <c r="FN16" s="9" t="s">
        <v>99</v>
      </c>
      <c r="FO16" s="9" t="s">
        <v>99</v>
      </c>
      <c r="FP16" s="9" t="s">
        <v>99</v>
      </c>
      <c r="FQ16" s="9" t="s">
        <v>99</v>
      </c>
      <c r="FR16" s="9" t="s">
        <v>99</v>
      </c>
      <c r="FS16" s="9" t="s">
        <v>99</v>
      </c>
      <c r="FT16" s="9" t="s">
        <v>99</v>
      </c>
      <c r="FU16" s="9" t="s">
        <v>99</v>
      </c>
      <c r="FV16" s="9" t="s">
        <v>99</v>
      </c>
      <c r="FW16" s="9" t="s">
        <v>99</v>
      </c>
      <c r="FX16" s="9" t="s">
        <v>99</v>
      </c>
      <c r="FY16" s="9" t="s">
        <v>99</v>
      </c>
      <c r="FZ16" s="9" t="s">
        <v>99</v>
      </c>
      <c r="GA16" s="9" t="s">
        <v>99</v>
      </c>
      <c r="GB16" s="9" t="s">
        <v>99</v>
      </c>
      <c r="GC16" s="9" t="s">
        <v>99</v>
      </c>
      <c r="GD16" s="9" t="s">
        <v>99</v>
      </c>
      <c r="GE16" s="9" t="s">
        <v>99</v>
      </c>
      <c r="GF16" s="9" t="s">
        <v>99</v>
      </c>
      <c r="GG16" s="9" t="s">
        <v>99</v>
      </c>
      <c r="GH16" s="9" t="s">
        <v>99</v>
      </c>
      <c r="GI16" s="9" t="s">
        <v>99</v>
      </c>
      <c r="GJ16" s="9" t="s">
        <v>99</v>
      </c>
      <c r="GK16" s="9" t="s">
        <v>99</v>
      </c>
      <c r="GL16" s="9" t="s">
        <v>99</v>
      </c>
      <c r="GM16" s="9" t="s">
        <v>99</v>
      </c>
      <c r="GN16" s="9" t="s">
        <v>99</v>
      </c>
      <c r="GO16" s="9" t="s">
        <v>99</v>
      </c>
      <c r="GP16" s="9" t="s">
        <v>99</v>
      </c>
      <c r="GQ16" s="9" t="s">
        <v>99</v>
      </c>
      <c r="GR16" s="9" t="s">
        <v>99</v>
      </c>
      <c r="GS16" s="9" t="s">
        <v>99</v>
      </c>
      <c r="GT16" s="9" t="s">
        <v>99</v>
      </c>
      <c r="GU16" s="9" t="s">
        <v>99</v>
      </c>
      <c r="GV16" s="9" t="s">
        <v>99</v>
      </c>
      <c r="GW16" s="9" t="s">
        <v>99</v>
      </c>
      <c r="GX16" s="9" t="s">
        <v>99</v>
      </c>
      <c r="GY16" s="9" t="s">
        <v>99</v>
      </c>
      <c r="GZ16" s="9" t="s">
        <v>99</v>
      </c>
      <c r="HA16" s="9" t="s">
        <v>99</v>
      </c>
      <c r="HB16" s="9" t="s">
        <v>99</v>
      </c>
      <c r="HC16" s="9" t="s">
        <v>99</v>
      </c>
      <c r="HD16" s="9" t="s">
        <v>99</v>
      </c>
      <c r="HE16" s="9" t="s">
        <v>99</v>
      </c>
      <c r="HF16" s="9" t="s">
        <v>99</v>
      </c>
      <c r="HG16" s="9" t="s">
        <v>99</v>
      </c>
      <c r="HH16" s="9" t="s">
        <v>99</v>
      </c>
      <c r="HI16" s="9" t="s">
        <v>99</v>
      </c>
      <c r="HJ16" s="9" t="s">
        <v>99</v>
      </c>
      <c r="HK16" s="9" t="s">
        <v>99</v>
      </c>
      <c r="HL16" s="9" t="s">
        <v>99</v>
      </c>
      <c r="HM16" s="9" t="s">
        <v>99</v>
      </c>
      <c r="HN16" s="9" t="s">
        <v>99</v>
      </c>
      <c r="HO16" s="9" t="s">
        <v>99</v>
      </c>
      <c r="HP16" s="9" t="s">
        <v>99</v>
      </c>
      <c r="HQ16" s="9" t="s">
        <v>99</v>
      </c>
      <c r="HR16" s="9" t="s">
        <v>99</v>
      </c>
      <c r="HS16" s="9" t="s">
        <v>99</v>
      </c>
      <c r="HT16" s="9" t="s">
        <v>99</v>
      </c>
      <c r="HU16" s="9" t="s">
        <v>99</v>
      </c>
      <c r="HV16" s="9" t="s">
        <v>99</v>
      </c>
      <c r="HW16" s="9" t="s">
        <v>99</v>
      </c>
      <c r="HX16" s="9" t="s">
        <v>99</v>
      </c>
      <c r="HY16" s="9" t="s">
        <v>99</v>
      </c>
      <c r="HZ16" s="9" t="s">
        <v>99</v>
      </c>
      <c r="IA16" s="9" t="s">
        <v>99</v>
      </c>
      <c r="IB16" s="9" t="s">
        <v>99</v>
      </c>
      <c r="IC16" s="9" t="s">
        <v>99</v>
      </c>
      <c r="ID16" s="9" t="s">
        <v>99</v>
      </c>
      <c r="IE16" s="9" t="s">
        <v>99</v>
      </c>
      <c r="IF16" s="9" t="s">
        <v>99</v>
      </c>
      <c r="IG16" s="9" t="s">
        <v>99</v>
      </c>
      <c r="IH16" s="9" t="s">
        <v>99</v>
      </c>
      <c r="II16" s="9" t="s">
        <v>99</v>
      </c>
      <c r="IJ16" s="9" t="s">
        <v>99</v>
      </c>
      <c r="IK16" s="9" t="s">
        <v>99</v>
      </c>
      <c r="IL16" s="9" t="s">
        <v>99</v>
      </c>
      <c r="IM16" s="9" t="s">
        <v>99</v>
      </c>
      <c r="IN16" s="9" t="s">
        <v>99</v>
      </c>
      <c r="IO16" s="9" t="s">
        <v>99</v>
      </c>
      <c r="IP16" s="9" t="s">
        <v>99</v>
      </c>
      <c r="IQ16" s="9" t="s">
        <v>99</v>
      </c>
      <c r="IR16" s="9" t="s">
        <v>99</v>
      </c>
      <c r="IS16" s="9" t="s">
        <v>99</v>
      </c>
      <c r="IT16" s="9" t="s">
        <v>99</v>
      </c>
      <c r="IU16" s="9" t="s">
        <v>99</v>
      </c>
      <c r="IV16" s="9" t="s">
        <v>99</v>
      </c>
      <c r="IW16" s="9" t="s">
        <v>99</v>
      </c>
      <c r="IX16" s="9" t="s">
        <v>99</v>
      </c>
      <c r="IY16" s="9" t="s">
        <v>99</v>
      </c>
      <c r="IZ16" s="9" t="s">
        <v>99</v>
      </c>
      <c r="JA16" s="9" t="s">
        <v>99</v>
      </c>
      <c r="JB16" s="9" t="s">
        <v>99</v>
      </c>
      <c r="JC16" s="9" t="s">
        <v>99</v>
      </c>
      <c r="JD16" s="9" t="s">
        <v>99</v>
      </c>
      <c r="WA16" s="3"/>
      <c r="WB16" s="4"/>
    </row>
    <row r="17" spans="1:600" ht="15" customHeight="1" x14ac:dyDescent="0.3">
      <c r="A17" s="52"/>
      <c r="B17" s="48" t="s">
        <v>44</v>
      </c>
      <c r="C17" s="49" t="s">
        <v>91</v>
      </c>
      <c r="D17" s="25"/>
      <c r="E17" s="127">
        <v>43900</v>
      </c>
      <c r="F17" s="27">
        <v>0</v>
      </c>
      <c r="G17" s="127">
        <v>43901</v>
      </c>
      <c r="H17" s="27"/>
      <c r="I17" s="56"/>
      <c r="J17" s="47" t="s">
        <v>61</v>
      </c>
      <c r="K17" s="33"/>
      <c r="L17" s="14" t="s">
        <v>99</v>
      </c>
      <c r="M17" s="9" t="s">
        <v>99</v>
      </c>
      <c r="N17" s="9" t="s">
        <v>99</v>
      </c>
      <c r="O17" s="9" t="s">
        <v>99</v>
      </c>
      <c r="P17" s="9">
        <v>1</v>
      </c>
      <c r="Q17" s="9">
        <v>1</v>
      </c>
      <c r="R17" s="9">
        <v>1</v>
      </c>
      <c r="S17" s="9">
        <v>1</v>
      </c>
      <c r="T17" s="9" t="s">
        <v>99</v>
      </c>
      <c r="U17" s="9" t="s">
        <v>99</v>
      </c>
      <c r="V17" s="9" t="s">
        <v>99</v>
      </c>
      <c r="W17" s="9" t="s">
        <v>99</v>
      </c>
      <c r="X17" s="9" t="s">
        <v>99</v>
      </c>
      <c r="Y17" s="9" t="s">
        <v>99</v>
      </c>
      <c r="Z17" s="9" t="s">
        <v>99</v>
      </c>
      <c r="AA17" s="9" t="s">
        <v>99</v>
      </c>
      <c r="AB17" s="9" t="s">
        <v>99</v>
      </c>
      <c r="AC17" s="9" t="s">
        <v>99</v>
      </c>
      <c r="AD17" s="9" t="s">
        <v>99</v>
      </c>
      <c r="AE17" s="9" t="s">
        <v>99</v>
      </c>
      <c r="AF17" s="9" t="s">
        <v>99</v>
      </c>
      <c r="AG17" s="9" t="s">
        <v>99</v>
      </c>
      <c r="AH17" s="9" t="s">
        <v>99</v>
      </c>
      <c r="AI17" s="9" t="s">
        <v>99</v>
      </c>
      <c r="AJ17" s="9" t="s">
        <v>99</v>
      </c>
      <c r="AK17" s="9" t="s">
        <v>99</v>
      </c>
      <c r="AL17" s="9" t="s">
        <v>99</v>
      </c>
      <c r="AM17" s="9" t="s">
        <v>99</v>
      </c>
      <c r="AN17" s="9" t="s">
        <v>99</v>
      </c>
      <c r="AO17" s="9" t="s">
        <v>99</v>
      </c>
      <c r="AP17" s="9" t="s">
        <v>99</v>
      </c>
      <c r="AQ17" s="9" t="s">
        <v>99</v>
      </c>
      <c r="AR17" s="9" t="s">
        <v>99</v>
      </c>
      <c r="AS17" s="9" t="s">
        <v>99</v>
      </c>
      <c r="AT17" s="9" t="s">
        <v>99</v>
      </c>
      <c r="AU17" s="9" t="s">
        <v>99</v>
      </c>
      <c r="AV17" s="9" t="s">
        <v>99</v>
      </c>
      <c r="AW17" s="9" t="s">
        <v>99</v>
      </c>
      <c r="AX17" s="9" t="s">
        <v>99</v>
      </c>
      <c r="AY17" s="9" t="s">
        <v>99</v>
      </c>
      <c r="AZ17" s="9" t="s">
        <v>99</v>
      </c>
      <c r="BA17" s="9" t="s">
        <v>99</v>
      </c>
      <c r="BB17" s="9" t="s">
        <v>99</v>
      </c>
      <c r="BC17" s="9" t="s">
        <v>99</v>
      </c>
      <c r="BD17" s="9" t="s">
        <v>99</v>
      </c>
      <c r="BE17" s="9" t="s">
        <v>99</v>
      </c>
      <c r="BF17" s="9" t="s">
        <v>99</v>
      </c>
      <c r="BG17" s="9" t="s">
        <v>99</v>
      </c>
      <c r="BH17" s="9" t="s">
        <v>99</v>
      </c>
      <c r="BI17" s="9" t="s">
        <v>99</v>
      </c>
      <c r="BJ17" s="9" t="s">
        <v>99</v>
      </c>
      <c r="BK17" s="9" t="s">
        <v>99</v>
      </c>
      <c r="BL17" s="9" t="s">
        <v>99</v>
      </c>
      <c r="BM17" s="9" t="s">
        <v>99</v>
      </c>
      <c r="BN17" s="9" t="s">
        <v>99</v>
      </c>
      <c r="BO17" s="9" t="s">
        <v>99</v>
      </c>
      <c r="BP17" s="9" t="s">
        <v>99</v>
      </c>
      <c r="BQ17" s="9" t="s">
        <v>99</v>
      </c>
      <c r="BR17" s="9" t="s">
        <v>99</v>
      </c>
      <c r="BS17" s="9" t="s">
        <v>99</v>
      </c>
      <c r="BT17" s="9" t="s">
        <v>99</v>
      </c>
      <c r="BU17" s="9" t="s">
        <v>99</v>
      </c>
      <c r="BV17" s="9" t="s">
        <v>99</v>
      </c>
      <c r="BW17" s="9" t="s">
        <v>99</v>
      </c>
      <c r="BX17" s="9" t="s">
        <v>99</v>
      </c>
      <c r="BY17" s="9" t="s">
        <v>99</v>
      </c>
      <c r="BZ17" s="9" t="s">
        <v>99</v>
      </c>
      <c r="CA17" s="9" t="s">
        <v>99</v>
      </c>
      <c r="CB17" s="9" t="s">
        <v>99</v>
      </c>
      <c r="CC17" s="9" t="s">
        <v>99</v>
      </c>
      <c r="CD17" s="9" t="s">
        <v>99</v>
      </c>
      <c r="CE17" s="9" t="s">
        <v>99</v>
      </c>
      <c r="CF17" s="9" t="s">
        <v>99</v>
      </c>
      <c r="CG17" s="9" t="s">
        <v>99</v>
      </c>
      <c r="CH17" s="9" t="s">
        <v>99</v>
      </c>
      <c r="CI17" s="9" t="s">
        <v>99</v>
      </c>
      <c r="CJ17" s="9" t="s">
        <v>99</v>
      </c>
      <c r="CK17" s="9" t="s">
        <v>99</v>
      </c>
      <c r="CL17" s="9" t="s">
        <v>99</v>
      </c>
      <c r="CM17" s="9" t="s">
        <v>99</v>
      </c>
      <c r="CN17" s="9" t="s">
        <v>99</v>
      </c>
      <c r="CO17" s="9" t="s">
        <v>99</v>
      </c>
      <c r="CP17" s="9" t="s">
        <v>99</v>
      </c>
      <c r="CQ17" s="9" t="s">
        <v>99</v>
      </c>
      <c r="CR17" s="9" t="s">
        <v>99</v>
      </c>
      <c r="CS17" s="9" t="s">
        <v>99</v>
      </c>
      <c r="CT17" s="9" t="s">
        <v>99</v>
      </c>
      <c r="CU17" s="9" t="s">
        <v>99</v>
      </c>
      <c r="CV17" s="9" t="s">
        <v>99</v>
      </c>
      <c r="CW17" s="9" t="s">
        <v>99</v>
      </c>
      <c r="CX17" s="9" t="s">
        <v>99</v>
      </c>
      <c r="CY17" s="9" t="s">
        <v>99</v>
      </c>
      <c r="CZ17" s="9" t="s">
        <v>99</v>
      </c>
      <c r="DA17" s="9" t="s">
        <v>99</v>
      </c>
      <c r="DB17" s="9" t="s">
        <v>99</v>
      </c>
      <c r="DC17" s="9" t="s">
        <v>99</v>
      </c>
      <c r="DD17" s="9" t="s">
        <v>99</v>
      </c>
      <c r="DE17" s="9" t="s">
        <v>99</v>
      </c>
      <c r="DF17" s="9" t="s">
        <v>99</v>
      </c>
      <c r="DG17" s="9" t="s">
        <v>99</v>
      </c>
      <c r="DH17" s="9" t="s">
        <v>99</v>
      </c>
      <c r="DI17" s="9" t="s">
        <v>99</v>
      </c>
      <c r="DJ17" s="9" t="s">
        <v>99</v>
      </c>
      <c r="DK17" s="9" t="s">
        <v>99</v>
      </c>
      <c r="DL17" s="9" t="s">
        <v>99</v>
      </c>
      <c r="DM17" s="9" t="s">
        <v>99</v>
      </c>
      <c r="DN17" s="9" t="s">
        <v>99</v>
      </c>
      <c r="DO17" s="9" t="s">
        <v>99</v>
      </c>
      <c r="DP17" s="9" t="s">
        <v>99</v>
      </c>
      <c r="DQ17" s="9" t="s">
        <v>99</v>
      </c>
      <c r="DR17" s="9" t="s">
        <v>99</v>
      </c>
      <c r="DS17" s="9" t="s">
        <v>99</v>
      </c>
      <c r="DT17" s="9" t="s">
        <v>99</v>
      </c>
      <c r="DU17" s="9" t="s">
        <v>99</v>
      </c>
      <c r="DV17" s="9" t="s">
        <v>99</v>
      </c>
      <c r="DW17" s="9" t="s">
        <v>99</v>
      </c>
      <c r="DX17" s="9" t="s">
        <v>99</v>
      </c>
      <c r="DY17" s="9" t="s">
        <v>99</v>
      </c>
      <c r="DZ17" s="9" t="s">
        <v>99</v>
      </c>
      <c r="EA17" s="9" t="s">
        <v>99</v>
      </c>
      <c r="EB17" s="9" t="s">
        <v>99</v>
      </c>
      <c r="EC17" s="9" t="s">
        <v>99</v>
      </c>
      <c r="ED17" s="9" t="s">
        <v>99</v>
      </c>
      <c r="EE17" s="9" t="s">
        <v>99</v>
      </c>
      <c r="EF17" s="9" t="s">
        <v>99</v>
      </c>
      <c r="EG17" s="9" t="s">
        <v>99</v>
      </c>
      <c r="EH17" s="9" t="s">
        <v>99</v>
      </c>
      <c r="EI17" s="9" t="s">
        <v>99</v>
      </c>
      <c r="EJ17" s="9" t="s">
        <v>99</v>
      </c>
      <c r="EK17" s="9" t="s">
        <v>99</v>
      </c>
      <c r="EL17" s="9" t="s">
        <v>99</v>
      </c>
      <c r="EM17" s="9" t="s">
        <v>99</v>
      </c>
      <c r="EN17" s="9" t="s">
        <v>99</v>
      </c>
      <c r="EO17" s="9" t="s">
        <v>99</v>
      </c>
      <c r="EP17" s="9" t="s">
        <v>99</v>
      </c>
      <c r="EQ17" s="9" t="s">
        <v>99</v>
      </c>
      <c r="ER17" s="9" t="s">
        <v>99</v>
      </c>
      <c r="ES17" s="9" t="s">
        <v>99</v>
      </c>
      <c r="ET17" s="9" t="s">
        <v>99</v>
      </c>
      <c r="EU17" s="9" t="s">
        <v>99</v>
      </c>
      <c r="EV17" s="9" t="s">
        <v>99</v>
      </c>
      <c r="EW17" s="9" t="s">
        <v>99</v>
      </c>
      <c r="EX17" s="9" t="s">
        <v>99</v>
      </c>
      <c r="EY17" s="9" t="s">
        <v>99</v>
      </c>
      <c r="EZ17" s="9" t="s">
        <v>99</v>
      </c>
      <c r="FA17" s="9" t="s">
        <v>99</v>
      </c>
      <c r="FB17" s="9" t="s">
        <v>99</v>
      </c>
      <c r="FC17" s="9" t="s">
        <v>99</v>
      </c>
      <c r="FD17" s="9" t="s">
        <v>99</v>
      </c>
      <c r="FE17" s="9" t="s">
        <v>99</v>
      </c>
      <c r="FF17" s="9" t="s">
        <v>99</v>
      </c>
      <c r="FG17" s="9" t="s">
        <v>99</v>
      </c>
      <c r="FH17" s="9" t="s">
        <v>99</v>
      </c>
      <c r="FI17" s="9" t="s">
        <v>99</v>
      </c>
      <c r="FJ17" s="9" t="s">
        <v>99</v>
      </c>
      <c r="FK17" s="9" t="s">
        <v>99</v>
      </c>
      <c r="FL17" s="9" t="s">
        <v>99</v>
      </c>
      <c r="FM17" s="9" t="s">
        <v>99</v>
      </c>
      <c r="FN17" s="9" t="s">
        <v>99</v>
      </c>
      <c r="FO17" s="9" t="s">
        <v>99</v>
      </c>
      <c r="FP17" s="9" t="s">
        <v>99</v>
      </c>
      <c r="FQ17" s="9" t="s">
        <v>99</v>
      </c>
      <c r="FR17" s="9" t="s">
        <v>99</v>
      </c>
      <c r="FS17" s="9" t="s">
        <v>99</v>
      </c>
      <c r="FT17" s="9" t="s">
        <v>99</v>
      </c>
      <c r="FU17" s="9" t="s">
        <v>99</v>
      </c>
      <c r="FV17" s="9" t="s">
        <v>99</v>
      </c>
      <c r="FW17" s="9" t="s">
        <v>99</v>
      </c>
      <c r="FX17" s="9" t="s">
        <v>99</v>
      </c>
      <c r="FY17" s="9" t="s">
        <v>99</v>
      </c>
      <c r="FZ17" s="9" t="s">
        <v>99</v>
      </c>
      <c r="GA17" s="9" t="s">
        <v>99</v>
      </c>
      <c r="GB17" s="9" t="s">
        <v>99</v>
      </c>
      <c r="GC17" s="9" t="s">
        <v>99</v>
      </c>
      <c r="GD17" s="9" t="s">
        <v>99</v>
      </c>
      <c r="GE17" s="9" t="s">
        <v>99</v>
      </c>
      <c r="GF17" s="9" t="s">
        <v>99</v>
      </c>
      <c r="GG17" s="9" t="s">
        <v>99</v>
      </c>
      <c r="GH17" s="9" t="s">
        <v>99</v>
      </c>
      <c r="GI17" s="9" t="s">
        <v>99</v>
      </c>
      <c r="GJ17" s="9" t="s">
        <v>99</v>
      </c>
      <c r="GK17" s="9" t="s">
        <v>99</v>
      </c>
      <c r="GL17" s="9" t="s">
        <v>99</v>
      </c>
      <c r="GM17" s="9" t="s">
        <v>99</v>
      </c>
      <c r="GN17" s="9" t="s">
        <v>99</v>
      </c>
      <c r="GO17" s="9" t="s">
        <v>99</v>
      </c>
      <c r="GP17" s="9" t="s">
        <v>99</v>
      </c>
      <c r="GQ17" s="9" t="s">
        <v>99</v>
      </c>
      <c r="GR17" s="9" t="s">
        <v>99</v>
      </c>
      <c r="GS17" s="9" t="s">
        <v>99</v>
      </c>
      <c r="GT17" s="9" t="s">
        <v>99</v>
      </c>
      <c r="GU17" s="9" t="s">
        <v>99</v>
      </c>
      <c r="GV17" s="9" t="s">
        <v>99</v>
      </c>
      <c r="GW17" s="9" t="s">
        <v>99</v>
      </c>
      <c r="GX17" s="9" t="s">
        <v>99</v>
      </c>
      <c r="GY17" s="9" t="s">
        <v>99</v>
      </c>
      <c r="GZ17" s="9" t="s">
        <v>99</v>
      </c>
      <c r="HA17" s="9" t="s">
        <v>99</v>
      </c>
      <c r="HB17" s="9" t="s">
        <v>99</v>
      </c>
      <c r="HC17" s="9" t="s">
        <v>99</v>
      </c>
      <c r="HD17" s="9" t="s">
        <v>99</v>
      </c>
      <c r="HE17" s="9" t="s">
        <v>99</v>
      </c>
      <c r="HF17" s="9" t="s">
        <v>99</v>
      </c>
      <c r="HG17" s="9" t="s">
        <v>99</v>
      </c>
      <c r="HH17" s="9" t="s">
        <v>99</v>
      </c>
      <c r="HI17" s="9" t="s">
        <v>99</v>
      </c>
      <c r="HJ17" s="9" t="s">
        <v>99</v>
      </c>
      <c r="HK17" s="9" t="s">
        <v>99</v>
      </c>
      <c r="HL17" s="9" t="s">
        <v>99</v>
      </c>
      <c r="HM17" s="9" t="s">
        <v>99</v>
      </c>
      <c r="HN17" s="9" t="s">
        <v>99</v>
      </c>
      <c r="HO17" s="9" t="s">
        <v>99</v>
      </c>
      <c r="HP17" s="9" t="s">
        <v>99</v>
      </c>
      <c r="HQ17" s="9" t="s">
        <v>99</v>
      </c>
      <c r="HR17" s="9" t="s">
        <v>99</v>
      </c>
      <c r="HS17" s="9" t="s">
        <v>99</v>
      </c>
      <c r="HT17" s="9" t="s">
        <v>99</v>
      </c>
      <c r="HU17" s="9" t="s">
        <v>99</v>
      </c>
      <c r="HV17" s="9" t="s">
        <v>99</v>
      </c>
      <c r="HW17" s="9" t="s">
        <v>99</v>
      </c>
      <c r="HX17" s="9" t="s">
        <v>99</v>
      </c>
      <c r="HY17" s="9" t="s">
        <v>99</v>
      </c>
      <c r="HZ17" s="9" t="s">
        <v>99</v>
      </c>
      <c r="IA17" s="9" t="s">
        <v>99</v>
      </c>
      <c r="IB17" s="9" t="s">
        <v>99</v>
      </c>
      <c r="IC17" s="9" t="s">
        <v>99</v>
      </c>
      <c r="ID17" s="9" t="s">
        <v>99</v>
      </c>
      <c r="IE17" s="9" t="s">
        <v>99</v>
      </c>
      <c r="IF17" s="9" t="s">
        <v>99</v>
      </c>
      <c r="IG17" s="9" t="s">
        <v>99</v>
      </c>
      <c r="IH17" s="9" t="s">
        <v>99</v>
      </c>
      <c r="II17" s="9" t="s">
        <v>99</v>
      </c>
      <c r="IJ17" s="9" t="s">
        <v>99</v>
      </c>
      <c r="IK17" s="9" t="s">
        <v>99</v>
      </c>
      <c r="IL17" s="9" t="s">
        <v>99</v>
      </c>
      <c r="IM17" s="9" t="s">
        <v>99</v>
      </c>
      <c r="IN17" s="9" t="s">
        <v>99</v>
      </c>
      <c r="IO17" s="9" t="s">
        <v>99</v>
      </c>
      <c r="IP17" s="9" t="s">
        <v>99</v>
      </c>
      <c r="IQ17" s="9" t="s">
        <v>99</v>
      </c>
      <c r="IR17" s="9" t="s">
        <v>99</v>
      </c>
      <c r="IS17" s="9" t="s">
        <v>99</v>
      </c>
      <c r="IT17" s="9" t="s">
        <v>99</v>
      </c>
      <c r="IU17" s="9" t="s">
        <v>99</v>
      </c>
      <c r="IV17" s="9" t="s">
        <v>99</v>
      </c>
      <c r="IW17" s="9" t="s">
        <v>99</v>
      </c>
      <c r="IX17" s="9" t="s">
        <v>99</v>
      </c>
      <c r="IY17" s="9" t="s">
        <v>99</v>
      </c>
      <c r="IZ17" s="9" t="s">
        <v>99</v>
      </c>
      <c r="JA17" s="9" t="s">
        <v>99</v>
      </c>
      <c r="JB17" s="9" t="s">
        <v>99</v>
      </c>
      <c r="JC17" s="9" t="s">
        <v>99</v>
      </c>
      <c r="JD17" s="9" t="s">
        <v>99</v>
      </c>
      <c r="WA17" s="3"/>
      <c r="WB17" s="4"/>
    </row>
    <row r="18" spans="1:600" ht="15" customHeight="1" x14ac:dyDescent="0.3">
      <c r="A18" s="53"/>
      <c r="B18" s="48" t="s">
        <v>44</v>
      </c>
      <c r="C18" s="49" t="s">
        <v>46</v>
      </c>
      <c r="D18" s="25"/>
      <c r="E18" s="127">
        <v>43900</v>
      </c>
      <c r="F18" s="27">
        <v>0</v>
      </c>
      <c r="G18" s="127">
        <v>43907</v>
      </c>
      <c r="H18" s="27"/>
      <c r="I18" s="56"/>
      <c r="J18" s="47" t="s">
        <v>61</v>
      </c>
      <c r="K18" s="33"/>
      <c r="L18" s="14" t="s">
        <v>99</v>
      </c>
      <c r="M18" s="9" t="s">
        <v>99</v>
      </c>
      <c r="N18" s="9" t="s">
        <v>99</v>
      </c>
      <c r="O18" s="9" t="s">
        <v>99</v>
      </c>
      <c r="P18" s="9">
        <v>1</v>
      </c>
      <c r="Q18" s="9">
        <v>1</v>
      </c>
      <c r="R18" s="9">
        <v>1</v>
      </c>
      <c r="S18" s="9">
        <v>1</v>
      </c>
      <c r="T18" s="9">
        <v>1</v>
      </c>
      <c r="U18" s="9">
        <v>1</v>
      </c>
      <c r="V18" s="9">
        <v>1</v>
      </c>
      <c r="W18" s="9">
        <v>1</v>
      </c>
      <c r="X18" s="9">
        <v>1</v>
      </c>
      <c r="Y18" s="9">
        <v>1</v>
      </c>
      <c r="Z18" s="9">
        <v>1</v>
      </c>
      <c r="AA18" s="9">
        <v>1</v>
      </c>
      <c r="AB18" s="9">
        <v>1</v>
      </c>
      <c r="AC18" s="9">
        <v>1</v>
      </c>
      <c r="AD18" s="9">
        <v>1</v>
      </c>
      <c r="AE18" s="9">
        <v>1</v>
      </c>
      <c r="AF18" s="9">
        <v>1</v>
      </c>
      <c r="AG18" s="9">
        <v>1</v>
      </c>
      <c r="AH18" s="9">
        <v>1</v>
      </c>
      <c r="AI18" s="9">
        <v>1</v>
      </c>
      <c r="AJ18" s="9">
        <v>1</v>
      </c>
      <c r="AK18" s="9">
        <v>1</v>
      </c>
      <c r="AL18" s="9">
        <v>1</v>
      </c>
      <c r="AM18" s="9">
        <v>1</v>
      </c>
      <c r="AN18" s="9">
        <v>1</v>
      </c>
      <c r="AO18" s="9">
        <v>1</v>
      </c>
      <c r="AP18" s="9">
        <v>1</v>
      </c>
      <c r="AQ18" s="9">
        <v>1</v>
      </c>
      <c r="AR18" s="9" t="s">
        <v>99</v>
      </c>
      <c r="AS18" s="9" t="s">
        <v>99</v>
      </c>
      <c r="AT18" s="9" t="s">
        <v>99</v>
      </c>
      <c r="AU18" s="9" t="s">
        <v>99</v>
      </c>
      <c r="AV18" s="9" t="s">
        <v>99</v>
      </c>
      <c r="AW18" s="9" t="s">
        <v>99</v>
      </c>
      <c r="AX18" s="9" t="s">
        <v>99</v>
      </c>
      <c r="AY18" s="9" t="s">
        <v>99</v>
      </c>
      <c r="AZ18" s="9" t="s">
        <v>99</v>
      </c>
      <c r="BA18" s="9" t="s">
        <v>99</v>
      </c>
      <c r="BB18" s="9" t="s">
        <v>99</v>
      </c>
      <c r="BC18" s="9" t="s">
        <v>99</v>
      </c>
      <c r="BD18" s="9" t="s">
        <v>99</v>
      </c>
      <c r="BE18" s="9" t="s">
        <v>99</v>
      </c>
      <c r="BF18" s="9" t="s">
        <v>99</v>
      </c>
      <c r="BG18" s="9" t="s">
        <v>99</v>
      </c>
      <c r="BH18" s="9" t="s">
        <v>99</v>
      </c>
      <c r="BI18" s="9" t="s">
        <v>99</v>
      </c>
      <c r="BJ18" s="9" t="s">
        <v>99</v>
      </c>
      <c r="BK18" s="9" t="s">
        <v>99</v>
      </c>
      <c r="BL18" s="9" t="s">
        <v>99</v>
      </c>
      <c r="BM18" s="9" t="s">
        <v>99</v>
      </c>
      <c r="BN18" s="9" t="s">
        <v>99</v>
      </c>
      <c r="BO18" s="9" t="s">
        <v>99</v>
      </c>
      <c r="BP18" s="9" t="s">
        <v>99</v>
      </c>
      <c r="BQ18" s="9" t="s">
        <v>99</v>
      </c>
      <c r="BR18" s="9" t="s">
        <v>99</v>
      </c>
      <c r="BS18" s="9" t="s">
        <v>99</v>
      </c>
      <c r="BT18" s="9" t="s">
        <v>99</v>
      </c>
      <c r="BU18" s="9" t="s">
        <v>99</v>
      </c>
      <c r="BV18" s="9" t="s">
        <v>99</v>
      </c>
      <c r="BW18" s="9" t="s">
        <v>99</v>
      </c>
      <c r="BX18" s="9" t="s">
        <v>99</v>
      </c>
      <c r="BY18" s="9" t="s">
        <v>99</v>
      </c>
      <c r="BZ18" s="9" t="s">
        <v>99</v>
      </c>
      <c r="CA18" s="9" t="s">
        <v>99</v>
      </c>
      <c r="CB18" s="9" t="s">
        <v>99</v>
      </c>
      <c r="CC18" s="9" t="s">
        <v>99</v>
      </c>
      <c r="CD18" s="9" t="s">
        <v>99</v>
      </c>
      <c r="CE18" s="9" t="s">
        <v>99</v>
      </c>
      <c r="CF18" s="9" t="s">
        <v>99</v>
      </c>
      <c r="CG18" s="9" t="s">
        <v>99</v>
      </c>
      <c r="CH18" s="9" t="s">
        <v>99</v>
      </c>
      <c r="CI18" s="9" t="s">
        <v>99</v>
      </c>
      <c r="CJ18" s="9" t="s">
        <v>99</v>
      </c>
      <c r="CK18" s="9" t="s">
        <v>99</v>
      </c>
      <c r="CL18" s="9" t="s">
        <v>99</v>
      </c>
      <c r="CM18" s="9" t="s">
        <v>99</v>
      </c>
      <c r="CN18" s="9" t="s">
        <v>99</v>
      </c>
      <c r="CO18" s="9" t="s">
        <v>99</v>
      </c>
      <c r="CP18" s="9" t="s">
        <v>99</v>
      </c>
      <c r="CQ18" s="9" t="s">
        <v>99</v>
      </c>
      <c r="CR18" s="9" t="s">
        <v>99</v>
      </c>
      <c r="CS18" s="9" t="s">
        <v>99</v>
      </c>
      <c r="CT18" s="9" t="s">
        <v>99</v>
      </c>
      <c r="CU18" s="9" t="s">
        <v>99</v>
      </c>
      <c r="CV18" s="9" t="s">
        <v>99</v>
      </c>
      <c r="CW18" s="9" t="s">
        <v>99</v>
      </c>
      <c r="CX18" s="9" t="s">
        <v>99</v>
      </c>
      <c r="CY18" s="9" t="s">
        <v>99</v>
      </c>
      <c r="CZ18" s="9" t="s">
        <v>99</v>
      </c>
      <c r="DA18" s="9" t="s">
        <v>99</v>
      </c>
      <c r="DB18" s="9" t="s">
        <v>99</v>
      </c>
      <c r="DC18" s="9" t="s">
        <v>99</v>
      </c>
      <c r="DD18" s="9" t="s">
        <v>99</v>
      </c>
      <c r="DE18" s="9" t="s">
        <v>99</v>
      </c>
      <c r="DF18" s="9" t="s">
        <v>99</v>
      </c>
      <c r="DG18" s="9" t="s">
        <v>99</v>
      </c>
      <c r="DH18" s="9" t="s">
        <v>99</v>
      </c>
      <c r="DI18" s="9" t="s">
        <v>99</v>
      </c>
      <c r="DJ18" s="9" t="s">
        <v>99</v>
      </c>
      <c r="DK18" s="9" t="s">
        <v>99</v>
      </c>
      <c r="DL18" s="9" t="s">
        <v>99</v>
      </c>
      <c r="DM18" s="9" t="s">
        <v>99</v>
      </c>
      <c r="DN18" s="9" t="s">
        <v>99</v>
      </c>
      <c r="DO18" s="9" t="s">
        <v>99</v>
      </c>
      <c r="DP18" s="9" t="s">
        <v>99</v>
      </c>
      <c r="DQ18" s="9" t="s">
        <v>99</v>
      </c>
      <c r="DR18" s="9" t="s">
        <v>99</v>
      </c>
      <c r="DS18" s="9" t="s">
        <v>99</v>
      </c>
      <c r="DT18" s="9" t="s">
        <v>99</v>
      </c>
      <c r="DU18" s="9" t="s">
        <v>99</v>
      </c>
      <c r="DV18" s="9" t="s">
        <v>99</v>
      </c>
      <c r="DW18" s="9" t="s">
        <v>99</v>
      </c>
      <c r="DX18" s="9" t="s">
        <v>99</v>
      </c>
      <c r="DY18" s="9" t="s">
        <v>99</v>
      </c>
      <c r="DZ18" s="9" t="s">
        <v>99</v>
      </c>
      <c r="EA18" s="9" t="s">
        <v>99</v>
      </c>
      <c r="EB18" s="9" t="s">
        <v>99</v>
      </c>
      <c r="EC18" s="9" t="s">
        <v>99</v>
      </c>
      <c r="ED18" s="9" t="s">
        <v>99</v>
      </c>
      <c r="EE18" s="9" t="s">
        <v>99</v>
      </c>
      <c r="EF18" s="9" t="s">
        <v>99</v>
      </c>
      <c r="EG18" s="9" t="s">
        <v>99</v>
      </c>
      <c r="EH18" s="9" t="s">
        <v>99</v>
      </c>
      <c r="EI18" s="9" t="s">
        <v>99</v>
      </c>
      <c r="EJ18" s="9" t="s">
        <v>99</v>
      </c>
      <c r="EK18" s="9" t="s">
        <v>99</v>
      </c>
      <c r="EL18" s="9" t="s">
        <v>99</v>
      </c>
      <c r="EM18" s="9" t="s">
        <v>99</v>
      </c>
      <c r="EN18" s="9" t="s">
        <v>99</v>
      </c>
      <c r="EO18" s="9" t="s">
        <v>99</v>
      </c>
      <c r="EP18" s="9" t="s">
        <v>99</v>
      </c>
      <c r="EQ18" s="9" t="s">
        <v>99</v>
      </c>
      <c r="ER18" s="9" t="s">
        <v>99</v>
      </c>
      <c r="ES18" s="9" t="s">
        <v>99</v>
      </c>
      <c r="ET18" s="9" t="s">
        <v>99</v>
      </c>
      <c r="EU18" s="9" t="s">
        <v>99</v>
      </c>
      <c r="EV18" s="9" t="s">
        <v>99</v>
      </c>
      <c r="EW18" s="9" t="s">
        <v>99</v>
      </c>
      <c r="EX18" s="9" t="s">
        <v>99</v>
      </c>
      <c r="EY18" s="9" t="s">
        <v>99</v>
      </c>
      <c r="EZ18" s="9" t="s">
        <v>99</v>
      </c>
      <c r="FA18" s="9" t="s">
        <v>99</v>
      </c>
      <c r="FB18" s="9" t="s">
        <v>99</v>
      </c>
      <c r="FC18" s="9" t="s">
        <v>99</v>
      </c>
      <c r="FD18" s="9" t="s">
        <v>99</v>
      </c>
      <c r="FE18" s="9" t="s">
        <v>99</v>
      </c>
      <c r="FF18" s="9" t="s">
        <v>99</v>
      </c>
      <c r="FG18" s="9" t="s">
        <v>99</v>
      </c>
      <c r="FH18" s="9" t="s">
        <v>99</v>
      </c>
      <c r="FI18" s="9" t="s">
        <v>99</v>
      </c>
      <c r="FJ18" s="9" t="s">
        <v>99</v>
      </c>
      <c r="FK18" s="9" t="s">
        <v>99</v>
      </c>
      <c r="FL18" s="9" t="s">
        <v>99</v>
      </c>
      <c r="FM18" s="9" t="s">
        <v>99</v>
      </c>
      <c r="FN18" s="9" t="s">
        <v>99</v>
      </c>
      <c r="FO18" s="9" t="s">
        <v>99</v>
      </c>
      <c r="FP18" s="9" t="s">
        <v>99</v>
      </c>
      <c r="FQ18" s="9" t="s">
        <v>99</v>
      </c>
      <c r="FR18" s="9" t="s">
        <v>99</v>
      </c>
      <c r="FS18" s="9" t="s">
        <v>99</v>
      </c>
      <c r="FT18" s="9" t="s">
        <v>99</v>
      </c>
      <c r="FU18" s="9" t="s">
        <v>99</v>
      </c>
      <c r="FV18" s="9" t="s">
        <v>99</v>
      </c>
      <c r="FW18" s="9" t="s">
        <v>99</v>
      </c>
      <c r="FX18" s="9" t="s">
        <v>99</v>
      </c>
      <c r="FY18" s="9" t="s">
        <v>99</v>
      </c>
      <c r="FZ18" s="9" t="s">
        <v>99</v>
      </c>
      <c r="GA18" s="9" t="s">
        <v>99</v>
      </c>
      <c r="GB18" s="9" t="s">
        <v>99</v>
      </c>
      <c r="GC18" s="9" t="s">
        <v>99</v>
      </c>
      <c r="GD18" s="9" t="s">
        <v>99</v>
      </c>
      <c r="GE18" s="9" t="s">
        <v>99</v>
      </c>
      <c r="GF18" s="9" t="s">
        <v>99</v>
      </c>
      <c r="GG18" s="9" t="s">
        <v>99</v>
      </c>
      <c r="GH18" s="9" t="s">
        <v>99</v>
      </c>
      <c r="GI18" s="9" t="s">
        <v>99</v>
      </c>
      <c r="GJ18" s="9" t="s">
        <v>99</v>
      </c>
      <c r="GK18" s="9" t="s">
        <v>99</v>
      </c>
      <c r="GL18" s="9" t="s">
        <v>99</v>
      </c>
      <c r="GM18" s="9" t="s">
        <v>99</v>
      </c>
      <c r="GN18" s="9" t="s">
        <v>99</v>
      </c>
      <c r="GO18" s="9" t="s">
        <v>99</v>
      </c>
      <c r="GP18" s="9" t="s">
        <v>99</v>
      </c>
      <c r="GQ18" s="9" t="s">
        <v>99</v>
      </c>
      <c r="GR18" s="9" t="s">
        <v>99</v>
      </c>
      <c r="GS18" s="9" t="s">
        <v>99</v>
      </c>
      <c r="GT18" s="9" t="s">
        <v>99</v>
      </c>
      <c r="GU18" s="9" t="s">
        <v>99</v>
      </c>
      <c r="GV18" s="9" t="s">
        <v>99</v>
      </c>
      <c r="GW18" s="9" t="s">
        <v>99</v>
      </c>
      <c r="GX18" s="9" t="s">
        <v>99</v>
      </c>
      <c r="GY18" s="9" t="s">
        <v>99</v>
      </c>
      <c r="GZ18" s="9" t="s">
        <v>99</v>
      </c>
      <c r="HA18" s="9" t="s">
        <v>99</v>
      </c>
      <c r="HB18" s="9" t="s">
        <v>99</v>
      </c>
      <c r="HC18" s="9" t="s">
        <v>99</v>
      </c>
      <c r="HD18" s="9" t="s">
        <v>99</v>
      </c>
      <c r="HE18" s="9" t="s">
        <v>99</v>
      </c>
      <c r="HF18" s="9" t="s">
        <v>99</v>
      </c>
      <c r="HG18" s="9" t="s">
        <v>99</v>
      </c>
      <c r="HH18" s="9" t="s">
        <v>99</v>
      </c>
      <c r="HI18" s="9" t="s">
        <v>99</v>
      </c>
      <c r="HJ18" s="9" t="s">
        <v>99</v>
      </c>
      <c r="HK18" s="9" t="s">
        <v>99</v>
      </c>
      <c r="HL18" s="9" t="s">
        <v>99</v>
      </c>
      <c r="HM18" s="9" t="s">
        <v>99</v>
      </c>
      <c r="HN18" s="9" t="s">
        <v>99</v>
      </c>
      <c r="HO18" s="9" t="s">
        <v>99</v>
      </c>
      <c r="HP18" s="9" t="s">
        <v>99</v>
      </c>
      <c r="HQ18" s="9" t="s">
        <v>99</v>
      </c>
      <c r="HR18" s="9" t="s">
        <v>99</v>
      </c>
      <c r="HS18" s="9" t="s">
        <v>99</v>
      </c>
      <c r="HT18" s="9" t="s">
        <v>99</v>
      </c>
      <c r="HU18" s="9" t="s">
        <v>99</v>
      </c>
      <c r="HV18" s="9" t="s">
        <v>99</v>
      </c>
      <c r="HW18" s="9" t="s">
        <v>99</v>
      </c>
      <c r="HX18" s="9" t="s">
        <v>99</v>
      </c>
      <c r="HY18" s="9" t="s">
        <v>99</v>
      </c>
      <c r="HZ18" s="9" t="s">
        <v>99</v>
      </c>
      <c r="IA18" s="9" t="s">
        <v>99</v>
      </c>
      <c r="IB18" s="9" t="s">
        <v>99</v>
      </c>
      <c r="IC18" s="9" t="s">
        <v>99</v>
      </c>
      <c r="ID18" s="9" t="s">
        <v>99</v>
      </c>
      <c r="IE18" s="9" t="s">
        <v>99</v>
      </c>
      <c r="IF18" s="9" t="s">
        <v>99</v>
      </c>
      <c r="IG18" s="9" t="s">
        <v>99</v>
      </c>
      <c r="IH18" s="9" t="s">
        <v>99</v>
      </c>
      <c r="II18" s="9" t="s">
        <v>99</v>
      </c>
      <c r="IJ18" s="9" t="s">
        <v>99</v>
      </c>
      <c r="IK18" s="9" t="s">
        <v>99</v>
      </c>
      <c r="IL18" s="9" t="s">
        <v>99</v>
      </c>
      <c r="IM18" s="9" t="s">
        <v>99</v>
      </c>
      <c r="IN18" s="9" t="s">
        <v>99</v>
      </c>
      <c r="IO18" s="9" t="s">
        <v>99</v>
      </c>
      <c r="IP18" s="9" t="s">
        <v>99</v>
      </c>
      <c r="IQ18" s="9" t="s">
        <v>99</v>
      </c>
      <c r="IR18" s="9" t="s">
        <v>99</v>
      </c>
      <c r="IS18" s="9" t="s">
        <v>99</v>
      </c>
      <c r="IT18" s="9" t="s">
        <v>99</v>
      </c>
      <c r="IU18" s="9" t="s">
        <v>99</v>
      </c>
      <c r="IV18" s="9" t="s">
        <v>99</v>
      </c>
      <c r="IW18" s="9" t="s">
        <v>99</v>
      </c>
      <c r="IX18" s="9" t="s">
        <v>99</v>
      </c>
      <c r="IY18" s="9" t="s">
        <v>99</v>
      </c>
      <c r="IZ18" s="9" t="s">
        <v>99</v>
      </c>
      <c r="JA18" s="9" t="s">
        <v>99</v>
      </c>
      <c r="JB18" s="9" t="s">
        <v>99</v>
      </c>
      <c r="JC18" s="9" t="s">
        <v>99</v>
      </c>
      <c r="JD18" s="9" t="s">
        <v>99</v>
      </c>
      <c r="WA18" s="3"/>
      <c r="WB18" s="4"/>
    </row>
    <row r="19" spans="1:600" ht="15" customHeight="1" x14ac:dyDescent="0.3">
      <c r="A19" s="54"/>
      <c r="B19" s="48" t="s">
        <v>39</v>
      </c>
      <c r="C19" s="49" t="s">
        <v>36</v>
      </c>
      <c r="D19" s="25" t="s">
        <v>45</v>
      </c>
      <c r="E19" s="127">
        <v>43903</v>
      </c>
      <c r="F19" s="27">
        <v>0</v>
      </c>
      <c r="G19" s="127">
        <v>43906</v>
      </c>
      <c r="H19" s="27"/>
      <c r="I19" s="56"/>
      <c r="J19" s="47" t="s">
        <v>59</v>
      </c>
      <c r="K19" s="33"/>
      <c r="L19" s="14" t="s">
        <v>99</v>
      </c>
      <c r="M19" s="9" t="s">
        <v>99</v>
      </c>
      <c r="N19" s="9" t="s">
        <v>99</v>
      </c>
      <c r="O19" s="9" t="s">
        <v>99</v>
      </c>
      <c r="P19" s="9" t="s">
        <v>99</v>
      </c>
      <c r="Q19" s="9" t="s">
        <v>99</v>
      </c>
      <c r="R19" s="9" t="s">
        <v>99</v>
      </c>
      <c r="S19" s="9" t="s">
        <v>99</v>
      </c>
      <c r="T19" s="9" t="s">
        <v>99</v>
      </c>
      <c r="U19" s="9" t="s">
        <v>99</v>
      </c>
      <c r="V19" s="9" t="s">
        <v>99</v>
      </c>
      <c r="W19" s="9" t="s">
        <v>99</v>
      </c>
      <c r="X19" s="9" t="s">
        <v>99</v>
      </c>
      <c r="Y19" s="9" t="s">
        <v>99</v>
      </c>
      <c r="Z19" s="9" t="s">
        <v>99</v>
      </c>
      <c r="AA19" s="9" t="s">
        <v>99</v>
      </c>
      <c r="AB19" s="9">
        <v>1</v>
      </c>
      <c r="AC19" s="9">
        <v>1</v>
      </c>
      <c r="AD19" s="9">
        <v>1</v>
      </c>
      <c r="AE19" s="9">
        <v>1</v>
      </c>
      <c r="AF19" s="9">
        <v>1</v>
      </c>
      <c r="AG19" s="9">
        <v>1</v>
      </c>
      <c r="AH19" s="9">
        <v>1</v>
      </c>
      <c r="AI19" s="9">
        <v>1</v>
      </c>
      <c r="AJ19" s="9">
        <v>1</v>
      </c>
      <c r="AK19" s="9">
        <v>1</v>
      </c>
      <c r="AL19" s="9">
        <v>1</v>
      </c>
      <c r="AM19" s="9">
        <v>1</v>
      </c>
      <c r="AN19" s="9" t="s">
        <v>99</v>
      </c>
      <c r="AO19" s="9" t="s">
        <v>99</v>
      </c>
      <c r="AP19" s="9" t="s">
        <v>99</v>
      </c>
      <c r="AQ19" s="9" t="s">
        <v>99</v>
      </c>
      <c r="AR19" s="9" t="s">
        <v>99</v>
      </c>
      <c r="AS19" s="9" t="s">
        <v>99</v>
      </c>
      <c r="AT19" s="9" t="s">
        <v>99</v>
      </c>
      <c r="AU19" s="9" t="s">
        <v>99</v>
      </c>
      <c r="AV19" s="9" t="s">
        <v>99</v>
      </c>
      <c r="AW19" s="9" t="s">
        <v>99</v>
      </c>
      <c r="AX19" s="9" t="s">
        <v>99</v>
      </c>
      <c r="AY19" s="9" t="s">
        <v>99</v>
      </c>
      <c r="AZ19" s="9" t="s">
        <v>99</v>
      </c>
      <c r="BA19" s="9" t="s">
        <v>99</v>
      </c>
      <c r="BB19" s="9" t="s">
        <v>99</v>
      </c>
      <c r="BC19" s="9" t="s">
        <v>99</v>
      </c>
      <c r="BD19" s="9" t="s">
        <v>99</v>
      </c>
      <c r="BE19" s="9" t="s">
        <v>99</v>
      </c>
      <c r="BF19" s="9" t="s">
        <v>99</v>
      </c>
      <c r="BG19" s="9" t="s">
        <v>99</v>
      </c>
      <c r="BH19" s="9" t="s">
        <v>99</v>
      </c>
      <c r="BI19" s="9" t="s">
        <v>99</v>
      </c>
      <c r="BJ19" s="9" t="s">
        <v>99</v>
      </c>
      <c r="BK19" s="9" t="s">
        <v>99</v>
      </c>
      <c r="BL19" s="9" t="s">
        <v>99</v>
      </c>
      <c r="BM19" s="9" t="s">
        <v>99</v>
      </c>
      <c r="BN19" s="9" t="s">
        <v>99</v>
      </c>
      <c r="BO19" s="9" t="s">
        <v>99</v>
      </c>
      <c r="BP19" s="9" t="s">
        <v>99</v>
      </c>
      <c r="BQ19" s="9" t="s">
        <v>99</v>
      </c>
      <c r="BR19" s="9" t="s">
        <v>99</v>
      </c>
      <c r="BS19" s="9" t="s">
        <v>99</v>
      </c>
      <c r="BT19" s="9" t="s">
        <v>99</v>
      </c>
      <c r="BU19" s="9" t="s">
        <v>99</v>
      </c>
      <c r="BV19" s="9" t="s">
        <v>99</v>
      </c>
      <c r="BW19" s="9" t="s">
        <v>99</v>
      </c>
      <c r="BX19" s="9" t="s">
        <v>99</v>
      </c>
      <c r="BY19" s="9" t="s">
        <v>99</v>
      </c>
      <c r="BZ19" s="9" t="s">
        <v>99</v>
      </c>
      <c r="CA19" s="9" t="s">
        <v>99</v>
      </c>
      <c r="CB19" s="9" t="s">
        <v>99</v>
      </c>
      <c r="CC19" s="9" t="s">
        <v>99</v>
      </c>
      <c r="CD19" s="9" t="s">
        <v>99</v>
      </c>
      <c r="CE19" s="9" t="s">
        <v>99</v>
      </c>
      <c r="CF19" s="9" t="s">
        <v>99</v>
      </c>
      <c r="CG19" s="9" t="s">
        <v>99</v>
      </c>
      <c r="CH19" s="9" t="s">
        <v>99</v>
      </c>
      <c r="CI19" s="9" t="s">
        <v>99</v>
      </c>
      <c r="CJ19" s="9" t="s">
        <v>99</v>
      </c>
      <c r="CK19" s="9" t="s">
        <v>99</v>
      </c>
      <c r="CL19" s="9" t="s">
        <v>99</v>
      </c>
      <c r="CM19" s="9" t="s">
        <v>99</v>
      </c>
      <c r="CN19" s="9" t="s">
        <v>99</v>
      </c>
      <c r="CO19" s="9" t="s">
        <v>99</v>
      </c>
      <c r="CP19" s="9" t="s">
        <v>99</v>
      </c>
      <c r="CQ19" s="9" t="s">
        <v>99</v>
      </c>
      <c r="CR19" s="9" t="s">
        <v>99</v>
      </c>
      <c r="CS19" s="9" t="s">
        <v>99</v>
      </c>
      <c r="CT19" s="9" t="s">
        <v>99</v>
      </c>
      <c r="CU19" s="9" t="s">
        <v>99</v>
      </c>
      <c r="CV19" s="9" t="s">
        <v>99</v>
      </c>
      <c r="CW19" s="9" t="s">
        <v>99</v>
      </c>
      <c r="CX19" s="9" t="s">
        <v>99</v>
      </c>
      <c r="CY19" s="9" t="s">
        <v>99</v>
      </c>
      <c r="CZ19" s="9" t="s">
        <v>99</v>
      </c>
      <c r="DA19" s="9" t="s">
        <v>99</v>
      </c>
      <c r="DB19" s="9" t="s">
        <v>99</v>
      </c>
      <c r="DC19" s="9" t="s">
        <v>99</v>
      </c>
      <c r="DD19" s="9" t="s">
        <v>99</v>
      </c>
      <c r="DE19" s="9" t="s">
        <v>99</v>
      </c>
      <c r="DF19" s="9" t="s">
        <v>99</v>
      </c>
      <c r="DG19" s="9" t="s">
        <v>99</v>
      </c>
      <c r="DH19" s="9" t="s">
        <v>99</v>
      </c>
      <c r="DI19" s="9" t="s">
        <v>99</v>
      </c>
      <c r="DJ19" s="9" t="s">
        <v>99</v>
      </c>
      <c r="DK19" s="9" t="s">
        <v>99</v>
      </c>
      <c r="DL19" s="9" t="s">
        <v>99</v>
      </c>
      <c r="DM19" s="9" t="s">
        <v>99</v>
      </c>
      <c r="DN19" s="9" t="s">
        <v>99</v>
      </c>
      <c r="DO19" s="9" t="s">
        <v>99</v>
      </c>
      <c r="DP19" s="9" t="s">
        <v>99</v>
      </c>
      <c r="DQ19" s="9" t="s">
        <v>99</v>
      </c>
      <c r="DR19" s="9" t="s">
        <v>99</v>
      </c>
      <c r="DS19" s="9" t="s">
        <v>99</v>
      </c>
      <c r="DT19" s="9" t="s">
        <v>99</v>
      </c>
      <c r="DU19" s="9" t="s">
        <v>99</v>
      </c>
      <c r="DV19" s="9" t="s">
        <v>99</v>
      </c>
      <c r="DW19" s="9" t="s">
        <v>99</v>
      </c>
      <c r="DX19" s="9" t="s">
        <v>99</v>
      </c>
      <c r="DY19" s="9" t="s">
        <v>99</v>
      </c>
      <c r="DZ19" s="9" t="s">
        <v>99</v>
      </c>
      <c r="EA19" s="9" t="s">
        <v>99</v>
      </c>
      <c r="EB19" s="9" t="s">
        <v>99</v>
      </c>
      <c r="EC19" s="9" t="s">
        <v>99</v>
      </c>
      <c r="ED19" s="9" t="s">
        <v>99</v>
      </c>
      <c r="EE19" s="9" t="s">
        <v>99</v>
      </c>
      <c r="EF19" s="9" t="s">
        <v>99</v>
      </c>
      <c r="EG19" s="9" t="s">
        <v>99</v>
      </c>
      <c r="EH19" s="9" t="s">
        <v>99</v>
      </c>
      <c r="EI19" s="9" t="s">
        <v>99</v>
      </c>
      <c r="EJ19" s="9" t="s">
        <v>99</v>
      </c>
      <c r="EK19" s="9" t="s">
        <v>99</v>
      </c>
      <c r="EL19" s="9" t="s">
        <v>99</v>
      </c>
      <c r="EM19" s="9" t="s">
        <v>99</v>
      </c>
      <c r="EN19" s="9" t="s">
        <v>99</v>
      </c>
      <c r="EO19" s="9" t="s">
        <v>99</v>
      </c>
      <c r="EP19" s="9" t="s">
        <v>99</v>
      </c>
      <c r="EQ19" s="9" t="s">
        <v>99</v>
      </c>
      <c r="ER19" s="9" t="s">
        <v>99</v>
      </c>
      <c r="ES19" s="9" t="s">
        <v>99</v>
      </c>
      <c r="ET19" s="9" t="s">
        <v>99</v>
      </c>
      <c r="EU19" s="9" t="s">
        <v>99</v>
      </c>
      <c r="EV19" s="9" t="s">
        <v>99</v>
      </c>
      <c r="EW19" s="9" t="s">
        <v>99</v>
      </c>
      <c r="EX19" s="9" t="s">
        <v>99</v>
      </c>
      <c r="EY19" s="9" t="s">
        <v>99</v>
      </c>
      <c r="EZ19" s="9" t="s">
        <v>99</v>
      </c>
      <c r="FA19" s="9" t="s">
        <v>99</v>
      </c>
      <c r="FB19" s="9" t="s">
        <v>99</v>
      </c>
      <c r="FC19" s="9" t="s">
        <v>99</v>
      </c>
      <c r="FD19" s="9" t="s">
        <v>99</v>
      </c>
      <c r="FE19" s="9" t="s">
        <v>99</v>
      </c>
      <c r="FF19" s="9" t="s">
        <v>99</v>
      </c>
      <c r="FG19" s="9" t="s">
        <v>99</v>
      </c>
      <c r="FH19" s="9" t="s">
        <v>99</v>
      </c>
      <c r="FI19" s="9" t="s">
        <v>99</v>
      </c>
      <c r="FJ19" s="9" t="s">
        <v>99</v>
      </c>
      <c r="FK19" s="9" t="s">
        <v>99</v>
      </c>
      <c r="FL19" s="9" t="s">
        <v>99</v>
      </c>
      <c r="FM19" s="9" t="s">
        <v>99</v>
      </c>
      <c r="FN19" s="9" t="s">
        <v>99</v>
      </c>
      <c r="FO19" s="9" t="s">
        <v>99</v>
      </c>
      <c r="FP19" s="9" t="s">
        <v>99</v>
      </c>
      <c r="FQ19" s="9" t="s">
        <v>99</v>
      </c>
      <c r="FR19" s="9" t="s">
        <v>99</v>
      </c>
      <c r="FS19" s="9" t="s">
        <v>99</v>
      </c>
      <c r="FT19" s="9" t="s">
        <v>99</v>
      </c>
      <c r="FU19" s="9" t="s">
        <v>99</v>
      </c>
      <c r="FV19" s="9" t="s">
        <v>99</v>
      </c>
      <c r="FW19" s="9" t="s">
        <v>99</v>
      </c>
      <c r="FX19" s="9" t="s">
        <v>99</v>
      </c>
      <c r="FY19" s="9" t="s">
        <v>99</v>
      </c>
      <c r="FZ19" s="9" t="s">
        <v>99</v>
      </c>
      <c r="GA19" s="9" t="s">
        <v>99</v>
      </c>
      <c r="GB19" s="9" t="s">
        <v>99</v>
      </c>
      <c r="GC19" s="9" t="s">
        <v>99</v>
      </c>
      <c r="GD19" s="9" t="s">
        <v>99</v>
      </c>
      <c r="GE19" s="9" t="s">
        <v>99</v>
      </c>
      <c r="GF19" s="9" t="s">
        <v>99</v>
      </c>
      <c r="GG19" s="9" t="s">
        <v>99</v>
      </c>
      <c r="GH19" s="9" t="s">
        <v>99</v>
      </c>
      <c r="GI19" s="9" t="s">
        <v>99</v>
      </c>
      <c r="GJ19" s="9" t="s">
        <v>99</v>
      </c>
      <c r="GK19" s="9" t="s">
        <v>99</v>
      </c>
      <c r="GL19" s="9" t="s">
        <v>99</v>
      </c>
      <c r="GM19" s="9" t="s">
        <v>99</v>
      </c>
      <c r="GN19" s="9" t="s">
        <v>99</v>
      </c>
      <c r="GO19" s="9" t="s">
        <v>99</v>
      </c>
      <c r="GP19" s="9" t="s">
        <v>99</v>
      </c>
      <c r="GQ19" s="9" t="s">
        <v>99</v>
      </c>
      <c r="GR19" s="9" t="s">
        <v>99</v>
      </c>
      <c r="GS19" s="9" t="s">
        <v>99</v>
      </c>
      <c r="GT19" s="9" t="s">
        <v>99</v>
      </c>
      <c r="GU19" s="9" t="s">
        <v>99</v>
      </c>
      <c r="GV19" s="9" t="s">
        <v>99</v>
      </c>
      <c r="GW19" s="9" t="s">
        <v>99</v>
      </c>
      <c r="GX19" s="9" t="s">
        <v>99</v>
      </c>
      <c r="GY19" s="9" t="s">
        <v>99</v>
      </c>
      <c r="GZ19" s="9" t="s">
        <v>99</v>
      </c>
      <c r="HA19" s="9" t="s">
        <v>99</v>
      </c>
      <c r="HB19" s="9" t="s">
        <v>99</v>
      </c>
      <c r="HC19" s="9" t="s">
        <v>99</v>
      </c>
      <c r="HD19" s="9" t="s">
        <v>99</v>
      </c>
      <c r="HE19" s="9" t="s">
        <v>99</v>
      </c>
      <c r="HF19" s="9" t="s">
        <v>99</v>
      </c>
      <c r="HG19" s="9" t="s">
        <v>99</v>
      </c>
      <c r="HH19" s="9" t="s">
        <v>99</v>
      </c>
      <c r="HI19" s="9" t="s">
        <v>99</v>
      </c>
      <c r="HJ19" s="9" t="s">
        <v>99</v>
      </c>
      <c r="HK19" s="9" t="s">
        <v>99</v>
      </c>
      <c r="HL19" s="9" t="s">
        <v>99</v>
      </c>
      <c r="HM19" s="9" t="s">
        <v>99</v>
      </c>
      <c r="HN19" s="9" t="s">
        <v>99</v>
      </c>
      <c r="HO19" s="9" t="s">
        <v>99</v>
      </c>
      <c r="HP19" s="9" t="s">
        <v>99</v>
      </c>
      <c r="HQ19" s="9" t="s">
        <v>99</v>
      </c>
      <c r="HR19" s="9" t="s">
        <v>99</v>
      </c>
      <c r="HS19" s="9" t="s">
        <v>99</v>
      </c>
      <c r="HT19" s="9" t="s">
        <v>99</v>
      </c>
      <c r="HU19" s="9" t="s">
        <v>99</v>
      </c>
      <c r="HV19" s="9" t="s">
        <v>99</v>
      </c>
      <c r="HW19" s="9" t="s">
        <v>99</v>
      </c>
      <c r="HX19" s="9" t="s">
        <v>99</v>
      </c>
      <c r="HY19" s="9" t="s">
        <v>99</v>
      </c>
      <c r="HZ19" s="9" t="s">
        <v>99</v>
      </c>
      <c r="IA19" s="9" t="s">
        <v>99</v>
      </c>
      <c r="IB19" s="9" t="s">
        <v>99</v>
      </c>
      <c r="IC19" s="9" t="s">
        <v>99</v>
      </c>
      <c r="ID19" s="9" t="s">
        <v>99</v>
      </c>
      <c r="IE19" s="9" t="s">
        <v>99</v>
      </c>
      <c r="IF19" s="9" t="s">
        <v>99</v>
      </c>
      <c r="IG19" s="9" t="s">
        <v>99</v>
      </c>
      <c r="IH19" s="9" t="s">
        <v>99</v>
      </c>
      <c r="II19" s="9" t="s">
        <v>99</v>
      </c>
      <c r="IJ19" s="9" t="s">
        <v>99</v>
      </c>
      <c r="IK19" s="9" t="s">
        <v>99</v>
      </c>
      <c r="IL19" s="9" t="s">
        <v>99</v>
      </c>
      <c r="IM19" s="9" t="s">
        <v>99</v>
      </c>
      <c r="IN19" s="9" t="s">
        <v>99</v>
      </c>
      <c r="IO19" s="9" t="s">
        <v>99</v>
      </c>
      <c r="IP19" s="9" t="s">
        <v>99</v>
      </c>
      <c r="IQ19" s="9" t="s">
        <v>99</v>
      </c>
      <c r="IR19" s="9" t="s">
        <v>99</v>
      </c>
      <c r="IS19" s="9" t="s">
        <v>99</v>
      </c>
      <c r="IT19" s="9" t="s">
        <v>99</v>
      </c>
      <c r="IU19" s="9" t="s">
        <v>99</v>
      </c>
      <c r="IV19" s="9" t="s">
        <v>99</v>
      </c>
      <c r="IW19" s="9" t="s">
        <v>99</v>
      </c>
      <c r="IX19" s="9" t="s">
        <v>99</v>
      </c>
      <c r="IY19" s="9" t="s">
        <v>99</v>
      </c>
      <c r="IZ19" s="9" t="s">
        <v>99</v>
      </c>
      <c r="JA19" s="9" t="s">
        <v>99</v>
      </c>
      <c r="JB19" s="9" t="s">
        <v>99</v>
      </c>
      <c r="JC19" s="9" t="s">
        <v>99</v>
      </c>
      <c r="JD19" s="9" t="s">
        <v>99</v>
      </c>
      <c r="WB19" s="4"/>
    </row>
    <row r="20" spans="1:600" ht="15" customHeight="1" x14ac:dyDescent="0.3">
      <c r="A20" s="110"/>
      <c r="B20" s="48" t="s">
        <v>39</v>
      </c>
      <c r="C20" s="49" t="s">
        <v>71</v>
      </c>
      <c r="D20" s="25" t="s">
        <v>41</v>
      </c>
      <c r="E20" s="127">
        <v>43906</v>
      </c>
      <c r="F20" s="27">
        <v>0</v>
      </c>
      <c r="G20" s="127">
        <v>43906</v>
      </c>
      <c r="H20" s="27"/>
      <c r="I20" s="56"/>
      <c r="J20" s="47" t="s">
        <v>62</v>
      </c>
      <c r="K20" s="33"/>
      <c r="L20" s="14" t="s">
        <v>99</v>
      </c>
      <c r="M20" s="9" t="s">
        <v>99</v>
      </c>
      <c r="N20" s="9" t="s">
        <v>99</v>
      </c>
      <c r="O20" s="9" t="s">
        <v>99</v>
      </c>
      <c r="P20" s="9" t="s">
        <v>99</v>
      </c>
      <c r="Q20" s="9" t="s">
        <v>99</v>
      </c>
      <c r="R20" s="9" t="s">
        <v>99</v>
      </c>
      <c r="S20" s="9" t="s">
        <v>99</v>
      </c>
      <c r="T20" s="9" t="s">
        <v>99</v>
      </c>
      <c r="U20" s="9" t="s">
        <v>99</v>
      </c>
      <c r="V20" s="9" t="s">
        <v>99</v>
      </c>
      <c r="W20" s="9" t="s">
        <v>99</v>
      </c>
      <c r="X20" s="9" t="s">
        <v>99</v>
      </c>
      <c r="Y20" s="9" t="s">
        <v>99</v>
      </c>
      <c r="Z20" s="9" t="s">
        <v>99</v>
      </c>
      <c r="AA20" s="9" t="s">
        <v>99</v>
      </c>
      <c r="AB20" s="9" t="s">
        <v>99</v>
      </c>
      <c r="AC20" s="9" t="s">
        <v>99</v>
      </c>
      <c r="AD20" s="9" t="s">
        <v>99</v>
      </c>
      <c r="AE20" s="9" t="s">
        <v>99</v>
      </c>
      <c r="AF20" s="9" t="s">
        <v>99</v>
      </c>
      <c r="AG20" s="9" t="s">
        <v>99</v>
      </c>
      <c r="AH20" s="9" t="s">
        <v>99</v>
      </c>
      <c r="AI20" s="9" t="s">
        <v>99</v>
      </c>
      <c r="AJ20" s="9" t="s">
        <v>99</v>
      </c>
      <c r="AK20" s="9" t="s">
        <v>99</v>
      </c>
      <c r="AL20" s="9" t="s">
        <v>99</v>
      </c>
      <c r="AM20" s="9" t="s">
        <v>99</v>
      </c>
      <c r="AN20" s="9" t="s">
        <v>99</v>
      </c>
      <c r="AO20" s="9" t="s">
        <v>99</v>
      </c>
      <c r="AP20" s="9" t="s">
        <v>99</v>
      </c>
      <c r="AQ20" s="9" t="s">
        <v>99</v>
      </c>
      <c r="AR20" s="9" t="s">
        <v>99</v>
      </c>
      <c r="AS20" s="9" t="s">
        <v>99</v>
      </c>
      <c r="AT20" s="9" t="s">
        <v>99</v>
      </c>
      <c r="AU20" s="9" t="s">
        <v>99</v>
      </c>
      <c r="AV20" s="9" t="s">
        <v>99</v>
      </c>
      <c r="AW20" s="9" t="s">
        <v>99</v>
      </c>
      <c r="AX20" s="9" t="s">
        <v>99</v>
      </c>
      <c r="AY20" s="9" t="s">
        <v>99</v>
      </c>
      <c r="AZ20" s="9" t="s">
        <v>99</v>
      </c>
      <c r="BA20" s="9" t="s">
        <v>99</v>
      </c>
      <c r="BB20" s="9" t="s">
        <v>99</v>
      </c>
      <c r="BC20" s="9" t="s">
        <v>99</v>
      </c>
      <c r="BD20" s="9" t="s">
        <v>99</v>
      </c>
      <c r="BE20" s="9" t="s">
        <v>99</v>
      </c>
      <c r="BF20" s="9" t="s">
        <v>99</v>
      </c>
      <c r="BG20" s="9" t="s">
        <v>99</v>
      </c>
      <c r="BH20" s="9" t="s">
        <v>99</v>
      </c>
      <c r="BI20" s="9" t="s">
        <v>99</v>
      </c>
      <c r="BJ20" s="9" t="s">
        <v>99</v>
      </c>
      <c r="BK20" s="9" t="s">
        <v>99</v>
      </c>
      <c r="BL20" s="9" t="s">
        <v>99</v>
      </c>
      <c r="BM20" s="9" t="s">
        <v>99</v>
      </c>
      <c r="BN20" s="9" t="s">
        <v>99</v>
      </c>
      <c r="BO20" s="9" t="s">
        <v>99</v>
      </c>
      <c r="BP20" s="9" t="s">
        <v>99</v>
      </c>
      <c r="BQ20" s="9" t="s">
        <v>99</v>
      </c>
      <c r="BR20" s="9" t="s">
        <v>99</v>
      </c>
      <c r="BS20" s="9" t="s">
        <v>99</v>
      </c>
      <c r="BT20" s="9" t="s">
        <v>99</v>
      </c>
      <c r="BU20" s="9" t="s">
        <v>99</v>
      </c>
      <c r="BV20" s="9" t="s">
        <v>99</v>
      </c>
      <c r="BW20" s="9" t="s">
        <v>99</v>
      </c>
      <c r="BX20" s="9" t="s">
        <v>99</v>
      </c>
      <c r="BY20" s="9" t="s">
        <v>99</v>
      </c>
      <c r="BZ20" s="9" t="s">
        <v>99</v>
      </c>
      <c r="CA20" s="9" t="s">
        <v>99</v>
      </c>
      <c r="CB20" s="9" t="s">
        <v>99</v>
      </c>
      <c r="CC20" s="9" t="s">
        <v>99</v>
      </c>
      <c r="CD20" s="9" t="s">
        <v>99</v>
      </c>
      <c r="CE20" s="9" t="s">
        <v>99</v>
      </c>
      <c r="CF20" s="9" t="s">
        <v>99</v>
      </c>
      <c r="CG20" s="9" t="s">
        <v>99</v>
      </c>
      <c r="CH20" s="9" t="s">
        <v>99</v>
      </c>
      <c r="CI20" s="9" t="s">
        <v>99</v>
      </c>
      <c r="CJ20" s="9" t="s">
        <v>99</v>
      </c>
      <c r="CK20" s="9" t="s">
        <v>99</v>
      </c>
      <c r="CL20" s="9" t="s">
        <v>99</v>
      </c>
      <c r="CM20" s="9" t="s">
        <v>99</v>
      </c>
      <c r="CN20" s="9" t="s">
        <v>99</v>
      </c>
      <c r="CO20" s="9" t="s">
        <v>99</v>
      </c>
      <c r="CP20" s="9" t="s">
        <v>99</v>
      </c>
      <c r="CQ20" s="9" t="s">
        <v>99</v>
      </c>
      <c r="CR20" s="9" t="s">
        <v>99</v>
      </c>
      <c r="CS20" s="9" t="s">
        <v>99</v>
      </c>
      <c r="CT20" s="9" t="s">
        <v>99</v>
      </c>
      <c r="CU20" s="9" t="s">
        <v>99</v>
      </c>
      <c r="CV20" s="9" t="s">
        <v>99</v>
      </c>
      <c r="CW20" s="9" t="s">
        <v>99</v>
      </c>
      <c r="CX20" s="9" t="s">
        <v>99</v>
      </c>
      <c r="CY20" s="9" t="s">
        <v>99</v>
      </c>
      <c r="CZ20" s="9" t="s">
        <v>99</v>
      </c>
      <c r="DA20" s="9" t="s">
        <v>99</v>
      </c>
      <c r="DB20" s="9" t="s">
        <v>99</v>
      </c>
      <c r="DC20" s="9" t="s">
        <v>99</v>
      </c>
      <c r="DD20" s="9" t="s">
        <v>99</v>
      </c>
      <c r="DE20" s="9" t="s">
        <v>99</v>
      </c>
      <c r="DF20" s="9" t="s">
        <v>99</v>
      </c>
      <c r="DG20" s="9" t="s">
        <v>99</v>
      </c>
      <c r="DH20" s="9" t="s">
        <v>99</v>
      </c>
      <c r="DI20" s="9" t="s">
        <v>99</v>
      </c>
      <c r="DJ20" s="9" t="s">
        <v>99</v>
      </c>
      <c r="DK20" s="9" t="s">
        <v>99</v>
      </c>
      <c r="DL20" s="9" t="s">
        <v>99</v>
      </c>
      <c r="DM20" s="9" t="s">
        <v>99</v>
      </c>
      <c r="DN20" s="9" t="s">
        <v>99</v>
      </c>
      <c r="DO20" s="9" t="s">
        <v>99</v>
      </c>
      <c r="DP20" s="9" t="s">
        <v>99</v>
      </c>
      <c r="DQ20" s="9" t="s">
        <v>99</v>
      </c>
      <c r="DR20" s="9" t="s">
        <v>99</v>
      </c>
      <c r="DS20" s="9" t="s">
        <v>99</v>
      </c>
      <c r="DT20" s="9" t="s">
        <v>99</v>
      </c>
      <c r="DU20" s="9" t="s">
        <v>99</v>
      </c>
      <c r="DV20" s="9" t="s">
        <v>99</v>
      </c>
      <c r="DW20" s="9" t="s">
        <v>99</v>
      </c>
      <c r="DX20" s="9" t="s">
        <v>99</v>
      </c>
      <c r="DY20" s="9" t="s">
        <v>99</v>
      </c>
      <c r="DZ20" s="9" t="s">
        <v>99</v>
      </c>
      <c r="EA20" s="9" t="s">
        <v>99</v>
      </c>
      <c r="EB20" s="9" t="s">
        <v>99</v>
      </c>
      <c r="EC20" s="9" t="s">
        <v>99</v>
      </c>
      <c r="ED20" s="9" t="s">
        <v>99</v>
      </c>
      <c r="EE20" s="9" t="s">
        <v>99</v>
      </c>
      <c r="EF20" s="9" t="s">
        <v>99</v>
      </c>
      <c r="EG20" s="9" t="s">
        <v>99</v>
      </c>
      <c r="EH20" s="9" t="s">
        <v>99</v>
      </c>
      <c r="EI20" s="9" t="s">
        <v>99</v>
      </c>
      <c r="EJ20" s="9" t="s">
        <v>99</v>
      </c>
      <c r="EK20" s="9" t="s">
        <v>99</v>
      </c>
      <c r="EL20" s="9" t="s">
        <v>99</v>
      </c>
      <c r="EM20" s="9" t="s">
        <v>99</v>
      </c>
      <c r="EN20" s="9" t="s">
        <v>99</v>
      </c>
      <c r="EO20" s="9" t="s">
        <v>99</v>
      </c>
      <c r="EP20" s="9" t="s">
        <v>99</v>
      </c>
      <c r="EQ20" s="9" t="s">
        <v>99</v>
      </c>
      <c r="ER20" s="9" t="s">
        <v>99</v>
      </c>
      <c r="ES20" s="9" t="s">
        <v>99</v>
      </c>
      <c r="ET20" s="9" t="s">
        <v>99</v>
      </c>
      <c r="EU20" s="9" t="s">
        <v>99</v>
      </c>
      <c r="EV20" s="9" t="s">
        <v>99</v>
      </c>
      <c r="EW20" s="9" t="s">
        <v>99</v>
      </c>
      <c r="EX20" s="9" t="s">
        <v>99</v>
      </c>
      <c r="EY20" s="9" t="s">
        <v>99</v>
      </c>
      <c r="EZ20" s="9" t="s">
        <v>99</v>
      </c>
      <c r="FA20" s="9" t="s">
        <v>99</v>
      </c>
      <c r="FB20" s="9" t="s">
        <v>99</v>
      </c>
      <c r="FC20" s="9" t="s">
        <v>99</v>
      </c>
      <c r="FD20" s="9" t="s">
        <v>99</v>
      </c>
      <c r="FE20" s="9" t="s">
        <v>99</v>
      </c>
      <c r="FF20" s="9" t="s">
        <v>99</v>
      </c>
      <c r="FG20" s="9" t="s">
        <v>99</v>
      </c>
      <c r="FH20" s="9" t="s">
        <v>99</v>
      </c>
      <c r="FI20" s="9" t="s">
        <v>99</v>
      </c>
      <c r="FJ20" s="9" t="s">
        <v>99</v>
      </c>
      <c r="FK20" s="9" t="s">
        <v>99</v>
      </c>
      <c r="FL20" s="9" t="s">
        <v>99</v>
      </c>
      <c r="FM20" s="9" t="s">
        <v>99</v>
      </c>
      <c r="FN20" s="9" t="s">
        <v>99</v>
      </c>
      <c r="FO20" s="9" t="s">
        <v>99</v>
      </c>
      <c r="FP20" s="9" t="s">
        <v>99</v>
      </c>
      <c r="FQ20" s="9" t="s">
        <v>99</v>
      </c>
      <c r="FR20" s="9" t="s">
        <v>99</v>
      </c>
      <c r="FS20" s="9" t="s">
        <v>99</v>
      </c>
      <c r="FT20" s="9" t="s">
        <v>99</v>
      </c>
      <c r="FU20" s="9" t="s">
        <v>99</v>
      </c>
      <c r="FV20" s="9" t="s">
        <v>99</v>
      </c>
      <c r="FW20" s="9" t="s">
        <v>99</v>
      </c>
      <c r="FX20" s="9" t="s">
        <v>99</v>
      </c>
      <c r="FY20" s="9" t="s">
        <v>99</v>
      </c>
      <c r="FZ20" s="9" t="s">
        <v>99</v>
      </c>
      <c r="GA20" s="9" t="s">
        <v>99</v>
      </c>
      <c r="GB20" s="9" t="s">
        <v>99</v>
      </c>
      <c r="GC20" s="9" t="s">
        <v>99</v>
      </c>
      <c r="GD20" s="9" t="s">
        <v>99</v>
      </c>
      <c r="GE20" s="9" t="s">
        <v>99</v>
      </c>
      <c r="GF20" s="9" t="s">
        <v>99</v>
      </c>
      <c r="GG20" s="9" t="s">
        <v>99</v>
      </c>
      <c r="GH20" s="9" t="s">
        <v>99</v>
      </c>
      <c r="GI20" s="9" t="s">
        <v>99</v>
      </c>
      <c r="GJ20" s="9" t="s">
        <v>99</v>
      </c>
      <c r="GK20" s="9" t="s">
        <v>99</v>
      </c>
      <c r="GL20" s="9" t="s">
        <v>99</v>
      </c>
      <c r="GM20" s="9" t="s">
        <v>99</v>
      </c>
      <c r="GN20" s="9" t="s">
        <v>99</v>
      </c>
      <c r="GO20" s="9" t="s">
        <v>99</v>
      </c>
      <c r="GP20" s="9" t="s">
        <v>99</v>
      </c>
      <c r="GQ20" s="9" t="s">
        <v>99</v>
      </c>
      <c r="GR20" s="9" t="s">
        <v>99</v>
      </c>
      <c r="GS20" s="9" t="s">
        <v>99</v>
      </c>
      <c r="GT20" s="9" t="s">
        <v>99</v>
      </c>
      <c r="GU20" s="9" t="s">
        <v>99</v>
      </c>
      <c r="GV20" s="9" t="s">
        <v>99</v>
      </c>
      <c r="GW20" s="9" t="s">
        <v>99</v>
      </c>
      <c r="GX20" s="9" t="s">
        <v>99</v>
      </c>
      <c r="GY20" s="9" t="s">
        <v>99</v>
      </c>
      <c r="GZ20" s="9" t="s">
        <v>99</v>
      </c>
      <c r="HA20" s="9" t="s">
        <v>99</v>
      </c>
      <c r="HB20" s="9" t="s">
        <v>99</v>
      </c>
      <c r="HC20" s="9" t="s">
        <v>99</v>
      </c>
      <c r="HD20" s="9" t="s">
        <v>99</v>
      </c>
      <c r="HE20" s="9" t="s">
        <v>99</v>
      </c>
      <c r="HF20" s="9" t="s">
        <v>99</v>
      </c>
      <c r="HG20" s="9" t="s">
        <v>99</v>
      </c>
      <c r="HH20" s="9" t="s">
        <v>99</v>
      </c>
      <c r="HI20" s="9" t="s">
        <v>99</v>
      </c>
      <c r="HJ20" s="9" t="s">
        <v>99</v>
      </c>
      <c r="HK20" s="9" t="s">
        <v>99</v>
      </c>
      <c r="HL20" s="9" t="s">
        <v>99</v>
      </c>
      <c r="HM20" s="9" t="s">
        <v>99</v>
      </c>
      <c r="HN20" s="9" t="s">
        <v>99</v>
      </c>
      <c r="HO20" s="9" t="s">
        <v>99</v>
      </c>
      <c r="HP20" s="9" t="s">
        <v>99</v>
      </c>
      <c r="HQ20" s="9" t="s">
        <v>99</v>
      </c>
      <c r="HR20" s="9" t="s">
        <v>99</v>
      </c>
      <c r="HS20" s="9" t="s">
        <v>99</v>
      </c>
      <c r="HT20" s="9" t="s">
        <v>99</v>
      </c>
      <c r="HU20" s="9" t="s">
        <v>99</v>
      </c>
      <c r="HV20" s="9" t="s">
        <v>99</v>
      </c>
      <c r="HW20" s="9" t="s">
        <v>99</v>
      </c>
      <c r="HX20" s="9" t="s">
        <v>99</v>
      </c>
      <c r="HY20" s="9" t="s">
        <v>99</v>
      </c>
      <c r="HZ20" s="9" t="s">
        <v>99</v>
      </c>
      <c r="IA20" s="9" t="s">
        <v>99</v>
      </c>
      <c r="IB20" s="9" t="s">
        <v>99</v>
      </c>
      <c r="IC20" s="9" t="s">
        <v>99</v>
      </c>
      <c r="ID20" s="9" t="s">
        <v>99</v>
      </c>
      <c r="IE20" s="9" t="s">
        <v>99</v>
      </c>
      <c r="IF20" s="9" t="s">
        <v>99</v>
      </c>
      <c r="IG20" s="9" t="s">
        <v>99</v>
      </c>
      <c r="IH20" s="9" t="s">
        <v>99</v>
      </c>
      <c r="II20" s="9" t="s">
        <v>99</v>
      </c>
      <c r="IJ20" s="9" t="s">
        <v>99</v>
      </c>
      <c r="IK20" s="9" t="s">
        <v>99</v>
      </c>
      <c r="IL20" s="9" t="s">
        <v>99</v>
      </c>
      <c r="IM20" s="9" t="s">
        <v>99</v>
      </c>
      <c r="IN20" s="9" t="s">
        <v>99</v>
      </c>
      <c r="IO20" s="9" t="s">
        <v>99</v>
      </c>
      <c r="IP20" s="9" t="s">
        <v>99</v>
      </c>
      <c r="IQ20" s="9" t="s">
        <v>99</v>
      </c>
      <c r="IR20" s="9" t="s">
        <v>99</v>
      </c>
      <c r="IS20" s="9" t="s">
        <v>99</v>
      </c>
      <c r="IT20" s="9" t="s">
        <v>99</v>
      </c>
      <c r="IU20" s="9" t="s">
        <v>99</v>
      </c>
      <c r="IV20" s="9" t="s">
        <v>99</v>
      </c>
      <c r="IW20" s="9" t="s">
        <v>99</v>
      </c>
      <c r="IX20" s="9" t="s">
        <v>99</v>
      </c>
      <c r="IY20" s="9" t="s">
        <v>99</v>
      </c>
      <c r="IZ20" s="9" t="s">
        <v>99</v>
      </c>
      <c r="JA20" s="9" t="s">
        <v>99</v>
      </c>
      <c r="JB20" s="9" t="s">
        <v>99</v>
      </c>
      <c r="JC20" s="9" t="s">
        <v>99</v>
      </c>
      <c r="JD20" s="9" t="s">
        <v>99</v>
      </c>
      <c r="WB20" s="4"/>
    </row>
    <row r="21" spans="1:600" ht="15" customHeight="1" x14ac:dyDescent="0.3">
      <c r="A21" s="109"/>
      <c r="B21" s="48" t="s">
        <v>49</v>
      </c>
      <c r="C21" s="49" t="s">
        <v>88</v>
      </c>
      <c r="D21" s="25"/>
      <c r="E21" s="127">
        <v>43906</v>
      </c>
      <c r="F21" s="27">
        <v>0</v>
      </c>
      <c r="G21" s="127">
        <v>43906</v>
      </c>
      <c r="H21" s="27"/>
      <c r="I21" s="56"/>
      <c r="J21" s="47" t="s">
        <v>61</v>
      </c>
      <c r="K21" s="33"/>
      <c r="L21" s="14" t="s">
        <v>99</v>
      </c>
      <c r="M21" s="9" t="s">
        <v>99</v>
      </c>
      <c r="N21" s="9" t="s">
        <v>99</v>
      </c>
      <c r="O21" s="9" t="s">
        <v>99</v>
      </c>
      <c r="P21" s="9" t="s">
        <v>99</v>
      </c>
      <c r="Q21" s="9" t="s">
        <v>99</v>
      </c>
      <c r="R21" s="9" t="s">
        <v>99</v>
      </c>
      <c r="S21" s="9" t="s">
        <v>99</v>
      </c>
      <c r="T21" s="9" t="s">
        <v>99</v>
      </c>
      <c r="U21" s="9" t="s">
        <v>99</v>
      </c>
      <c r="V21" s="9" t="s">
        <v>99</v>
      </c>
      <c r="W21" s="9" t="s">
        <v>99</v>
      </c>
      <c r="X21" s="9" t="s">
        <v>99</v>
      </c>
      <c r="Y21" s="9" t="s">
        <v>99</v>
      </c>
      <c r="Z21" s="9" t="s">
        <v>99</v>
      </c>
      <c r="AA21" s="9" t="s">
        <v>99</v>
      </c>
      <c r="AB21" s="9" t="s">
        <v>99</v>
      </c>
      <c r="AC21" s="9" t="s">
        <v>99</v>
      </c>
      <c r="AD21" s="9" t="s">
        <v>99</v>
      </c>
      <c r="AE21" s="9" t="s">
        <v>99</v>
      </c>
      <c r="AF21" s="9" t="s">
        <v>99</v>
      </c>
      <c r="AG21" s="9" t="s">
        <v>99</v>
      </c>
      <c r="AH21" s="9" t="s">
        <v>99</v>
      </c>
      <c r="AI21" s="9" t="s">
        <v>99</v>
      </c>
      <c r="AJ21" s="9" t="s">
        <v>99</v>
      </c>
      <c r="AK21" s="9" t="s">
        <v>99</v>
      </c>
      <c r="AL21" s="9" t="s">
        <v>99</v>
      </c>
      <c r="AM21" s="9" t="s">
        <v>99</v>
      </c>
      <c r="AN21" s="9" t="s">
        <v>99</v>
      </c>
      <c r="AO21" s="9" t="s">
        <v>99</v>
      </c>
      <c r="AP21" s="9" t="s">
        <v>99</v>
      </c>
      <c r="AQ21" s="9" t="s">
        <v>99</v>
      </c>
      <c r="AR21" s="9" t="s">
        <v>99</v>
      </c>
      <c r="AS21" s="9" t="s">
        <v>99</v>
      </c>
      <c r="AT21" s="9" t="s">
        <v>99</v>
      </c>
      <c r="AU21" s="9" t="s">
        <v>99</v>
      </c>
      <c r="AV21" s="9" t="s">
        <v>99</v>
      </c>
      <c r="AW21" s="9" t="s">
        <v>99</v>
      </c>
      <c r="AX21" s="9" t="s">
        <v>99</v>
      </c>
      <c r="AY21" s="9" t="s">
        <v>99</v>
      </c>
      <c r="AZ21" s="9" t="s">
        <v>99</v>
      </c>
      <c r="BA21" s="9" t="s">
        <v>99</v>
      </c>
      <c r="BB21" s="9" t="s">
        <v>99</v>
      </c>
      <c r="BC21" s="9" t="s">
        <v>99</v>
      </c>
      <c r="BD21" s="9" t="s">
        <v>99</v>
      </c>
      <c r="BE21" s="9" t="s">
        <v>99</v>
      </c>
      <c r="BF21" s="9" t="s">
        <v>99</v>
      </c>
      <c r="BG21" s="9" t="s">
        <v>99</v>
      </c>
      <c r="BH21" s="9" t="s">
        <v>99</v>
      </c>
      <c r="BI21" s="9" t="s">
        <v>99</v>
      </c>
      <c r="BJ21" s="9" t="s">
        <v>99</v>
      </c>
      <c r="BK21" s="9" t="s">
        <v>99</v>
      </c>
      <c r="BL21" s="9" t="s">
        <v>99</v>
      </c>
      <c r="BM21" s="9" t="s">
        <v>99</v>
      </c>
      <c r="BN21" s="9" t="s">
        <v>99</v>
      </c>
      <c r="BO21" s="9" t="s">
        <v>99</v>
      </c>
      <c r="BP21" s="9" t="s">
        <v>99</v>
      </c>
      <c r="BQ21" s="9" t="s">
        <v>99</v>
      </c>
      <c r="BR21" s="9" t="s">
        <v>99</v>
      </c>
      <c r="BS21" s="9" t="s">
        <v>99</v>
      </c>
      <c r="BT21" s="9" t="s">
        <v>99</v>
      </c>
      <c r="BU21" s="9" t="s">
        <v>99</v>
      </c>
      <c r="BV21" s="9" t="s">
        <v>99</v>
      </c>
      <c r="BW21" s="9" t="s">
        <v>99</v>
      </c>
      <c r="BX21" s="9" t="s">
        <v>99</v>
      </c>
      <c r="BY21" s="9" t="s">
        <v>99</v>
      </c>
      <c r="BZ21" s="9" t="s">
        <v>99</v>
      </c>
      <c r="CA21" s="9" t="s">
        <v>99</v>
      </c>
      <c r="CB21" s="9" t="s">
        <v>99</v>
      </c>
      <c r="CC21" s="9" t="s">
        <v>99</v>
      </c>
      <c r="CD21" s="9" t="s">
        <v>99</v>
      </c>
      <c r="CE21" s="9" t="s">
        <v>99</v>
      </c>
      <c r="CF21" s="9" t="s">
        <v>99</v>
      </c>
      <c r="CG21" s="9" t="s">
        <v>99</v>
      </c>
      <c r="CH21" s="9" t="s">
        <v>99</v>
      </c>
      <c r="CI21" s="9" t="s">
        <v>99</v>
      </c>
      <c r="CJ21" s="9" t="s">
        <v>99</v>
      </c>
      <c r="CK21" s="9" t="s">
        <v>99</v>
      </c>
      <c r="CL21" s="9" t="s">
        <v>99</v>
      </c>
      <c r="CM21" s="9" t="s">
        <v>99</v>
      </c>
      <c r="CN21" s="9" t="s">
        <v>99</v>
      </c>
      <c r="CO21" s="9" t="s">
        <v>99</v>
      </c>
      <c r="CP21" s="9" t="s">
        <v>99</v>
      </c>
      <c r="CQ21" s="9" t="s">
        <v>99</v>
      </c>
      <c r="CR21" s="9" t="s">
        <v>99</v>
      </c>
      <c r="CS21" s="9" t="s">
        <v>99</v>
      </c>
      <c r="CT21" s="9" t="s">
        <v>99</v>
      </c>
      <c r="CU21" s="9" t="s">
        <v>99</v>
      </c>
      <c r="CV21" s="9" t="s">
        <v>99</v>
      </c>
      <c r="CW21" s="9" t="s">
        <v>99</v>
      </c>
      <c r="CX21" s="9" t="s">
        <v>99</v>
      </c>
      <c r="CY21" s="9" t="s">
        <v>99</v>
      </c>
      <c r="CZ21" s="9" t="s">
        <v>99</v>
      </c>
      <c r="DA21" s="9" t="s">
        <v>99</v>
      </c>
      <c r="DB21" s="9" t="s">
        <v>99</v>
      </c>
      <c r="DC21" s="9" t="s">
        <v>99</v>
      </c>
      <c r="DD21" s="9" t="s">
        <v>99</v>
      </c>
      <c r="DE21" s="9" t="s">
        <v>99</v>
      </c>
      <c r="DF21" s="9" t="s">
        <v>99</v>
      </c>
      <c r="DG21" s="9" t="s">
        <v>99</v>
      </c>
      <c r="DH21" s="9" t="s">
        <v>99</v>
      </c>
      <c r="DI21" s="9" t="s">
        <v>99</v>
      </c>
      <c r="DJ21" s="9" t="s">
        <v>99</v>
      </c>
      <c r="DK21" s="9" t="s">
        <v>99</v>
      </c>
      <c r="DL21" s="9" t="s">
        <v>99</v>
      </c>
      <c r="DM21" s="9" t="s">
        <v>99</v>
      </c>
      <c r="DN21" s="9" t="s">
        <v>99</v>
      </c>
      <c r="DO21" s="9" t="s">
        <v>99</v>
      </c>
      <c r="DP21" s="9" t="s">
        <v>99</v>
      </c>
      <c r="DQ21" s="9" t="s">
        <v>99</v>
      </c>
      <c r="DR21" s="9" t="s">
        <v>99</v>
      </c>
      <c r="DS21" s="9" t="s">
        <v>99</v>
      </c>
      <c r="DT21" s="9" t="s">
        <v>99</v>
      </c>
      <c r="DU21" s="9" t="s">
        <v>99</v>
      </c>
      <c r="DV21" s="9" t="s">
        <v>99</v>
      </c>
      <c r="DW21" s="9" t="s">
        <v>99</v>
      </c>
      <c r="DX21" s="9" t="s">
        <v>99</v>
      </c>
      <c r="DY21" s="9" t="s">
        <v>99</v>
      </c>
      <c r="DZ21" s="9" t="s">
        <v>99</v>
      </c>
      <c r="EA21" s="9" t="s">
        <v>99</v>
      </c>
      <c r="EB21" s="9" t="s">
        <v>99</v>
      </c>
      <c r="EC21" s="9" t="s">
        <v>99</v>
      </c>
      <c r="ED21" s="9" t="s">
        <v>99</v>
      </c>
      <c r="EE21" s="9" t="s">
        <v>99</v>
      </c>
      <c r="EF21" s="9" t="s">
        <v>99</v>
      </c>
      <c r="EG21" s="9" t="s">
        <v>99</v>
      </c>
      <c r="EH21" s="9" t="s">
        <v>99</v>
      </c>
      <c r="EI21" s="9" t="s">
        <v>99</v>
      </c>
      <c r="EJ21" s="9" t="s">
        <v>99</v>
      </c>
      <c r="EK21" s="9" t="s">
        <v>99</v>
      </c>
      <c r="EL21" s="9" t="s">
        <v>99</v>
      </c>
      <c r="EM21" s="9" t="s">
        <v>99</v>
      </c>
      <c r="EN21" s="9" t="s">
        <v>99</v>
      </c>
      <c r="EO21" s="9" t="s">
        <v>99</v>
      </c>
      <c r="EP21" s="9" t="s">
        <v>99</v>
      </c>
      <c r="EQ21" s="9" t="s">
        <v>99</v>
      </c>
      <c r="ER21" s="9" t="s">
        <v>99</v>
      </c>
      <c r="ES21" s="9" t="s">
        <v>99</v>
      </c>
      <c r="ET21" s="9" t="s">
        <v>99</v>
      </c>
      <c r="EU21" s="9" t="s">
        <v>99</v>
      </c>
      <c r="EV21" s="9" t="s">
        <v>99</v>
      </c>
      <c r="EW21" s="9" t="s">
        <v>99</v>
      </c>
      <c r="EX21" s="9" t="s">
        <v>99</v>
      </c>
      <c r="EY21" s="9" t="s">
        <v>99</v>
      </c>
      <c r="EZ21" s="9" t="s">
        <v>99</v>
      </c>
      <c r="FA21" s="9" t="s">
        <v>99</v>
      </c>
      <c r="FB21" s="9" t="s">
        <v>99</v>
      </c>
      <c r="FC21" s="9" t="s">
        <v>99</v>
      </c>
      <c r="FD21" s="9" t="s">
        <v>99</v>
      </c>
      <c r="FE21" s="9" t="s">
        <v>99</v>
      </c>
      <c r="FF21" s="9" t="s">
        <v>99</v>
      </c>
      <c r="FG21" s="9" t="s">
        <v>99</v>
      </c>
      <c r="FH21" s="9" t="s">
        <v>99</v>
      </c>
      <c r="FI21" s="9" t="s">
        <v>99</v>
      </c>
      <c r="FJ21" s="9" t="s">
        <v>99</v>
      </c>
      <c r="FK21" s="9" t="s">
        <v>99</v>
      </c>
      <c r="FL21" s="9" t="s">
        <v>99</v>
      </c>
      <c r="FM21" s="9" t="s">
        <v>99</v>
      </c>
      <c r="FN21" s="9" t="s">
        <v>99</v>
      </c>
      <c r="FO21" s="9" t="s">
        <v>99</v>
      </c>
      <c r="FP21" s="9" t="s">
        <v>99</v>
      </c>
      <c r="FQ21" s="9" t="s">
        <v>99</v>
      </c>
      <c r="FR21" s="9" t="s">
        <v>99</v>
      </c>
      <c r="FS21" s="9" t="s">
        <v>99</v>
      </c>
      <c r="FT21" s="9" t="s">
        <v>99</v>
      </c>
      <c r="FU21" s="9" t="s">
        <v>99</v>
      </c>
      <c r="FV21" s="9" t="s">
        <v>99</v>
      </c>
      <c r="FW21" s="9" t="s">
        <v>99</v>
      </c>
      <c r="FX21" s="9" t="s">
        <v>99</v>
      </c>
      <c r="FY21" s="9" t="s">
        <v>99</v>
      </c>
      <c r="FZ21" s="9" t="s">
        <v>99</v>
      </c>
      <c r="GA21" s="9" t="s">
        <v>99</v>
      </c>
      <c r="GB21" s="9" t="s">
        <v>99</v>
      </c>
      <c r="GC21" s="9" t="s">
        <v>99</v>
      </c>
      <c r="GD21" s="9" t="s">
        <v>99</v>
      </c>
      <c r="GE21" s="9" t="s">
        <v>99</v>
      </c>
      <c r="GF21" s="9" t="s">
        <v>99</v>
      </c>
      <c r="GG21" s="9" t="s">
        <v>99</v>
      </c>
      <c r="GH21" s="9" t="s">
        <v>99</v>
      </c>
      <c r="GI21" s="9" t="s">
        <v>99</v>
      </c>
      <c r="GJ21" s="9" t="s">
        <v>99</v>
      </c>
      <c r="GK21" s="9" t="s">
        <v>99</v>
      </c>
      <c r="GL21" s="9" t="s">
        <v>99</v>
      </c>
      <c r="GM21" s="9" t="s">
        <v>99</v>
      </c>
      <c r="GN21" s="9" t="s">
        <v>99</v>
      </c>
      <c r="GO21" s="9" t="s">
        <v>99</v>
      </c>
      <c r="GP21" s="9" t="s">
        <v>99</v>
      </c>
      <c r="GQ21" s="9" t="s">
        <v>99</v>
      </c>
      <c r="GR21" s="9" t="s">
        <v>99</v>
      </c>
      <c r="GS21" s="9" t="s">
        <v>99</v>
      </c>
      <c r="GT21" s="9" t="s">
        <v>99</v>
      </c>
      <c r="GU21" s="9" t="s">
        <v>99</v>
      </c>
      <c r="GV21" s="9" t="s">
        <v>99</v>
      </c>
      <c r="GW21" s="9" t="s">
        <v>99</v>
      </c>
      <c r="GX21" s="9" t="s">
        <v>99</v>
      </c>
      <c r="GY21" s="9" t="s">
        <v>99</v>
      </c>
      <c r="GZ21" s="9" t="s">
        <v>99</v>
      </c>
      <c r="HA21" s="9" t="s">
        <v>99</v>
      </c>
      <c r="HB21" s="9" t="s">
        <v>99</v>
      </c>
      <c r="HC21" s="9" t="s">
        <v>99</v>
      </c>
      <c r="HD21" s="9" t="s">
        <v>99</v>
      </c>
      <c r="HE21" s="9" t="s">
        <v>99</v>
      </c>
      <c r="HF21" s="9" t="s">
        <v>99</v>
      </c>
      <c r="HG21" s="9" t="s">
        <v>99</v>
      </c>
      <c r="HH21" s="9" t="s">
        <v>99</v>
      </c>
      <c r="HI21" s="9" t="s">
        <v>99</v>
      </c>
      <c r="HJ21" s="9" t="s">
        <v>99</v>
      </c>
      <c r="HK21" s="9" t="s">
        <v>99</v>
      </c>
      <c r="HL21" s="9" t="s">
        <v>99</v>
      </c>
      <c r="HM21" s="9" t="s">
        <v>99</v>
      </c>
      <c r="HN21" s="9" t="s">
        <v>99</v>
      </c>
      <c r="HO21" s="9" t="s">
        <v>99</v>
      </c>
      <c r="HP21" s="9" t="s">
        <v>99</v>
      </c>
      <c r="HQ21" s="9" t="s">
        <v>99</v>
      </c>
      <c r="HR21" s="9" t="s">
        <v>99</v>
      </c>
      <c r="HS21" s="9" t="s">
        <v>99</v>
      </c>
      <c r="HT21" s="9" t="s">
        <v>99</v>
      </c>
      <c r="HU21" s="9" t="s">
        <v>99</v>
      </c>
      <c r="HV21" s="9" t="s">
        <v>99</v>
      </c>
      <c r="HW21" s="9" t="s">
        <v>99</v>
      </c>
      <c r="HX21" s="9" t="s">
        <v>99</v>
      </c>
      <c r="HY21" s="9" t="s">
        <v>99</v>
      </c>
      <c r="HZ21" s="9" t="s">
        <v>99</v>
      </c>
      <c r="IA21" s="9" t="s">
        <v>99</v>
      </c>
      <c r="IB21" s="9" t="s">
        <v>99</v>
      </c>
      <c r="IC21" s="9" t="s">
        <v>99</v>
      </c>
      <c r="ID21" s="9" t="s">
        <v>99</v>
      </c>
      <c r="IE21" s="9" t="s">
        <v>99</v>
      </c>
      <c r="IF21" s="9" t="s">
        <v>99</v>
      </c>
      <c r="IG21" s="9" t="s">
        <v>99</v>
      </c>
      <c r="IH21" s="9" t="s">
        <v>99</v>
      </c>
      <c r="II21" s="9" t="s">
        <v>99</v>
      </c>
      <c r="IJ21" s="9" t="s">
        <v>99</v>
      </c>
      <c r="IK21" s="9" t="s">
        <v>99</v>
      </c>
      <c r="IL21" s="9" t="s">
        <v>99</v>
      </c>
      <c r="IM21" s="9" t="s">
        <v>99</v>
      </c>
      <c r="IN21" s="9" t="s">
        <v>99</v>
      </c>
      <c r="IO21" s="9" t="s">
        <v>99</v>
      </c>
      <c r="IP21" s="9" t="s">
        <v>99</v>
      </c>
      <c r="IQ21" s="9" t="s">
        <v>99</v>
      </c>
      <c r="IR21" s="9" t="s">
        <v>99</v>
      </c>
      <c r="IS21" s="9" t="s">
        <v>99</v>
      </c>
      <c r="IT21" s="9" t="s">
        <v>99</v>
      </c>
      <c r="IU21" s="9" t="s">
        <v>99</v>
      </c>
      <c r="IV21" s="9" t="s">
        <v>99</v>
      </c>
      <c r="IW21" s="9" t="s">
        <v>99</v>
      </c>
      <c r="IX21" s="9" t="s">
        <v>99</v>
      </c>
      <c r="IY21" s="9" t="s">
        <v>99</v>
      </c>
      <c r="IZ21" s="9" t="s">
        <v>99</v>
      </c>
      <c r="JA21" s="9" t="s">
        <v>99</v>
      </c>
      <c r="JB21" s="9" t="s">
        <v>99</v>
      </c>
      <c r="JC21" s="9" t="s">
        <v>99</v>
      </c>
      <c r="JD21" s="9" t="s">
        <v>99</v>
      </c>
      <c r="WB21" s="4"/>
    </row>
    <row r="22" spans="1:600" ht="15" customHeight="1" x14ac:dyDescent="0.3">
      <c r="A22" s="120"/>
      <c r="B22" s="48" t="s">
        <v>49</v>
      </c>
      <c r="C22" s="49" t="s">
        <v>86</v>
      </c>
      <c r="D22" s="25"/>
      <c r="E22" s="127">
        <v>43906</v>
      </c>
      <c r="F22" s="27">
        <v>0</v>
      </c>
      <c r="G22" s="127">
        <v>43927</v>
      </c>
      <c r="H22" s="27"/>
      <c r="I22" s="56"/>
      <c r="J22" s="47" t="s">
        <v>61</v>
      </c>
      <c r="K22" s="33"/>
      <c r="L22" s="14" t="s">
        <v>99</v>
      </c>
      <c r="M22" s="9" t="s">
        <v>99</v>
      </c>
      <c r="N22" s="9" t="s">
        <v>99</v>
      </c>
      <c r="O22" s="9" t="s">
        <v>99</v>
      </c>
      <c r="P22" s="9" t="s">
        <v>99</v>
      </c>
      <c r="Q22" s="9" t="s">
        <v>99</v>
      </c>
      <c r="R22" s="9" t="s">
        <v>99</v>
      </c>
      <c r="S22" s="9" t="s">
        <v>99</v>
      </c>
      <c r="T22" s="9" t="s">
        <v>99</v>
      </c>
      <c r="U22" s="9" t="s">
        <v>99</v>
      </c>
      <c r="V22" s="9" t="s">
        <v>99</v>
      </c>
      <c r="W22" s="9" t="s">
        <v>99</v>
      </c>
      <c r="X22" s="9" t="s">
        <v>99</v>
      </c>
      <c r="Y22" s="9" t="s">
        <v>99</v>
      </c>
      <c r="Z22" s="9" t="s">
        <v>99</v>
      </c>
      <c r="AA22" s="9" t="s">
        <v>99</v>
      </c>
      <c r="AB22" s="9" t="s">
        <v>99</v>
      </c>
      <c r="AC22" s="9" t="s">
        <v>99</v>
      </c>
      <c r="AD22" s="9" t="s">
        <v>99</v>
      </c>
      <c r="AE22" s="9" t="s">
        <v>99</v>
      </c>
      <c r="AF22" s="9" t="s">
        <v>99</v>
      </c>
      <c r="AG22" s="9" t="s">
        <v>99</v>
      </c>
      <c r="AH22" s="9" t="s">
        <v>99</v>
      </c>
      <c r="AI22" s="9" t="s">
        <v>99</v>
      </c>
      <c r="AJ22" s="9" t="s">
        <v>99</v>
      </c>
      <c r="AK22" s="9" t="s">
        <v>99</v>
      </c>
      <c r="AL22" s="9" t="s">
        <v>99</v>
      </c>
      <c r="AM22" s="9" t="s">
        <v>99</v>
      </c>
      <c r="AN22" s="9">
        <v>1</v>
      </c>
      <c r="AO22" s="9">
        <v>1</v>
      </c>
      <c r="AP22" s="9">
        <v>1</v>
      </c>
      <c r="AQ22" s="9">
        <v>1</v>
      </c>
      <c r="AR22" s="9">
        <v>1</v>
      </c>
      <c r="AS22" s="9">
        <v>1</v>
      </c>
      <c r="AT22" s="9">
        <v>1</v>
      </c>
      <c r="AU22" s="9">
        <v>1</v>
      </c>
      <c r="AV22" s="9">
        <v>1</v>
      </c>
      <c r="AW22" s="9">
        <v>1</v>
      </c>
      <c r="AX22" s="9">
        <v>1</v>
      </c>
      <c r="AY22" s="9">
        <v>1</v>
      </c>
      <c r="AZ22" s="9">
        <v>1</v>
      </c>
      <c r="BA22" s="9">
        <v>1</v>
      </c>
      <c r="BB22" s="9">
        <v>1</v>
      </c>
      <c r="BC22" s="9">
        <v>1</v>
      </c>
      <c r="BD22" s="9">
        <v>1</v>
      </c>
      <c r="BE22" s="9">
        <v>1</v>
      </c>
      <c r="BF22" s="9">
        <v>1</v>
      </c>
      <c r="BG22" s="9">
        <v>1</v>
      </c>
      <c r="BH22" s="9">
        <v>1</v>
      </c>
      <c r="BI22" s="9">
        <v>1</v>
      </c>
      <c r="BJ22" s="9">
        <v>1</v>
      </c>
      <c r="BK22" s="9">
        <v>1</v>
      </c>
      <c r="BL22" s="9">
        <v>1</v>
      </c>
      <c r="BM22" s="9">
        <v>1</v>
      </c>
      <c r="BN22" s="9">
        <v>1</v>
      </c>
      <c r="BO22" s="9">
        <v>1</v>
      </c>
      <c r="BP22" s="9">
        <v>1</v>
      </c>
      <c r="BQ22" s="9">
        <v>1</v>
      </c>
      <c r="BR22" s="9">
        <v>1</v>
      </c>
      <c r="BS22" s="9">
        <v>1</v>
      </c>
      <c r="BT22" s="9">
        <v>1</v>
      </c>
      <c r="BU22" s="9">
        <v>1</v>
      </c>
      <c r="BV22" s="9">
        <v>1</v>
      </c>
      <c r="BW22" s="9">
        <v>1</v>
      </c>
      <c r="BX22" s="9">
        <v>1</v>
      </c>
      <c r="BY22" s="9">
        <v>1</v>
      </c>
      <c r="BZ22" s="9">
        <v>1</v>
      </c>
      <c r="CA22" s="9">
        <v>1</v>
      </c>
      <c r="CB22" s="9">
        <v>1</v>
      </c>
      <c r="CC22" s="9">
        <v>1</v>
      </c>
      <c r="CD22" s="9">
        <v>1</v>
      </c>
      <c r="CE22" s="9">
        <v>1</v>
      </c>
      <c r="CF22" s="9">
        <v>1</v>
      </c>
      <c r="CG22" s="9">
        <v>1</v>
      </c>
      <c r="CH22" s="9">
        <v>1</v>
      </c>
      <c r="CI22" s="9">
        <v>1</v>
      </c>
      <c r="CJ22" s="9">
        <v>1</v>
      </c>
      <c r="CK22" s="9">
        <v>1</v>
      </c>
      <c r="CL22" s="9">
        <v>1</v>
      </c>
      <c r="CM22" s="9">
        <v>1</v>
      </c>
      <c r="CN22" s="9">
        <v>1</v>
      </c>
      <c r="CO22" s="9">
        <v>1</v>
      </c>
      <c r="CP22" s="9">
        <v>1</v>
      </c>
      <c r="CQ22" s="9">
        <v>1</v>
      </c>
      <c r="CR22" s="9">
        <v>1</v>
      </c>
      <c r="CS22" s="9">
        <v>1</v>
      </c>
      <c r="CT22" s="9">
        <v>1</v>
      </c>
      <c r="CU22" s="9">
        <v>1</v>
      </c>
      <c r="CV22" s="9">
        <v>1</v>
      </c>
      <c r="CW22" s="9">
        <v>1</v>
      </c>
      <c r="CX22" s="9">
        <v>1</v>
      </c>
      <c r="CY22" s="9">
        <v>1</v>
      </c>
      <c r="CZ22" s="9">
        <v>1</v>
      </c>
      <c r="DA22" s="9">
        <v>1</v>
      </c>
      <c r="DB22" s="9">
        <v>1</v>
      </c>
      <c r="DC22" s="9">
        <v>1</v>
      </c>
      <c r="DD22" s="9">
        <v>1</v>
      </c>
      <c r="DE22" s="9">
        <v>1</v>
      </c>
      <c r="DF22" s="9">
        <v>1</v>
      </c>
      <c r="DG22" s="9">
        <v>1</v>
      </c>
      <c r="DH22" s="9">
        <v>1</v>
      </c>
      <c r="DI22" s="9">
        <v>1</v>
      </c>
      <c r="DJ22" s="9">
        <v>1</v>
      </c>
      <c r="DK22" s="9">
        <v>1</v>
      </c>
      <c r="DL22" s="9">
        <v>1</v>
      </c>
      <c r="DM22" s="9">
        <v>1</v>
      </c>
      <c r="DN22" s="9">
        <v>1</v>
      </c>
      <c r="DO22" s="9">
        <v>1</v>
      </c>
      <c r="DP22" s="9">
        <v>1</v>
      </c>
      <c r="DQ22" s="9">
        <v>1</v>
      </c>
      <c r="DR22" s="9">
        <v>1</v>
      </c>
      <c r="DS22" s="9">
        <v>1</v>
      </c>
      <c r="DT22" s="9" t="s">
        <v>99</v>
      </c>
      <c r="DU22" s="9" t="s">
        <v>99</v>
      </c>
      <c r="DV22" s="9" t="s">
        <v>99</v>
      </c>
      <c r="DW22" s="9" t="s">
        <v>99</v>
      </c>
      <c r="DX22" s="9" t="s">
        <v>99</v>
      </c>
      <c r="DY22" s="9" t="s">
        <v>99</v>
      </c>
      <c r="DZ22" s="9" t="s">
        <v>99</v>
      </c>
      <c r="EA22" s="9" t="s">
        <v>99</v>
      </c>
      <c r="EB22" s="9" t="s">
        <v>99</v>
      </c>
      <c r="EC22" s="9" t="s">
        <v>99</v>
      </c>
      <c r="ED22" s="9" t="s">
        <v>99</v>
      </c>
      <c r="EE22" s="9" t="s">
        <v>99</v>
      </c>
      <c r="EF22" s="9" t="s">
        <v>99</v>
      </c>
      <c r="EG22" s="9" t="s">
        <v>99</v>
      </c>
      <c r="EH22" s="9" t="s">
        <v>99</v>
      </c>
      <c r="EI22" s="9" t="s">
        <v>99</v>
      </c>
      <c r="EJ22" s="9" t="s">
        <v>99</v>
      </c>
      <c r="EK22" s="9" t="s">
        <v>99</v>
      </c>
      <c r="EL22" s="9" t="s">
        <v>99</v>
      </c>
      <c r="EM22" s="9" t="s">
        <v>99</v>
      </c>
      <c r="EN22" s="9" t="s">
        <v>99</v>
      </c>
      <c r="EO22" s="9" t="s">
        <v>99</v>
      </c>
      <c r="EP22" s="9" t="s">
        <v>99</v>
      </c>
      <c r="EQ22" s="9" t="s">
        <v>99</v>
      </c>
      <c r="ER22" s="9" t="s">
        <v>99</v>
      </c>
      <c r="ES22" s="9" t="s">
        <v>99</v>
      </c>
      <c r="ET22" s="9" t="s">
        <v>99</v>
      </c>
      <c r="EU22" s="9" t="s">
        <v>99</v>
      </c>
      <c r="EV22" s="9" t="s">
        <v>99</v>
      </c>
      <c r="EW22" s="9" t="s">
        <v>99</v>
      </c>
      <c r="EX22" s="9" t="s">
        <v>99</v>
      </c>
      <c r="EY22" s="9" t="s">
        <v>99</v>
      </c>
      <c r="EZ22" s="9" t="s">
        <v>99</v>
      </c>
      <c r="FA22" s="9" t="s">
        <v>99</v>
      </c>
      <c r="FB22" s="9" t="s">
        <v>99</v>
      </c>
      <c r="FC22" s="9" t="s">
        <v>99</v>
      </c>
      <c r="FD22" s="9" t="s">
        <v>99</v>
      </c>
      <c r="FE22" s="9" t="s">
        <v>99</v>
      </c>
      <c r="FF22" s="9" t="s">
        <v>99</v>
      </c>
      <c r="FG22" s="9" t="s">
        <v>99</v>
      </c>
      <c r="FH22" s="9" t="s">
        <v>99</v>
      </c>
      <c r="FI22" s="9" t="s">
        <v>99</v>
      </c>
      <c r="FJ22" s="9" t="s">
        <v>99</v>
      </c>
      <c r="FK22" s="9" t="s">
        <v>99</v>
      </c>
      <c r="FL22" s="9" t="s">
        <v>99</v>
      </c>
      <c r="FM22" s="9" t="s">
        <v>99</v>
      </c>
      <c r="FN22" s="9" t="s">
        <v>99</v>
      </c>
      <c r="FO22" s="9" t="s">
        <v>99</v>
      </c>
      <c r="FP22" s="9" t="s">
        <v>99</v>
      </c>
      <c r="FQ22" s="9" t="s">
        <v>99</v>
      </c>
      <c r="FR22" s="9" t="s">
        <v>99</v>
      </c>
      <c r="FS22" s="9" t="s">
        <v>99</v>
      </c>
      <c r="FT22" s="9" t="s">
        <v>99</v>
      </c>
      <c r="FU22" s="9" t="s">
        <v>99</v>
      </c>
      <c r="FV22" s="9" t="s">
        <v>99</v>
      </c>
      <c r="FW22" s="9" t="s">
        <v>99</v>
      </c>
      <c r="FX22" s="9" t="s">
        <v>99</v>
      </c>
      <c r="FY22" s="9" t="s">
        <v>99</v>
      </c>
      <c r="FZ22" s="9" t="s">
        <v>99</v>
      </c>
      <c r="GA22" s="9" t="s">
        <v>99</v>
      </c>
      <c r="GB22" s="9" t="s">
        <v>99</v>
      </c>
      <c r="GC22" s="9" t="s">
        <v>99</v>
      </c>
      <c r="GD22" s="9" t="s">
        <v>99</v>
      </c>
      <c r="GE22" s="9" t="s">
        <v>99</v>
      </c>
      <c r="GF22" s="9" t="s">
        <v>99</v>
      </c>
      <c r="GG22" s="9" t="s">
        <v>99</v>
      </c>
      <c r="GH22" s="9" t="s">
        <v>99</v>
      </c>
      <c r="GI22" s="9" t="s">
        <v>99</v>
      </c>
      <c r="GJ22" s="9" t="s">
        <v>99</v>
      </c>
      <c r="GK22" s="9" t="s">
        <v>99</v>
      </c>
      <c r="GL22" s="9" t="s">
        <v>99</v>
      </c>
      <c r="GM22" s="9" t="s">
        <v>99</v>
      </c>
      <c r="GN22" s="9" t="s">
        <v>99</v>
      </c>
      <c r="GO22" s="9" t="s">
        <v>99</v>
      </c>
      <c r="GP22" s="9" t="s">
        <v>99</v>
      </c>
      <c r="GQ22" s="9" t="s">
        <v>99</v>
      </c>
      <c r="GR22" s="9" t="s">
        <v>99</v>
      </c>
      <c r="GS22" s="9" t="s">
        <v>99</v>
      </c>
      <c r="GT22" s="9" t="s">
        <v>99</v>
      </c>
      <c r="GU22" s="9" t="s">
        <v>99</v>
      </c>
      <c r="GV22" s="9" t="s">
        <v>99</v>
      </c>
      <c r="GW22" s="9" t="s">
        <v>99</v>
      </c>
      <c r="GX22" s="9" t="s">
        <v>99</v>
      </c>
      <c r="GY22" s="9" t="s">
        <v>99</v>
      </c>
      <c r="GZ22" s="9" t="s">
        <v>99</v>
      </c>
      <c r="HA22" s="9" t="s">
        <v>99</v>
      </c>
      <c r="HB22" s="9" t="s">
        <v>99</v>
      </c>
      <c r="HC22" s="9" t="s">
        <v>99</v>
      </c>
      <c r="HD22" s="9" t="s">
        <v>99</v>
      </c>
      <c r="HE22" s="9" t="s">
        <v>99</v>
      </c>
      <c r="HF22" s="9" t="s">
        <v>99</v>
      </c>
      <c r="HG22" s="9" t="s">
        <v>99</v>
      </c>
      <c r="HH22" s="9" t="s">
        <v>99</v>
      </c>
      <c r="HI22" s="9" t="s">
        <v>99</v>
      </c>
      <c r="HJ22" s="9" t="s">
        <v>99</v>
      </c>
      <c r="HK22" s="9" t="s">
        <v>99</v>
      </c>
      <c r="HL22" s="9" t="s">
        <v>99</v>
      </c>
      <c r="HM22" s="9" t="s">
        <v>99</v>
      </c>
      <c r="HN22" s="9" t="s">
        <v>99</v>
      </c>
      <c r="HO22" s="9" t="s">
        <v>99</v>
      </c>
      <c r="HP22" s="9" t="s">
        <v>99</v>
      </c>
      <c r="HQ22" s="9" t="s">
        <v>99</v>
      </c>
      <c r="HR22" s="9" t="s">
        <v>99</v>
      </c>
      <c r="HS22" s="9" t="s">
        <v>99</v>
      </c>
      <c r="HT22" s="9" t="s">
        <v>99</v>
      </c>
      <c r="HU22" s="9" t="s">
        <v>99</v>
      </c>
      <c r="HV22" s="9" t="s">
        <v>99</v>
      </c>
      <c r="HW22" s="9" t="s">
        <v>99</v>
      </c>
      <c r="HX22" s="9" t="s">
        <v>99</v>
      </c>
      <c r="HY22" s="9" t="s">
        <v>99</v>
      </c>
      <c r="HZ22" s="9" t="s">
        <v>99</v>
      </c>
      <c r="IA22" s="9" t="s">
        <v>99</v>
      </c>
      <c r="IB22" s="9" t="s">
        <v>99</v>
      </c>
      <c r="IC22" s="9" t="s">
        <v>99</v>
      </c>
      <c r="ID22" s="9" t="s">
        <v>99</v>
      </c>
      <c r="IE22" s="9" t="s">
        <v>99</v>
      </c>
      <c r="IF22" s="9" t="s">
        <v>99</v>
      </c>
      <c r="IG22" s="9" t="s">
        <v>99</v>
      </c>
      <c r="IH22" s="9" t="s">
        <v>99</v>
      </c>
      <c r="II22" s="9" t="s">
        <v>99</v>
      </c>
      <c r="IJ22" s="9" t="s">
        <v>99</v>
      </c>
      <c r="IK22" s="9" t="s">
        <v>99</v>
      </c>
      <c r="IL22" s="9" t="s">
        <v>99</v>
      </c>
      <c r="IM22" s="9" t="s">
        <v>99</v>
      </c>
      <c r="IN22" s="9" t="s">
        <v>99</v>
      </c>
      <c r="IO22" s="9" t="s">
        <v>99</v>
      </c>
      <c r="IP22" s="9" t="s">
        <v>99</v>
      </c>
      <c r="IQ22" s="9" t="s">
        <v>99</v>
      </c>
      <c r="IR22" s="9" t="s">
        <v>99</v>
      </c>
      <c r="IS22" s="9" t="s">
        <v>99</v>
      </c>
      <c r="IT22" s="9" t="s">
        <v>99</v>
      </c>
      <c r="IU22" s="9" t="s">
        <v>99</v>
      </c>
      <c r="IV22" s="9" t="s">
        <v>99</v>
      </c>
      <c r="IW22" s="9" t="s">
        <v>99</v>
      </c>
      <c r="IX22" s="9" t="s">
        <v>99</v>
      </c>
      <c r="IY22" s="9" t="s">
        <v>99</v>
      </c>
      <c r="IZ22" s="9" t="s">
        <v>99</v>
      </c>
      <c r="JA22" s="9" t="s">
        <v>99</v>
      </c>
      <c r="JB22" s="9" t="s">
        <v>99</v>
      </c>
      <c r="JC22" s="9" t="s">
        <v>99</v>
      </c>
      <c r="JD22" s="9" t="s">
        <v>99</v>
      </c>
      <c r="WB22" s="4"/>
    </row>
    <row r="23" spans="1:600" ht="15" customHeight="1" x14ac:dyDescent="0.3">
      <c r="A23" s="55"/>
      <c r="B23" s="48" t="s">
        <v>49</v>
      </c>
      <c r="C23" s="49" t="s">
        <v>75</v>
      </c>
      <c r="D23" s="25" t="s">
        <v>40</v>
      </c>
      <c r="E23" s="127">
        <v>43927</v>
      </c>
      <c r="F23" s="27">
        <v>0</v>
      </c>
      <c r="G23" s="127">
        <v>43938</v>
      </c>
      <c r="H23" s="27"/>
      <c r="I23" s="56"/>
      <c r="J23" s="47" t="s">
        <v>61</v>
      </c>
      <c r="K23" s="33"/>
      <c r="L23" s="14" t="s">
        <v>99</v>
      </c>
      <c r="M23" s="9" t="s">
        <v>99</v>
      </c>
      <c r="N23" s="9" t="s">
        <v>99</v>
      </c>
      <c r="O23" s="9" t="s">
        <v>99</v>
      </c>
      <c r="P23" s="9" t="s">
        <v>99</v>
      </c>
      <c r="Q23" s="9" t="s">
        <v>99</v>
      </c>
      <c r="R23" s="9" t="s">
        <v>99</v>
      </c>
      <c r="S23" s="9" t="s">
        <v>99</v>
      </c>
      <c r="T23" s="9" t="s">
        <v>99</v>
      </c>
      <c r="U23" s="9" t="s">
        <v>99</v>
      </c>
      <c r="V23" s="9" t="s">
        <v>99</v>
      </c>
      <c r="W23" s="9" t="s">
        <v>99</v>
      </c>
      <c r="X23" s="9" t="s">
        <v>99</v>
      </c>
      <c r="Y23" s="9" t="s">
        <v>99</v>
      </c>
      <c r="Z23" s="9" t="s">
        <v>99</v>
      </c>
      <c r="AA23" s="9" t="s">
        <v>99</v>
      </c>
      <c r="AB23" s="9" t="s">
        <v>99</v>
      </c>
      <c r="AC23" s="9" t="s">
        <v>99</v>
      </c>
      <c r="AD23" s="9" t="s">
        <v>99</v>
      </c>
      <c r="AE23" s="9" t="s">
        <v>99</v>
      </c>
      <c r="AF23" s="9" t="s">
        <v>99</v>
      </c>
      <c r="AG23" s="9" t="s">
        <v>99</v>
      </c>
      <c r="AH23" s="9" t="s">
        <v>99</v>
      </c>
      <c r="AI23" s="9" t="s">
        <v>99</v>
      </c>
      <c r="AJ23" s="9" t="s">
        <v>99</v>
      </c>
      <c r="AK23" s="9" t="s">
        <v>99</v>
      </c>
      <c r="AL23" s="9" t="s">
        <v>99</v>
      </c>
      <c r="AM23" s="9" t="s">
        <v>99</v>
      </c>
      <c r="AN23" s="9" t="s">
        <v>99</v>
      </c>
      <c r="AO23" s="9" t="s">
        <v>99</v>
      </c>
      <c r="AP23" s="9" t="s">
        <v>99</v>
      </c>
      <c r="AQ23" s="9" t="s">
        <v>99</v>
      </c>
      <c r="AR23" s="9" t="s">
        <v>99</v>
      </c>
      <c r="AS23" s="9" t="s">
        <v>99</v>
      </c>
      <c r="AT23" s="9" t="s">
        <v>99</v>
      </c>
      <c r="AU23" s="9" t="s">
        <v>99</v>
      </c>
      <c r="AV23" s="9" t="s">
        <v>99</v>
      </c>
      <c r="AW23" s="9" t="s">
        <v>99</v>
      </c>
      <c r="AX23" s="9" t="s">
        <v>99</v>
      </c>
      <c r="AY23" s="9" t="s">
        <v>99</v>
      </c>
      <c r="AZ23" s="9" t="s">
        <v>99</v>
      </c>
      <c r="BA23" s="9" t="s">
        <v>99</v>
      </c>
      <c r="BB23" s="9" t="s">
        <v>99</v>
      </c>
      <c r="BC23" s="9" t="s">
        <v>99</v>
      </c>
      <c r="BD23" s="9" t="s">
        <v>99</v>
      </c>
      <c r="BE23" s="9" t="s">
        <v>99</v>
      </c>
      <c r="BF23" s="9" t="s">
        <v>99</v>
      </c>
      <c r="BG23" s="9" t="s">
        <v>99</v>
      </c>
      <c r="BH23" s="9" t="s">
        <v>99</v>
      </c>
      <c r="BI23" s="9" t="s">
        <v>99</v>
      </c>
      <c r="BJ23" s="9" t="s">
        <v>99</v>
      </c>
      <c r="BK23" s="9" t="s">
        <v>99</v>
      </c>
      <c r="BL23" s="9" t="s">
        <v>99</v>
      </c>
      <c r="BM23" s="9" t="s">
        <v>99</v>
      </c>
      <c r="BN23" s="9" t="s">
        <v>99</v>
      </c>
      <c r="BO23" s="9" t="s">
        <v>99</v>
      </c>
      <c r="BP23" s="9" t="s">
        <v>99</v>
      </c>
      <c r="BQ23" s="9" t="s">
        <v>99</v>
      </c>
      <c r="BR23" s="9" t="s">
        <v>99</v>
      </c>
      <c r="BS23" s="9" t="s">
        <v>99</v>
      </c>
      <c r="BT23" s="9" t="s">
        <v>99</v>
      </c>
      <c r="BU23" s="9" t="s">
        <v>99</v>
      </c>
      <c r="BV23" s="9" t="s">
        <v>99</v>
      </c>
      <c r="BW23" s="9" t="s">
        <v>99</v>
      </c>
      <c r="BX23" s="9" t="s">
        <v>99</v>
      </c>
      <c r="BY23" s="9" t="s">
        <v>99</v>
      </c>
      <c r="BZ23" s="9" t="s">
        <v>99</v>
      </c>
      <c r="CA23" s="9" t="s">
        <v>99</v>
      </c>
      <c r="CB23" s="9" t="s">
        <v>99</v>
      </c>
      <c r="CC23" s="9" t="s">
        <v>99</v>
      </c>
      <c r="CD23" s="9" t="s">
        <v>99</v>
      </c>
      <c r="CE23" s="9" t="s">
        <v>99</v>
      </c>
      <c r="CF23" s="9" t="s">
        <v>99</v>
      </c>
      <c r="CG23" s="9" t="s">
        <v>99</v>
      </c>
      <c r="CH23" s="9" t="s">
        <v>99</v>
      </c>
      <c r="CI23" s="9" t="s">
        <v>99</v>
      </c>
      <c r="CJ23" s="9" t="s">
        <v>99</v>
      </c>
      <c r="CK23" s="9" t="s">
        <v>99</v>
      </c>
      <c r="CL23" s="9" t="s">
        <v>99</v>
      </c>
      <c r="CM23" s="9" t="s">
        <v>99</v>
      </c>
      <c r="CN23" s="9" t="s">
        <v>99</v>
      </c>
      <c r="CO23" s="9" t="s">
        <v>99</v>
      </c>
      <c r="CP23" s="9" t="s">
        <v>99</v>
      </c>
      <c r="CQ23" s="9" t="s">
        <v>99</v>
      </c>
      <c r="CR23" s="9" t="s">
        <v>99</v>
      </c>
      <c r="CS23" s="9" t="s">
        <v>99</v>
      </c>
      <c r="CT23" s="9" t="s">
        <v>99</v>
      </c>
      <c r="CU23" s="9" t="s">
        <v>99</v>
      </c>
      <c r="CV23" s="9" t="s">
        <v>99</v>
      </c>
      <c r="CW23" s="9" t="s">
        <v>99</v>
      </c>
      <c r="CX23" s="9" t="s">
        <v>99</v>
      </c>
      <c r="CY23" s="9" t="s">
        <v>99</v>
      </c>
      <c r="CZ23" s="9" t="s">
        <v>99</v>
      </c>
      <c r="DA23" s="9" t="s">
        <v>99</v>
      </c>
      <c r="DB23" s="9" t="s">
        <v>99</v>
      </c>
      <c r="DC23" s="9" t="s">
        <v>99</v>
      </c>
      <c r="DD23" s="9" t="s">
        <v>99</v>
      </c>
      <c r="DE23" s="9" t="s">
        <v>99</v>
      </c>
      <c r="DF23" s="9" t="s">
        <v>99</v>
      </c>
      <c r="DG23" s="9" t="s">
        <v>99</v>
      </c>
      <c r="DH23" s="9" t="s">
        <v>99</v>
      </c>
      <c r="DI23" s="9" t="s">
        <v>99</v>
      </c>
      <c r="DJ23" s="9" t="s">
        <v>99</v>
      </c>
      <c r="DK23" s="9" t="s">
        <v>99</v>
      </c>
      <c r="DL23" s="9" t="s">
        <v>99</v>
      </c>
      <c r="DM23" s="9" t="s">
        <v>99</v>
      </c>
      <c r="DN23" s="9" t="s">
        <v>99</v>
      </c>
      <c r="DO23" s="9" t="s">
        <v>99</v>
      </c>
      <c r="DP23" s="9" t="s">
        <v>99</v>
      </c>
      <c r="DQ23" s="9" t="s">
        <v>99</v>
      </c>
      <c r="DR23" s="9" t="s">
        <v>99</v>
      </c>
      <c r="DS23" s="9" t="s">
        <v>99</v>
      </c>
      <c r="DT23" s="9">
        <v>1</v>
      </c>
      <c r="DU23" s="9">
        <v>1</v>
      </c>
      <c r="DV23" s="9">
        <v>1</v>
      </c>
      <c r="DW23" s="9">
        <v>1</v>
      </c>
      <c r="DX23" s="9">
        <v>1</v>
      </c>
      <c r="DY23" s="9">
        <v>1</v>
      </c>
      <c r="DZ23" s="9">
        <v>1</v>
      </c>
      <c r="EA23" s="9">
        <v>1</v>
      </c>
      <c r="EB23" s="9">
        <v>1</v>
      </c>
      <c r="EC23" s="9">
        <v>1</v>
      </c>
      <c r="ED23" s="9">
        <v>1</v>
      </c>
      <c r="EE23" s="9">
        <v>1</v>
      </c>
      <c r="EF23" s="9">
        <v>1</v>
      </c>
      <c r="EG23" s="9">
        <v>1</v>
      </c>
      <c r="EH23" s="9">
        <v>1</v>
      </c>
      <c r="EI23" s="9">
        <v>1</v>
      </c>
      <c r="EJ23" s="9">
        <v>1</v>
      </c>
      <c r="EK23" s="9">
        <v>1</v>
      </c>
      <c r="EL23" s="9">
        <v>1</v>
      </c>
      <c r="EM23" s="9">
        <v>1</v>
      </c>
      <c r="EN23" s="9">
        <v>1</v>
      </c>
      <c r="EO23" s="9">
        <v>1</v>
      </c>
      <c r="EP23" s="9">
        <v>1</v>
      </c>
      <c r="EQ23" s="9">
        <v>1</v>
      </c>
      <c r="ER23" s="9">
        <v>1</v>
      </c>
      <c r="ES23" s="9">
        <v>1</v>
      </c>
      <c r="ET23" s="9">
        <v>1</v>
      </c>
      <c r="EU23" s="9">
        <v>1</v>
      </c>
      <c r="EV23" s="9">
        <v>1</v>
      </c>
      <c r="EW23" s="9">
        <v>1</v>
      </c>
      <c r="EX23" s="9">
        <v>1</v>
      </c>
      <c r="EY23" s="9">
        <v>1</v>
      </c>
      <c r="EZ23" s="9">
        <v>1</v>
      </c>
      <c r="FA23" s="9">
        <v>1</v>
      </c>
      <c r="FB23" s="9">
        <v>1</v>
      </c>
      <c r="FC23" s="9">
        <v>1</v>
      </c>
      <c r="FD23" s="9">
        <v>1</v>
      </c>
      <c r="FE23" s="9">
        <v>1</v>
      </c>
      <c r="FF23" s="9">
        <v>1</v>
      </c>
      <c r="FG23" s="9">
        <v>1</v>
      </c>
      <c r="FH23" s="9">
        <v>1</v>
      </c>
      <c r="FI23" s="9">
        <v>1</v>
      </c>
      <c r="FJ23" s="9">
        <v>1</v>
      </c>
      <c r="FK23" s="9">
        <v>1</v>
      </c>
      <c r="FL23" s="9" t="s">
        <v>99</v>
      </c>
      <c r="FM23" s="9" t="s">
        <v>99</v>
      </c>
      <c r="FN23" s="9" t="s">
        <v>99</v>
      </c>
      <c r="FO23" s="9" t="s">
        <v>99</v>
      </c>
      <c r="FP23" s="9" t="s">
        <v>99</v>
      </c>
      <c r="FQ23" s="9" t="s">
        <v>99</v>
      </c>
      <c r="FR23" s="9" t="s">
        <v>99</v>
      </c>
      <c r="FS23" s="9" t="s">
        <v>99</v>
      </c>
      <c r="FT23" s="9" t="s">
        <v>99</v>
      </c>
      <c r="FU23" s="9" t="s">
        <v>99</v>
      </c>
      <c r="FV23" s="9" t="s">
        <v>99</v>
      </c>
      <c r="FW23" s="9" t="s">
        <v>99</v>
      </c>
      <c r="FX23" s="9" t="s">
        <v>99</v>
      </c>
      <c r="FY23" s="9" t="s">
        <v>99</v>
      </c>
      <c r="FZ23" s="9" t="s">
        <v>99</v>
      </c>
      <c r="GA23" s="9" t="s">
        <v>99</v>
      </c>
      <c r="GB23" s="9" t="s">
        <v>99</v>
      </c>
      <c r="GC23" s="9" t="s">
        <v>99</v>
      </c>
      <c r="GD23" s="9" t="s">
        <v>99</v>
      </c>
      <c r="GE23" s="9" t="s">
        <v>99</v>
      </c>
      <c r="GF23" s="9" t="s">
        <v>99</v>
      </c>
      <c r="GG23" s="9" t="s">
        <v>99</v>
      </c>
      <c r="GH23" s="9" t="s">
        <v>99</v>
      </c>
      <c r="GI23" s="9" t="s">
        <v>99</v>
      </c>
      <c r="GJ23" s="9" t="s">
        <v>99</v>
      </c>
      <c r="GK23" s="9" t="s">
        <v>99</v>
      </c>
      <c r="GL23" s="9" t="s">
        <v>99</v>
      </c>
      <c r="GM23" s="9" t="s">
        <v>99</v>
      </c>
      <c r="GN23" s="9" t="s">
        <v>99</v>
      </c>
      <c r="GO23" s="9" t="s">
        <v>99</v>
      </c>
      <c r="GP23" s="9" t="s">
        <v>99</v>
      </c>
      <c r="GQ23" s="9" t="s">
        <v>99</v>
      </c>
      <c r="GR23" s="9" t="s">
        <v>99</v>
      </c>
      <c r="GS23" s="9" t="s">
        <v>99</v>
      </c>
      <c r="GT23" s="9" t="s">
        <v>99</v>
      </c>
      <c r="GU23" s="9" t="s">
        <v>99</v>
      </c>
      <c r="GV23" s="9" t="s">
        <v>99</v>
      </c>
      <c r="GW23" s="9" t="s">
        <v>99</v>
      </c>
      <c r="GX23" s="9" t="s">
        <v>99</v>
      </c>
      <c r="GY23" s="9" t="s">
        <v>99</v>
      </c>
      <c r="GZ23" s="9" t="s">
        <v>99</v>
      </c>
      <c r="HA23" s="9" t="s">
        <v>99</v>
      </c>
      <c r="HB23" s="9" t="s">
        <v>99</v>
      </c>
      <c r="HC23" s="9" t="s">
        <v>99</v>
      </c>
      <c r="HD23" s="9" t="s">
        <v>99</v>
      </c>
      <c r="HE23" s="9" t="s">
        <v>99</v>
      </c>
      <c r="HF23" s="9" t="s">
        <v>99</v>
      </c>
      <c r="HG23" s="9" t="s">
        <v>99</v>
      </c>
      <c r="HH23" s="9" t="s">
        <v>99</v>
      </c>
      <c r="HI23" s="9" t="s">
        <v>99</v>
      </c>
      <c r="HJ23" s="9" t="s">
        <v>99</v>
      </c>
      <c r="HK23" s="9" t="s">
        <v>99</v>
      </c>
      <c r="HL23" s="9" t="s">
        <v>99</v>
      </c>
      <c r="HM23" s="9" t="s">
        <v>99</v>
      </c>
      <c r="HN23" s="9" t="s">
        <v>99</v>
      </c>
      <c r="HO23" s="9" t="s">
        <v>99</v>
      </c>
      <c r="HP23" s="9" t="s">
        <v>99</v>
      </c>
      <c r="HQ23" s="9" t="s">
        <v>99</v>
      </c>
      <c r="HR23" s="9" t="s">
        <v>99</v>
      </c>
      <c r="HS23" s="9" t="s">
        <v>99</v>
      </c>
      <c r="HT23" s="9" t="s">
        <v>99</v>
      </c>
      <c r="HU23" s="9" t="s">
        <v>99</v>
      </c>
      <c r="HV23" s="9" t="s">
        <v>99</v>
      </c>
      <c r="HW23" s="9" t="s">
        <v>99</v>
      </c>
      <c r="HX23" s="9" t="s">
        <v>99</v>
      </c>
      <c r="HY23" s="9" t="s">
        <v>99</v>
      </c>
      <c r="HZ23" s="9" t="s">
        <v>99</v>
      </c>
      <c r="IA23" s="9" t="s">
        <v>99</v>
      </c>
      <c r="IB23" s="9" t="s">
        <v>99</v>
      </c>
      <c r="IC23" s="9" t="s">
        <v>99</v>
      </c>
      <c r="ID23" s="9" t="s">
        <v>99</v>
      </c>
      <c r="IE23" s="9" t="s">
        <v>99</v>
      </c>
      <c r="IF23" s="9" t="s">
        <v>99</v>
      </c>
      <c r="IG23" s="9" t="s">
        <v>99</v>
      </c>
      <c r="IH23" s="9" t="s">
        <v>99</v>
      </c>
      <c r="II23" s="9" t="s">
        <v>99</v>
      </c>
      <c r="IJ23" s="9" t="s">
        <v>99</v>
      </c>
      <c r="IK23" s="9" t="s">
        <v>99</v>
      </c>
      <c r="IL23" s="9" t="s">
        <v>99</v>
      </c>
      <c r="IM23" s="9" t="s">
        <v>99</v>
      </c>
      <c r="IN23" s="9" t="s">
        <v>99</v>
      </c>
      <c r="IO23" s="9" t="s">
        <v>99</v>
      </c>
      <c r="IP23" s="9" t="s">
        <v>99</v>
      </c>
      <c r="IQ23" s="9" t="s">
        <v>99</v>
      </c>
      <c r="IR23" s="9" t="s">
        <v>99</v>
      </c>
      <c r="IS23" s="9" t="s">
        <v>99</v>
      </c>
      <c r="IT23" s="9" t="s">
        <v>99</v>
      </c>
      <c r="IU23" s="9" t="s">
        <v>99</v>
      </c>
      <c r="IV23" s="9" t="s">
        <v>99</v>
      </c>
      <c r="IW23" s="9" t="s">
        <v>99</v>
      </c>
      <c r="IX23" s="9" t="s">
        <v>99</v>
      </c>
      <c r="IY23" s="9" t="s">
        <v>99</v>
      </c>
      <c r="IZ23" s="9" t="s">
        <v>99</v>
      </c>
      <c r="JA23" s="9" t="s">
        <v>99</v>
      </c>
      <c r="JB23" s="9" t="s">
        <v>99</v>
      </c>
      <c r="JC23" s="9" t="s">
        <v>99</v>
      </c>
      <c r="JD23" s="9" t="s">
        <v>99</v>
      </c>
      <c r="WB23" s="4"/>
    </row>
    <row r="24" spans="1:600" ht="15" customHeight="1" x14ac:dyDescent="0.3">
      <c r="A24" s="121"/>
      <c r="B24" s="48" t="s">
        <v>49</v>
      </c>
      <c r="C24" s="49" t="s">
        <v>87</v>
      </c>
      <c r="D24" s="25"/>
      <c r="E24" s="127">
        <v>43938</v>
      </c>
      <c r="F24" s="27">
        <v>0</v>
      </c>
      <c r="G24" s="127">
        <v>43938</v>
      </c>
      <c r="H24" s="27"/>
      <c r="I24" s="56"/>
      <c r="J24" s="47" t="s">
        <v>61</v>
      </c>
      <c r="K24" s="33"/>
      <c r="L24" s="14" t="s">
        <v>99</v>
      </c>
      <c r="M24" s="9" t="s">
        <v>99</v>
      </c>
      <c r="N24" s="9" t="s">
        <v>99</v>
      </c>
      <c r="O24" s="9" t="s">
        <v>99</v>
      </c>
      <c r="P24" s="9" t="s">
        <v>99</v>
      </c>
      <c r="Q24" s="9" t="s">
        <v>99</v>
      </c>
      <c r="R24" s="9" t="s">
        <v>99</v>
      </c>
      <c r="S24" s="9" t="s">
        <v>99</v>
      </c>
      <c r="T24" s="9" t="s">
        <v>99</v>
      </c>
      <c r="U24" s="9" t="s">
        <v>99</v>
      </c>
      <c r="V24" s="9" t="s">
        <v>99</v>
      </c>
      <c r="W24" s="9" t="s">
        <v>99</v>
      </c>
      <c r="X24" s="9" t="s">
        <v>99</v>
      </c>
      <c r="Y24" s="9" t="s">
        <v>99</v>
      </c>
      <c r="Z24" s="9" t="s">
        <v>99</v>
      </c>
      <c r="AA24" s="9" t="s">
        <v>99</v>
      </c>
      <c r="AB24" s="9" t="s">
        <v>99</v>
      </c>
      <c r="AC24" s="9" t="s">
        <v>99</v>
      </c>
      <c r="AD24" s="9" t="s">
        <v>99</v>
      </c>
      <c r="AE24" s="9" t="s">
        <v>99</v>
      </c>
      <c r="AF24" s="9" t="s">
        <v>99</v>
      </c>
      <c r="AG24" s="9" t="s">
        <v>99</v>
      </c>
      <c r="AH24" s="9" t="s">
        <v>99</v>
      </c>
      <c r="AI24" s="9" t="s">
        <v>99</v>
      </c>
      <c r="AJ24" s="9" t="s">
        <v>99</v>
      </c>
      <c r="AK24" s="9" t="s">
        <v>99</v>
      </c>
      <c r="AL24" s="9" t="s">
        <v>99</v>
      </c>
      <c r="AM24" s="9" t="s">
        <v>99</v>
      </c>
      <c r="AN24" s="9" t="s">
        <v>99</v>
      </c>
      <c r="AO24" s="9" t="s">
        <v>99</v>
      </c>
      <c r="AP24" s="9" t="s">
        <v>99</v>
      </c>
      <c r="AQ24" s="9" t="s">
        <v>99</v>
      </c>
      <c r="AR24" s="9" t="s">
        <v>99</v>
      </c>
      <c r="AS24" s="9" t="s">
        <v>99</v>
      </c>
      <c r="AT24" s="9" t="s">
        <v>99</v>
      </c>
      <c r="AU24" s="9" t="s">
        <v>99</v>
      </c>
      <c r="AV24" s="9" t="s">
        <v>99</v>
      </c>
      <c r="AW24" s="9" t="s">
        <v>99</v>
      </c>
      <c r="AX24" s="9" t="s">
        <v>99</v>
      </c>
      <c r="AY24" s="9" t="s">
        <v>99</v>
      </c>
      <c r="AZ24" s="9" t="s">
        <v>99</v>
      </c>
      <c r="BA24" s="9" t="s">
        <v>99</v>
      </c>
      <c r="BB24" s="9" t="s">
        <v>99</v>
      </c>
      <c r="BC24" s="9" t="s">
        <v>99</v>
      </c>
      <c r="BD24" s="9" t="s">
        <v>99</v>
      </c>
      <c r="BE24" s="9" t="s">
        <v>99</v>
      </c>
      <c r="BF24" s="9" t="s">
        <v>99</v>
      </c>
      <c r="BG24" s="9" t="s">
        <v>99</v>
      </c>
      <c r="BH24" s="9" t="s">
        <v>99</v>
      </c>
      <c r="BI24" s="9" t="s">
        <v>99</v>
      </c>
      <c r="BJ24" s="9" t="s">
        <v>99</v>
      </c>
      <c r="BK24" s="9" t="s">
        <v>99</v>
      </c>
      <c r="BL24" s="9" t="s">
        <v>99</v>
      </c>
      <c r="BM24" s="9" t="s">
        <v>99</v>
      </c>
      <c r="BN24" s="9" t="s">
        <v>99</v>
      </c>
      <c r="BO24" s="9" t="s">
        <v>99</v>
      </c>
      <c r="BP24" s="9" t="s">
        <v>99</v>
      </c>
      <c r="BQ24" s="9" t="s">
        <v>99</v>
      </c>
      <c r="BR24" s="9" t="s">
        <v>99</v>
      </c>
      <c r="BS24" s="9" t="s">
        <v>99</v>
      </c>
      <c r="BT24" s="9" t="s">
        <v>99</v>
      </c>
      <c r="BU24" s="9" t="s">
        <v>99</v>
      </c>
      <c r="BV24" s="9" t="s">
        <v>99</v>
      </c>
      <c r="BW24" s="9" t="s">
        <v>99</v>
      </c>
      <c r="BX24" s="9" t="s">
        <v>99</v>
      </c>
      <c r="BY24" s="9" t="s">
        <v>99</v>
      </c>
      <c r="BZ24" s="9" t="s">
        <v>99</v>
      </c>
      <c r="CA24" s="9" t="s">
        <v>99</v>
      </c>
      <c r="CB24" s="9" t="s">
        <v>99</v>
      </c>
      <c r="CC24" s="9" t="s">
        <v>99</v>
      </c>
      <c r="CD24" s="9" t="s">
        <v>99</v>
      </c>
      <c r="CE24" s="9" t="s">
        <v>99</v>
      </c>
      <c r="CF24" s="9" t="s">
        <v>99</v>
      </c>
      <c r="CG24" s="9" t="s">
        <v>99</v>
      </c>
      <c r="CH24" s="9" t="s">
        <v>99</v>
      </c>
      <c r="CI24" s="9" t="s">
        <v>99</v>
      </c>
      <c r="CJ24" s="9" t="s">
        <v>99</v>
      </c>
      <c r="CK24" s="9" t="s">
        <v>99</v>
      </c>
      <c r="CL24" s="9" t="s">
        <v>99</v>
      </c>
      <c r="CM24" s="9" t="s">
        <v>99</v>
      </c>
      <c r="CN24" s="9" t="s">
        <v>99</v>
      </c>
      <c r="CO24" s="9" t="s">
        <v>99</v>
      </c>
      <c r="CP24" s="9" t="s">
        <v>99</v>
      </c>
      <c r="CQ24" s="9" t="s">
        <v>99</v>
      </c>
      <c r="CR24" s="9" t="s">
        <v>99</v>
      </c>
      <c r="CS24" s="9" t="s">
        <v>99</v>
      </c>
      <c r="CT24" s="9" t="s">
        <v>99</v>
      </c>
      <c r="CU24" s="9" t="s">
        <v>99</v>
      </c>
      <c r="CV24" s="9" t="s">
        <v>99</v>
      </c>
      <c r="CW24" s="9" t="s">
        <v>99</v>
      </c>
      <c r="CX24" s="9" t="s">
        <v>99</v>
      </c>
      <c r="CY24" s="9" t="s">
        <v>99</v>
      </c>
      <c r="CZ24" s="9" t="s">
        <v>99</v>
      </c>
      <c r="DA24" s="9" t="s">
        <v>99</v>
      </c>
      <c r="DB24" s="9" t="s">
        <v>99</v>
      </c>
      <c r="DC24" s="9" t="s">
        <v>99</v>
      </c>
      <c r="DD24" s="9" t="s">
        <v>99</v>
      </c>
      <c r="DE24" s="9" t="s">
        <v>99</v>
      </c>
      <c r="DF24" s="9" t="s">
        <v>99</v>
      </c>
      <c r="DG24" s="9" t="s">
        <v>99</v>
      </c>
      <c r="DH24" s="9" t="s">
        <v>99</v>
      </c>
      <c r="DI24" s="9" t="s">
        <v>99</v>
      </c>
      <c r="DJ24" s="9" t="s">
        <v>99</v>
      </c>
      <c r="DK24" s="9" t="s">
        <v>99</v>
      </c>
      <c r="DL24" s="9" t="s">
        <v>99</v>
      </c>
      <c r="DM24" s="9" t="s">
        <v>99</v>
      </c>
      <c r="DN24" s="9" t="s">
        <v>99</v>
      </c>
      <c r="DO24" s="9" t="s">
        <v>99</v>
      </c>
      <c r="DP24" s="9" t="s">
        <v>99</v>
      </c>
      <c r="DQ24" s="9" t="s">
        <v>99</v>
      </c>
      <c r="DR24" s="9" t="s">
        <v>99</v>
      </c>
      <c r="DS24" s="9" t="s">
        <v>99</v>
      </c>
      <c r="DT24" s="9" t="s">
        <v>99</v>
      </c>
      <c r="DU24" s="9" t="s">
        <v>99</v>
      </c>
      <c r="DV24" s="9" t="s">
        <v>99</v>
      </c>
      <c r="DW24" s="9" t="s">
        <v>99</v>
      </c>
      <c r="DX24" s="9" t="s">
        <v>99</v>
      </c>
      <c r="DY24" s="9" t="s">
        <v>99</v>
      </c>
      <c r="DZ24" s="9" t="s">
        <v>99</v>
      </c>
      <c r="EA24" s="9" t="s">
        <v>99</v>
      </c>
      <c r="EB24" s="9" t="s">
        <v>99</v>
      </c>
      <c r="EC24" s="9" t="s">
        <v>99</v>
      </c>
      <c r="ED24" s="9" t="s">
        <v>99</v>
      </c>
      <c r="EE24" s="9" t="s">
        <v>99</v>
      </c>
      <c r="EF24" s="9" t="s">
        <v>99</v>
      </c>
      <c r="EG24" s="9" t="s">
        <v>99</v>
      </c>
      <c r="EH24" s="9" t="s">
        <v>99</v>
      </c>
      <c r="EI24" s="9" t="s">
        <v>99</v>
      </c>
      <c r="EJ24" s="9" t="s">
        <v>99</v>
      </c>
      <c r="EK24" s="9" t="s">
        <v>99</v>
      </c>
      <c r="EL24" s="9" t="s">
        <v>99</v>
      </c>
      <c r="EM24" s="9" t="s">
        <v>99</v>
      </c>
      <c r="EN24" s="9" t="s">
        <v>99</v>
      </c>
      <c r="EO24" s="9" t="s">
        <v>99</v>
      </c>
      <c r="EP24" s="9" t="s">
        <v>99</v>
      </c>
      <c r="EQ24" s="9" t="s">
        <v>99</v>
      </c>
      <c r="ER24" s="9" t="s">
        <v>99</v>
      </c>
      <c r="ES24" s="9" t="s">
        <v>99</v>
      </c>
      <c r="ET24" s="9" t="s">
        <v>99</v>
      </c>
      <c r="EU24" s="9" t="s">
        <v>99</v>
      </c>
      <c r="EV24" s="9" t="s">
        <v>99</v>
      </c>
      <c r="EW24" s="9" t="s">
        <v>99</v>
      </c>
      <c r="EX24" s="9" t="s">
        <v>99</v>
      </c>
      <c r="EY24" s="9" t="s">
        <v>99</v>
      </c>
      <c r="EZ24" s="9" t="s">
        <v>99</v>
      </c>
      <c r="FA24" s="9" t="s">
        <v>99</v>
      </c>
      <c r="FB24" s="9" t="s">
        <v>99</v>
      </c>
      <c r="FC24" s="9" t="s">
        <v>99</v>
      </c>
      <c r="FD24" s="9" t="s">
        <v>99</v>
      </c>
      <c r="FE24" s="9" t="s">
        <v>99</v>
      </c>
      <c r="FF24" s="9" t="s">
        <v>99</v>
      </c>
      <c r="FG24" s="9" t="s">
        <v>99</v>
      </c>
      <c r="FH24" s="9" t="s">
        <v>99</v>
      </c>
      <c r="FI24" s="9" t="s">
        <v>99</v>
      </c>
      <c r="FJ24" s="9" t="s">
        <v>99</v>
      </c>
      <c r="FK24" s="9" t="s">
        <v>99</v>
      </c>
      <c r="FL24" s="9" t="s">
        <v>99</v>
      </c>
      <c r="FM24" s="9" t="s">
        <v>99</v>
      </c>
      <c r="FN24" s="9" t="s">
        <v>99</v>
      </c>
      <c r="FO24" s="9" t="s">
        <v>99</v>
      </c>
      <c r="FP24" s="9" t="s">
        <v>99</v>
      </c>
      <c r="FQ24" s="9" t="s">
        <v>99</v>
      </c>
      <c r="FR24" s="9" t="s">
        <v>99</v>
      </c>
      <c r="FS24" s="9" t="s">
        <v>99</v>
      </c>
      <c r="FT24" s="9" t="s">
        <v>99</v>
      </c>
      <c r="FU24" s="9" t="s">
        <v>99</v>
      </c>
      <c r="FV24" s="9" t="s">
        <v>99</v>
      </c>
      <c r="FW24" s="9" t="s">
        <v>99</v>
      </c>
      <c r="FX24" s="9" t="s">
        <v>99</v>
      </c>
      <c r="FY24" s="9" t="s">
        <v>99</v>
      </c>
      <c r="FZ24" s="9" t="s">
        <v>99</v>
      </c>
      <c r="GA24" s="9" t="s">
        <v>99</v>
      </c>
      <c r="GB24" s="9" t="s">
        <v>99</v>
      </c>
      <c r="GC24" s="9" t="s">
        <v>99</v>
      </c>
      <c r="GD24" s="9" t="s">
        <v>99</v>
      </c>
      <c r="GE24" s="9" t="s">
        <v>99</v>
      </c>
      <c r="GF24" s="9" t="s">
        <v>99</v>
      </c>
      <c r="GG24" s="9" t="s">
        <v>99</v>
      </c>
      <c r="GH24" s="9" t="s">
        <v>99</v>
      </c>
      <c r="GI24" s="9" t="s">
        <v>99</v>
      </c>
      <c r="GJ24" s="9" t="s">
        <v>99</v>
      </c>
      <c r="GK24" s="9" t="s">
        <v>99</v>
      </c>
      <c r="GL24" s="9" t="s">
        <v>99</v>
      </c>
      <c r="GM24" s="9" t="s">
        <v>99</v>
      </c>
      <c r="GN24" s="9" t="s">
        <v>99</v>
      </c>
      <c r="GO24" s="9" t="s">
        <v>99</v>
      </c>
      <c r="GP24" s="9" t="s">
        <v>99</v>
      </c>
      <c r="GQ24" s="9" t="s">
        <v>99</v>
      </c>
      <c r="GR24" s="9" t="s">
        <v>99</v>
      </c>
      <c r="GS24" s="9" t="s">
        <v>99</v>
      </c>
      <c r="GT24" s="9" t="s">
        <v>99</v>
      </c>
      <c r="GU24" s="9" t="s">
        <v>99</v>
      </c>
      <c r="GV24" s="9" t="s">
        <v>99</v>
      </c>
      <c r="GW24" s="9" t="s">
        <v>99</v>
      </c>
      <c r="GX24" s="9" t="s">
        <v>99</v>
      </c>
      <c r="GY24" s="9" t="s">
        <v>99</v>
      </c>
      <c r="GZ24" s="9" t="s">
        <v>99</v>
      </c>
      <c r="HA24" s="9" t="s">
        <v>99</v>
      </c>
      <c r="HB24" s="9" t="s">
        <v>99</v>
      </c>
      <c r="HC24" s="9" t="s">
        <v>99</v>
      </c>
      <c r="HD24" s="9" t="s">
        <v>99</v>
      </c>
      <c r="HE24" s="9" t="s">
        <v>99</v>
      </c>
      <c r="HF24" s="9" t="s">
        <v>99</v>
      </c>
      <c r="HG24" s="9" t="s">
        <v>99</v>
      </c>
      <c r="HH24" s="9" t="s">
        <v>99</v>
      </c>
      <c r="HI24" s="9" t="s">
        <v>99</v>
      </c>
      <c r="HJ24" s="9" t="s">
        <v>99</v>
      </c>
      <c r="HK24" s="9" t="s">
        <v>99</v>
      </c>
      <c r="HL24" s="9" t="s">
        <v>99</v>
      </c>
      <c r="HM24" s="9" t="s">
        <v>99</v>
      </c>
      <c r="HN24" s="9" t="s">
        <v>99</v>
      </c>
      <c r="HO24" s="9" t="s">
        <v>99</v>
      </c>
      <c r="HP24" s="9" t="s">
        <v>99</v>
      </c>
      <c r="HQ24" s="9" t="s">
        <v>99</v>
      </c>
      <c r="HR24" s="9" t="s">
        <v>99</v>
      </c>
      <c r="HS24" s="9" t="s">
        <v>99</v>
      </c>
      <c r="HT24" s="9" t="s">
        <v>99</v>
      </c>
      <c r="HU24" s="9" t="s">
        <v>99</v>
      </c>
      <c r="HV24" s="9" t="s">
        <v>99</v>
      </c>
      <c r="HW24" s="9" t="s">
        <v>99</v>
      </c>
      <c r="HX24" s="9" t="s">
        <v>99</v>
      </c>
      <c r="HY24" s="9" t="s">
        <v>99</v>
      </c>
      <c r="HZ24" s="9" t="s">
        <v>99</v>
      </c>
      <c r="IA24" s="9" t="s">
        <v>99</v>
      </c>
      <c r="IB24" s="9" t="s">
        <v>99</v>
      </c>
      <c r="IC24" s="9" t="s">
        <v>99</v>
      </c>
      <c r="ID24" s="9" t="s">
        <v>99</v>
      </c>
      <c r="IE24" s="9" t="s">
        <v>99</v>
      </c>
      <c r="IF24" s="9" t="s">
        <v>99</v>
      </c>
      <c r="IG24" s="9" t="s">
        <v>99</v>
      </c>
      <c r="IH24" s="9" t="s">
        <v>99</v>
      </c>
      <c r="II24" s="9" t="s">
        <v>99</v>
      </c>
      <c r="IJ24" s="9" t="s">
        <v>99</v>
      </c>
      <c r="IK24" s="9" t="s">
        <v>99</v>
      </c>
      <c r="IL24" s="9" t="s">
        <v>99</v>
      </c>
      <c r="IM24" s="9" t="s">
        <v>99</v>
      </c>
      <c r="IN24" s="9" t="s">
        <v>99</v>
      </c>
      <c r="IO24" s="9" t="s">
        <v>99</v>
      </c>
      <c r="IP24" s="9" t="s">
        <v>99</v>
      </c>
      <c r="IQ24" s="9" t="s">
        <v>99</v>
      </c>
      <c r="IR24" s="9" t="s">
        <v>99</v>
      </c>
      <c r="IS24" s="9" t="s">
        <v>99</v>
      </c>
      <c r="IT24" s="9" t="s">
        <v>99</v>
      </c>
      <c r="IU24" s="9" t="s">
        <v>99</v>
      </c>
      <c r="IV24" s="9" t="s">
        <v>99</v>
      </c>
      <c r="IW24" s="9" t="s">
        <v>99</v>
      </c>
      <c r="IX24" s="9" t="s">
        <v>99</v>
      </c>
      <c r="IY24" s="9" t="s">
        <v>99</v>
      </c>
      <c r="IZ24" s="9" t="s">
        <v>99</v>
      </c>
      <c r="JA24" s="9" t="s">
        <v>99</v>
      </c>
      <c r="JB24" s="9" t="s">
        <v>99</v>
      </c>
      <c r="JC24" s="9" t="s">
        <v>99</v>
      </c>
      <c r="JD24" s="9" t="s">
        <v>99</v>
      </c>
      <c r="WB24" s="4"/>
    </row>
    <row r="25" spans="1:600" ht="15" customHeight="1" x14ac:dyDescent="0.3">
      <c r="A25" s="20"/>
      <c r="B25" s="51" t="s">
        <v>39</v>
      </c>
      <c r="C25" s="50" t="s">
        <v>72</v>
      </c>
      <c r="D25" s="25" t="s">
        <v>41</v>
      </c>
      <c r="E25" s="127">
        <v>43938</v>
      </c>
      <c r="F25" s="27">
        <v>0</v>
      </c>
      <c r="G25" s="127">
        <v>43938</v>
      </c>
      <c r="H25" s="27"/>
      <c r="I25" s="56"/>
      <c r="J25" s="47" t="s">
        <v>62</v>
      </c>
      <c r="K25" s="33"/>
      <c r="L25" s="14" t="s">
        <v>99</v>
      </c>
      <c r="M25" s="9" t="s">
        <v>99</v>
      </c>
      <c r="N25" s="9" t="s">
        <v>99</v>
      </c>
      <c r="O25" s="9" t="s">
        <v>99</v>
      </c>
      <c r="P25" s="9" t="s">
        <v>99</v>
      </c>
      <c r="Q25" s="9" t="s">
        <v>99</v>
      </c>
      <c r="R25" s="9" t="s">
        <v>99</v>
      </c>
      <c r="S25" s="9" t="s">
        <v>99</v>
      </c>
      <c r="T25" s="9" t="s">
        <v>99</v>
      </c>
      <c r="U25" s="9" t="s">
        <v>99</v>
      </c>
      <c r="V25" s="9" t="s">
        <v>99</v>
      </c>
      <c r="W25" s="9" t="s">
        <v>99</v>
      </c>
      <c r="X25" s="9" t="s">
        <v>99</v>
      </c>
      <c r="Y25" s="9" t="s">
        <v>99</v>
      </c>
      <c r="Z25" s="9" t="s">
        <v>99</v>
      </c>
      <c r="AA25" s="9" t="s">
        <v>99</v>
      </c>
      <c r="AB25" s="9" t="s">
        <v>99</v>
      </c>
      <c r="AC25" s="9" t="s">
        <v>99</v>
      </c>
      <c r="AD25" s="9" t="s">
        <v>99</v>
      </c>
      <c r="AE25" s="9" t="s">
        <v>99</v>
      </c>
      <c r="AF25" s="9" t="s">
        <v>99</v>
      </c>
      <c r="AG25" s="9" t="s">
        <v>99</v>
      </c>
      <c r="AH25" s="9" t="s">
        <v>99</v>
      </c>
      <c r="AI25" s="9" t="s">
        <v>99</v>
      </c>
      <c r="AJ25" s="9" t="s">
        <v>99</v>
      </c>
      <c r="AK25" s="9" t="s">
        <v>99</v>
      </c>
      <c r="AL25" s="9" t="s">
        <v>99</v>
      </c>
      <c r="AM25" s="9" t="s">
        <v>99</v>
      </c>
      <c r="AN25" s="9" t="s">
        <v>99</v>
      </c>
      <c r="AO25" s="9" t="s">
        <v>99</v>
      </c>
      <c r="AP25" s="9" t="s">
        <v>99</v>
      </c>
      <c r="AQ25" s="9" t="s">
        <v>99</v>
      </c>
      <c r="AR25" s="9" t="s">
        <v>99</v>
      </c>
      <c r="AS25" s="9" t="s">
        <v>99</v>
      </c>
      <c r="AT25" s="9" t="s">
        <v>99</v>
      </c>
      <c r="AU25" s="9" t="s">
        <v>99</v>
      </c>
      <c r="AV25" s="9" t="s">
        <v>99</v>
      </c>
      <c r="AW25" s="9" t="s">
        <v>99</v>
      </c>
      <c r="AX25" s="9" t="s">
        <v>99</v>
      </c>
      <c r="AY25" s="9" t="s">
        <v>99</v>
      </c>
      <c r="AZ25" s="9" t="s">
        <v>99</v>
      </c>
      <c r="BA25" s="9" t="s">
        <v>99</v>
      </c>
      <c r="BB25" s="9" t="s">
        <v>99</v>
      </c>
      <c r="BC25" s="9" t="s">
        <v>99</v>
      </c>
      <c r="BD25" s="9" t="s">
        <v>99</v>
      </c>
      <c r="BE25" s="9" t="s">
        <v>99</v>
      </c>
      <c r="BF25" s="9" t="s">
        <v>99</v>
      </c>
      <c r="BG25" s="9" t="s">
        <v>99</v>
      </c>
      <c r="BH25" s="9" t="s">
        <v>99</v>
      </c>
      <c r="BI25" s="9" t="s">
        <v>99</v>
      </c>
      <c r="BJ25" s="9" t="s">
        <v>99</v>
      </c>
      <c r="BK25" s="9" t="s">
        <v>99</v>
      </c>
      <c r="BL25" s="9" t="s">
        <v>99</v>
      </c>
      <c r="BM25" s="9" t="s">
        <v>99</v>
      </c>
      <c r="BN25" s="9" t="s">
        <v>99</v>
      </c>
      <c r="BO25" s="9" t="s">
        <v>99</v>
      </c>
      <c r="BP25" s="9" t="s">
        <v>99</v>
      </c>
      <c r="BQ25" s="9" t="s">
        <v>99</v>
      </c>
      <c r="BR25" s="9" t="s">
        <v>99</v>
      </c>
      <c r="BS25" s="9" t="s">
        <v>99</v>
      </c>
      <c r="BT25" s="9" t="s">
        <v>99</v>
      </c>
      <c r="BU25" s="9" t="s">
        <v>99</v>
      </c>
      <c r="BV25" s="9" t="s">
        <v>99</v>
      </c>
      <c r="BW25" s="9" t="s">
        <v>99</v>
      </c>
      <c r="BX25" s="9" t="s">
        <v>99</v>
      </c>
      <c r="BY25" s="9" t="s">
        <v>99</v>
      </c>
      <c r="BZ25" s="9" t="s">
        <v>99</v>
      </c>
      <c r="CA25" s="9" t="s">
        <v>99</v>
      </c>
      <c r="CB25" s="9" t="s">
        <v>99</v>
      </c>
      <c r="CC25" s="9" t="s">
        <v>99</v>
      </c>
      <c r="CD25" s="9" t="s">
        <v>99</v>
      </c>
      <c r="CE25" s="9" t="s">
        <v>99</v>
      </c>
      <c r="CF25" s="9" t="s">
        <v>99</v>
      </c>
      <c r="CG25" s="9" t="s">
        <v>99</v>
      </c>
      <c r="CH25" s="9" t="s">
        <v>99</v>
      </c>
      <c r="CI25" s="9" t="s">
        <v>99</v>
      </c>
      <c r="CJ25" s="9" t="s">
        <v>99</v>
      </c>
      <c r="CK25" s="9" t="s">
        <v>99</v>
      </c>
      <c r="CL25" s="9" t="s">
        <v>99</v>
      </c>
      <c r="CM25" s="9" t="s">
        <v>99</v>
      </c>
      <c r="CN25" s="9" t="s">
        <v>99</v>
      </c>
      <c r="CO25" s="9" t="s">
        <v>99</v>
      </c>
      <c r="CP25" s="9" t="s">
        <v>99</v>
      </c>
      <c r="CQ25" s="9" t="s">
        <v>99</v>
      </c>
      <c r="CR25" s="9" t="s">
        <v>99</v>
      </c>
      <c r="CS25" s="9" t="s">
        <v>99</v>
      </c>
      <c r="CT25" s="9" t="s">
        <v>99</v>
      </c>
      <c r="CU25" s="9" t="s">
        <v>99</v>
      </c>
      <c r="CV25" s="9" t="s">
        <v>99</v>
      </c>
      <c r="CW25" s="9" t="s">
        <v>99</v>
      </c>
      <c r="CX25" s="9" t="s">
        <v>99</v>
      </c>
      <c r="CY25" s="9" t="s">
        <v>99</v>
      </c>
      <c r="CZ25" s="9" t="s">
        <v>99</v>
      </c>
      <c r="DA25" s="9" t="s">
        <v>99</v>
      </c>
      <c r="DB25" s="9" t="s">
        <v>99</v>
      </c>
      <c r="DC25" s="9" t="s">
        <v>99</v>
      </c>
      <c r="DD25" s="9" t="s">
        <v>99</v>
      </c>
      <c r="DE25" s="9" t="s">
        <v>99</v>
      </c>
      <c r="DF25" s="9" t="s">
        <v>99</v>
      </c>
      <c r="DG25" s="9" t="s">
        <v>99</v>
      </c>
      <c r="DH25" s="9" t="s">
        <v>99</v>
      </c>
      <c r="DI25" s="9" t="s">
        <v>99</v>
      </c>
      <c r="DJ25" s="9" t="s">
        <v>99</v>
      </c>
      <c r="DK25" s="9" t="s">
        <v>99</v>
      </c>
      <c r="DL25" s="9" t="s">
        <v>99</v>
      </c>
      <c r="DM25" s="9" t="s">
        <v>99</v>
      </c>
      <c r="DN25" s="9" t="s">
        <v>99</v>
      </c>
      <c r="DO25" s="9" t="s">
        <v>99</v>
      </c>
      <c r="DP25" s="9" t="s">
        <v>99</v>
      </c>
      <c r="DQ25" s="9" t="s">
        <v>99</v>
      </c>
      <c r="DR25" s="9" t="s">
        <v>99</v>
      </c>
      <c r="DS25" s="9" t="s">
        <v>99</v>
      </c>
      <c r="DT25" s="9" t="s">
        <v>99</v>
      </c>
      <c r="DU25" s="9" t="s">
        <v>99</v>
      </c>
      <c r="DV25" s="9" t="s">
        <v>99</v>
      </c>
      <c r="DW25" s="9" t="s">
        <v>99</v>
      </c>
      <c r="DX25" s="9" t="s">
        <v>99</v>
      </c>
      <c r="DY25" s="9" t="s">
        <v>99</v>
      </c>
      <c r="DZ25" s="9" t="s">
        <v>99</v>
      </c>
      <c r="EA25" s="9" t="s">
        <v>99</v>
      </c>
      <c r="EB25" s="9" t="s">
        <v>99</v>
      </c>
      <c r="EC25" s="9" t="s">
        <v>99</v>
      </c>
      <c r="ED25" s="9" t="s">
        <v>99</v>
      </c>
      <c r="EE25" s="9" t="s">
        <v>99</v>
      </c>
      <c r="EF25" s="9" t="s">
        <v>99</v>
      </c>
      <c r="EG25" s="9" t="s">
        <v>99</v>
      </c>
      <c r="EH25" s="9" t="s">
        <v>99</v>
      </c>
      <c r="EI25" s="9" t="s">
        <v>99</v>
      </c>
      <c r="EJ25" s="9" t="s">
        <v>99</v>
      </c>
      <c r="EK25" s="9" t="s">
        <v>99</v>
      </c>
      <c r="EL25" s="9" t="s">
        <v>99</v>
      </c>
      <c r="EM25" s="9" t="s">
        <v>99</v>
      </c>
      <c r="EN25" s="9" t="s">
        <v>99</v>
      </c>
      <c r="EO25" s="9" t="s">
        <v>99</v>
      </c>
      <c r="EP25" s="9" t="s">
        <v>99</v>
      </c>
      <c r="EQ25" s="9" t="s">
        <v>99</v>
      </c>
      <c r="ER25" s="9" t="s">
        <v>99</v>
      </c>
      <c r="ES25" s="9" t="s">
        <v>99</v>
      </c>
      <c r="ET25" s="9" t="s">
        <v>99</v>
      </c>
      <c r="EU25" s="9" t="s">
        <v>99</v>
      </c>
      <c r="EV25" s="9" t="s">
        <v>99</v>
      </c>
      <c r="EW25" s="9" t="s">
        <v>99</v>
      </c>
      <c r="EX25" s="9" t="s">
        <v>99</v>
      </c>
      <c r="EY25" s="9" t="s">
        <v>99</v>
      </c>
      <c r="EZ25" s="9" t="s">
        <v>99</v>
      </c>
      <c r="FA25" s="9" t="s">
        <v>99</v>
      </c>
      <c r="FB25" s="9" t="s">
        <v>99</v>
      </c>
      <c r="FC25" s="9" t="s">
        <v>99</v>
      </c>
      <c r="FD25" s="9" t="s">
        <v>99</v>
      </c>
      <c r="FE25" s="9" t="s">
        <v>99</v>
      </c>
      <c r="FF25" s="9" t="s">
        <v>99</v>
      </c>
      <c r="FG25" s="9" t="s">
        <v>99</v>
      </c>
      <c r="FH25" s="9" t="s">
        <v>99</v>
      </c>
      <c r="FI25" s="9" t="s">
        <v>99</v>
      </c>
      <c r="FJ25" s="9" t="s">
        <v>99</v>
      </c>
      <c r="FK25" s="9" t="s">
        <v>99</v>
      </c>
      <c r="FL25" s="9" t="s">
        <v>99</v>
      </c>
      <c r="FM25" s="9" t="s">
        <v>99</v>
      </c>
      <c r="FN25" s="9" t="s">
        <v>99</v>
      </c>
      <c r="FO25" s="9" t="s">
        <v>99</v>
      </c>
      <c r="FP25" s="9" t="s">
        <v>99</v>
      </c>
      <c r="FQ25" s="9" t="s">
        <v>99</v>
      </c>
      <c r="FR25" s="9" t="s">
        <v>99</v>
      </c>
      <c r="FS25" s="9" t="s">
        <v>99</v>
      </c>
      <c r="FT25" s="9" t="s">
        <v>99</v>
      </c>
      <c r="FU25" s="9" t="s">
        <v>99</v>
      </c>
      <c r="FV25" s="9" t="s">
        <v>99</v>
      </c>
      <c r="FW25" s="9" t="s">
        <v>99</v>
      </c>
      <c r="FX25" s="9" t="s">
        <v>99</v>
      </c>
      <c r="FY25" s="9" t="s">
        <v>99</v>
      </c>
      <c r="FZ25" s="9" t="s">
        <v>99</v>
      </c>
      <c r="GA25" s="9" t="s">
        <v>99</v>
      </c>
      <c r="GB25" s="9" t="s">
        <v>99</v>
      </c>
      <c r="GC25" s="9" t="s">
        <v>99</v>
      </c>
      <c r="GD25" s="9" t="s">
        <v>99</v>
      </c>
      <c r="GE25" s="9" t="s">
        <v>99</v>
      </c>
      <c r="GF25" s="9" t="s">
        <v>99</v>
      </c>
      <c r="GG25" s="9" t="s">
        <v>99</v>
      </c>
      <c r="GH25" s="9" t="s">
        <v>99</v>
      </c>
      <c r="GI25" s="9" t="s">
        <v>99</v>
      </c>
      <c r="GJ25" s="9" t="s">
        <v>99</v>
      </c>
      <c r="GK25" s="9" t="s">
        <v>99</v>
      </c>
      <c r="GL25" s="9" t="s">
        <v>99</v>
      </c>
      <c r="GM25" s="9" t="s">
        <v>99</v>
      </c>
      <c r="GN25" s="9" t="s">
        <v>99</v>
      </c>
      <c r="GO25" s="9" t="s">
        <v>99</v>
      </c>
      <c r="GP25" s="9" t="s">
        <v>99</v>
      </c>
      <c r="GQ25" s="9" t="s">
        <v>99</v>
      </c>
      <c r="GR25" s="9" t="s">
        <v>99</v>
      </c>
      <c r="GS25" s="9" t="s">
        <v>99</v>
      </c>
      <c r="GT25" s="9" t="s">
        <v>99</v>
      </c>
      <c r="GU25" s="9" t="s">
        <v>99</v>
      </c>
      <c r="GV25" s="9" t="s">
        <v>99</v>
      </c>
      <c r="GW25" s="9" t="s">
        <v>99</v>
      </c>
      <c r="GX25" s="9" t="s">
        <v>99</v>
      </c>
      <c r="GY25" s="9" t="s">
        <v>99</v>
      </c>
      <c r="GZ25" s="9" t="s">
        <v>99</v>
      </c>
      <c r="HA25" s="9" t="s">
        <v>99</v>
      </c>
      <c r="HB25" s="9" t="s">
        <v>99</v>
      </c>
      <c r="HC25" s="9" t="s">
        <v>99</v>
      </c>
      <c r="HD25" s="9" t="s">
        <v>99</v>
      </c>
      <c r="HE25" s="9" t="s">
        <v>99</v>
      </c>
      <c r="HF25" s="9" t="s">
        <v>99</v>
      </c>
      <c r="HG25" s="9" t="s">
        <v>99</v>
      </c>
      <c r="HH25" s="9" t="s">
        <v>99</v>
      </c>
      <c r="HI25" s="9" t="s">
        <v>99</v>
      </c>
      <c r="HJ25" s="9" t="s">
        <v>99</v>
      </c>
      <c r="HK25" s="9" t="s">
        <v>99</v>
      </c>
      <c r="HL25" s="9" t="s">
        <v>99</v>
      </c>
      <c r="HM25" s="9" t="s">
        <v>99</v>
      </c>
      <c r="HN25" s="9" t="s">
        <v>99</v>
      </c>
      <c r="HO25" s="9" t="s">
        <v>99</v>
      </c>
      <c r="HP25" s="9" t="s">
        <v>99</v>
      </c>
      <c r="HQ25" s="9" t="s">
        <v>99</v>
      </c>
      <c r="HR25" s="9" t="s">
        <v>99</v>
      </c>
      <c r="HS25" s="9" t="s">
        <v>99</v>
      </c>
      <c r="HT25" s="9" t="s">
        <v>99</v>
      </c>
      <c r="HU25" s="9" t="s">
        <v>99</v>
      </c>
      <c r="HV25" s="9" t="s">
        <v>99</v>
      </c>
      <c r="HW25" s="9" t="s">
        <v>99</v>
      </c>
      <c r="HX25" s="9" t="s">
        <v>99</v>
      </c>
      <c r="HY25" s="9" t="s">
        <v>99</v>
      </c>
      <c r="HZ25" s="9" t="s">
        <v>99</v>
      </c>
      <c r="IA25" s="9" t="s">
        <v>99</v>
      </c>
      <c r="IB25" s="9" t="s">
        <v>99</v>
      </c>
      <c r="IC25" s="9" t="s">
        <v>99</v>
      </c>
      <c r="ID25" s="9" t="s">
        <v>99</v>
      </c>
      <c r="IE25" s="9" t="s">
        <v>99</v>
      </c>
      <c r="IF25" s="9" t="s">
        <v>99</v>
      </c>
      <c r="IG25" s="9" t="s">
        <v>99</v>
      </c>
      <c r="IH25" s="9" t="s">
        <v>99</v>
      </c>
      <c r="II25" s="9" t="s">
        <v>99</v>
      </c>
      <c r="IJ25" s="9" t="s">
        <v>99</v>
      </c>
      <c r="IK25" s="9" t="s">
        <v>99</v>
      </c>
      <c r="IL25" s="9" t="s">
        <v>99</v>
      </c>
      <c r="IM25" s="9" t="s">
        <v>99</v>
      </c>
      <c r="IN25" s="9" t="s">
        <v>99</v>
      </c>
      <c r="IO25" s="9" t="s">
        <v>99</v>
      </c>
      <c r="IP25" s="9" t="s">
        <v>99</v>
      </c>
      <c r="IQ25" s="9" t="s">
        <v>99</v>
      </c>
      <c r="IR25" s="9" t="s">
        <v>99</v>
      </c>
      <c r="IS25" s="9" t="s">
        <v>99</v>
      </c>
      <c r="IT25" s="9" t="s">
        <v>99</v>
      </c>
      <c r="IU25" s="9" t="s">
        <v>99</v>
      </c>
      <c r="IV25" s="9" t="s">
        <v>99</v>
      </c>
      <c r="IW25" s="9" t="s">
        <v>99</v>
      </c>
      <c r="IX25" s="9" t="s">
        <v>99</v>
      </c>
      <c r="IY25" s="9" t="s">
        <v>99</v>
      </c>
      <c r="IZ25" s="9" t="s">
        <v>99</v>
      </c>
      <c r="JA25" s="9" t="s">
        <v>99</v>
      </c>
      <c r="JB25" s="9" t="s">
        <v>99</v>
      </c>
      <c r="JC25" s="9" t="s">
        <v>99</v>
      </c>
      <c r="JD25" s="9" t="s">
        <v>99</v>
      </c>
      <c r="WB25" s="4"/>
    </row>
    <row r="26" spans="1:600" ht="15" customHeight="1" x14ac:dyDescent="0.3">
      <c r="A26" s="57"/>
      <c r="B26" s="48" t="s">
        <v>63</v>
      </c>
      <c r="C26" s="49" t="s">
        <v>64</v>
      </c>
      <c r="D26" s="25" t="s">
        <v>41</v>
      </c>
      <c r="E26" s="127">
        <v>43938</v>
      </c>
      <c r="F26" s="27">
        <v>0</v>
      </c>
      <c r="G26" s="127">
        <v>43938</v>
      </c>
      <c r="H26" s="27"/>
      <c r="I26" s="56"/>
      <c r="J26" s="47" t="s">
        <v>59</v>
      </c>
      <c r="K26" s="33"/>
      <c r="L26" s="14" t="s">
        <v>99</v>
      </c>
      <c r="M26" s="9" t="s">
        <v>99</v>
      </c>
      <c r="N26" s="9" t="s">
        <v>99</v>
      </c>
      <c r="O26" s="9" t="s">
        <v>99</v>
      </c>
      <c r="P26" s="9" t="s">
        <v>99</v>
      </c>
      <c r="Q26" s="9" t="s">
        <v>99</v>
      </c>
      <c r="R26" s="9" t="s">
        <v>99</v>
      </c>
      <c r="S26" s="9" t="s">
        <v>99</v>
      </c>
      <c r="T26" s="9" t="s">
        <v>99</v>
      </c>
      <c r="U26" s="9" t="s">
        <v>99</v>
      </c>
      <c r="V26" s="9" t="s">
        <v>99</v>
      </c>
      <c r="W26" s="9" t="s">
        <v>99</v>
      </c>
      <c r="X26" s="9" t="s">
        <v>99</v>
      </c>
      <c r="Y26" s="9" t="s">
        <v>99</v>
      </c>
      <c r="Z26" s="9" t="s">
        <v>99</v>
      </c>
      <c r="AA26" s="9" t="s">
        <v>99</v>
      </c>
      <c r="AB26" s="9" t="s">
        <v>99</v>
      </c>
      <c r="AC26" s="9" t="s">
        <v>99</v>
      </c>
      <c r="AD26" s="9" t="s">
        <v>99</v>
      </c>
      <c r="AE26" s="9" t="s">
        <v>99</v>
      </c>
      <c r="AF26" s="9" t="s">
        <v>99</v>
      </c>
      <c r="AG26" s="9" t="s">
        <v>99</v>
      </c>
      <c r="AH26" s="9" t="s">
        <v>99</v>
      </c>
      <c r="AI26" s="9" t="s">
        <v>99</v>
      </c>
      <c r="AJ26" s="9" t="s">
        <v>99</v>
      </c>
      <c r="AK26" s="9" t="s">
        <v>99</v>
      </c>
      <c r="AL26" s="9" t="s">
        <v>99</v>
      </c>
      <c r="AM26" s="9" t="s">
        <v>99</v>
      </c>
      <c r="AN26" s="9" t="s">
        <v>99</v>
      </c>
      <c r="AO26" s="9" t="s">
        <v>99</v>
      </c>
      <c r="AP26" s="9" t="s">
        <v>99</v>
      </c>
      <c r="AQ26" s="9" t="s">
        <v>99</v>
      </c>
      <c r="AR26" s="9" t="s">
        <v>99</v>
      </c>
      <c r="AS26" s="9" t="s">
        <v>99</v>
      </c>
      <c r="AT26" s="9" t="s">
        <v>99</v>
      </c>
      <c r="AU26" s="9" t="s">
        <v>99</v>
      </c>
      <c r="AV26" s="9" t="s">
        <v>99</v>
      </c>
      <c r="AW26" s="9" t="s">
        <v>99</v>
      </c>
      <c r="AX26" s="9" t="s">
        <v>99</v>
      </c>
      <c r="AY26" s="9" t="s">
        <v>99</v>
      </c>
      <c r="AZ26" s="9" t="s">
        <v>99</v>
      </c>
      <c r="BA26" s="9" t="s">
        <v>99</v>
      </c>
      <c r="BB26" s="9" t="s">
        <v>99</v>
      </c>
      <c r="BC26" s="9" t="s">
        <v>99</v>
      </c>
      <c r="BD26" s="9" t="s">
        <v>99</v>
      </c>
      <c r="BE26" s="9" t="s">
        <v>99</v>
      </c>
      <c r="BF26" s="9" t="s">
        <v>99</v>
      </c>
      <c r="BG26" s="9" t="s">
        <v>99</v>
      </c>
      <c r="BH26" s="9" t="s">
        <v>99</v>
      </c>
      <c r="BI26" s="9" t="s">
        <v>99</v>
      </c>
      <c r="BJ26" s="9" t="s">
        <v>99</v>
      </c>
      <c r="BK26" s="9" t="s">
        <v>99</v>
      </c>
      <c r="BL26" s="9" t="s">
        <v>99</v>
      </c>
      <c r="BM26" s="9" t="s">
        <v>99</v>
      </c>
      <c r="BN26" s="9" t="s">
        <v>99</v>
      </c>
      <c r="BO26" s="9" t="s">
        <v>99</v>
      </c>
      <c r="BP26" s="9" t="s">
        <v>99</v>
      </c>
      <c r="BQ26" s="9" t="s">
        <v>99</v>
      </c>
      <c r="BR26" s="9" t="s">
        <v>99</v>
      </c>
      <c r="BS26" s="9" t="s">
        <v>99</v>
      </c>
      <c r="BT26" s="9" t="s">
        <v>99</v>
      </c>
      <c r="BU26" s="9" t="s">
        <v>99</v>
      </c>
      <c r="BV26" s="9" t="s">
        <v>99</v>
      </c>
      <c r="BW26" s="9" t="s">
        <v>99</v>
      </c>
      <c r="BX26" s="9" t="s">
        <v>99</v>
      </c>
      <c r="BY26" s="9" t="s">
        <v>99</v>
      </c>
      <c r="BZ26" s="9" t="s">
        <v>99</v>
      </c>
      <c r="CA26" s="9" t="s">
        <v>99</v>
      </c>
      <c r="CB26" s="9" t="s">
        <v>99</v>
      </c>
      <c r="CC26" s="9" t="s">
        <v>99</v>
      </c>
      <c r="CD26" s="9" t="s">
        <v>99</v>
      </c>
      <c r="CE26" s="9" t="s">
        <v>99</v>
      </c>
      <c r="CF26" s="9" t="s">
        <v>99</v>
      </c>
      <c r="CG26" s="9" t="s">
        <v>99</v>
      </c>
      <c r="CH26" s="9" t="s">
        <v>99</v>
      </c>
      <c r="CI26" s="9" t="s">
        <v>99</v>
      </c>
      <c r="CJ26" s="9" t="s">
        <v>99</v>
      </c>
      <c r="CK26" s="9" t="s">
        <v>99</v>
      </c>
      <c r="CL26" s="9" t="s">
        <v>99</v>
      </c>
      <c r="CM26" s="9" t="s">
        <v>99</v>
      </c>
      <c r="CN26" s="9" t="s">
        <v>99</v>
      </c>
      <c r="CO26" s="9" t="s">
        <v>99</v>
      </c>
      <c r="CP26" s="9" t="s">
        <v>99</v>
      </c>
      <c r="CQ26" s="9" t="s">
        <v>99</v>
      </c>
      <c r="CR26" s="9" t="s">
        <v>99</v>
      </c>
      <c r="CS26" s="9" t="s">
        <v>99</v>
      </c>
      <c r="CT26" s="9" t="s">
        <v>99</v>
      </c>
      <c r="CU26" s="9" t="s">
        <v>99</v>
      </c>
      <c r="CV26" s="9" t="s">
        <v>99</v>
      </c>
      <c r="CW26" s="9" t="s">
        <v>99</v>
      </c>
      <c r="CX26" s="9" t="s">
        <v>99</v>
      </c>
      <c r="CY26" s="9" t="s">
        <v>99</v>
      </c>
      <c r="CZ26" s="9" t="s">
        <v>99</v>
      </c>
      <c r="DA26" s="9" t="s">
        <v>99</v>
      </c>
      <c r="DB26" s="9" t="s">
        <v>99</v>
      </c>
      <c r="DC26" s="9" t="s">
        <v>99</v>
      </c>
      <c r="DD26" s="9" t="s">
        <v>99</v>
      </c>
      <c r="DE26" s="9" t="s">
        <v>99</v>
      </c>
      <c r="DF26" s="9" t="s">
        <v>99</v>
      </c>
      <c r="DG26" s="9" t="s">
        <v>99</v>
      </c>
      <c r="DH26" s="9" t="s">
        <v>99</v>
      </c>
      <c r="DI26" s="9" t="s">
        <v>99</v>
      </c>
      <c r="DJ26" s="9" t="s">
        <v>99</v>
      </c>
      <c r="DK26" s="9" t="s">
        <v>99</v>
      </c>
      <c r="DL26" s="9" t="s">
        <v>99</v>
      </c>
      <c r="DM26" s="9" t="s">
        <v>99</v>
      </c>
      <c r="DN26" s="9" t="s">
        <v>99</v>
      </c>
      <c r="DO26" s="9" t="s">
        <v>99</v>
      </c>
      <c r="DP26" s="9" t="s">
        <v>99</v>
      </c>
      <c r="DQ26" s="9" t="s">
        <v>99</v>
      </c>
      <c r="DR26" s="9" t="s">
        <v>99</v>
      </c>
      <c r="DS26" s="9" t="s">
        <v>99</v>
      </c>
      <c r="DT26" s="9" t="s">
        <v>99</v>
      </c>
      <c r="DU26" s="9" t="s">
        <v>99</v>
      </c>
      <c r="DV26" s="9" t="s">
        <v>99</v>
      </c>
      <c r="DW26" s="9" t="s">
        <v>99</v>
      </c>
      <c r="DX26" s="9" t="s">
        <v>99</v>
      </c>
      <c r="DY26" s="9" t="s">
        <v>99</v>
      </c>
      <c r="DZ26" s="9" t="s">
        <v>99</v>
      </c>
      <c r="EA26" s="9" t="s">
        <v>99</v>
      </c>
      <c r="EB26" s="9" t="s">
        <v>99</v>
      </c>
      <c r="EC26" s="9" t="s">
        <v>99</v>
      </c>
      <c r="ED26" s="9" t="s">
        <v>99</v>
      </c>
      <c r="EE26" s="9" t="s">
        <v>99</v>
      </c>
      <c r="EF26" s="9" t="s">
        <v>99</v>
      </c>
      <c r="EG26" s="9" t="s">
        <v>99</v>
      </c>
      <c r="EH26" s="9" t="s">
        <v>99</v>
      </c>
      <c r="EI26" s="9" t="s">
        <v>99</v>
      </c>
      <c r="EJ26" s="9" t="s">
        <v>99</v>
      </c>
      <c r="EK26" s="9" t="s">
        <v>99</v>
      </c>
      <c r="EL26" s="9" t="s">
        <v>99</v>
      </c>
      <c r="EM26" s="9" t="s">
        <v>99</v>
      </c>
      <c r="EN26" s="9" t="s">
        <v>99</v>
      </c>
      <c r="EO26" s="9" t="s">
        <v>99</v>
      </c>
      <c r="EP26" s="9" t="s">
        <v>99</v>
      </c>
      <c r="EQ26" s="9" t="s">
        <v>99</v>
      </c>
      <c r="ER26" s="9" t="s">
        <v>99</v>
      </c>
      <c r="ES26" s="9" t="s">
        <v>99</v>
      </c>
      <c r="ET26" s="9" t="s">
        <v>99</v>
      </c>
      <c r="EU26" s="9" t="s">
        <v>99</v>
      </c>
      <c r="EV26" s="9" t="s">
        <v>99</v>
      </c>
      <c r="EW26" s="9" t="s">
        <v>99</v>
      </c>
      <c r="EX26" s="9" t="s">
        <v>99</v>
      </c>
      <c r="EY26" s="9" t="s">
        <v>99</v>
      </c>
      <c r="EZ26" s="9" t="s">
        <v>99</v>
      </c>
      <c r="FA26" s="9" t="s">
        <v>99</v>
      </c>
      <c r="FB26" s="9" t="s">
        <v>99</v>
      </c>
      <c r="FC26" s="9" t="s">
        <v>99</v>
      </c>
      <c r="FD26" s="9" t="s">
        <v>99</v>
      </c>
      <c r="FE26" s="9" t="s">
        <v>99</v>
      </c>
      <c r="FF26" s="9" t="s">
        <v>99</v>
      </c>
      <c r="FG26" s="9" t="s">
        <v>99</v>
      </c>
      <c r="FH26" s="9" t="s">
        <v>99</v>
      </c>
      <c r="FI26" s="9" t="s">
        <v>99</v>
      </c>
      <c r="FJ26" s="9" t="s">
        <v>99</v>
      </c>
      <c r="FK26" s="9" t="s">
        <v>99</v>
      </c>
      <c r="FL26" s="9" t="s">
        <v>99</v>
      </c>
      <c r="FM26" s="9" t="s">
        <v>99</v>
      </c>
      <c r="FN26" s="9" t="s">
        <v>99</v>
      </c>
      <c r="FO26" s="9" t="s">
        <v>99</v>
      </c>
      <c r="FP26" s="9" t="s">
        <v>99</v>
      </c>
      <c r="FQ26" s="9" t="s">
        <v>99</v>
      </c>
      <c r="FR26" s="9" t="s">
        <v>99</v>
      </c>
      <c r="FS26" s="9" t="s">
        <v>99</v>
      </c>
      <c r="FT26" s="9" t="s">
        <v>99</v>
      </c>
      <c r="FU26" s="9" t="s">
        <v>99</v>
      </c>
      <c r="FV26" s="9" t="s">
        <v>99</v>
      </c>
      <c r="FW26" s="9" t="s">
        <v>99</v>
      </c>
      <c r="FX26" s="9" t="s">
        <v>99</v>
      </c>
      <c r="FY26" s="9" t="s">
        <v>99</v>
      </c>
      <c r="FZ26" s="9" t="s">
        <v>99</v>
      </c>
      <c r="GA26" s="9" t="s">
        <v>99</v>
      </c>
      <c r="GB26" s="9" t="s">
        <v>99</v>
      </c>
      <c r="GC26" s="9" t="s">
        <v>99</v>
      </c>
      <c r="GD26" s="9" t="s">
        <v>99</v>
      </c>
      <c r="GE26" s="9" t="s">
        <v>99</v>
      </c>
      <c r="GF26" s="9" t="s">
        <v>99</v>
      </c>
      <c r="GG26" s="9" t="s">
        <v>99</v>
      </c>
      <c r="GH26" s="9" t="s">
        <v>99</v>
      </c>
      <c r="GI26" s="9" t="s">
        <v>99</v>
      </c>
      <c r="GJ26" s="9" t="s">
        <v>99</v>
      </c>
      <c r="GK26" s="9" t="s">
        <v>99</v>
      </c>
      <c r="GL26" s="9" t="s">
        <v>99</v>
      </c>
      <c r="GM26" s="9" t="s">
        <v>99</v>
      </c>
      <c r="GN26" s="9" t="s">
        <v>99</v>
      </c>
      <c r="GO26" s="9" t="s">
        <v>99</v>
      </c>
      <c r="GP26" s="9" t="s">
        <v>99</v>
      </c>
      <c r="GQ26" s="9" t="s">
        <v>99</v>
      </c>
      <c r="GR26" s="9" t="s">
        <v>99</v>
      </c>
      <c r="GS26" s="9" t="s">
        <v>99</v>
      </c>
      <c r="GT26" s="9" t="s">
        <v>99</v>
      </c>
      <c r="GU26" s="9" t="s">
        <v>99</v>
      </c>
      <c r="GV26" s="9" t="s">
        <v>99</v>
      </c>
      <c r="GW26" s="9" t="s">
        <v>99</v>
      </c>
      <c r="GX26" s="9" t="s">
        <v>99</v>
      </c>
      <c r="GY26" s="9" t="s">
        <v>99</v>
      </c>
      <c r="GZ26" s="9" t="s">
        <v>99</v>
      </c>
      <c r="HA26" s="9" t="s">
        <v>99</v>
      </c>
      <c r="HB26" s="9" t="s">
        <v>99</v>
      </c>
      <c r="HC26" s="9" t="s">
        <v>99</v>
      </c>
      <c r="HD26" s="9" t="s">
        <v>99</v>
      </c>
      <c r="HE26" s="9" t="s">
        <v>99</v>
      </c>
      <c r="HF26" s="9" t="s">
        <v>99</v>
      </c>
      <c r="HG26" s="9" t="s">
        <v>99</v>
      </c>
      <c r="HH26" s="9" t="s">
        <v>99</v>
      </c>
      <c r="HI26" s="9" t="s">
        <v>99</v>
      </c>
      <c r="HJ26" s="9" t="s">
        <v>99</v>
      </c>
      <c r="HK26" s="9" t="s">
        <v>99</v>
      </c>
      <c r="HL26" s="9" t="s">
        <v>99</v>
      </c>
      <c r="HM26" s="9" t="s">
        <v>99</v>
      </c>
      <c r="HN26" s="9" t="s">
        <v>99</v>
      </c>
      <c r="HO26" s="9" t="s">
        <v>99</v>
      </c>
      <c r="HP26" s="9" t="s">
        <v>99</v>
      </c>
      <c r="HQ26" s="9" t="s">
        <v>99</v>
      </c>
      <c r="HR26" s="9" t="s">
        <v>99</v>
      </c>
      <c r="HS26" s="9" t="s">
        <v>99</v>
      </c>
      <c r="HT26" s="9" t="s">
        <v>99</v>
      </c>
      <c r="HU26" s="9" t="s">
        <v>99</v>
      </c>
      <c r="HV26" s="9" t="s">
        <v>99</v>
      </c>
      <c r="HW26" s="9" t="s">
        <v>99</v>
      </c>
      <c r="HX26" s="9" t="s">
        <v>99</v>
      </c>
      <c r="HY26" s="9" t="s">
        <v>99</v>
      </c>
      <c r="HZ26" s="9" t="s">
        <v>99</v>
      </c>
      <c r="IA26" s="9" t="s">
        <v>99</v>
      </c>
      <c r="IB26" s="9" t="s">
        <v>99</v>
      </c>
      <c r="IC26" s="9" t="s">
        <v>99</v>
      </c>
      <c r="ID26" s="9" t="s">
        <v>99</v>
      </c>
      <c r="IE26" s="9" t="s">
        <v>99</v>
      </c>
      <c r="IF26" s="9" t="s">
        <v>99</v>
      </c>
      <c r="IG26" s="9" t="s">
        <v>99</v>
      </c>
      <c r="IH26" s="9" t="s">
        <v>99</v>
      </c>
      <c r="II26" s="9" t="s">
        <v>99</v>
      </c>
      <c r="IJ26" s="9" t="s">
        <v>99</v>
      </c>
      <c r="IK26" s="9" t="s">
        <v>99</v>
      </c>
      <c r="IL26" s="9" t="s">
        <v>99</v>
      </c>
      <c r="IM26" s="9" t="s">
        <v>99</v>
      </c>
      <c r="IN26" s="9" t="s">
        <v>99</v>
      </c>
      <c r="IO26" s="9" t="s">
        <v>99</v>
      </c>
      <c r="IP26" s="9" t="s">
        <v>99</v>
      </c>
      <c r="IQ26" s="9" t="s">
        <v>99</v>
      </c>
      <c r="IR26" s="9" t="s">
        <v>99</v>
      </c>
      <c r="IS26" s="9" t="s">
        <v>99</v>
      </c>
      <c r="IT26" s="9" t="s">
        <v>99</v>
      </c>
      <c r="IU26" s="9" t="s">
        <v>99</v>
      </c>
      <c r="IV26" s="9" t="s">
        <v>99</v>
      </c>
      <c r="IW26" s="9" t="s">
        <v>99</v>
      </c>
      <c r="IX26" s="9" t="s">
        <v>99</v>
      </c>
      <c r="IY26" s="9" t="s">
        <v>99</v>
      </c>
      <c r="IZ26" s="9" t="s">
        <v>99</v>
      </c>
      <c r="JA26" s="9" t="s">
        <v>99</v>
      </c>
      <c r="JB26" s="9" t="s">
        <v>99</v>
      </c>
      <c r="JC26" s="9" t="s">
        <v>99</v>
      </c>
      <c r="JD26" s="9" t="s">
        <v>99</v>
      </c>
      <c r="WB26" s="4"/>
    </row>
    <row r="27" spans="1:600" x14ac:dyDescent="0.3">
      <c r="WB27" s="4"/>
    </row>
    <row r="28" spans="1:600" x14ac:dyDescent="0.3">
      <c r="WB28" s="4"/>
    </row>
    <row r="29" spans="1:600" x14ac:dyDescent="0.3">
      <c r="WB29" s="4"/>
    </row>
    <row r="30" spans="1:600" x14ac:dyDescent="0.3">
      <c r="WB30" s="4"/>
    </row>
    <row r="31" spans="1:600" x14ac:dyDescent="0.3">
      <c r="WB31" s="4"/>
    </row>
    <row r="32" spans="1:600" x14ac:dyDescent="0.3">
      <c r="WB32" s="4"/>
    </row>
    <row r="33" spans="600:600" x14ac:dyDescent="0.3">
      <c r="WB33" s="4"/>
    </row>
    <row r="34" spans="600:600" x14ac:dyDescent="0.3">
      <c r="WB34" s="4"/>
    </row>
    <row r="35" spans="600:600" x14ac:dyDescent="0.3">
      <c r="WB35" s="4"/>
    </row>
    <row r="36" spans="600:600" x14ac:dyDescent="0.3">
      <c r="WB36" s="4"/>
    </row>
    <row r="37" spans="600:600" x14ac:dyDescent="0.3">
      <c r="WB37" s="4"/>
    </row>
    <row r="38" spans="600:600" x14ac:dyDescent="0.3">
      <c r="WB38" s="4"/>
    </row>
    <row r="39" spans="600:600" x14ac:dyDescent="0.3">
      <c r="WB39" s="4"/>
    </row>
    <row r="40" spans="600:600" x14ac:dyDescent="0.3">
      <c r="WB40" s="4"/>
    </row>
    <row r="41" spans="600:600" x14ac:dyDescent="0.3">
      <c r="WB41" s="4"/>
    </row>
    <row r="42" spans="600:600" x14ac:dyDescent="0.3">
      <c r="WB42" s="4"/>
    </row>
    <row r="43" spans="600:600" x14ac:dyDescent="0.3">
      <c r="WB43" s="4"/>
    </row>
    <row r="44" spans="600:600" x14ac:dyDescent="0.3">
      <c r="WB44" s="4"/>
    </row>
    <row r="45" spans="600:600" x14ac:dyDescent="0.3">
      <c r="WB45" s="4"/>
    </row>
    <row r="46" spans="600:600" x14ac:dyDescent="0.3">
      <c r="WB46" s="4"/>
    </row>
    <row r="47" spans="600:600" x14ac:dyDescent="0.3">
      <c r="WB47" s="4"/>
    </row>
    <row r="48" spans="600:600" x14ac:dyDescent="0.3">
      <c r="WB48" s="4"/>
    </row>
    <row r="49" spans="600:600" x14ac:dyDescent="0.3">
      <c r="WB49" s="4"/>
    </row>
    <row r="50" spans="600:600" x14ac:dyDescent="0.3">
      <c r="WB50" s="4"/>
    </row>
    <row r="51" spans="600:600" x14ac:dyDescent="0.3">
      <c r="WB51" s="4"/>
    </row>
    <row r="52" spans="600:600" x14ac:dyDescent="0.3">
      <c r="WB52" s="4"/>
    </row>
    <row r="53" spans="600:600" x14ac:dyDescent="0.3">
      <c r="WB53" s="4"/>
    </row>
    <row r="54" spans="600:600" x14ac:dyDescent="0.3">
      <c r="WB54" s="4"/>
    </row>
    <row r="55" spans="600:600" x14ac:dyDescent="0.3">
      <c r="WB55" s="4"/>
    </row>
    <row r="56" spans="600:600" x14ac:dyDescent="0.3">
      <c r="WB56" s="4"/>
    </row>
    <row r="57" spans="600:600" x14ac:dyDescent="0.3">
      <c r="WB57" s="4"/>
    </row>
    <row r="58" spans="600:600" x14ac:dyDescent="0.3">
      <c r="WB58" s="4"/>
    </row>
    <row r="59" spans="600:600" x14ac:dyDescent="0.3">
      <c r="WB59" s="4"/>
    </row>
    <row r="60" spans="600:600" x14ac:dyDescent="0.3">
      <c r="WB60" s="4"/>
    </row>
    <row r="61" spans="600:600" x14ac:dyDescent="0.3">
      <c r="WB61" s="4"/>
    </row>
    <row r="62" spans="600:600" x14ac:dyDescent="0.3">
      <c r="WB62" s="4"/>
    </row>
    <row r="63" spans="600:600" x14ac:dyDescent="0.3">
      <c r="WB63" s="4"/>
    </row>
    <row r="64" spans="600:600" x14ac:dyDescent="0.3">
      <c r="WB64" s="4"/>
    </row>
    <row r="65" spans="600:600" x14ac:dyDescent="0.3">
      <c r="WB65" s="4"/>
    </row>
    <row r="66" spans="600:600" x14ac:dyDescent="0.3">
      <c r="WB66" s="4"/>
    </row>
    <row r="67" spans="600:600" x14ac:dyDescent="0.3">
      <c r="WB67" s="4"/>
    </row>
    <row r="68" spans="600:600" x14ac:dyDescent="0.3">
      <c r="WB68" s="4"/>
    </row>
    <row r="69" spans="600:600" x14ac:dyDescent="0.3">
      <c r="WB69" s="4"/>
    </row>
    <row r="70" spans="600:600" x14ac:dyDescent="0.3">
      <c r="WB70" s="4"/>
    </row>
    <row r="71" spans="600:600" x14ac:dyDescent="0.3">
      <c r="WB71" s="4"/>
    </row>
    <row r="72" spans="600:600" x14ac:dyDescent="0.3">
      <c r="WB72" s="4"/>
    </row>
    <row r="73" spans="600:600" x14ac:dyDescent="0.3">
      <c r="WB73" s="4"/>
    </row>
    <row r="74" spans="600:600" x14ac:dyDescent="0.3">
      <c r="WB74" s="4"/>
    </row>
    <row r="75" spans="600:600" x14ac:dyDescent="0.3">
      <c r="WB75" s="4"/>
    </row>
    <row r="76" spans="600:600" x14ac:dyDescent="0.3">
      <c r="WB76" s="4"/>
    </row>
    <row r="77" spans="600:600" x14ac:dyDescent="0.3">
      <c r="WB77" s="4"/>
    </row>
    <row r="78" spans="600:600" x14ac:dyDescent="0.3">
      <c r="WB78" s="4"/>
    </row>
    <row r="79" spans="600:600" x14ac:dyDescent="0.3">
      <c r="WB79" s="4"/>
    </row>
    <row r="80" spans="600:600" x14ac:dyDescent="0.3">
      <c r="WB80" s="4"/>
    </row>
    <row r="81" spans="600:600" x14ac:dyDescent="0.3">
      <c r="WB81" s="4"/>
    </row>
    <row r="82" spans="600:600" x14ac:dyDescent="0.3">
      <c r="WB82" s="4"/>
    </row>
    <row r="83" spans="600:600" x14ac:dyDescent="0.3">
      <c r="WB83" s="4"/>
    </row>
    <row r="84" spans="600:600" x14ac:dyDescent="0.3">
      <c r="WB84" s="4"/>
    </row>
    <row r="85" spans="600:600" x14ac:dyDescent="0.3">
      <c r="WB85" s="4"/>
    </row>
    <row r="86" spans="600:600" x14ac:dyDescent="0.3">
      <c r="WB86" s="4"/>
    </row>
    <row r="87" spans="600:600" x14ac:dyDescent="0.3">
      <c r="WB87" s="4"/>
    </row>
    <row r="88" spans="600:600" x14ac:dyDescent="0.3">
      <c r="WB88" s="4"/>
    </row>
    <row r="89" spans="600:600" x14ac:dyDescent="0.3">
      <c r="WB89" s="4"/>
    </row>
    <row r="90" spans="600:600" x14ac:dyDescent="0.3">
      <c r="WB90" s="4"/>
    </row>
    <row r="91" spans="600:600" x14ac:dyDescent="0.3">
      <c r="WB91" s="4"/>
    </row>
    <row r="92" spans="600:600" x14ac:dyDescent="0.3">
      <c r="WB92" s="4"/>
    </row>
    <row r="93" spans="600:600" x14ac:dyDescent="0.3">
      <c r="WB93" s="4"/>
    </row>
    <row r="94" spans="600:600" x14ac:dyDescent="0.3">
      <c r="WB94" s="4"/>
    </row>
    <row r="95" spans="600:600" x14ac:dyDescent="0.3">
      <c r="WB95" s="4"/>
    </row>
    <row r="96" spans="600:600" x14ac:dyDescent="0.3">
      <c r="WB96" s="4"/>
    </row>
    <row r="97" spans="600:600" x14ac:dyDescent="0.3">
      <c r="WB97" s="4"/>
    </row>
    <row r="98" spans="600:600" x14ac:dyDescent="0.3">
      <c r="WB98" s="4"/>
    </row>
    <row r="99" spans="600:600" x14ac:dyDescent="0.3">
      <c r="WB99" s="4"/>
    </row>
    <row r="100" spans="600:600" x14ac:dyDescent="0.3">
      <c r="WB100" s="4"/>
    </row>
    <row r="101" spans="600:600" x14ac:dyDescent="0.3">
      <c r="WB101" s="4"/>
    </row>
    <row r="102" spans="600:600" x14ac:dyDescent="0.3">
      <c r="WB102" s="4"/>
    </row>
    <row r="103" spans="600:600" x14ac:dyDescent="0.3">
      <c r="WB103" s="4"/>
    </row>
    <row r="104" spans="600:600" x14ac:dyDescent="0.3">
      <c r="WB104" s="4"/>
    </row>
    <row r="105" spans="600:600" x14ac:dyDescent="0.3">
      <c r="WB105" s="4"/>
    </row>
    <row r="106" spans="600:600" x14ac:dyDescent="0.3">
      <c r="WB106" s="4"/>
    </row>
    <row r="107" spans="600:600" x14ac:dyDescent="0.3">
      <c r="WB107" s="4"/>
    </row>
    <row r="108" spans="600:600" x14ac:dyDescent="0.3">
      <c r="WB108" s="4"/>
    </row>
    <row r="109" spans="600:600" x14ac:dyDescent="0.3">
      <c r="WB109" s="4"/>
    </row>
    <row r="110" spans="600:600" x14ac:dyDescent="0.3">
      <c r="WB110" s="4"/>
    </row>
    <row r="111" spans="600:600" x14ac:dyDescent="0.3">
      <c r="WB111" s="4"/>
    </row>
    <row r="112" spans="600:600" x14ac:dyDescent="0.3">
      <c r="WB112" s="4"/>
    </row>
    <row r="113" spans="600:600" x14ac:dyDescent="0.3">
      <c r="WB113" s="4"/>
    </row>
    <row r="114" spans="600:600" x14ac:dyDescent="0.3">
      <c r="WB114" s="4"/>
    </row>
    <row r="115" spans="600:600" x14ac:dyDescent="0.3">
      <c r="WB115" s="4"/>
    </row>
    <row r="116" spans="600:600" x14ac:dyDescent="0.3">
      <c r="WB116" s="4"/>
    </row>
    <row r="117" spans="600:600" x14ac:dyDescent="0.3">
      <c r="WB117" s="4"/>
    </row>
    <row r="118" spans="600:600" x14ac:dyDescent="0.3">
      <c r="WB118" s="4"/>
    </row>
    <row r="119" spans="600:600" x14ac:dyDescent="0.3">
      <c r="WB119" s="4"/>
    </row>
    <row r="120" spans="600:600" x14ac:dyDescent="0.3">
      <c r="WB120" s="4"/>
    </row>
    <row r="121" spans="600:600" x14ac:dyDescent="0.3">
      <c r="WB121" s="4"/>
    </row>
    <row r="122" spans="600:600" x14ac:dyDescent="0.3">
      <c r="WB122" s="4"/>
    </row>
    <row r="123" spans="600:600" x14ac:dyDescent="0.3">
      <c r="WB123" s="4"/>
    </row>
    <row r="124" spans="600:600" x14ac:dyDescent="0.3">
      <c r="WB124" s="4"/>
    </row>
    <row r="125" spans="600:600" x14ac:dyDescent="0.3">
      <c r="WB125" s="4"/>
    </row>
    <row r="126" spans="600:600" x14ac:dyDescent="0.3">
      <c r="WB126" s="4"/>
    </row>
    <row r="127" spans="600:600" x14ac:dyDescent="0.3">
      <c r="WB127" s="4"/>
    </row>
    <row r="128" spans="600:600" x14ac:dyDescent="0.3">
      <c r="WB128" s="4"/>
    </row>
    <row r="129" spans="600:600" x14ac:dyDescent="0.3">
      <c r="WB129" s="4"/>
    </row>
    <row r="130" spans="600:600" x14ac:dyDescent="0.3">
      <c r="WB130" s="4"/>
    </row>
    <row r="131" spans="600:600" x14ac:dyDescent="0.3">
      <c r="WB131" s="4"/>
    </row>
    <row r="132" spans="600:600" x14ac:dyDescent="0.3">
      <c r="WB132" s="4"/>
    </row>
    <row r="133" spans="600:600" x14ac:dyDescent="0.3">
      <c r="WB133" s="4"/>
    </row>
    <row r="134" spans="600:600" x14ac:dyDescent="0.3">
      <c r="WB134" s="4"/>
    </row>
    <row r="135" spans="600:600" x14ac:dyDescent="0.3">
      <c r="WB135" s="4"/>
    </row>
    <row r="136" spans="600:600" x14ac:dyDescent="0.3">
      <c r="WB136" s="4"/>
    </row>
    <row r="137" spans="600:600" x14ac:dyDescent="0.3">
      <c r="WB137" s="4"/>
    </row>
    <row r="138" spans="600:600" x14ac:dyDescent="0.3">
      <c r="WB138" s="4"/>
    </row>
    <row r="139" spans="600:600" x14ac:dyDescent="0.3">
      <c r="WB139" s="4"/>
    </row>
    <row r="140" spans="600:600" x14ac:dyDescent="0.3">
      <c r="WB140" s="4"/>
    </row>
    <row r="141" spans="600:600" x14ac:dyDescent="0.3">
      <c r="WB141" s="4"/>
    </row>
    <row r="142" spans="600:600" x14ac:dyDescent="0.3">
      <c r="WB142" s="4"/>
    </row>
    <row r="143" spans="600:600" x14ac:dyDescent="0.3">
      <c r="WB143" s="4"/>
    </row>
    <row r="144" spans="600:600" x14ac:dyDescent="0.3">
      <c r="WB144" s="4"/>
    </row>
    <row r="145" spans="600:600" x14ac:dyDescent="0.3">
      <c r="WB145" s="4"/>
    </row>
    <row r="146" spans="600:600" x14ac:dyDescent="0.3">
      <c r="WB146" s="4"/>
    </row>
    <row r="147" spans="600:600" x14ac:dyDescent="0.3">
      <c r="WB147" s="4"/>
    </row>
    <row r="148" spans="600:600" x14ac:dyDescent="0.3">
      <c r="WB148" s="4"/>
    </row>
    <row r="149" spans="600:600" x14ac:dyDescent="0.3">
      <c r="WB149" s="4"/>
    </row>
    <row r="150" spans="600:600" x14ac:dyDescent="0.3">
      <c r="WB150" s="4"/>
    </row>
    <row r="151" spans="600:600" x14ac:dyDescent="0.3">
      <c r="WB151" s="4"/>
    </row>
    <row r="152" spans="600:600" x14ac:dyDescent="0.3">
      <c r="WB152" s="4"/>
    </row>
    <row r="153" spans="600:600" x14ac:dyDescent="0.3">
      <c r="WB153" s="4"/>
    </row>
    <row r="154" spans="600:600" x14ac:dyDescent="0.3">
      <c r="WB154" s="4"/>
    </row>
    <row r="155" spans="600:600" x14ac:dyDescent="0.3">
      <c r="WB155" s="4"/>
    </row>
    <row r="156" spans="600:600" x14ac:dyDescent="0.3">
      <c r="WB156" s="4"/>
    </row>
    <row r="157" spans="600:600" x14ac:dyDescent="0.3">
      <c r="WB157" s="4"/>
    </row>
    <row r="158" spans="600:600" x14ac:dyDescent="0.3">
      <c r="WB158" s="4"/>
    </row>
    <row r="159" spans="600:600" x14ac:dyDescent="0.3">
      <c r="WB159" s="4"/>
    </row>
    <row r="160" spans="600:600" x14ac:dyDescent="0.3">
      <c r="WB160" s="4"/>
    </row>
    <row r="161" spans="600:600" x14ac:dyDescent="0.3">
      <c r="WB161" s="4"/>
    </row>
    <row r="162" spans="600:600" x14ac:dyDescent="0.3">
      <c r="WB162" s="4"/>
    </row>
    <row r="163" spans="600:600" x14ac:dyDescent="0.3">
      <c r="WB163" s="4"/>
    </row>
    <row r="164" spans="600:600" x14ac:dyDescent="0.3">
      <c r="WB164" s="4"/>
    </row>
    <row r="165" spans="600:600" x14ac:dyDescent="0.3">
      <c r="WB165" s="4"/>
    </row>
    <row r="166" spans="600:600" x14ac:dyDescent="0.3">
      <c r="WB166" s="4"/>
    </row>
    <row r="167" spans="600:600" x14ac:dyDescent="0.3">
      <c r="WB167" s="4"/>
    </row>
    <row r="168" spans="600:600" x14ac:dyDescent="0.3">
      <c r="WB168" s="4"/>
    </row>
    <row r="169" spans="600:600" x14ac:dyDescent="0.3">
      <c r="WB169" s="4"/>
    </row>
    <row r="170" spans="600:600" x14ac:dyDescent="0.3">
      <c r="WB170" s="4"/>
    </row>
    <row r="171" spans="600:600" x14ac:dyDescent="0.3">
      <c r="WB171" s="4"/>
    </row>
    <row r="172" spans="600:600" x14ac:dyDescent="0.3">
      <c r="WB172" s="4"/>
    </row>
    <row r="173" spans="600:600" x14ac:dyDescent="0.3">
      <c r="WB173" s="4"/>
    </row>
    <row r="174" spans="600:600" x14ac:dyDescent="0.3">
      <c r="WB174" s="4"/>
    </row>
    <row r="175" spans="600:600" x14ac:dyDescent="0.3">
      <c r="WB175" s="4"/>
    </row>
    <row r="176" spans="600:600" x14ac:dyDescent="0.3">
      <c r="WB176" s="4"/>
    </row>
    <row r="177" spans="600:600" x14ac:dyDescent="0.3">
      <c r="WB177" s="4"/>
    </row>
    <row r="178" spans="600:600" x14ac:dyDescent="0.3">
      <c r="WB178" s="4"/>
    </row>
    <row r="179" spans="600:600" x14ac:dyDescent="0.3">
      <c r="WB179" s="4"/>
    </row>
    <row r="180" spans="600:600" x14ac:dyDescent="0.3">
      <c r="WB180" s="4"/>
    </row>
    <row r="181" spans="600:600" x14ac:dyDescent="0.3">
      <c r="WB181" s="4"/>
    </row>
    <row r="182" spans="600:600" x14ac:dyDescent="0.3">
      <c r="WB182" s="4"/>
    </row>
    <row r="183" spans="600:600" x14ac:dyDescent="0.3">
      <c r="WB183" s="4"/>
    </row>
    <row r="184" spans="600:600" x14ac:dyDescent="0.3">
      <c r="WB184" s="4"/>
    </row>
    <row r="185" spans="600:600" x14ac:dyDescent="0.3">
      <c r="WB185" s="4"/>
    </row>
    <row r="186" spans="600:600" x14ac:dyDescent="0.3">
      <c r="WB186" s="4"/>
    </row>
    <row r="187" spans="600:600" x14ac:dyDescent="0.3">
      <c r="WB187" s="4"/>
    </row>
    <row r="188" spans="600:600" x14ac:dyDescent="0.3">
      <c r="WB188" s="4"/>
    </row>
    <row r="189" spans="600:600" x14ac:dyDescent="0.3">
      <c r="WB189" s="4"/>
    </row>
    <row r="190" spans="600:600" x14ac:dyDescent="0.3">
      <c r="WB190" s="4"/>
    </row>
    <row r="191" spans="600:600" x14ac:dyDescent="0.3">
      <c r="WB191" s="4"/>
    </row>
    <row r="192" spans="600:600" x14ac:dyDescent="0.3">
      <c r="WB192" s="4"/>
    </row>
    <row r="193" spans="600:600" x14ac:dyDescent="0.3">
      <c r="WB193" s="4"/>
    </row>
    <row r="194" spans="600:600" x14ac:dyDescent="0.3">
      <c r="WB194" s="4"/>
    </row>
    <row r="195" spans="600:600" x14ac:dyDescent="0.3">
      <c r="WB195" s="4"/>
    </row>
    <row r="196" spans="600:600" x14ac:dyDescent="0.3">
      <c r="WB196" s="4"/>
    </row>
    <row r="197" spans="600:600" x14ac:dyDescent="0.3">
      <c r="WB197" s="4"/>
    </row>
    <row r="198" spans="600:600" x14ac:dyDescent="0.3">
      <c r="WB198" s="4"/>
    </row>
    <row r="199" spans="600:600" x14ac:dyDescent="0.3">
      <c r="WB199" s="4"/>
    </row>
    <row r="200" spans="600:600" x14ac:dyDescent="0.3">
      <c r="WB200" s="4"/>
    </row>
    <row r="201" spans="600:600" x14ac:dyDescent="0.3">
      <c r="WB201" s="4"/>
    </row>
    <row r="202" spans="600:600" x14ac:dyDescent="0.3">
      <c r="WB202" s="4"/>
    </row>
    <row r="203" spans="600:600" x14ac:dyDescent="0.3">
      <c r="WB203" s="4"/>
    </row>
    <row r="204" spans="600:600" x14ac:dyDescent="0.3">
      <c r="WB204" s="4"/>
    </row>
    <row r="205" spans="600:600" x14ac:dyDescent="0.3">
      <c r="WB205" s="4"/>
    </row>
    <row r="206" spans="600:600" x14ac:dyDescent="0.3">
      <c r="WB206" s="4"/>
    </row>
    <row r="207" spans="600:600" x14ac:dyDescent="0.3">
      <c r="WB207" s="4"/>
    </row>
    <row r="208" spans="600:600" x14ac:dyDescent="0.3">
      <c r="WB208" s="4"/>
    </row>
    <row r="209" spans="600:600" x14ac:dyDescent="0.3">
      <c r="WB209" s="4"/>
    </row>
    <row r="210" spans="600:600" x14ac:dyDescent="0.3">
      <c r="WB210" s="4"/>
    </row>
    <row r="211" spans="600:600" x14ac:dyDescent="0.3">
      <c r="WB211" s="4"/>
    </row>
    <row r="212" spans="600:600" x14ac:dyDescent="0.3">
      <c r="WB212" s="4"/>
    </row>
    <row r="213" spans="600:600" x14ac:dyDescent="0.3">
      <c r="WB213" s="4"/>
    </row>
    <row r="214" spans="600:600" x14ac:dyDescent="0.3">
      <c r="WB214" s="4"/>
    </row>
    <row r="215" spans="600:600" x14ac:dyDescent="0.3">
      <c r="WB215" s="4"/>
    </row>
    <row r="216" spans="600:600" x14ac:dyDescent="0.3">
      <c r="WB216" s="4"/>
    </row>
    <row r="217" spans="600:600" x14ac:dyDescent="0.3">
      <c r="WB217" s="4"/>
    </row>
    <row r="218" spans="600:600" x14ac:dyDescent="0.3">
      <c r="WB218" s="4"/>
    </row>
    <row r="219" spans="600:600" x14ac:dyDescent="0.3">
      <c r="WB219" s="4"/>
    </row>
    <row r="220" spans="600:600" x14ac:dyDescent="0.3">
      <c r="WB220" s="4"/>
    </row>
    <row r="221" spans="600:600" x14ac:dyDescent="0.3">
      <c r="WB221" s="4"/>
    </row>
    <row r="222" spans="600:600" x14ac:dyDescent="0.3">
      <c r="WB222" s="4"/>
    </row>
    <row r="223" spans="600:600" x14ac:dyDescent="0.3">
      <c r="WB223" s="4"/>
    </row>
    <row r="224" spans="600:600" x14ac:dyDescent="0.3">
      <c r="WB224" s="4"/>
    </row>
    <row r="225" spans="600:600" x14ac:dyDescent="0.3">
      <c r="WB225" s="4"/>
    </row>
    <row r="226" spans="600:600" x14ac:dyDescent="0.3">
      <c r="WB226" s="4"/>
    </row>
    <row r="227" spans="600:600" x14ac:dyDescent="0.3">
      <c r="WB227" s="4"/>
    </row>
    <row r="228" spans="600:600" x14ac:dyDescent="0.3">
      <c r="WB228" s="4"/>
    </row>
    <row r="229" spans="600:600" x14ac:dyDescent="0.3">
      <c r="WB229" s="4"/>
    </row>
    <row r="230" spans="600:600" x14ac:dyDescent="0.3">
      <c r="WB230" s="4"/>
    </row>
    <row r="231" spans="600:600" x14ac:dyDescent="0.3">
      <c r="WB231" s="4"/>
    </row>
    <row r="232" spans="600:600" x14ac:dyDescent="0.3">
      <c r="WB232" s="4"/>
    </row>
    <row r="233" spans="600:600" x14ac:dyDescent="0.3">
      <c r="WB233" s="4"/>
    </row>
    <row r="234" spans="600:600" x14ac:dyDescent="0.3">
      <c r="WB234" s="4"/>
    </row>
    <row r="235" spans="600:600" x14ac:dyDescent="0.3">
      <c r="WB235" s="4"/>
    </row>
    <row r="236" spans="600:600" x14ac:dyDescent="0.3">
      <c r="WB236" s="4"/>
    </row>
    <row r="237" spans="600:600" x14ac:dyDescent="0.3">
      <c r="WB237" s="4"/>
    </row>
    <row r="238" spans="600:600" x14ac:dyDescent="0.3">
      <c r="WB238" s="4"/>
    </row>
    <row r="239" spans="600:600" x14ac:dyDescent="0.3">
      <c r="WB239" s="4"/>
    </row>
    <row r="240" spans="600:600" x14ac:dyDescent="0.3">
      <c r="WB240" s="4"/>
    </row>
    <row r="241" spans="600:600" x14ac:dyDescent="0.3">
      <c r="WB241" s="4"/>
    </row>
    <row r="242" spans="600:600" x14ac:dyDescent="0.3">
      <c r="WB242" s="4"/>
    </row>
    <row r="243" spans="600:600" x14ac:dyDescent="0.3">
      <c r="WB243" s="4"/>
    </row>
    <row r="244" spans="600:600" x14ac:dyDescent="0.3">
      <c r="WB244" s="4"/>
    </row>
    <row r="245" spans="600:600" x14ac:dyDescent="0.3">
      <c r="WB245" s="4"/>
    </row>
    <row r="246" spans="600:600" x14ac:dyDescent="0.3">
      <c r="WB246" s="4"/>
    </row>
    <row r="247" spans="600:600" x14ac:dyDescent="0.3">
      <c r="WB247" s="4"/>
    </row>
    <row r="248" spans="600:600" x14ac:dyDescent="0.3">
      <c r="WB248" s="4"/>
    </row>
    <row r="249" spans="600:600" x14ac:dyDescent="0.3">
      <c r="WB249" s="4"/>
    </row>
    <row r="250" spans="600:600" x14ac:dyDescent="0.3">
      <c r="WB250" s="4"/>
    </row>
    <row r="251" spans="600:600" x14ac:dyDescent="0.3">
      <c r="WB251" s="4"/>
    </row>
    <row r="252" spans="600:600" x14ac:dyDescent="0.3">
      <c r="WB252" s="4"/>
    </row>
    <row r="253" spans="600:600" x14ac:dyDescent="0.3">
      <c r="WB253" s="4"/>
    </row>
    <row r="254" spans="600:600" x14ac:dyDescent="0.3">
      <c r="WB254" s="4"/>
    </row>
    <row r="255" spans="600:600" x14ac:dyDescent="0.3">
      <c r="WB255" s="4"/>
    </row>
    <row r="256" spans="600:600" x14ac:dyDescent="0.3">
      <c r="WB256" s="4"/>
    </row>
    <row r="257" spans="600:600" x14ac:dyDescent="0.3">
      <c r="WB257" s="4"/>
    </row>
    <row r="258" spans="600:600" x14ac:dyDescent="0.3">
      <c r="WB258" s="4"/>
    </row>
    <row r="259" spans="600:600" x14ac:dyDescent="0.3">
      <c r="WB259" s="4"/>
    </row>
    <row r="260" spans="600:600" x14ac:dyDescent="0.3">
      <c r="WB260" s="4"/>
    </row>
    <row r="261" spans="600:600" x14ac:dyDescent="0.3">
      <c r="WB261" s="4"/>
    </row>
    <row r="262" spans="600:600" x14ac:dyDescent="0.3">
      <c r="WB262" s="4"/>
    </row>
    <row r="263" spans="600:600" x14ac:dyDescent="0.3">
      <c r="WB263" s="4"/>
    </row>
    <row r="264" spans="600:600" x14ac:dyDescent="0.3">
      <c r="WB264" s="4"/>
    </row>
    <row r="265" spans="600:600" x14ac:dyDescent="0.3">
      <c r="WB265" s="4"/>
    </row>
    <row r="266" spans="600:600" x14ac:dyDescent="0.3">
      <c r="WB266" s="4"/>
    </row>
    <row r="267" spans="600:600" x14ac:dyDescent="0.3">
      <c r="WB267" s="4"/>
    </row>
    <row r="268" spans="600:600" x14ac:dyDescent="0.3">
      <c r="WB268" s="4"/>
    </row>
    <row r="269" spans="600:600" x14ac:dyDescent="0.3">
      <c r="WB269" s="4"/>
    </row>
    <row r="270" spans="600:600" x14ac:dyDescent="0.3">
      <c r="WB270" s="4"/>
    </row>
    <row r="271" spans="600:600" x14ac:dyDescent="0.3">
      <c r="WB271" s="4"/>
    </row>
    <row r="272" spans="600:600" x14ac:dyDescent="0.3">
      <c r="WB272" s="4"/>
    </row>
    <row r="273" spans="600:600" x14ac:dyDescent="0.3">
      <c r="WB273" s="4"/>
    </row>
    <row r="274" spans="600:600" x14ac:dyDescent="0.3">
      <c r="WB274" s="4"/>
    </row>
    <row r="275" spans="600:600" x14ac:dyDescent="0.3">
      <c r="WB275" s="4"/>
    </row>
    <row r="276" spans="600:600" x14ac:dyDescent="0.3">
      <c r="WB276" s="4"/>
    </row>
    <row r="277" spans="600:600" x14ac:dyDescent="0.3">
      <c r="WB277" s="4"/>
    </row>
    <row r="278" spans="600:600" x14ac:dyDescent="0.3">
      <c r="WB278" s="4"/>
    </row>
    <row r="279" spans="600:600" x14ac:dyDescent="0.3">
      <c r="WB279" s="4"/>
    </row>
    <row r="280" spans="600:600" x14ac:dyDescent="0.3">
      <c r="WB280" s="4"/>
    </row>
    <row r="281" spans="600:600" x14ac:dyDescent="0.3">
      <c r="WB281" s="4"/>
    </row>
    <row r="282" spans="600:600" x14ac:dyDescent="0.3">
      <c r="WB282" s="4"/>
    </row>
    <row r="283" spans="600:600" x14ac:dyDescent="0.3">
      <c r="WB283" s="4"/>
    </row>
    <row r="284" spans="600:600" x14ac:dyDescent="0.3">
      <c r="WB284" s="4"/>
    </row>
    <row r="285" spans="600:600" x14ac:dyDescent="0.3">
      <c r="WB285" s="4"/>
    </row>
    <row r="286" spans="600:600" x14ac:dyDescent="0.3">
      <c r="WB286" s="4"/>
    </row>
    <row r="287" spans="600:600" x14ac:dyDescent="0.3">
      <c r="WB287" s="4"/>
    </row>
    <row r="288" spans="600:600" x14ac:dyDescent="0.3">
      <c r="WB288" s="4"/>
    </row>
    <row r="289" spans="600:600" x14ac:dyDescent="0.3">
      <c r="WB289" s="4"/>
    </row>
    <row r="290" spans="600:600" x14ac:dyDescent="0.3">
      <c r="WB290" s="4"/>
    </row>
    <row r="291" spans="600:600" x14ac:dyDescent="0.3">
      <c r="WB291" s="4"/>
    </row>
    <row r="292" spans="600:600" x14ac:dyDescent="0.3">
      <c r="WB292" s="4"/>
    </row>
    <row r="293" spans="600:600" x14ac:dyDescent="0.3">
      <c r="WB293" s="4"/>
    </row>
    <row r="294" spans="600:600" x14ac:dyDescent="0.3">
      <c r="WB294" s="4"/>
    </row>
    <row r="295" spans="600:600" x14ac:dyDescent="0.3">
      <c r="WB295" s="4"/>
    </row>
    <row r="296" spans="600:600" x14ac:dyDescent="0.3">
      <c r="WB296" s="4"/>
    </row>
    <row r="297" spans="600:600" x14ac:dyDescent="0.3">
      <c r="WB297" s="4"/>
    </row>
    <row r="298" spans="600:600" x14ac:dyDescent="0.3">
      <c r="WB298" s="4"/>
    </row>
    <row r="299" spans="600:600" x14ac:dyDescent="0.3">
      <c r="WB299" s="4"/>
    </row>
    <row r="300" spans="600:600" x14ac:dyDescent="0.3">
      <c r="WB300" s="4"/>
    </row>
    <row r="301" spans="600:600" x14ac:dyDescent="0.3">
      <c r="WB301" s="4"/>
    </row>
    <row r="302" spans="600:600" x14ac:dyDescent="0.3">
      <c r="WB302" s="4"/>
    </row>
    <row r="303" spans="600:600" x14ac:dyDescent="0.3">
      <c r="WB303" s="4"/>
    </row>
    <row r="304" spans="600:600" x14ac:dyDescent="0.3">
      <c r="WB304" s="4"/>
    </row>
    <row r="305" spans="600:600" x14ac:dyDescent="0.3">
      <c r="WB305" s="4"/>
    </row>
    <row r="306" spans="600:600" x14ac:dyDescent="0.3">
      <c r="WB306" s="4"/>
    </row>
    <row r="307" spans="600:600" x14ac:dyDescent="0.3">
      <c r="WB307" s="4"/>
    </row>
    <row r="308" spans="600:600" x14ac:dyDescent="0.3">
      <c r="WB308" s="4"/>
    </row>
    <row r="309" spans="600:600" x14ac:dyDescent="0.3">
      <c r="WB309" s="4"/>
    </row>
    <row r="310" spans="600:600" x14ac:dyDescent="0.3">
      <c r="WB310" s="4"/>
    </row>
    <row r="311" spans="600:600" x14ac:dyDescent="0.3">
      <c r="WB311" s="4"/>
    </row>
    <row r="312" spans="600:600" x14ac:dyDescent="0.3">
      <c r="WB312" s="4"/>
    </row>
    <row r="313" spans="600:600" x14ac:dyDescent="0.3">
      <c r="WB313" s="4"/>
    </row>
    <row r="314" spans="600:600" x14ac:dyDescent="0.3">
      <c r="WB314" s="4"/>
    </row>
    <row r="315" spans="600:600" x14ac:dyDescent="0.3">
      <c r="WB315" s="4"/>
    </row>
    <row r="316" spans="600:600" x14ac:dyDescent="0.3">
      <c r="WB316" s="4"/>
    </row>
    <row r="317" spans="600:600" x14ac:dyDescent="0.3">
      <c r="WB317" s="4"/>
    </row>
    <row r="318" spans="600:600" x14ac:dyDescent="0.3">
      <c r="WB318" s="4"/>
    </row>
    <row r="319" spans="600:600" x14ac:dyDescent="0.3">
      <c r="WB319" s="4"/>
    </row>
    <row r="320" spans="600:600" x14ac:dyDescent="0.3">
      <c r="WB320" s="4"/>
    </row>
    <row r="321" spans="600:600" x14ac:dyDescent="0.3">
      <c r="WB321" s="4"/>
    </row>
    <row r="322" spans="600:600" x14ac:dyDescent="0.3">
      <c r="WB322" s="4"/>
    </row>
    <row r="323" spans="600:600" x14ac:dyDescent="0.3">
      <c r="WB323" s="4"/>
    </row>
    <row r="324" spans="600:600" x14ac:dyDescent="0.3">
      <c r="WB324" s="4"/>
    </row>
    <row r="325" spans="600:600" x14ac:dyDescent="0.3">
      <c r="WB325" s="4"/>
    </row>
    <row r="326" spans="600:600" x14ac:dyDescent="0.3">
      <c r="WB326" s="4"/>
    </row>
    <row r="327" spans="600:600" x14ac:dyDescent="0.3">
      <c r="WB327" s="4"/>
    </row>
    <row r="328" spans="600:600" x14ac:dyDescent="0.3">
      <c r="WB328" s="4"/>
    </row>
    <row r="329" spans="600:600" x14ac:dyDescent="0.3">
      <c r="WB329" s="4"/>
    </row>
    <row r="330" spans="600:600" x14ac:dyDescent="0.3">
      <c r="WB330" s="4"/>
    </row>
    <row r="331" spans="600:600" x14ac:dyDescent="0.3">
      <c r="WB331" s="4"/>
    </row>
    <row r="332" spans="600:600" x14ac:dyDescent="0.3">
      <c r="WB332" s="4"/>
    </row>
    <row r="333" spans="600:600" x14ac:dyDescent="0.3">
      <c r="WB333" s="4"/>
    </row>
    <row r="334" spans="600:600" x14ac:dyDescent="0.3">
      <c r="WB334" s="4"/>
    </row>
    <row r="335" spans="600:600" x14ac:dyDescent="0.3">
      <c r="WB335" s="4"/>
    </row>
    <row r="336" spans="600:600" x14ac:dyDescent="0.3">
      <c r="WB336" s="4"/>
    </row>
    <row r="337" spans="600:600" x14ac:dyDescent="0.3">
      <c r="WB337" s="4"/>
    </row>
    <row r="338" spans="600:600" x14ac:dyDescent="0.3">
      <c r="WB338" s="4"/>
    </row>
    <row r="339" spans="600:600" x14ac:dyDescent="0.3">
      <c r="WB339" s="4"/>
    </row>
    <row r="340" spans="600:600" x14ac:dyDescent="0.3">
      <c r="WB340" s="4"/>
    </row>
    <row r="341" spans="600:600" x14ac:dyDescent="0.3">
      <c r="WB341" s="4"/>
    </row>
  </sheetData>
  <mergeCells count="6">
    <mergeCell ref="B12:C12"/>
    <mergeCell ref="G10:H10"/>
    <mergeCell ref="E10:F10"/>
    <mergeCell ref="B2:E3"/>
    <mergeCell ref="F4:Y8"/>
    <mergeCell ref="F2:Y3"/>
  </mergeCells>
  <conditionalFormatting sqref="L10:JD10">
    <cfRule type="expression" dxfId="71" priority="6152">
      <formula>DAY(L10)&lt;&gt;DAY(K10)</formula>
    </cfRule>
    <cfRule type="expression" dxfId="70" priority="6153">
      <formula>AND(DAY(L10)=DAY(K10),WEEKDAY(L10)&lt;&gt;7,WEEKDAY(L10)&lt;&gt;1,COUNTIF(feries,DATE(YEAR(L10),MONTH(L10),DAY(L10)))=0)</formula>
    </cfRule>
    <cfRule type="expression" dxfId="69" priority="6155">
      <formula>OR(AND(DAY(K10)&lt;&gt;DAY(L10),OR(WEEKDAY(L10)=7,WEEKDAY(L10)=1)),AND(DAY(K10)&lt;&gt;DAY(L10),COUNTIF(feries,DATE(YEAR(L10),MONTH(L10),DAY(L10)))&gt;0))</formula>
    </cfRule>
    <cfRule type="expression" dxfId="68" priority="8391">
      <formula>OR(AND(DAY(K10)=DAY(L10),OR(WEEKDAY(L10)=7,WEEKDAY(L10)=1)),AND(DAY(K10)=DAY(L10),COUNTIF(feries,DATE(YEAR(L10),MONTH(L10),DAY(L10)))&gt;0))</formula>
    </cfRule>
  </conditionalFormatting>
  <conditionalFormatting sqref="M11:JD11">
    <cfRule type="expression" dxfId="67" priority="5733">
      <formula>DAY(L$10)&lt;&gt;DAY(M$10)</formula>
    </cfRule>
    <cfRule type="expression" dxfId="66" priority="5735">
      <formula>OR(WEEKDAY(M$10)=1,WEEKDAY(M$10)=7,COUNTIF(feries,DATE(YEAR(M$10),MONTH(M10),DAY(M$10)))&gt;0)</formula>
    </cfRule>
  </conditionalFormatting>
  <conditionalFormatting sqref="L11">
    <cfRule type="expression" dxfId="65" priority="3749">
      <formula>OR(WEEKDAY(M$10)=1,WEEKDAY(M$10)=7,COUNTIF(feries,DATE(YEAR(M$10),MONTH(M10),DAY(M$10)))&gt;0)</formula>
    </cfRule>
  </conditionalFormatting>
  <conditionalFormatting sqref="FD12:JD26">
    <cfRule type="expression" dxfId="64" priority="1441">
      <formula>OR(WEEKDAY(FD$10)=1,WEEKDAY(FD$10)=7,COUNTIF(feries,DATE(YEAR(FD$10),MONTH(FD$10),DAY(FD$10)))&gt;0)</formula>
    </cfRule>
  </conditionalFormatting>
  <conditionalFormatting sqref="FD12:JD12">
    <cfRule type="cellIs" dxfId="63" priority="1440" operator="equal">
      <formula>1</formula>
    </cfRule>
  </conditionalFormatting>
  <conditionalFormatting sqref="FD12:JD26">
    <cfRule type="expression" dxfId="62" priority="1439">
      <formula>DAY(FD$10)&lt;&gt;DAY(FC$10)</formula>
    </cfRule>
  </conditionalFormatting>
  <conditionalFormatting sqref="FD13:JD26">
    <cfRule type="cellIs" dxfId="61" priority="1437" operator="equal">
      <formula>1</formula>
    </cfRule>
  </conditionalFormatting>
  <conditionalFormatting sqref="J12">
    <cfRule type="expression" dxfId="60" priority="388">
      <formula>OR(WEEKDAY(J$10)=1,WEEKDAY(J$10)=7,COUNTIF(feries,DATE(YEAR(J$10),MONTH(J$10),DAY(J$10)))&gt;0)</formula>
    </cfRule>
  </conditionalFormatting>
  <conditionalFormatting sqref="J12">
    <cfRule type="cellIs" dxfId="59" priority="387" operator="equal">
      <formula>1</formula>
    </cfRule>
  </conditionalFormatting>
  <conditionalFormatting sqref="J13">
    <cfRule type="expression" dxfId="58" priority="385">
      <formula>OR(WEEKDAY(J$10)=1,WEEKDAY(J$10)=7,COUNTIF(feries,DATE(YEAR(J$10),MONTH(J$10),DAY(J$10)))&gt;0)</formula>
    </cfRule>
  </conditionalFormatting>
  <conditionalFormatting sqref="J13">
    <cfRule type="cellIs" dxfId="57" priority="384" operator="equal">
      <formula>1</formula>
    </cfRule>
  </conditionalFormatting>
  <conditionalFormatting sqref="K12:FC12">
    <cfRule type="cellIs" dxfId="56" priority="381" operator="equal">
      <formula>1</formula>
    </cfRule>
    <cfRule type="expression" dxfId="55" priority="382">
      <formula>OR(WEEKDAY(K$10)=1,WEEKDAY(K$10)=7,COUNTIF(feries,DATE(YEAR(K$10),MONTH(K$10),DAY(K$10)))&gt;0)</formula>
    </cfRule>
  </conditionalFormatting>
  <conditionalFormatting sqref="L12:FC12">
    <cfRule type="expression" dxfId="54" priority="380">
      <formula>DAY(L$10)&lt;&gt;DAY(K$10)</formula>
    </cfRule>
  </conditionalFormatting>
  <conditionalFormatting sqref="J15">
    <cfRule type="expression" dxfId="53" priority="376">
      <formula>OR(WEEKDAY(J$10)=1,WEEKDAY(J$10)=7,COUNTIF(feries,DATE(YEAR(J$10),MONTH(J$10),DAY(J$10)))&gt;0)</formula>
    </cfRule>
  </conditionalFormatting>
  <conditionalFormatting sqref="J15">
    <cfRule type="cellIs" dxfId="52" priority="375" operator="equal">
      <formula>1</formula>
    </cfRule>
  </conditionalFormatting>
  <conditionalFormatting sqref="K13:FC13">
    <cfRule type="cellIs" dxfId="51" priority="41" operator="equal">
      <formula>1</formula>
    </cfRule>
    <cfRule type="expression" dxfId="50" priority="42">
      <formula>OR(WEEKDAY(K$10)=1,WEEKDAY(K$10)=7,COUNTIF(feries,DATE(YEAR(K$10),MONTH(K$10),DAY(K$10)))&gt;0)</formula>
    </cfRule>
  </conditionalFormatting>
  <conditionalFormatting sqref="L13:FC13">
    <cfRule type="expression" dxfId="49" priority="40">
      <formula>DAY(L$10)&lt;&gt;DAY(K$10)</formula>
    </cfRule>
  </conditionalFormatting>
  <conditionalFormatting sqref="K14:FC14">
    <cfRule type="cellIs" dxfId="48" priority="38" operator="equal">
      <formula>1</formula>
    </cfRule>
    <cfRule type="expression" dxfId="47" priority="39">
      <formula>OR(WEEKDAY(K$10)=1,WEEKDAY(K$10)=7,COUNTIF(feries,DATE(YEAR(K$10),MONTH(K$10),DAY(K$10)))&gt;0)</formula>
    </cfRule>
  </conditionalFormatting>
  <conditionalFormatting sqref="L14:FC14">
    <cfRule type="expression" dxfId="46" priority="37">
      <formula>DAY(L$10)&lt;&gt;DAY(K$10)</formula>
    </cfRule>
  </conditionalFormatting>
  <conditionalFormatting sqref="K15:FC15">
    <cfRule type="cellIs" dxfId="45" priority="35" operator="equal">
      <formula>1</formula>
    </cfRule>
    <cfRule type="expression" dxfId="44" priority="36">
      <formula>OR(WEEKDAY(K$10)=1,WEEKDAY(K$10)=7,COUNTIF(feries,DATE(YEAR(K$10),MONTH(K$10),DAY(K$10)))&gt;0)</formula>
    </cfRule>
  </conditionalFormatting>
  <conditionalFormatting sqref="L15:FC15">
    <cfRule type="expression" dxfId="43" priority="34">
      <formula>DAY(L$10)&lt;&gt;DAY(K$10)</formula>
    </cfRule>
  </conditionalFormatting>
  <conditionalFormatting sqref="K16:FC16">
    <cfRule type="expression" dxfId="42" priority="33">
      <formula>OR(WEEKDAY(K$10)=1,WEEKDAY(K$10)=7,COUNTIF(feries,DATE(YEAR(K$10),MONTH(K$10),DAY(K$10)))&gt;0)</formula>
    </cfRule>
  </conditionalFormatting>
  <conditionalFormatting sqref="K16:FC16">
    <cfRule type="cellIs" dxfId="41" priority="32" operator="equal">
      <formula>1</formula>
    </cfRule>
  </conditionalFormatting>
  <conditionalFormatting sqref="L16:FC16">
    <cfRule type="expression" dxfId="40" priority="31">
      <formula>DAY(L$10)&lt;&gt;DAY(K$10)</formula>
    </cfRule>
  </conditionalFormatting>
  <conditionalFormatting sqref="K17:FC17">
    <cfRule type="expression" dxfId="39" priority="30">
      <formula>OR(WEEKDAY(K$10)=1,WEEKDAY(K$10)=7,COUNTIF(feries,DATE(YEAR(K$10),MONTH(K$10),DAY(K$10)))&gt;0)</formula>
    </cfRule>
  </conditionalFormatting>
  <conditionalFormatting sqref="K17:FC17">
    <cfRule type="cellIs" dxfId="38" priority="29" operator="equal">
      <formula>1</formula>
    </cfRule>
  </conditionalFormatting>
  <conditionalFormatting sqref="L17:FC17">
    <cfRule type="expression" dxfId="37" priority="28">
      <formula>DAY(L$10)&lt;&gt;DAY(K$10)</formula>
    </cfRule>
  </conditionalFormatting>
  <conditionalFormatting sqref="K18:FC18">
    <cfRule type="expression" dxfId="36" priority="27">
      <formula>OR(WEEKDAY(K$10)=1,WEEKDAY(K$10)=7,COUNTIF(feries,DATE(YEAR(K$10),MONTH(K$10),DAY(K$10)))&gt;0)</formula>
    </cfRule>
  </conditionalFormatting>
  <conditionalFormatting sqref="K18:FC18">
    <cfRule type="cellIs" dxfId="35" priority="26" operator="equal">
      <formula>1</formula>
    </cfRule>
  </conditionalFormatting>
  <conditionalFormatting sqref="L18:FC18">
    <cfRule type="expression" dxfId="34" priority="25">
      <formula>DAY(L$10)&lt;&gt;DAY(K$10)</formula>
    </cfRule>
  </conditionalFormatting>
  <conditionalFormatting sqref="K19:FC19">
    <cfRule type="expression" dxfId="33" priority="24">
      <formula>OR(WEEKDAY(K$10)=1,WEEKDAY(K$10)=7,COUNTIF(feries,DATE(YEAR(K$10),MONTH(K$10),DAY(K$10)))&gt;0)</formula>
    </cfRule>
  </conditionalFormatting>
  <conditionalFormatting sqref="K19:FC19">
    <cfRule type="cellIs" dxfId="32" priority="23" operator="equal">
      <formula>1</formula>
    </cfRule>
  </conditionalFormatting>
  <conditionalFormatting sqref="L19:FC19">
    <cfRule type="expression" dxfId="31" priority="22">
      <formula>DAY(L$10)&lt;&gt;DAY(K$10)</formula>
    </cfRule>
  </conditionalFormatting>
  <conditionalFormatting sqref="K20:FC20">
    <cfRule type="expression" dxfId="30" priority="21">
      <formula>OR(WEEKDAY(K$10)=1,WEEKDAY(K$10)=7,COUNTIF(feries,DATE(YEAR(K$10),MONTH(K$10),DAY(K$10)))&gt;0)</formula>
    </cfRule>
  </conditionalFormatting>
  <conditionalFormatting sqref="K20:FC20">
    <cfRule type="cellIs" dxfId="29" priority="20" operator="equal">
      <formula>1</formula>
    </cfRule>
  </conditionalFormatting>
  <conditionalFormatting sqref="L20:FC20">
    <cfRule type="expression" dxfId="28" priority="19">
      <formula>DAY(L$10)&lt;&gt;DAY(K$10)</formula>
    </cfRule>
  </conditionalFormatting>
  <conditionalFormatting sqref="K21:FC21">
    <cfRule type="expression" dxfId="27" priority="18">
      <formula>OR(WEEKDAY(K$10)=1,WEEKDAY(K$10)=7,COUNTIF(feries,DATE(YEAR(K$10),MONTH(K$10),DAY(K$10)))&gt;0)</formula>
    </cfRule>
  </conditionalFormatting>
  <conditionalFormatting sqref="K21:FC21">
    <cfRule type="cellIs" dxfId="26" priority="17" operator="equal">
      <formula>1</formula>
    </cfRule>
  </conditionalFormatting>
  <conditionalFormatting sqref="L21:FC21">
    <cfRule type="expression" dxfId="25" priority="16">
      <formula>DAY(L$10)&lt;&gt;DAY(K$10)</formula>
    </cfRule>
  </conditionalFormatting>
  <conditionalFormatting sqref="K22:FC22">
    <cfRule type="expression" dxfId="24" priority="15">
      <formula>OR(WEEKDAY(K$10)=1,WEEKDAY(K$10)=7,COUNTIF(feries,DATE(YEAR(K$10),MONTH(K$10),DAY(K$10)))&gt;0)</formula>
    </cfRule>
  </conditionalFormatting>
  <conditionalFormatting sqref="K22:FC22">
    <cfRule type="cellIs" dxfId="23" priority="14" operator="equal">
      <formula>1</formula>
    </cfRule>
  </conditionalFormatting>
  <conditionalFormatting sqref="L22:FC22">
    <cfRule type="expression" dxfId="22" priority="13">
      <formula>DAY(L$10)&lt;&gt;DAY(K$10)</formula>
    </cfRule>
  </conditionalFormatting>
  <conditionalFormatting sqref="K23:FC23">
    <cfRule type="expression" dxfId="21" priority="12">
      <formula>OR(WEEKDAY(K$10)=1,WEEKDAY(K$10)=7,COUNTIF(feries,DATE(YEAR(K$10),MONTH(K$10),DAY(K$10)))&gt;0)</formula>
    </cfRule>
  </conditionalFormatting>
  <conditionalFormatting sqref="K23:FC23">
    <cfRule type="cellIs" dxfId="20" priority="11" operator="equal">
      <formula>1</formula>
    </cfRule>
  </conditionalFormatting>
  <conditionalFormatting sqref="L23:FC23">
    <cfRule type="expression" dxfId="19" priority="10">
      <formula>DAY(L$10)&lt;&gt;DAY(K$10)</formula>
    </cfRule>
  </conditionalFormatting>
  <conditionalFormatting sqref="K24:FC24">
    <cfRule type="expression" dxfId="18" priority="9">
      <formula>OR(WEEKDAY(K$10)=1,WEEKDAY(K$10)=7,COUNTIF(feries,DATE(YEAR(K$10),MONTH(K$10),DAY(K$10)))&gt;0)</formula>
    </cfRule>
  </conditionalFormatting>
  <conditionalFormatting sqref="K24:FC24">
    <cfRule type="cellIs" dxfId="17" priority="8" operator="equal">
      <formula>1</formula>
    </cfRule>
  </conditionalFormatting>
  <conditionalFormatting sqref="L24:FC24">
    <cfRule type="expression" dxfId="16" priority="7">
      <formula>DAY(L$10)&lt;&gt;DAY(K$10)</formula>
    </cfRule>
  </conditionalFormatting>
  <conditionalFormatting sqref="K25:FC25">
    <cfRule type="expression" dxfId="15" priority="6">
      <formula>OR(WEEKDAY(K$10)=1,WEEKDAY(K$10)=7,COUNTIF(feries,DATE(YEAR(K$10),MONTH(K$10),DAY(K$10)))&gt;0)</formula>
    </cfRule>
  </conditionalFormatting>
  <conditionalFormatting sqref="K25:FC25">
    <cfRule type="cellIs" dxfId="14" priority="5" operator="equal">
      <formula>1</formula>
    </cfRule>
  </conditionalFormatting>
  <conditionalFormatting sqref="L25:FC25">
    <cfRule type="expression" dxfId="13" priority="4">
      <formula>DAY(L$10)&lt;&gt;DAY(K$10)</formula>
    </cfRule>
  </conditionalFormatting>
  <conditionalFormatting sqref="K26:FC26">
    <cfRule type="expression" dxfId="12" priority="3">
      <formula>OR(WEEKDAY(K$10)=1,WEEKDAY(K$10)=7,COUNTIF(feries,DATE(YEAR(K$10),MONTH(K$10),DAY(K$10)))&gt;0)</formula>
    </cfRule>
  </conditionalFormatting>
  <conditionalFormatting sqref="K26:FC26">
    <cfRule type="cellIs" dxfId="11" priority="2" operator="equal">
      <formula>1</formula>
    </cfRule>
  </conditionalFormatting>
  <conditionalFormatting sqref="L26:FC26">
    <cfRule type="expression" dxfId="10" priority="1">
      <formula>DAY(L$10)&lt;&gt;DAY(K$10)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8" scale="3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oix1">
              <controlPr defaultSize="0" autoLine="0" autoPict="0" macro="[0]!maj_Shapes">
                <anchor moveWithCells="1">
                  <from>
                    <xdr:col>2</xdr:col>
                    <xdr:colOff>7620</xdr:colOff>
                    <xdr:row>4</xdr:row>
                    <xdr:rowOff>7620</xdr:rowOff>
                  </from>
                  <to>
                    <xdr:col>2</xdr:col>
                    <xdr:colOff>784860</xdr:colOff>
                    <xdr:row>4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oix2">
              <controlPr defaultSize="0" autoLine="0" autoPict="0" macro="[0]!maj_Shapes">
                <anchor moveWithCells="1">
                  <from>
                    <xdr:col>2</xdr:col>
                    <xdr:colOff>7620</xdr:colOff>
                    <xdr:row>6</xdr:row>
                    <xdr:rowOff>7620</xdr:rowOff>
                  </from>
                  <to>
                    <xdr:col>2</xdr:col>
                    <xdr:colOff>784860</xdr:colOff>
                    <xdr:row>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oix3">
              <controlPr defaultSize="0" autoLine="0" autoPict="0" macro="[0]!maj_Shapes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3</xdr:col>
                    <xdr:colOff>762000</xdr:colOff>
                    <xdr:row>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oix4">
              <controlPr defaultSize="0" print="0" autoFill="0" autoPict="0" macro="[0]!coloration">
                <anchor moveWithCells="1" sizeWithCells="1">
                  <from>
                    <xdr:col>0</xdr:col>
                    <xdr:colOff>0</xdr:colOff>
                    <xdr:row>4</xdr:row>
                    <xdr:rowOff>137160</xdr:rowOff>
                  </from>
                  <to>
                    <xdr:col>0</xdr:col>
                    <xdr:colOff>259080</xdr:colOff>
                    <xdr:row>7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V365"/>
  <sheetViews>
    <sheetView tabSelected="1" topLeftCell="D1" workbookViewId="0">
      <selection activeCell="Q16" sqref="Q16"/>
    </sheetView>
  </sheetViews>
  <sheetFormatPr baseColWidth="10" defaultRowHeight="14.4" x14ac:dyDescent="0.3"/>
  <cols>
    <col min="5" max="5" width="0" hidden="1" customWidth="1"/>
    <col min="6" max="6" width="16.6640625" bestFit="1" customWidth="1"/>
    <col min="8" max="8" width="0" hidden="1" customWidth="1"/>
    <col min="9" max="9" width="2.6640625" customWidth="1"/>
    <col min="10" max="10" width="24.5546875" bestFit="1" customWidth="1"/>
    <col min="11" max="11" width="28.77734375" customWidth="1"/>
    <col min="12" max="12" width="15.77734375" customWidth="1"/>
    <col min="13" max="14" width="11.44140625" style="68"/>
    <col min="15" max="15" width="9.109375" style="68" customWidth="1"/>
    <col min="16" max="16" width="10.5546875" style="68" bestFit="1" customWidth="1"/>
  </cols>
  <sheetData>
    <row r="1" spans="1:22" x14ac:dyDescent="0.3">
      <c r="A1" s="1" t="s">
        <v>0</v>
      </c>
      <c r="B1" s="2">
        <v>6.9444444444444447E-4</v>
      </c>
      <c r="C1" s="3">
        <v>0</v>
      </c>
      <c r="D1" s="4">
        <f>RoadCard!E13-2</f>
        <v>43897</v>
      </c>
      <c r="F1" s="12" t="s">
        <v>29</v>
      </c>
      <c r="G1" s="12"/>
      <c r="H1" s="12"/>
      <c r="J1" s="151" t="s">
        <v>67</v>
      </c>
      <c r="K1" s="152"/>
      <c r="L1" s="153"/>
      <c r="M1" s="154" t="s">
        <v>66</v>
      </c>
      <c r="N1" s="155"/>
      <c r="O1" s="155"/>
      <c r="P1" s="155"/>
      <c r="Q1" s="155"/>
      <c r="R1" s="155"/>
      <c r="S1" s="155"/>
      <c r="T1" s="155"/>
    </row>
    <row r="2" spans="1:22" ht="29.4" thickBot="1" x14ac:dyDescent="0.35">
      <c r="A2" s="1" t="s">
        <v>1</v>
      </c>
      <c r="B2" s="2">
        <v>3.472222222222222E-3</v>
      </c>
      <c r="C2" s="3">
        <f>C1+1/24</f>
        <v>4.1666666666666664E-2</v>
      </c>
      <c r="D2" s="4">
        <f>D1+1</f>
        <v>43898</v>
      </c>
      <c r="F2" s="13" t="s">
        <v>16</v>
      </c>
      <c r="G2" s="4">
        <f>DATE(YEAR(D1),1,1)</f>
        <v>43831</v>
      </c>
      <c r="H2" s="4">
        <f>DATE(YEAR(D1)+1,1,1)</f>
        <v>44197</v>
      </c>
      <c r="J2" s="79" t="s">
        <v>65</v>
      </c>
      <c r="K2" s="89" t="s">
        <v>76</v>
      </c>
      <c r="L2" s="90" t="s">
        <v>77</v>
      </c>
      <c r="M2" s="80" t="s">
        <v>10</v>
      </c>
      <c r="N2" s="81" t="s">
        <v>105</v>
      </c>
      <c r="O2" s="118" t="s">
        <v>106</v>
      </c>
      <c r="P2" s="82" t="s">
        <v>107</v>
      </c>
      <c r="Q2" s="118" t="s">
        <v>68</v>
      </c>
      <c r="R2" s="118" t="s">
        <v>101</v>
      </c>
      <c r="S2" s="118" t="s">
        <v>103</v>
      </c>
      <c r="T2" s="82" t="s">
        <v>69</v>
      </c>
    </row>
    <row r="3" spans="1:22" x14ac:dyDescent="0.3">
      <c r="A3" s="1" t="s">
        <v>2</v>
      </c>
      <c r="B3" s="2">
        <v>6.9444444444444441E-3</v>
      </c>
      <c r="C3" s="3">
        <f t="shared" ref="C3:C24" si="0">C2+1/24</f>
        <v>8.3333333333333329E-2</v>
      </c>
      <c r="D3" s="4">
        <f t="shared" ref="D3:D66" si="1">D2+1</f>
        <v>43899</v>
      </c>
      <c r="F3" s="13" t="s">
        <v>17</v>
      </c>
      <c r="G3" s="4">
        <f>ROUND(DATE(YEAR(D1),4,MOD(234-11*MOD(YEAR(D1),19),30))/7,)*7-6</f>
        <v>43933</v>
      </c>
      <c r="H3" s="4">
        <f>ROUND(DATE(YEAR(D1)+1,4,MOD(234-11*MOD(YEAR(D1)+1,19),30))/7,)*7-6</f>
        <v>44290</v>
      </c>
      <c r="J3" s="78" t="s">
        <v>50</v>
      </c>
      <c r="K3" s="91">
        <v>6.5</v>
      </c>
      <c r="L3" s="92">
        <v>1</v>
      </c>
      <c r="M3" s="156">
        <v>0.33333333333333331</v>
      </c>
      <c r="N3" s="157" t="s">
        <v>104</v>
      </c>
      <c r="O3" s="157">
        <v>0.4375</v>
      </c>
      <c r="P3" s="158">
        <v>0.5</v>
      </c>
      <c r="Q3" s="157">
        <v>0.54166666666666663</v>
      </c>
      <c r="R3" s="157" t="s">
        <v>102</v>
      </c>
      <c r="S3" s="157">
        <v>0.64583333333333337</v>
      </c>
      <c r="T3" s="158">
        <v>0.70833333333333337</v>
      </c>
      <c r="U3">
        <v>3</v>
      </c>
    </row>
    <row r="4" spans="1:22" x14ac:dyDescent="0.3">
      <c r="A4" s="1" t="s">
        <v>3</v>
      </c>
      <c r="B4" s="2">
        <v>1.0416666666666666E-2</v>
      </c>
      <c r="C4" s="3">
        <f t="shared" si="0"/>
        <v>0.125</v>
      </c>
      <c r="D4" s="4">
        <f t="shared" si="1"/>
        <v>43900</v>
      </c>
      <c r="F4" s="13" t="s">
        <v>18</v>
      </c>
      <c r="G4" s="4">
        <f>G3+1</f>
        <v>43934</v>
      </c>
      <c r="H4" s="4">
        <f>H3+1</f>
        <v>44291</v>
      </c>
      <c r="J4" s="69" t="s">
        <v>35</v>
      </c>
      <c r="K4" s="91">
        <v>6.5</v>
      </c>
      <c r="L4" s="92">
        <v>2</v>
      </c>
      <c r="M4" s="72">
        <v>0.33333333333333331</v>
      </c>
      <c r="N4" s="73" t="s">
        <v>104</v>
      </c>
      <c r="O4" s="73">
        <v>0.4375</v>
      </c>
      <c r="P4" s="74">
        <v>0.5</v>
      </c>
      <c r="Q4" s="73">
        <v>0.54166666666666663</v>
      </c>
      <c r="R4" s="73" t="s">
        <v>102</v>
      </c>
      <c r="S4" s="73">
        <v>0.64583333333333337</v>
      </c>
      <c r="T4" s="74">
        <v>0.70833333333333337</v>
      </c>
    </row>
    <row r="5" spans="1:22" x14ac:dyDescent="0.3">
      <c r="A5" s="1" t="s">
        <v>4</v>
      </c>
      <c r="B5" s="2">
        <v>2.0833333333333332E-2</v>
      </c>
      <c r="C5" s="3">
        <f t="shared" si="0"/>
        <v>0.16666666666666666</v>
      </c>
      <c r="D5" s="4">
        <f t="shared" si="1"/>
        <v>43901</v>
      </c>
      <c r="F5" s="13" t="s">
        <v>19</v>
      </c>
      <c r="G5" s="4">
        <f>DATE(YEAR(D1),5,1)</f>
        <v>43952</v>
      </c>
      <c r="H5" s="4">
        <f>DATE(YEAR(D1)+1,5,1)</f>
        <v>44317</v>
      </c>
      <c r="J5" s="69" t="s">
        <v>47</v>
      </c>
      <c r="K5" s="91">
        <v>6.5</v>
      </c>
      <c r="L5" s="92">
        <v>1</v>
      </c>
      <c r="M5" s="72">
        <v>0.33333333333333331</v>
      </c>
      <c r="N5" s="73" t="s">
        <v>104</v>
      </c>
      <c r="O5" s="73">
        <v>0.4375</v>
      </c>
      <c r="P5" s="74">
        <v>0.5</v>
      </c>
      <c r="Q5" s="73">
        <v>0.54166666666666663</v>
      </c>
      <c r="R5" s="73" t="s">
        <v>102</v>
      </c>
      <c r="S5" s="73">
        <v>0.64583333333333337</v>
      </c>
      <c r="T5" s="74">
        <v>0.70833333333333337</v>
      </c>
    </row>
    <row r="6" spans="1:22" x14ac:dyDescent="0.3">
      <c r="A6" s="1" t="s">
        <v>5</v>
      </c>
      <c r="B6" s="2">
        <v>4.1666666666666664E-2</v>
      </c>
      <c r="C6" s="3">
        <f t="shared" si="0"/>
        <v>0.20833333333333331</v>
      </c>
      <c r="D6" s="4">
        <f t="shared" si="1"/>
        <v>43902</v>
      </c>
      <c r="F6" s="13" t="s">
        <v>20</v>
      </c>
      <c r="G6" s="4">
        <f>DATE(YEAR(D1),5,8)</f>
        <v>43959</v>
      </c>
      <c r="H6" s="4">
        <f>DATE(YEAR(D1)+1,5,8)</f>
        <v>44324</v>
      </c>
      <c r="J6" s="69" t="s">
        <v>37</v>
      </c>
      <c r="K6" s="91">
        <v>6.5</v>
      </c>
      <c r="L6" s="92">
        <v>1</v>
      </c>
      <c r="M6" s="72">
        <v>0.33333333333333331</v>
      </c>
      <c r="N6" s="73" t="s">
        <v>104</v>
      </c>
      <c r="O6" s="73">
        <v>0.4375</v>
      </c>
      <c r="P6" s="74">
        <v>0.5</v>
      </c>
      <c r="Q6" s="73">
        <v>0.54166666666666663</v>
      </c>
      <c r="R6" s="73" t="s">
        <v>102</v>
      </c>
      <c r="S6" s="73">
        <v>0.64583333333333337</v>
      </c>
      <c r="T6" s="74">
        <v>0.70833333333333337</v>
      </c>
    </row>
    <row r="7" spans="1:22" x14ac:dyDescent="0.3">
      <c r="A7" s="1" t="s">
        <v>51</v>
      </c>
      <c r="B7" s="2">
        <v>6.25E-2</v>
      </c>
      <c r="C7" s="3">
        <f t="shared" ref="C7:C21" si="2">C6+1/24</f>
        <v>0.24999999999999997</v>
      </c>
      <c r="D7" s="4">
        <f t="shared" si="1"/>
        <v>43903</v>
      </c>
      <c r="F7" s="13" t="s">
        <v>21</v>
      </c>
      <c r="G7" s="4">
        <f>G3+39</f>
        <v>43972</v>
      </c>
      <c r="H7" s="4">
        <f>H3+39</f>
        <v>44329</v>
      </c>
      <c r="J7" s="69" t="s">
        <v>48</v>
      </c>
      <c r="K7" s="91">
        <v>8</v>
      </c>
      <c r="L7" s="92">
        <v>1</v>
      </c>
      <c r="M7" s="72">
        <v>0.33333333333333331</v>
      </c>
      <c r="N7" s="73"/>
      <c r="O7" s="73"/>
      <c r="P7" s="74">
        <v>0.5</v>
      </c>
      <c r="Q7" s="73">
        <v>0.54166666666666663</v>
      </c>
      <c r="R7" s="73"/>
      <c r="S7" s="73"/>
      <c r="T7" s="74">
        <v>0.70833333333333337</v>
      </c>
      <c r="U7" t="s">
        <v>94</v>
      </c>
    </row>
    <row r="8" spans="1:22" x14ac:dyDescent="0.3">
      <c r="A8" s="1" t="s">
        <v>15</v>
      </c>
      <c r="B8" s="3">
        <v>8.3333333333333329E-2</v>
      </c>
      <c r="C8" s="3">
        <f t="shared" si="2"/>
        <v>0.29166666666666663</v>
      </c>
      <c r="D8" s="4">
        <f t="shared" si="1"/>
        <v>43904</v>
      </c>
      <c r="F8" s="13" t="s">
        <v>22</v>
      </c>
      <c r="G8" s="4">
        <f>G3+49</f>
        <v>43982</v>
      </c>
      <c r="H8" s="4">
        <f>H3+49</f>
        <v>44339</v>
      </c>
      <c r="J8" s="69" t="s">
        <v>46</v>
      </c>
      <c r="K8" s="92">
        <v>8</v>
      </c>
      <c r="L8" s="92">
        <v>1</v>
      </c>
      <c r="M8" s="72">
        <v>0.33333333333333331</v>
      </c>
      <c r="N8" s="73"/>
      <c r="O8" s="73"/>
      <c r="P8" s="74">
        <v>0.5</v>
      </c>
      <c r="Q8" s="73">
        <v>0.54166666666666663</v>
      </c>
      <c r="R8" s="73"/>
      <c r="S8" s="73"/>
      <c r="T8" s="74">
        <v>0.70833333333333337</v>
      </c>
      <c r="U8" t="s">
        <v>84</v>
      </c>
    </row>
    <row r="9" spans="1:22" x14ac:dyDescent="0.3">
      <c r="A9" s="1" t="s">
        <v>52</v>
      </c>
      <c r="B9" s="3">
        <v>0.10416666666666667</v>
      </c>
      <c r="C9" s="3">
        <f t="shared" si="2"/>
        <v>0.33333333333333331</v>
      </c>
      <c r="D9" s="4">
        <f t="shared" si="1"/>
        <v>43905</v>
      </c>
      <c r="F9" s="13" t="s">
        <v>23</v>
      </c>
      <c r="G9" s="4">
        <f>G8+1</f>
        <v>43983</v>
      </c>
      <c r="H9" s="4">
        <f>H8+1</f>
        <v>44340</v>
      </c>
      <c r="J9" s="69" t="s">
        <v>36</v>
      </c>
      <c r="K9" s="92">
        <v>6.5</v>
      </c>
      <c r="L9" s="92">
        <v>1</v>
      </c>
      <c r="M9" s="72">
        <v>0.33333333333333331</v>
      </c>
      <c r="N9" s="73" t="s">
        <v>104</v>
      </c>
      <c r="O9" s="73">
        <v>0.4375</v>
      </c>
      <c r="P9" s="74">
        <v>0.5</v>
      </c>
      <c r="Q9" s="73">
        <v>0.54166666666666663</v>
      </c>
      <c r="R9" s="73" t="s">
        <v>102</v>
      </c>
      <c r="S9" s="73">
        <v>0.64583333333333337</v>
      </c>
      <c r="T9" s="74">
        <v>0.70833333333333337</v>
      </c>
      <c r="U9" t="s">
        <v>92</v>
      </c>
    </row>
    <row r="10" spans="1:22" x14ac:dyDescent="0.3">
      <c r="A10" s="1" t="s">
        <v>14</v>
      </c>
      <c r="B10" s="3">
        <v>0.125</v>
      </c>
      <c r="C10" s="3">
        <f t="shared" si="2"/>
        <v>0.375</v>
      </c>
      <c r="D10" s="4">
        <f t="shared" si="1"/>
        <v>43906</v>
      </c>
      <c r="F10" s="13" t="s">
        <v>24</v>
      </c>
      <c r="G10" s="4">
        <f>DATE(YEAR(D1),7,14)</f>
        <v>44026</v>
      </c>
      <c r="H10" s="4">
        <f>DATE(YEAR(D1)+1,7,14)</f>
        <v>44391</v>
      </c>
      <c r="J10" s="69" t="s">
        <v>71</v>
      </c>
      <c r="K10" s="92">
        <v>14</v>
      </c>
      <c r="L10" s="92">
        <v>1</v>
      </c>
      <c r="M10" s="72">
        <v>0.20833333333333334</v>
      </c>
      <c r="N10" s="73">
        <v>0.35416666666666669</v>
      </c>
      <c r="O10" s="73">
        <v>0.39583333333333331</v>
      </c>
      <c r="P10" s="74">
        <v>0.54166666666666663</v>
      </c>
      <c r="Q10" s="73">
        <v>0.54166666666666663</v>
      </c>
      <c r="R10" s="73">
        <v>0.6875</v>
      </c>
      <c r="S10" s="73">
        <v>0.72916666666666663</v>
      </c>
      <c r="T10" s="74">
        <v>0.875</v>
      </c>
    </row>
    <row r="11" spans="1:22" x14ac:dyDescent="0.3">
      <c r="A11" s="1" t="s">
        <v>53</v>
      </c>
      <c r="B11" s="3">
        <v>0.16666666666666666</v>
      </c>
      <c r="C11" s="3">
        <f t="shared" si="2"/>
        <v>0.41666666666666669</v>
      </c>
      <c r="D11" s="4">
        <f t="shared" si="1"/>
        <v>43907</v>
      </c>
      <c r="F11" s="13" t="s">
        <v>25</v>
      </c>
      <c r="G11" s="4">
        <f>DATE(YEAR(D1),8,15)</f>
        <v>44058</v>
      </c>
      <c r="H11" s="4">
        <f>DATE(YEAR(D1)+1,8,15)</f>
        <v>44423</v>
      </c>
      <c r="J11" s="69" t="s">
        <v>74</v>
      </c>
      <c r="K11" s="92">
        <v>8</v>
      </c>
      <c r="L11" s="92">
        <v>1</v>
      </c>
      <c r="M11" s="72">
        <v>0.33333333333333331</v>
      </c>
      <c r="N11" s="73"/>
      <c r="O11" s="73"/>
      <c r="P11" s="74">
        <v>0.5</v>
      </c>
      <c r="Q11" s="73">
        <v>0.54166666666666663</v>
      </c>
      <c r="R11" s="73"/>
      <c r="S11" s="73"/>
      <c r="T11" s="74">
        <v>0.70833333333333337</v>
      </c>
    </row>
    <row r="12" spans="1:22" x14ac:dyDescent="0.3">
      <c r="A12" s="1" t="s">
        <v>6</v>
      </c>
      <c r="B12" s="2">
        <v>0.25</v>
      </c>
      <c r="C12" s="3">
        <f t="shared" si="2"/>
        <v>0.45833333333333337</v>
      </c>
      <c r="D12" s="4">
        <f t="shared" si="1"/>
        <v>43908</v>
      </c>
      <c r="F12" s="13" t="s">
        <v>26</v>
      </c>
      <c r="G12" s="4">
        <f>DATE(YEAR(D1),11,1)</f>
        <v>44136</v>
      </c>
      <c r="H12" s="4">
        <f>DATE(YEAR(D1)+1,11,1)</f>
        <v>44501</v>
      </c>
      <c r="J12" s="69" t="s">
        <v>75</v>
      </c>
      <c r="K12" s="92">
        <v>8</v>
      </c>
      <c r="L12" s="92">
        <v>1</v>
      </c>
      <c r="M12" s="72">
        <v>0.33333333333333331</v>
      </c>
      <c r="N12" s="73"/>
      <c r="O12" s="73"/>
      <c r="P12" s="74">
        <v>0.5</v>
      </c>
      <c r="Q12" s="73">
        <v>0.54166666666666663</v>
      </c>
      <c r="R12" s="73"/>
      <c r="S12" s="73"/>
      <c r="T12" s="74">
        <v>0.70833333333333337</v>
      </c>
    </row>
    <row r="13" spans="1:22" x14ac:dyDescent="0.3">
      <c r="A13" s="1" t="s">
        <v>54</v>
      </c>
      <c r="B13" s="2">
        <v>0.375</v>
      </c>
      <c r="C13" s="3">
        <f t="shared" si="2"/>
        <v>0.5</v>
      </c>
      <c r="D13" s="4">
        <f t="shared" si="1"/>
        <v>43909</v>
      </c>
      <c r="F13" s="13" t="s">
        <v>27</v>
      </c>
      <c r="G13" s="4">
        <f>DATE(YEAR(D1),11,11)</f>
        <v>44146</v>
      </c>
      <c r="H13" s="4">
        <f>DATE(YEAR(D1)+1,11,11)</f>
        <v>44511</v>
      </c>
      <c r="J13" s="70" t="s">
        <v>72</v>
      </c>
      <c r="K13" s="92">
        <v>14</v>
      </c>
      <c r="L13" s="92">
        <v>1</v>
      </c>
      <c r="M13" s="72">
        <v>0.20833333333333334</v>
      </c>
      <c r="N13" s="73">
        <v>0.35416666666666669</v>
      </c>
      <c r="O13" s="73">
        <v>0.39583333333333331</v>
      </c>
      <c r="P13" s="74">
        <v>0.54166666666666663</v>
      </c>
      <c r="Q13" s="73">
        <v>0.54166666666666663</v>
      </c>
      <c r="R13" s="73">
        <v>0.6875</v>
      </c>
      <c r="S13" s="73">
        <v>0.72916666666666663</v>
      </c>
      <c r="T13" s="74">
        <v>0.875</v>
      </c>
      <c r="U13" s="119"/>
    </row>
    <row r="14" spans="1:22" ht="15" thickBot="1" x14ac:dyDescent="0.35">
      <c r="A14" s="1" t="s">
        <v>7</v>
      </c>
      <c r="B14" s="2">
        <v>0.5</v>
      </c>
      <c r="C14" s="3">
        <f t="shared" si="2"/>
        <v>0.54166666666666663</v>
      </c>
      <c r="D14" s="4">
        <f t="shared" si="1"/>
        <v>43910</v>
      </c>
      <c r="F14" s="13" t="s">
        <v>28</v>
      </c>
      <c r="G14" s="4">
        <f>DATE(YEAR(D1),12,25)</f>
        <v>44190</v>
      </c>
      <c r="H14" s="4">
        <f>DATE(YEAR(D1)+1,12,25)</f>
        <v>44555</v>
      </c>
      <c r="J14" s="71" t="s">
        <v>64</v>
      </c>
      <c r="K14" s="93">
        <v>6.5</v>
      </c>
      <c r="L14" s="93">
        <v>1</v>
      </c>
      <c r="M14" s="75">
        <v>0.33333333333333331</v>
      </c>
      <c r="N14" s="76" t="s">
        <v>104</v>
      </c>
      <c r="O14" s="76">
        <v>0.4375</v>
      </c>
      <c r="P14" s="77">
        <v>0.5</v>
      </c>
      <c r="Q14" s="76">
        <v>0.54166666666666663</v>
      </c>
      <c r="R14" s="76" t="s">
        <v>102</v>
      </c>
      <c r="S14" s="76">
        <v>0.64583333333333337</v>
      </c>
      <c r="T14" s="77">
        <v>0.70833333333333337</v>
      </c>
    </row>
    <row r="15" spans="1:22" ht="15" thickBot="1" x14ac:dyDescent="0.35">
      <c r="A15" s="1" t="s">
        <v>8</v>
      </c>
      <c r="B15" s="2">
        <v>1</v>
      </c>
      <c r="C15" s="3">
        <f t="shared" si="2"/>
        <v>0.58333333333333326</v>
      </c>
      <c r="D15" s="4">
        <f t="shared" si="1"/>
        <v>43911</v>
      </c>
    </row>
    <row r="16" spans="1:22" ht="15" thickBot="1" x14ac:dyDescent="0.35">
      <c r="C16" s="3">
        <f t="shared" si="2"/>
        <v>0.62499999999999989</v>
      </c>
      <c r="D16" s="4">
        <f t="shared" si="1"/>
        <v>43912</v>
      </c>
      <c r="J16" s="113" t="s">
        <v>83</v>
      </c>
      <c r="K16" s="114" t="s">
        <v>97</v>
      </c>
      <c r="L16" s="115" t="s">
        <v>78</v>
      </c>
      <c r="M16" s="116" t="s">
        <v>79</v>
      </c>
      <c r="N16" s="117" t="s">
        <v>80</v>
      </c>
      <c r="O16" s="113" t="s">
        <v>81</v>
      </c>
      <c r="P16" s="114" t="s">
        <v>82</v>
      </c>
      <c r="V16" s="68"/>
    </row>
    <row r="17" spans="3:22" ht="15" thickBot="1" x14ac:dyDescent="0.35">
      <c r="C17" s="3">
        <f t="shared" si="2"/>
        <v>0.66666666666666652</v>
      </c>
      <c r="D17" s="4">
        <f t="shared" si="1"/>
        <v>43913</v>
      </c>
      <c r="G17" s="48"/>
      <c r="H17" s="49"/>
      <c r="J17" s="95" t="s">
        <v>38</v>
      </c>
      <c r="K17" s="99" t="s">
        <v>50</v>
      </c>
      <c r="L17" s="106">
        <v>6</v>
      </c>
      <c r="M17" s="101"/>
      <c r="N17" s="102">
        <f>ROUNDUP(IF(M17&gt;0,M17,L17/(K3*L3)),1)</f>
        <v>1</v>
      </c>
      <c r="O17" s="111" t="s">
        <v>96</v>
      </c>
      <c r="P17" s="112">
        <v>1214</v>
      </c>
    </row>
    <row r="18" spans="3:22" x14ac:dyDescent="0.3">
      <c r="C18" s="3">
        <f t="shared" si="2"/>
        <v>0.70833333333333315</v>
      </c>
      <c r="D18" s="4">
        <f t="shared" si="1"/>
        <v>43914</v>
      </c>
      <c r="G18" s="48"/>
      <c r="H18" s="49"/>
      <c r="J18" s="96" t="s">
        <v>38</v>
      </c>
      <c r="K18" s="94" t="s">
        <v>35</v>
      </c>
      <c r="L18" s="107"/>
      <c r="M18" s="98">
        <v>3</v>
      </c>
      <c r="N18" s="103">
        <f>ROUNDUP(IF(M18&gt;0,M18,L18/(K4*L4)),1)</f>
        <v>3</v>
      </c>
    </row>
    <row r="19" spans="3:22" x14ac:dyDescent="0.3">
      <c r="C19" s="3">
        <f t="shared" si="2"/>
        <v>0.74999999999999978</v>
      </c>
      <c r="D19" s="4">
        <f t="shared" si="1"/>
        <v>43915</v>
      </c>
      <c r="G19" s="48"/>
      <c r="H19" s="49"/>
      <c r="J19" s="96" t="s">
        <v>38</v>
      </c>
      <c r="K19" s="94" t="s">
        <v>47</v>
      </c>
      <c r="L19" s="107">
        <v>1</v>
      </c>
      <c r="M19" s="98"/>
      <c r="N19" s="103">
        <f t="shared" ref="N19:N24" si="3">ROUNDUP(IF(M19&gt;0,M19,L19/(K5*L5)),1)</f>
        <v>0.2</v>
      </c>
    </row>
    <row r="20" spans="3:22" x14ac:dyDescent="0.3">
      <c r="C20" s="3">
        <f t="shared" si="2"/>
        <v>0.79166666666666641</v>
      </c>
      <c r="D20" s="4">
        <f t="shared" si="1"/>
        <v>43916</v>
      </c>
      <c r="G20" s="48"/>
      <c r="H20" s="49"/>
      <c r="J20" s="96" t="s">
        <v>38</v>
      </c>
      <c r="K20" s="94" t="s">
        <v>37</v>
      </c>
      <c r="L20" s="107">
        <v>10</v>
      </c>
      <c r="M20" s="98"/>
      <c r="N20" s="103">
        <f t="shared" si="3"/>
        <v>1.6</v>
      </c>
    </row>
    <row r="21" spans="3:22" x14ac:dyDescent="0.3">
      <c r="C21" s="3">
        <f t="shared" si="2"/>
        <v>0.83333333333333304</v>
      </c>
      <c r="D21" s="4">
        <f t="shared" si="1"/>
        <v>43917</v>
      </c>
      <c r="G21" s="48"/>
      <c r="H21" s="49"/>
      <c r="J21" s="96" t="s">
        <v>44</v>
      </c>
      <c r="K21" s="94" t="s">
        <v>48</v>
      </c>
      <c r="L21" s="107"/>
      <c r="M21" s="98">
        <v>1</v>
      </c>
      <c r="N21" s="103">
        <f t="shared" si="3"/>
        <v>1</v>
      </c>
    </row>
    <row r="22" spans="3:22" x14ac:dyDescent="0.3">
      <c r="C22" s="3">
        <f t="shared" si="0"/>
        <v>0.87499999999999967</v>
      </c>
      <c r="D22" s="4">
        <f t="shared" si="1"/>
        <v>43918</v>
      </c>
      <c r="G22" s="48"/>
      <c r="H22" s="49"/>
      <c r="J22" s="96" t="s">
        <v>44</v>
      </c>
      <c r="K22" s="94" t="s">
        <v>46</v>
      </c>
      <c r="L22" s="107"/>
      <c r="M22" s="98">
        <v>5</v>
      </c>
      <c r="N22" s="103">
        <f t="shared" si="3"/>
        <v>5</v>
      </c>
      <c r="P22" s="68" t="s">
        <v>84</v>
      </c>
    </row>
    <row r="23" spans="3:22" x14ac:dyDescent="0.3">
      <c r="C23" s="3">
        <f t="shared" si="0"/>
        <v>0.9166666666666663</v>
      </c>
      <c r="D23" s="4">
        <f t="shared" si="1"/>
        <v>43919</v>
      </c>
      <c r="G23" s="48"/>
      <c r="H23" s="49"/>
      <c r="J23" s="96" t="s">
        <v>39</v>
      </c>
      <c r="K23" s="94" t="s">
        <v>36</v>
      </c>
      <c r="L23" s="107"/>
      <c r="M23" s="98">
        <v>1</v>
      </c>
      <c r="N23" s="103">
        <f t="shared" si="3"/>
        <v>1</v>
      </c>
      <c r="O23" s="122" t="s">
        <v>93</v>
      </c>
      <c r="P23" s="123">
        <f>IF(COUNTIF(P22,"Stock"),1,0)</f>
        <v>1</v>
      </c>
      <c r="V23" s="122"/>
    </row>
    <row r="24" spans="3:22" x14ac:dyDescent="0.3">
      <c r="C24" s="3">
        <f t="shared" si="0"/>
        <v>0.95833333333333293</v>
      </c>
      <c r="D24" s="4">
        <f t="shared" si="1"/>
        <v>43920</v>
      </c>
      <c r="G24" s="48"/>
      <c r="H24" s="49"/>
      <c r="J24" s="96" t="s">
        <v>39</v>
      </c>
      <c r="K24" s="94" t="s">
        <v>71</v>
      </c>
      <c r="L24" s="107"/>
      <c r="M24" s="98"/>
      <c r="N24" s="103">
        <f t="shared" si="3"/>
        <v>0</v>
      </c>
      <c r="O24" s="122" t="s">
        <v>89</v>
      </c>
      <c r="P24" s="123"/>
    </row>
    <row r="25" spans="3:22" x14ac:dyDescent="0.3">
      <c r="D25" s="4">
        <f t="shared" si="1"/>
        <v>43921</v>
      </c>
      <c r="G25" s="48"/>
      <c r="H25" s="49"/>
      <c r="J25" s="96" t="s">
        <v>49</v>
      </c>
      <c r="K25" s="94" t="s">
        <v>85</v>
      </c>
      <c r="L25" s="107"/>
      <c r="M25" s="98">
        <v>15</v>
      </c>
      <c r="N25" s="103">
        <f>ROUNDUP(IF(M25&gt;0,M25,L25/(K11*L11)),1)</f>
        <v>15</v>
      </c>
      <c r="P25" s="124"/>
    </row>
    <row r="26" spans="3:22" x14ac:dyDescent="0.3">
      <c r="D26" s="4">
        <f t="shared" si="1"/>
        <v>43922</v>
      </c>
      <c r="G26" s="48"/>
      <c r="H26" s="49"/>
      <c r="J26" s="96" t="s">
        <v>49</v>
      </c>
      <c r="K26" s="94" t="s">
        <v>86</v>
      </c>
      <c r="L26" s="107"/>
      <c r="M26" s="98"/>
      <c r="N26" s="103">
        <f>ROUNDUP(IF(M26&gt;0,M26,L26/(K11*L11)),1)</f>
        <v>0</v>
      </c>
      <c r="P26" s="124"/>
    </row>
    <row r="27" spans="3:22" x14ac:dyDescent="0.3">
      <c r="D27" s="4">
        <f t="shared" si="1"/>
        <v>43923</v>
      </c>
      <c r="G27" s="51"/>
      <c r="H27" s="50"/>
      <c r="J27" s="96" t="s">
        <v>49</v>
      </c>
      <c r="K27" s="94" t="s">
        <v>75</v>
      </c>
      <c r="L27" s="107"/>
      <c r="M27" s="98">
        <v>8</v>
      </c>
      <c r="N27" s="103">
        <f>ROUNDUP(IF(M27&gt;0,M27,L27/(K12*L12)),1)</f>
        <v>8</v>
      </c>
      <c r="O27" s="68" t="s">
        <v>90</v>
      </c>
      <c r="P27" s="123"/>
    </row>
    <row r="28" spans="3:22" x14ac:dyDescent="0.3">
      <c r="D28" s="4">
        <f t="shared" si="1"/>
        <v>43924</v>
      </c>
      <c r="G28" s="48"/>
      <c r="H28" s="49"/>
      <c r="J28" s="96" t="s">
        <v>49</v>
      </c>
      <c r="K28" s="94" t="s">
        <v>87</v>
      </c>
      <c r="L28" s="107"/>
      <c r="M28" s="98"/>
      <c r="N28" s="103">
        <f>ROUNDUP(IF(M28&gt;0,M28,L28/(K12*L12)),1)</f>
        <v>0</v>
      </c>
    </row>
    <row r="29" spans="3:22" x14ac:dyDescent="0.3">
      <c r="D29" s="4">
        <f t="shared" si="1"/>
        <v>43925</v>
      </c>
      <c r="J29" s="96" t="s">
        <v>39</v>
      </c>
      <c r="K29" s="94" t="s">
        <v>72</v>
      </c>
      <c r="L29" s="107" t="s">
        <v>95</v>
      </c>
      <c r="M29" s="98"/>
      <c r="N29" s="103">
        <f>ROUNDUP(IF(M29&gt;0,M29,L29/(K13*L13)),1)</f>
        <v>0.2</v>
      </c>
    </row>
    <row r="30" spans="3:22" ht="15" thickBot="1" x14ac:dyDescent="0.35">
      <c r="D30" s="4">
        <f t="shared" si="1"/>
        <v>43926</v>
      </c>
      <c r="J30" s="97" t="s">
        <v>63</v>
      </c>
      <c r="K30" s="100" t="s">
        <v>64</v>
      </c>
      <c r="L30" s="108">
        <v>2</v>
      </c>
      <c r="M30" s="104"/>
      <c r="N30" s="105">
        <f>ROUNDUP(IF(M30&gt;0,M30,L30/(K14*L14)),1)</f>
        <v>0.4</v>
      </c>
    </row>
    <row r="31" spans="3:22" x14ac:dyDescent="0.3">
      <c r="D31" s="4">
        <f t="shared" si="1"/>
        <v>43927</v>
      </c>
    </row>
    <row r="32" spans="3:22" x14ac:dyDescent="0.3">
      <c r="D32" s="4">
        <f t="shared" si="1"/>
        <v>43928</v>
      </c>
    </row>
    <row r="33" spans="4:4" x14ac:dyDescent="0.3">
      <c r="D33" s="4">
        <f t="shared" si="1"/>
        <v>43929</v>
      </c>
    </row>
    <row r="34" spans="4:4" x14ac:dyDescent="0.3">
      <c r="D34" s="4">
        <f t="shared" si="1"/>
        <v>43930</v>
      </c>
    </row>
    <row r="35" spans="4:4" x14ac:dyDescent="0.3">
      <c r="D35" s="4">
        <f t="shared" si="1"/>
        <v>43931</v>
      </c>
    </row>
    <row r="36" spans="4:4" x14ac:dyDescent="0.3">
      <c r="D36" s="4">
        <f t="shared" si="1"/>
        <v>43932</v>
      </c>
    </row>
    <row r="37" spans="4:4" x14ac:dyDescent="0.3">
      <c r="D37" s="4">
        <f t="shared" si="1"/>
        <v>43933</v>
      </c>
    </row>
    <row r="38" spans="4:4" x14ac:dyDescent="0.3">
      <c r="D38" s="4">
        <f t="shared" si="1"/>
        <v>43934</v>
      </c>
    </row>
    <row r="39" spans="4:4" x14ac:dyDescent="0.3">
      <c r="D39" s="4">
        <f t="shared" si="1"/>
        <v>43935</v>
      </c>
    </row>
    <row r="40" spans="4:4" x14ac:dyDescent="0.3">
      <c r="D40" s="4">
        <f t="shared" si="1"/>
        <v>43936</v>
      </c>
    </row>
    <row r="41" spans="4:4" x14ac:dyDescent="0.3">
      <c r="D41" s="4">
        <f t="shared" si="1"/>
        <v>43937</v>
      </c>
    </row>
    <row r="42" spans="4:4" x14ac:dyDescent="0.3">
      <c r="D42" s="4">
        <f t="shared" si="1"/>
        <v>43938</v>
      </c>
    </row>
    <row r="43" spans="4:4" x14ac:dyDescent="0.3">
      <c r="D43" s="4">
        <f t="shared" si="1"/>
        <v>43939</v>
      </c>
    </row>
    <row r="44" spans="4:4" x14ac:dyDescent="0.3">
      <c r="D44" s="4">
        <f t="shared" si="1"/>
        <v>43940</v>
      </c>
    </row>
    <row r="45" spans="4:4" x14ac:dyDescent="0.3">
      <c r="D45" s="4">
        <f t="shared" si="1"/>
        <v>43941</v>
      </c>
    </row>
    <row r="46" spans="4:4" x14ac:dyDescent="0.3">
      <c r="D46" s="4">
        <f t="shared" si="1"/>
        <v>43942</v>
      </c>
    </row>
    <row r="47" spans="4:4" x14ac:dyDescent="0.3">
      <c r="D47" s="4">
        <f t="shared" si="1"/>
        <v>43943</v>
      </c>
    </row>
    <row r="48" spans="4:4" x14ac:dyDescent="0.3">
      <c r="D48" s="4">
        <f t="shared" si="1"/>
        <v>43944</v>
      </c>
    </row>
    <row r="49" spans="4:4" x14ac:dyDescent="0.3">
      <c r="D49" s="4">
        <f t="shared" si="1"/>
        <v>43945</v>
      </c>
    </row>
    <row r="50" spans="4:4" x14ac:dyDescent="0.3">
      <c r="D50" s="4">
        <f t="shared" si="1"/>
        <v>43946</v>
      </c>
    </row>
    <row r="51" spans="4:4" x14ac:dyDescent="0.3">
      <c r="D51" s="4">
        <f t="shared" si="1"/>
        <v>43947</v>
      </c>
    </row>
    <row r="52" spans="4:4" x14ac:dyDescent="0.3">
      <c r="D52" s="4">
        <f t="shared" si="1"/>
        <v>43948</v>
      </c>
    </row>
    <row r="53" spans="4:4" x14ac:dyDescent="0.3">
      <c r="D53" s="4">
        <f t="shared" si="1"/>
        <v>43949</v>
      </c>
    </row>
    <row r="54" spans="4:4" x14ac:dyDescent="0.3">
      <c r="D54" s="4">
        <f t="shared" si="1"/>
        <v>43950</v>
      </c>
    </row>
    <row r="55" spans="4:4" x14ac:dyDescent="0.3">
      <c r="D55" s="4">
        <f t="shared" si="1"/>
        <v>43951</v>
      </c>
    </row>
    <row r="56" spans="4:4" x14ac:dyDescent="0.3">
      <c r="D56" s="4">
        <f t="shared" si="1"/>
        <v>43952</v>
      </c>
    </row>
    <row r="57" spans="4:4" x14ac:dyDescent="0.3">
      <c r="D57" s="4">
        <f t="shared" si="1"/>
        <v>43953</v>
      </c>
    </row>
    <row r="58" spans="4:4" x14ac:dyDescent="0.3">
      <c r="D58" s="4">
        <f t="shared" si="1"/>
        <v>43954</v>
      </c>
    </row>
    <row r="59" spans="4:4" x14ac:dyDescent="0.3">
      <c r="D59" s="4">
        <f t="shared" si="1"/>
        <v>43955</v>
      </c>
    </row>
    <row r="60" spans="4:4" x14ac:dyDescent="0.3">
      <c r="D60" s="4">
        <f t="shared" si="1"/>
        <v>43956</v>
      </c>
    </row>
    <row r="61" spans="4:4" x14ac:dyDescent="0.3">
      <c r="D61" s="4">
        <f t="shared" si="1"/>
        <v>43957</v>
      </c>
    </row>
    <row r="62" spans="4:4" x14ac:dyDescent="0.3">
      <c r="D62" s="4">
        <f t="shared" si="1"/>
        <v>43958</v>
      </c>
    </row>
    <row r="63" spans="4:4" x14ac:dyDescent="0.3">
      <c r="D63" s="4">
        <f t="shared" si="1"/>
        <v>43959</v>
      </c>
    </row>
    <row r="64" spans="4:4" x14ac:dyDescent="0.3">
      <c r="D64" s="4">
        <f t="shared" si="1"/>
        <v>43960</v>
      </c>
    </row>
    <row r="65" spans="4:4" x14ac:dyDescent="0.3">
      <c r="D65" s="4">
        <f t="shared" si="1"/>
        <v>43961</v>
      </c>
    </row>
    <row r="66" spans="4:4" x14ac:dyDescent="0.3">
      <c r="D66" s="4">
        <f t="shared" si="1"/>
        <v>43962</v>
      </c>
    </row>
    <row r="67" spans="4:4" x14ac:dyDescent="0.3">
      <c r="D67" s="4">
        <f t="shared" ref="D67:D130" si="4">D66+1</f>
        <v>43963</v>
      </c>
    </row>
    <row r="68" spans="4:4" x14ac:dyDescent="0.3">
      <c r="D68" s="4">
        <f t="shared" si="4"/>
        <v>43964</v>
      </c>
    </row>
    <row r="69" spans="4:4" x14ac:dyDescent="0.3">
      <c r="D69" s="4">
        <f t="shared" si="4"/>
        <v>43965</v>
      </c>
    </row>
    <row r="70" spans="4:4" x14ac:dyDescent="0.3">
      <c r="D70" s="4">
        <f t="shared" si="4"/>
        <v>43966</v>
      </c>
    </row>
    <row r="71" spans="4:4" x14ac:dyDescent="0.3">
      <c r="D71" s="4">
        <f t="shared" si="4"/>
        <v>43967</v>
      </c>
    </row>
    <row r="72" spans="4:4" x14ac:dyDescent="0.3">
      <c r="D72" s="4">
        <f t="shared" si="4"/>
        <v>43968</v>
      </c>
    </row>
    <row r="73" spans="4:4" x14ac:dyDescent="0.3">
      <c r="D73" s="4">
        <f t="shared" si="4"/>
        <v>43969</v>
      </c>
    </row>
    <row r="74" spans="4:4" x14ac:dyDescent="0.3">
      <c r="D74" s="4">
        <f t="shared" si="4"/>
        <v>43970</v>
      </c>
    </row>
    <row r="75" spans="4:4" x14ac:dyDescent="0.3">
      <c r="D75" s="4">
        <f t="shared" si="4"/>
        <v>43971</v>
      </c>
    </row>
    <row r="76" spans="4:4" x14ac:dyDescent="0.3">
      <c r="D76" s="4">
        <f t="shared" si="4"/>
        <v>43972</v>
      </c>
    </row>
    <row r="77" spans="4:4" x14ac:dyDescent="0.3">
      <c r="D77" s="4">
        <f t="shared" si="4"/>
        <v>43973</v>
      </c>
    </row>
    <row r="78" spans="4:4" x14ac:dyDescent="0.3">
      <c r="D78" s="4">
        <f t="shared" si="4"/>
        <v>43974</v>
      </c>
    </row>
    <row r="79" spans="4:4" x14ac:dyDescent="0.3">
      <c r="D79" s="4">
        <f t="shared" si="4"/>
        <v>43975</v>
      </c>
    </row>
    <row r="80" spans="4:4" x14ac:dyDescent="0.3">
      <c r="D80" s="4">
        <f t="shared" si="4"/>
        <v>43976</v>
      </c>
    </row>
    <row r="81" spans="4:4" x14ac:dyDescent="0.3">
      <c r="D81" s="4">
        <f t="shared" si="4"/>
        <v>43977</v>
      </c>
    </row>
    <row r="82" spans="4:4" x14ac:dyDescent="0.3">
      <c r="D82" s="4">
        <f t="shared" si="4"/>
        <v>43978</v>
      </c>
    </row>
    <row r="83" spans="4:4" x14ac:dyDescent="0.3">
      <c r="D83" s="4">
        <f t="shared" si="4"/>
        <v>43979</v>
      </c>
    </row>
    <row r="84" spans="4:4" x14ac:dyDescent="0.3">
      <c r="D84" s="4">
        <f t="shared" si="4"/>
        <v>43980</v>
      </c>
    </row>
    <row r="85" spans="4:4" x14ac:dyDescent="0.3">
      <c r="D85" s="4">
        <f t="shared" si="4"/>
        <v>43981</v>
      </c>
    </row>
    <row r="86" spans="4:4" x14ac:dyDescent="0.3">
      <c r="D86" s="4">
        <f t="shared" si="4"/>
        <v>43982</v>
      </c>
    </row>
    <row r="87" spans="4:4" x14ac:dyDescent="0.3">
      <c r="D87" s="4">
        <f t="shared" si="4"/>
        <v>43983</v>
      </c>
    </row>
    <row r="88" spans="4:4" x14ac:dyDescent="0.3">
      <c r="D88" s="4">
        <f t="shared" si="4"/>
        <v>43984</v>
      </c>
    </row>
    <row r="89" spans="4:4" x14ac:dyDescent="0.3">
      <c r="D89" s="4">
        <f t="shared" si="4"/>
        <v>43985</v>
      </c>
    </row>
    <row r="90" spans="4:4" x14ac:dyDescent="0.3">
      <c r="D90" s="4">
        <f t="shared" si="4"/>
        <v>43986</v>
      </c>
    </row>
    <row r="91" spans="4:4" x14ac:dyDescent="0.3">
      <c r="D91" s="4">
        <f t="shared" si="4"/>
        <v>43987</v>
      </c>
    </row>
    <row r="92" spans="4:4" x14ac:dyDescent="0.3">
      <c r="D92" s="4">
        <f t="shared" si="4"/>
        <v>43988</v>
      </c>
    </row>
    <row r="93" spans="4:4" x14ac:dyDescent="0.3">
      <c r="D93" s="4">
        <f t="shared" si="4"/>
        <v>43989</v>
      </c>
    </row>
    <row r="94" spans="4:4" x14ac:dyDescent="0.3">
      <c r="D94" s="4">
        <f t="shared" si="4"/>
        <v>43990</v>
      </c>
    </row>
    <row r="95" spans="4:4" x14ac:dyDescent="0.3">
      <c r="D95" s="4">
        <f t="shared" si="4"/>
        <v>43991</v>
      </c>
    </row>
    <row r="96" spans="4:4" x14ac:dyDescent="0.3">
      <c r="D96" s="4">
        <f t="shared" si="4"/>
        <v>43992</v>
      </c>
    </row>
    <row r="97" spans="4:4" x14ac:dyDescent="0.3">
      <c r="D97" s="4">
        <f t="shared" si="4"/>
        <v>43993</v>
      </c>
    </row>
    <row r="98" spans="4:4" x14ac:dyDescent="0.3">
      <c r="D98" s="4">
        <f t="shared" si="4"/>
        <v>43994</v>
      </c>
    </row>
    <row r="99" spans="4:4" x14ac:dyDescent="0.3">
      <c r="D99" s="4">
        <f t="shared" si="4"/>
        <v>43995</v>
      </c>
    </row>
    <row r="100" spans="4:4" x14ac:dyDescent="0.3">
      <c r="D100" s="4">
        <f t="shared" si="4"/>
        <v>43996</v>
      </c>
    </row>
    <row r="101" spans="4:4" x14ac:dyDescent="0.3">
      <c r="D101" s="4">
        <f t="shared" si="4"/>
        <v>43997</v>
      </c>
    </row>
    <row r="102" spans="4:4" x14ac:dyDescent="0.3">
      <c r="D102" s="4">
        <f t="shared" si="4"/>
        <v>43998</v>
      </c>
    </row>
    <row r="103" spans="4:4" x14ac:dyDescent="0.3">
      <c r="D103" s="4">
        <f t="shared" si="4"/>
        <v>43999</v>
      </c>
    </row>
    <row r="104" spans="4:4" x14ac:dyDescent="0.3">
      <c r="D104" s="4">
        <f t="shared" si="4"/>
        <v>44000</v>
      </c>
    </row>
    <row r="105" spans="4:4" x14ac:dyDescent="0.3">
      <c r="D105" s="4">
        <f t="shared" si="4"/>
        <v>44001</v>
      </c>
    </row>
    <row r="106" spans="4:4" x14ac:dyDescent="0.3">
      <c r="D106" s="4">
        <f t="shared" si="4"/>
        <v>44002</v>
      </c>
    </row>
    <row r="107" spans="4:4" x14ac:dyDescent="0.3">
      <c r="D107" s="4">
        <f t="shared" si="4"/>
        <v>44003</v>
      </c>
    </row>
    <row r="108" spans="4:4" x14ac:dyDescent="0.3">
      <c r="D108" s="4">
        <f t="shared" si="4"/>
        <v>44004</v>
      </c>
    </row>
    <row r="109" spans="4:4" x14ac:dyDescent="0.3">
      <c r="D109" s="4">
        <f t="shared" si="4"/>
        <v>44005</v>
      </c>
    </row>
    <row r="110" spans="4:4" x14ac:dyDescent="0.3">
      <c r="D110" s="4">
        <f t="shared" si="4"/>
        <v>44006</v>
      </c>
    </row>
    <row r="111" spans="4:4" x14ac:dyDescent="0.3">
      <c r="D111" s="4">
        <f t="shared" si="4"/>
        <v>44007</v>
      </c>
    </row>
    <row r="112" spans="4:4" x14ac:dyDescent="0.3">
      <c r="D112" s="4">
        <f t="shared" si="4"/>
        <v>44008</v>
      </c>
    </row>
    <row r="113" spans="4:4" x14ac:dyDescent="0.3">
      <c r="D113" s="4">
        <f t="shared" si="4"/>
        <v>44009</v>
      </c>
    </row>
    <row r="114" spans="4:4" x14ac:dyDescent="0.3">
      <c r="D114" s="4">
        <f t="shared" si="4"/>
        <v>44010</v>
      </c>
    </row>
    <row r="115" spans="4:4" x14ac:dyDescent="0.3">
      <c r="D115" s="4">
        <f t="shared" si="4"/>
        <v>44011</v>
      </c>
    </row>
    <row r="116" spans="4:4" x14ac:dyDescent="0.3">
      <c r="D116" s="4">
        <f t="shared" si="4"/>
        <v>44012</v>
      </c>
    </row>
    <row r="117" spans="4:4" x14ac:dyDescent="0.3">
      <c r="D117" s="4">
        <f t="shared" si="4"/>
        <v>44013</v>
      </c>
    </row>
    <row r="118" spans="4:4" x14ac:dyDescent="0.3">
      <c r="D118" s="4">
        <f t="shared" si="4"/>
        <v>44014</v>
      </c>
    </row>
    <row r="119" spans="4:4" x14ac:dyDescent="0.3">
      <c r="D119" s="4">
        <f t="shared" si="4"/>
        <v>44015</v>
      </c>
    </row>
    <row r="120" spans="4:4" x14ac:dyDescent="0.3">
      <c r="D120" s="4">
        <f t="shared" si="4"/>
        <v>44016</v>
      </c>
    </row>
    <row r="121" spans="4:4" x14ac:dyDescent="0.3">
      <c r="D121" s="4">
        <f t="shared" si="4"/>
        <v>44017</v>
      </c>
    </row>
    <row r="122" spans="4:4" x14ac:dyDescent="0.3">
      <c r="D122" s="4">
        <f t="shared" si="4"/>
        <v>44018</v>
      </c>
    </row>
    <row r="123" spans="4:4" x14ac:dyDescent="0.3">
      <c r="D123" s="4">
        <f t="shared" si="4"/>
        <v>44019</v>
      </c>
    </row>
    <row r="124" spans="4:4" x14ac:dyDescent="0.3">
      <c r="D124" s="4">
        <f t="shared" si="4"/>
        <v>44020</v>
      </c>
    </row>
    <row r="125" spans="4:4" x14ac:dyDescent="0.3">
      <c r="D125" s="4">
        <f t="shared" si="4"/>
        <v>44021</v>
      </c>
    </row>
    <row r="126" spans="4:4" x14ac:dyDescent="0.3">
      <c r="D126" s="4">
        <f t="shared" si="4"/>
        <v>44022</v>
      </c>
    </row>
    <row r="127" spans="4:4" x14ac:dyDescent="0.3">
      <c r="D127" s="4">
        <f t="shared" si="4"/>
        <v>44023</v>
      </c>
    </row>
    <row r="128" spans="4:4" x14ac:dyDescent="0.3">
      <c r="D128" s="4">
        <f t="shared" si="4"/>
        <v>44024</v>
      </c>
    </row>
    <row r="129" spans="4:4" x14ac:dyDescent="0.3">
      <c r="D129" s="4">
        <f t="shared" si="4"/>
        <v>44025</v>
      </c>
    </row>
    <row r="130" spans="4:4" x14ac:dyDescent="0.3">
      <c r="D130" s="4">
        <f t="shared" si="4"/>
        <v>44026</v>
      </c>
    </row>
    <row r="131" spans="4:4" x14ac:dyDescent="0.3">
      <c r="D131" s="4">
        <f t="shared" ref="D131:D194" si="5">D130+1</f>
        <v>44027</v>
      </c>
    </row>
    <row r="132" spans="4:4" x14ac:dyDescent="0.3">
      <c r="D132" s="4">
        <f t="shared" si="5"/>
        <v>44028</v>
      </c>
    </row>
    <row r="133" spans="4:4" x14ac:dyDescent="0.3">
      <c r="D133" s="4">
        <f t="shared" si="5"/>
        <v>44029</v>
      </c>
    </row>
    <row r="134" spans="4:4" x14ac:dyDescent="0.3">
      <c r="D134" s="4">
        <f t="shared" si="5"/>
        <v>44030</v>
      </c>
    </row>
    <row r="135" spans="4:4" x14ac:dyDescent="0.3">
      <c r="D135" s="4">
        <f t="shared" si="5"/>
        <v>44031</v>
      </c>
    </row>
    <row r="136" spans="4:4" x14ac:dyDescent="0.3">
      <c r="D136" s="4">
        <f t="shared" si="5"/>
        <v>44032</v>
      </c>
    </row>
    <row r="137" spans="4:4" x14ac:dyDescent="0.3">
      <c r="D137" s="4">
        <f t="shared" si="5"/>
        <v>44033</v>
      </c>
    </row>
    <row r="138" spans="4:4" x14ac:dyDescent="0.3">
      <c r="D138" s="4">
        <f t="shared" si="5"/>
        <v>44034</v>
      </c>
    </row>
    <row r="139" spans="4:4" x14ac:dyDescent="0.3">
      <c r="D139" s="4">
        <f t="shared" si="5"/>
        <v>44035</v>
      </c>
    </row>
    <row r="140" spans="4:4" x14ac:dyDescent="0.3">
      <c r="D140" s="4">
        <f t="shared" si="5"/>
        <v>44036</v>
      </c>
    </row>
    <row r="141" spans="4:4" x14ac:dyDescent="0.3">
      <c r="D141" s="4">
        <f t="shared" si="5"/>
        <v>44037</v>
      </c>
    </row>
    <row r="142" spans="4:4" x14ac:dyDescent="0.3">
      <c r="D142" s="4">
        <f t="shared" si="5"/>
        <v>44038</v>
      </c>
    </row>
    <row r="143" spans="4:4" x14ac:dyDescent="0.3">
      <c r="D143" s="4">
        <f t="shared" si="5"/>
        <v>44039</v>
      </c>
    </row>
    <row r="144" spans="4:4" x14ac:dyDescent="0.3">
      <c r="D144" s="4">
        <f t="shared" si="5"/>
        <v>44040</v>
      </c>
    </row>
    <row r="145" spans="4:4" x14ac:dyDescent="0.3">
      <c r="D145" s="4">
        <f t="shared" si="5"/>
        <v>44041</v>
      </c>
    </row>
    <row r="146" spans="4:4" x14ac:dyDescent="0.3">
      <c r="D146" s="4">
        <f t="shared" si="5"/>
        <v>44042</v>
      </c>
    </row>
    <row r="147" spans="4:4" x14ac:dyDescent="0.3">
      <c r="D147" s="4">
        <f t="shared" si="5"/>
        <v>44043</v>
      </c>
    </row>
    <row r="148" spans="4:4" x14ac:dyDescent="0.3">
      <c r="D148" s="4">
        <f t="shared" si="5"/>
        <v>44044</v>
      </c>
    </row>
    <row r="149" spans="4:4" x14ac:dyDescent="0.3">
      <c r="D149" s="4">
        <f t="shared" si="5"/>
        <v>44045</v>
      </c>
    </row>
    <row r="150" spans="4:4" x14ac:dyDescent="0.3">
      <c r="D150" s="4">
        <f t="shared" si="5"/>
        <v>44046</v>
      </c>
    </row>
    <row r="151" spans="4:4" x14ac:dyDescent="0.3">
      <c r="D151" s="4">
        <f t="shared" si="5"/>
        <v>44047</v>
      </c>
    </row>
    <row r="152" spans="4:4" x14ac:dyDescent="0.3">
      <c r="D152" s="4">
        <f t="shared" si="5"/>
        <v>44048</v>
      </c>
    </row>
    <row r="153" spans="4:4" x14ac:dyDescent="0.3">
      <c r="D153" s="4">
        <f t="shared" si="5"/>
        <v>44049</v>
      </c>
    </row>
    <row r="154" spans="4:4" x14ac:dyDescent="0.3">
      <c r="D154" s="4">
        <f t="shared" si="5"/>
        <v>44050</v>
      </c>
    </row>
    <row r="155" spans="4:4" x14ac:dyDescent="0.3">
      <c r="D155" s="4">
        <f t="shared" si="5"/>
        <v>44051</v>
      </c>
    </row>
    <row r="156" spans="4:4" x14ac:dyDescent="0.3">
      <c r="D156" s="4">
        <f t="shared" si="5"/>
        <v>44052</v>
      </c>
    </row>
    <row r="157" spans="4:4" x14ac:dyDescent="0.3">
      <c r="D157" s="4">
        <f t="shared" si="5"/>
        <v>44053</v>
      </c>
    </row>
    <row r="158" spans="4:4" x14ac:dyDescent="0.3">
      <c r="D158" s="4">
        <f t="shared" si="5"/>
        <v>44054</v>
      </c>
    </row>
    <row r="159" spans="4:4" x14ac:dyDescent="0.3">
      <c r="D159" s="4">
        <f t="shared" si="5"/>
        <v>44055</v>
      </c>
    </row>
    <row r="160" spans="4:4" x14ac:dyDescent="0.3">
      <c r="D160" s="4">
        <f t="shared" si="5"/>
        <v>44056</v>
      </c>
    </row>
    <row r="161" spans="4:4" x14ac:dyDescent="0.3">
      <c r="D161" s="4">
        <f t="shared" si="5"/>
        <v>44057</v>
      </c>
    </row>
    <row r="162" spans="4:4" x14ac:dyDescent="0.3">
      <c r="D162" s="4">
        <f t="shared" si="5"/>
        <v>44058</v>
      </c>
    </row>
    <row r="163" spans="4:4" x14ac:dyDescent="0.3">
      <c r="D163" s="4">
        <f t="shared" si="5"/>
        <v>44059</v>
      </c>
    </row>
    <row r="164" spans="4:4" x14ac:dyDescent="0.3">
      <c r="D164" s="4">
        <f t="shared" si="5"/>
        <v>44060</v>
      </c>
    </row>
    <row r="165" spans="4:4" x14ac:dyDescent="0.3">
      <c r="D165" s="4">
        <f t="shared" si="5"/>
        <v>44061</v>
      </c>
    </row>
    <row r="166" spans="4:4" x14ac:dyDescent="0.3">
      <c r="D166" s="4">
        <f t="shared" si="5"/>
        <v>44062</v>
      </c>
    </row>
    <row r="167" spans="4:4" x14ac:dyDescent="0.3">
      <c r="D167" s="4">
        <f t="shared" si="5"/>
        <v>44063</v>
      </c>
    </row>
    <row r="168" spans="4:4" x14ac:dyDescent="0.3">
      <c r="D168" s="4">
        <f t="shared" si="5"/>
        <v>44064</v>
      </c>
    </row>
    <row r="169" spans="4:4" x14ac:dyDescent="0.3">
      <c r="D169" s="4">
        <f t="shared" si="5"/>
        <v>44065</v>
      </c>
    </row>
    <row r="170" spans="4:4" x14ac:dyDescent="0.3">
      <c r="D170" s="4">
        <f t="shared" si="5"/>
        <v>44066</v>
      </c>
    </row>
    <row r="171" spans="4:4" x14ac:dyDescent="0.3">
      <c r="D171" s="4">
        <f t="shared" si="5"/>
        <v>44067</v>
      </c>
    </row>
    <row r="172" spans="4:4" x14ac:dyDescent="0.3">
      <c r="D172" s="4">
        <f t="shared" si="5"/>
        <v>44068</v>
      </c>
    </row>
    <row r="173" spans="4:4" x14ac:dyDescent="0.3">
      <c r="D173" s="4">
        <f t="shared" si="5"/>
        <v>44069</v>
      </c>
    </row>
    <row r="174" spans="4:4" x14ac:dyDescent="0.3">
      <c r="D174" s="4">
        <f t="shared" si="5"/>
        <v>44070</v>
      </c>
    </row>
    <row r="175" spans="4:4" x14ac:dyDescent="0.3">
      <c r="D175" s="4">
        <f t="shared" si="5"/>
        <v>44071</v>
      </c>
    </row>
    <row r="176" spans="4:4" x14ac:dyDescent="0.3">
      <c r="D176" s="4">
        <f t="shared" si="5"/>
        <v>44072</v>
      </c>
    </row>
    <row r="177" spans="4:4" x14ac:dyDescent="0.3">
      <c r="D177" s="4">
        <f t="shared" si="5"/>
        <v>44073</v>
      </c>
    </row>
    <row r="178" spans="4:4" x14ac:dyDescent="0.3">
      <c r="D178" s="4">
        <f t="shared" si="5"/>
        <v>44074</v>
      </c>
    </row>
    <row r="179" spans="4:4" x14ac:dyDescent="0.3">
      <c r="D179" s="4">
        <f t="shared" si="5"/>
        <v>44075</v>
      </c>
    </row>
    <row r="180" spans="4:4" x14ac:dyDescent="0.3">
      <c r="D180" s="4">
        <f t="shared" si="5"/>
        <v>44076</v>
      </c>
    </row>
    <row r="181" spans="4:4" x14ac:dyDescent="0.3">
      <c r="D181" s="4">
        <f t="shared" si="5"/>
        <v>44077</v>
      </c>
    </row>
    <row r="182" spans="4:4" x14ac:dyDescent="0.3">
      <c r="D182" s="4">
        <f t="shared" si="5"/>
        <v>44078</v>
      </c>
    </row>
    <row r="183" spans="4:4" x14ac:dyDescent="0.3">
      <c r="D183" s="4">
        <f t="shared" si="5"/>
        <v>44079</v>
      </c>
    </row>
    <row r="184" spans="4:4" x14ac:dyDescent="0.3">
      <c r="D184" s="4">
        <f t="shared" si="5"/>
        <v>44080</v>
      </c>
    </row>
    <row r="185" spans="4:4" x14ac:dyDescent="0.3">
      <c r="D185" s="4">
        <f t="shared" si="5"/>
        <v>44081</v>
      </c>
    </row>
    <row r="186" spans="4:4" x14ac:dyDescent="0.3">
      <c r="D186" s="4">
        <f t="shared" si="5"/>
        <v>44082</v>
      </c>
    </row>
    <row r="187" spans="4:4" x14ac:dyDescent="0.3">
      <c r="D187" s="4">
        <f t="shared" si="5"/>
        <v>44083</v>
      </c>
    </row>
    <row r="188" spans="4:4" x14ac:dyDescent="0.3">
      <c r="D188" s="4">
        <f t="shared" si="5"/>
        <v>44084</v>
      </c>
    </row>
    <row r="189" spans="4:4" x14ac:dyDescent="0.3">
      <c r="D189" s="4">
        <f t="shared" si="5"/>
        <v>44085</v>
      </c>
    </row>
    <row r="190" spans="4:4" x14ac:dyDescent="0.3">
      <c r="D190" s="4">
        <f t="shared" si="5"/>
        <v>44086</v>
      </c>
    </row>
    <row r="191" spans="4:4" x14ac:dyDescent="0.3">
      <c r="D191" s="4">
        <f t="shared" si="5"/>
        <v>44087</v>
      </c>
    </row>
    <row r="192" spans="4:4" x14ac:dyDescent="0.3">
      <c r="D192" s="4">
        <f t="shared" si="5"/>
        <v>44088</v>
      </c>
    </row>
    <row r="193" spans="4:4" x14ac:dyDescent="0.3">
      <c r="D193" s="4">
        <f t="shared" si="5"/>
        <v>44089</v>
      </c>
    </row>
    <row r="194" spans="4:4" x14ac:dyDescent="0.3">
      <c r="D194" s="4">
        <f t="shared" si="5"/>
        <v>44090</v>
      </c>
    </row>
    <row r="195" spans="4:4" x14ac:dyDescent="0.3">
      <c r="D195" s="4">
        <f t="shared" ref="D195:D258" si="6">D194+1</f>
        <v>44091</v>
      </c>
    </row>
    <row r="196" spans="4:4" x14ac:dyDescent="0.3">
      <c r="D196" s="4">
        <f t="shared" si="6"/>
        <v>44092</v>
      </c>
    </row>
    <row r="197" spans="4:4" x14ac:dyDescent="0.3">
      <c r="D197" s="4">
        <f t="shared" si="6"/>
        <v>44093</v>
      </c>
    </row>
    <row r="198" spans="4:4" x14ac:dyDescent="0.3">
      <c r="D198" s="4">
        <f t="shared" si="6"/>
        <v>44094</v>
      </c>
    </row>
    <row r="199" spans="4:4" x14ac:dyDescent="0.3">
      <c r="D199" s="4">
        <f t="shared" si="6"/>
        <v>44095</v>
      </c>
    </row>
    <row r="200" spans="4:4" x14ac:dyDescent="0.3">
      <c r="D200" s="4">
        <f t="shared" si="6"/>
        <v>44096</v>
      </c>
    </row>
    <row r="201" spans="4:4" x14ac:dyDescent="0.3">
      <c r="D201" s="4">
        <f t="shared" si="6"/>
        <v>44097</v>
      </c>
    </row>
    <row r="202" spans="4:4" x14ac:dyDescent="0.3">
      <c r="D202" s="4">
        <f t="shared" si="6"/>
        <v>44098</v>
      </c>
    </row>
    <row r="203" spans="4:4" x14ac:dyDescent="0.3">
      <c r="D203" s="4">
        <f t="shared" si="6"/>
        <v>44099</v>
      </c>
    </row>
    <row r="204" spans="4:4" x14ac:dyDescent="0.3">
      <c r="D204" s="4">
        <f t="shared" si="6"/>
        <v>44100</v>
      </c>
    </row>
    <row r="205" spans="4:4" x14ac:dyDescent="0.3">
      <c r="D205" s="4">
        <f t="shared" si="6"/>
        <v>44101</v>
      </c>
    </row>
    <row r="206" spans="4:4" x14ac:dyDescent="0.3">
      <c r="D206" s="4">
        <f t="shared" si="6"/>
        <v>44102</v>
      </c>
    </row>
    <row r="207" spans="4:4" x14ac:dyDescent="0.3">
      <c r="D207" s="4">
        <f t="shared" si="6"/>
        <v>44103</v>
      </c>
    </row>
    <row r="208" spans="4:4" x14ac:dyDescent="0.3">
      <c r="D208" s="4">
        <f t="shared" si="6"/>
        <v>44104</v>
      </c>
    </row>
    <row r="209" spans="4:4" x14ac:dyDescent="0.3">
      <c r="D209" s="4">
        <f t="shared" si="6"/>
        <v>44105</v>
      </c>
    </row>
    <row r="210" spans="4:4" x14ac:dyDescent="0.3">
      <c r="D210" s="4">
        <f t="shared" si="6"/>
        <v>44106</v>
      </c>
    </row>
    <row r="211" spans="4:4" x14ac:dyDescent="0.3">
      <c r="D211" s="4">
        <f t="shared" si="6"/>
        <v>44107</v>
      </c>
    </row>
    <row r="212" spans="4:4" x14ac:dyDescent="0.3">
      <c r="D212" s="4">
        <f t="shared" si="6"/>
        <v>44108</v>
      </c>
    </row>
    <row r="213" spans="4:4" x14ac:dyDescent="0.3">
      <c r="D213" s="4">
        <f t="shared" si="6"/>
        <v>44109</v>
      </c>
    </row>
    <row r="214" spans="4:4" x14ac:dyDescent="0.3">
      <c r="D214" s="4">
        <f t="shared" si="6"/>
        <v>44110</v>
      </c>
    </row>
    <row r="215" spans="4:4" x14ac:dyDescent="0.3">
      <c r="D215" s="4">
        <f t="shared" si="6"/>
        <v>44111</v>
      </c>
    </row>
    <row r="216" spans="4:4" x14ac:dyDescent="0.3">
      <c r="D216" s="4">
        <f t="shared" si="6"/>
        <v>44112</v>
      </c>
    </row>
    <row r="217" spans="4:4" x14ac:dyDescent="0.3">
      <c r="D217" s="4">
        <f t="shared" si="6"/>
        <v>44113</v>
      </c>
    </row>
    <row r="218" spans="4:4" x14ac:dyDescent="0.3">
      <c r="D218" s="4">
        <f t="shared" si="6"/>
        <v>44114</v>
      </c>
    </row>
    <row r="219" spans="4:4" x14ac:dyDescent="0.3">
      <c r="D219" s="4">
        <f t="shared" si="6"/>
        <v>44115</v>
      </c>
    </row>
    <row r="220" spans="4:4" x14ac:dyDescent="0.3">
      <c r="D220" s="4">
        <f t="shared" si="6"/>
        <v>44116</v>
      </c>
    </row>
    <row r="221" spans="4:4" x14ac:dyDescent="0.3">
      <c r="D221" s="4">
        <f t="shared" si="6"/>
        <v>44117</v>
      </c>
    </row>
    <row r="222" spans="4:4" x14ac:dyDescent="0.3">
      <c r="D222" s="4">
        <f t="shared" si="6"/>
        <v>44118</v>
      </c>
    </row>
    <row r="223" spans="4:4" x14ac:dyDescent="0.3">
      <c r="D223" s="4">
        <f t="shared" si="6"/>
        <v>44119</v>
      </c>
    </row>
    <row r="224" spans="4:4" x14ac:dyDescent="0.3">
      <c r="D224" s="4">
        <f t="shared" si="6"/>
        <v>44120</v>
      </c>
    </row>
    <row r="225" spans="4:4" x14ac:dyDescent="0.3">
      <c r="D225" s="4">
        <f t="shared" si="6"/>
        <v>44121</v>
      </c>
    </row>
    <row r="226" spans="4:4" x14ac:dyDescent="0.3">
      <c r="D226" s="4">
        <f t="shared" si="6"/>
        <v>44122</v>
      </c>
    </row>
    <row r="227" spans="4:4" x14ac:dyDescent="0.3">
      <c r="D227" s="4">
        <f t="shared" si="6"/>
        <v>44123</v>
      </c>
    </row>
    <row r="228" spans="4:4" x14ac:dyDescent="0.3">
      <c r="D228" s="4">
        <f t="shared" si="6"/>
        <v>44124</v>
      </c>
    </row>
    <row r="229" spans="4:4" x14ac:dyDescent="0.3">
      <c r="D229" s="4">
        <f t="shared" si="6"/>
        <v>44125</v>
      </c>
    </row>
    <row r="230" spans="4:4" x14ac:dyDescent="0.3">
      <c r="D230" s="4">
        <f t="shared" si="6"/>
        <v>44126</v>
      </c>
    </row>
    <row r="231" spans="4:4" x14ac:dyDescent="0.3">
      <c r="D231" s="4">
        <f t="shared" si="6"/>
        <v>44127</v>
      </c>
    </row>
    <row r="232" spans="4:4" x14ac:dyDescent="0.3">
      <c r="D232" s="4">
        <f t="shared" si="6"/>
        <v>44128</v>
      </c>
    </row>
    <row r="233" spans="4:4" x14ac:dyDescent="0.3">
      <c r="D233" s="4">
        <f t="shared" si="6"/>
        <v>44129</v>
      </c>
    </row>
    <row r="234" spans="4:4" x14ac:dyDescent="0.3">
      <c r="D234" s="4">
        <f t="shared" si="6"/>
        <v>44130</v>
      </c>
    </row>
    <row r="235" spans="4:4" x14ac:dyDescent="0.3">
      <c r="D235" s="4">
        <f t="shared" si="6"/>
        <v>44131</v>
      </c>
    </row>
    <row r="236" spans="4:4" x14ac:dyDescent="0.3">
      <c r="D236" s="4">
        <f t="shared" si="6"/>
        <v>44132</v>
      </c>
    </row>
    <row r="237" spans="4:4" x14ac:dyDescent="0.3">
      <c r="D237" s="4">
        <f t="shared" si="6"/>
        <v>44133</v>
      </c>
    </row>
    <row r="238" spans="4:4" x14ac:dyDescent="0.3">
      <c r="D238" s="4">
        <f t="shared" si="6"/>
        <v>44134</v>
      </c>
    </row>
    <row r="239" spans="4:4" x14ac:dyDescent="0.3">
      <c r="D239" s="4">
        <f t="shared" si="6"/>
        <v>44135</v>
      </c>
    </row>
    <row r="240" spans="4:4" x14ac:dyDescent="0.3">
      <c r="D240" s="4">
        <f t="shared" si="6"/>
        <v>44136</v>
      </c>
    </row>
    <row r="241" spans="4:4" x14ac:dyDescent="0.3">
      <c r="D241" s="4">
        <f t="shared" si="6"/>
        <v>44137</v>
      </c>
    </row>
    <row r="242" spans="4:4" x14ac:dyDescent="0.3">
      <c r="D242" s="4">
        <f t="shared" si="6"/>
        <v>44138</v>
      </c>
    </row>
    <row r="243" spans="4:4" x14ac:dyDescent="0.3">
      <c r="D243" s="4">
        <f t="shared" si="6"/>
        <v>44139</v>
      </c>
    </row>
    <row r="244" spans="4:4" x14ac:dyDescent="0.3">
      <c r="D244" s="4">
        <f t="shared" si="6"/>
        <v>44140</v>
      </c>
    </row>
    <row r="245" spans="4:4" x14ac:dyDescent="0.3">
      <c r="D245" s="4">
        <f t="shared" si="6"/>
        <v>44141</v>
      </c>
    </row>
    <row r="246" spans="4:4" x14ac:dyDescent="0.3">
      <c r="D246" s="4">
        <f t="shared" si="6"/>
        <v>44142</v>
      </c>
    </row>
    <row r="247" spans="4:4" x14ac:dyDescent="0.3">
      <c r="D247" s="4">
        <f t="shared" si="6"/>
        <v>44143</v>
      </c>
    </row>
    <row r="248" spans="4:4" x14ac:dyDescent="0.3">
      <c r="D248" s="4">
        <f t="shared" si="6"/>
        <v>44144</v>
      </c>
    </row>
    <row r="249" spans="4:4" x14ac:dyDescent="0.3">
      <c r="D249" s="4">
        <f t="shared" si="6"/>
        <v>44145</v>
      </c>
    </row>
    <row r="250" spans="4:4" x14ac:dyDescent="0.3">
      <c r="D250" s="4">
        <f t="shared" si="6"/>
        <v>44146</v>
      </c>
    </row>
    <row r="251" spans="4:4" x14ac:dyDescent="0.3">
      <c r="D251" s="4">
        <f t="shared" si="6"/>
        <v>44147</v>
      </c>
    </row>
    <row r="252" spans="4:4" x14ac:dyDescent="0.3">
      <c r="D252" s="4">
        <f t="shared" si="6"/>
        <v>44148</v>
      </c>
    </row>
    <row r="253" spans="4:4" x14ac:dyDescent="0.3">
      <c r="D253" s="4">
        <f t="shared" si="6"/>
        <v>44149</v>
      </c>
    </row>
    <row r="254" spans="4:4" x14ac:dyDescent="0.3">
      <c r="D254" s="4">
        <f t="shared" si="6"/>
        <v>44150</v>
      </c>
    </row>
    <row r="255" spans="4:4" x14ac:dyDescent="0.3">
      <c r="D255" s="4">
        <f t="shared" si="6"/>
        <v>44151</v>
      </c>
    </row>
    <row r="256" spans="4:4" x14ac:dyDescent="0.3">
      <c r="D256" s="4">
        <f t="shared" si="6"/>
        <v>44152</v>
      </c>
    </row>
    <row r="257" spans="4:4" x14ac:dyDescent="0.3">
      <c r="D257" s="4">
        <f t="shared" si="6"/>
        <v>44153</v>
      </c>
    </row>
    <row r="258" spans="4:4" x14ac:dyDescent="0.3">
      <c r="D258" s="4">
        <f t="shared" si="6"/>
        <v>44154</v>
      </c>
    </row>
    <row r="259" spans="4:4" x14ac:dyDescent="0.3">
      <c r="D259" s="4">
        <f t="shared" ref="D259:D322" si="7">D258+1</f>
        <v>44155</v>
      </c>
    </row>
    <row r="260" spans="4:4" x14ac:dyDescent="0.3">
      <c r="D260" s="4">
        <f t="shared" si="7"/>
        <v>44156</v>
      </c>
    </row>
    <row r="261" spans="4:4" x14ac:dyDescent="0.3">
      <c r="D261" s="4">
        <f t="shared" si="7"/>
        <v>44157</v>
      </c>
    </row>
    <row r="262" spans="4:4" x14ac:dyDescent="0.3">
      <c r="D262" s="4">
        <f t="shared" si="7"/>
        <v>44158</v>
      </c>
    </row>
    <row r="263" spans="4:4" x14ac:dyDescent="0.3">
      <c r="D263" s="4">
        <f t="shared" si="7"/>
        <v>44159</v>
      </c>
    </row>
    <row r="264" spans="4:4" x14ac:dyDescent="0.3">
      <c r="D264" s="4">
        <f t="shared" si="7"/>
        <v>44160</v>
      </c>
    </row>
    <row r="265" spans="4:4" x14ac:dyDescent="0.3">
      <c r="D265" s="4">
        <f t="shared" si="7"/>
        <v>44161</v>
      </c>
    </row>
    <row r="266" spans="4:4" x14ac:dyDescent="0.3">
      <c r="D266" s="4">
        <f t="shared" si="7"/>
        <v>44162</v>
      </c>
    </row>
    <row r="267" spans="4:4" x14ac:dyDescent="0.3">
      <c r="D267" s="4">
        <f t="shared" si="7"/>
        <v>44163</v>
      </c>
    </row>
    <row r="268" spans="4:4" x14ac:dyDescent="0.3">
      <c r="D268" s="4">
        <f t="shared" si="7"/>
        <v>44164</v>
      </c>
    </row>
    <row r="269" spans="4:4" x14ac:dyDescent="0.3">
      <c r="D269" s="4">
        <f t="shared" si="7"/>
        <v>44165</v>
      </c>
    </row>
    <row r="270" spans="4:4" x14ac:dyDescent="0.3">
      <c r="D270" s="4">
        <f t="shared" si="7"/>
        <v>44166</v>
      </c>
    </row>
    <row r="271" spans="4:4" x14ac:dyDescent="0.3">
      <c r="D271" s="4">
        <f t="shared" si="7"/>
        <v>44167</v>
      </c>
    </row>
    <row r="272" spans="4:4" x14ac:dyDescent="0.3">
      <c r="D272" s="4">
        <f t="shared" si="7"/>
        <v>44168</v>
      </c>
    </row>
    <row r="273" spans="4:4" x14ac:dyDescent="0.3">
      <c r="D273" s="4">
        <f t="shared" si="7"/>
        <v>44169</v>
      </c>
    </row>
    <row r="274" spans="4:4" x14ac:dyDescent="0.3">
      <c r="D274" s="4">
        <f t="shared" si="7"/>
        <v>44170</v>
      </c>
    </row>
    <row r="275" spans="4:4" x14ac:dyDescent="0.3">
      <c r="D275" s="4">
        <f t="shared" si="7"/>
        <v>44171</v>
      </c>
    </row>
    <row r="276" spans="4:4" x14ac:dyDescent="0.3">
      <c r="D276" s="4">
        <f t="shared" si="7"/>
        <v>44172</v>
      </c>
    </row>
    <row r="277" spans="4:4" x14ac:dyDescent="0.3">
      <c r="D277" s="4">
        <f t="shared" si="7"/>
        <v>44173</v>
      </c>
    </row>
    <row r="278" spans="4:4" x14ac:dyDescent="0.3">
      <c r="D278" s="4">
        <f t="shared" si="7"/>
        <v>44174</v>
      </c>
    </row>
    <row r="279" spans="4:4" x14ac:dyDescent="0.3">
      <c r="D279" s="4">
        <f t="shared" si="7"/>
        <v>44175</v>
      </c>
    </row>
    <row r="280" spans="4:4" x14ac:dyDescent="0.3">
      <c r="D280" s="4">
        <f t="shared" si="7"/>
        <v>44176</v>
      </c>
    </row>
    <row r="281" spans="4:4" x14ac:dyDescent="0.3">
      <c r="D281" s="4">
        <f t="shared" si="7"/>
        <v>44177</v>
      </c>
    </row>
    <row r="282" spans="4:4" x14ac:dyDescent="0.3">
      <c r="D282" s="4">
        <f t="shared" si="7"/>
        <v>44178</v>
      </c>
    </row>
    <row r="283" spans="4:4" x14ac:dyDescent="0.3">
      <c r="D283" s="4">
        <f t="shared" si="7"/>
        <v>44179</v>
      </c>
    </row>
    <row r="284" spans="4:4" x14ac:dyDescent="0.3">
      <c r="D284" s="4">
        <f t="shared" si="7"/>
        <v>44180</v>
      </c>
    </row>
    <row r="285" spans="4:4" x14ac:dyDescent="0.3">
      <c r="D285" s="4">
        <f t="shared" si="7"/>
        <v>44181</v>
      </c>
    </row>
    <row r="286" spans="4:4" x14ac:dyDescent="0.3">
      <c r="D286" s="4">
        <f t="shared" si="7"/>
        <v>44182</v>
      </c>
    </row>
    <row r="287" spans="4:4" x14ac:dyDescent="0.3">
      <c r="D287" s="4">
        <f t="shared" si="7"/>
        <v>44183</v>
      </c>
    </row>
    <row r="288" spans="4:4" x14ac:dyDescent="0.3">
      <c r="D288" s="4">
        <f t="shared" si="7"/>
        <v>44184</v>
      </c>
    </row>
    <row r="289" spans="4:4" x14ac:dyDescent="0.3">
      <c r="D289" s="4">
        <f t="shared" si="7"/>
        <v>44185</v>
      </c>
    </row>
    <row r="290" spans="4:4" x14ac:dyDescent="0.3">
      <c r="D290" s="4">
        <f t="shared" si="7"/>
        <v>44186</v>
      </c>
    </row>
    <row r="291" spans="4:4" x14ac:dyDescent="0.3">
      <c r="D291" s="4">
        <f t="shared" si="7"/>
        <v>44187</v>
      </c>
    </row>
    <row r="292" spans="4:4" x14ac:dyDescent="0.3">
      <c r="D292" s="4">
        <f t="shared" si="7"/>
        <v>44188</v>
      </c>
    </row>
    <row r="293" spans="4:4" x14ac:dyDescent="0.3">
      <c r="D293" s="4">
        <f t="shared" si="7"/>
        <v>44189</v>
      </c>
    </row>
    <row r="294" spans="4:4" x14ac:dyDescent="0.3">
      <c r="D294" s="4">
        <f t="shared" si="7"/>
        <v>44190</v>
      </c>
    </row>
    <row r="295" spans="4:4" x14ac:dyDescent="0.3">
      <c r="D295" s="4">
        <f t="shared" si="7"/>
        <v>44191</v>
      </c>
    </row>
    <row r="296" spans="4:4" x14ac:dyDescent="0.3">
      <c r="D296" s="4">
        <f t="shared" si="7"/>
        <v>44192</v>
      </c>
    </row>
    <row r="297" spans="4:4" x14ac:dyDescent="0.3">
      <c r="D297" s="4">
        <f t="shared" si="7"/>
        <v>44193</v>
      </c>
    </row>
    <row r="298" spans="4:4" x14ac:dyDescent="0.3">
      <c r="D298" s="4">
        <f t="shared" si="7"/>
        <v>44194</v>
      </c>
    </row>
    <row r="299" spans="4:4" x14ac:dyDescent="0.3">
      <c r="D299" s="4">
        <f t="shared" si="7"/>
        <v>44195</v>
      </c>
    </row>
    <row r="300" spans="4:4" x14ac:dyDescent="0.3">
      <c r="D300" s="4">
        <f t="shared" si="7"/>
        <v>44196</v>
      </c>
    </row>
    <row r="301" spans="4:4" x14ac:dyDescent="0.3">
      <c r="D301" s="4">
        <f t="shared" si="7"/>
        <v>44197</v>
      </c>
    </row>
    <row r="302" spans="4:4" x14ac:dyDescent="0.3">
      <c r="D302" s="4">
        <f t="shared" si="7"/>
        <v>44198</v>
      </c>
    </row>
    <row r="303" spans="4:4" x14ac:dyDescent="0.3">
      <c r="D303" s="4">
        <f t="shared" si="7"/>
        <v>44199</v>
      </c>
    </row>
    <row r="304" spans="4:4" x14ac:dyDescent="0.3">
      <c r="D304" s="4">
        <f t="shared" si="7"/>
        <v>44200</v>
      </c>
    </row>
    <row r="305" spans="4:4" x14ac:dyDescent="0.3">
      <c r="D305" s="4">
        <f t="shared" si="7"/>
        <v>44201</v>
      </c>
    </row>
    <row r="306" spans="4:4" x14ac:dyDescent="0.3">
      <c r="D306" s="4">
        <f t="shared" si="7"/>
        <v>44202</v>
      </c>
    </row>
    <row r="307" spans="4:4" x14ac:dyDescent="0.3">
      <c r="D307" s="4">
        <f t="shared" si="7"/>
        <v>44203</v>
      </c>
    </row>
    <row r="308" spans="4:4" x14ac:dyDescent="0.3">
      <c r="D308" s="4">
        <f t="shared" si="7"/>
        <v>44204</v>
      </c>
    </row>
    <row r="309" spans="4:4" x14ac:dyDescent="0.3">
      <c r="D309" s="4">
        <f t="shared" si="7"/>
        <v>44205</v>
      </c>
    </row>
    <row r="310" spans="4:4" x14ac:dyDescent="0.3">
      <c r="D310" s="4">
        <f t="shared" si="7"/>
        <v>44206</v>
      </c>
    </row>
    <row r="311" spans="4:4" x14ac:dyDescent="0.3">
      <c r="D311" s="4">
        <f t="shared" si="7"/>
        <v>44207</v>
      </c>
    </row>
    <row r="312" spans="4:4" x14ac:dyDescent="0.3">
      <c r="D312" s="4">
        <f t="shared" si="7"/>
        <v>44208</v>
      </c>
    </row>
    <row r="313" spans="4:4" x14ac:dyDescent="0.3">
      <c r="D313" s="4">
        <f t="shared" si="7"/>
        <v>44209</v>
      </c>
    </row>
    <row r="314" spans="4:4" x14ac:dyDescent="0.3">
      <c r="D314" s="4">
        <f t="shared" si="7"/>
        <v>44210</v>
      </c>
    </row>
    <row r="315" spans="4:4" x14ac:dyDescent="0.3">
      <c r="D315" s="4">
        <f t="shared" si="7"/>
        <v>44211</v>
      </c>
    </row>
    <row r="316" spans="4:4" x14ac:dyDescent="0.3">
      <c r="D316" s="4">
        <f t="shared" si="7"/>
        <v>44212</v>
      </c>
    </row>
    <row r="317" spans="4:4" x14ac:dyDescent="0.3">
      <c r="D317" s="4">
        <f t="shared" si="7"/>
        <v>44213</v>
      </c>
    </row>
    <row r="318" spans="4:4" x14ac:dyDescent="0.3">
      <c r="D318" s="4">
        <f t="shared" si="7"/>
        <v>44214</v>
      </c>
    </row>
    <row r="319" spans="4:4" x14ac:dyDescent="0.3">
      <c r="D319" s="4">
        <f t="shared" si="7"/>
        <v>44215</v>
      </c>
    </row>
    <row r="320" spans="4:4" x14ac:dyDescent="0.3">
      <c r="D320" s="4">
        <f t="shared" si="7"/>
        <v>44216</v>
      </c>
    </row>
    <row r="321" spans="4:4" x14ac:dyDescent="0.3">
      <c r="D321" s="4">
        <f t="shared" si="7"/>
        <v>44217</v>
      </c>
    </row>
    <row r="322" spans="4:4" x14ac:dyDescent="0.3">
      <c r="D322" s="4">
        <f t="shared" si="7"/>
        <v>44218</v>
      </c>
    </row>
    <row r="323" spans="4:4" x14ac:dyDescent="0.3">
      <c r="D323" s="4">
        <f t="shared" ref="D323:D365" si="8">D322+1</f>
        <v>44219</v>
      </c>
    </row>
    <row r="324" spans="4:4" x14ac:dyDescent="0.3">
      <c r="D324" s="4">
        <f t="shared" si="8"/>
        <v>44220</v>
      </c>
    </row>
    <row r="325" spans="4:4" x14ac:dyDescent="0.3">
      <c r="D325" s="4">
        <f t="shared" si="8"/>
        <v>44221</v>
      </c>
    </row>
    <row r="326" spans="4:4" x14ac:dyDescent="0.3">
      <c r="D326" s="4">
        <f t="shared" si="8"/>
        <v>44222</v>
      </c>
    </row>
    <row r="327" spans="4:4" x14ac:dyDescent="0.3">
      <c r="D327" s="4">
        <f t="shared" si="8"/>
        <v>44223</v>
      </c>
    </row>
    <row r="328" spans="4:4" x14ac:dyDescent="0.3">
      <c r="D328" s="4">
        <f t="shared" si="8"/>
        <v>44224</v>
      </c>
    </row>
    <row r="329" spans="4:4" x14ac:dyDescent="0.3">
      <c r="D329" s="4">
        <f t="shared" si="8"/>
        <v>44225</v>
      </c>
    </row>
    <row r="330" spans="4:4" x14ac:dyDescent="0.3">
      <c r="D330" s="4">
        <f t="shared" si="8"/>
        <v>44226</v>
      </c>
    </row>
    <row r="331" spans="4:4" x14ac:dyDescent="0.3">
      <c r="D331" s="4">
        <f t="shared" si="8"/>
        <v>44227</v>
      </c>
    </row>
    <row r="332" spans="4:4" x14ac:dyDescent="0.3">
      <c r="D332" s="4">
        <f t="shared" si="8"/>
        <v>44228</v>
      </c>
    </row>
    <row r="333" spans="4:4" x14ac:dyDescent="0.3">
      <c r="D333" s="4">
        <f t="shared" si="8"/>
        <v>44229</v>
      </c>
    </row>
    <row r="334" spans="4:4" x14ac:dyDescent="0.3">
      <c r="D334" s="4">
        <f t="shared" si="8"/>
        <v>44230</v>
      </c>
    </row>
    <row r="335" spans="4:4" x14ac:dyDescent="0.3">
      <c r="D335" s="4">
        <f t="shared" si="8"/>
        <v>44231</v>
      </c>
    </row>
    <row r="336" spans="4:4" x14ac:dyDescent="0.3">
      <c r="D336" s="4">
        <f t="shared" si="8"/>
        <v>44232</v>
      </c>
    </row>
    <row r="337" spans="4:4" x14ac:dyDescent="0.3">
      <c r="D337" s="4">
        <f t="shared" si="8"/>
        <v>44233</v>
      </c>
    </row>
    <row r="338" spans="4:4" x14ac:dyDescent="0.3">
      <c r="D338" s="4">
        <f t="shared" si="8"/>
        <v>44234</v>
      </c>
    </row>
    <row r="339" spans="4:4" x14ac:dyDescent="0.3">
      <c r="D339" s="4">
        <f t="shared" si="8"/>
        <v>44235</v>
      </c>
    </row>
    <row r="340" spans="4:4" x14ac:dyDescent="0.3">
      <c r="D340" s="4">
        <f t="shared" si="8"/>
        <v>44236</v>
      </c>
    </row>
    <row r="341" spans="4:4" x14ac:dyDescent="0.3">
      <c r="D341" s="4">
        <f t="shared" si="8"/>
        <v>44237</v>
      </c>
    </row>
    <row r="342" spans="4:4" x14ac:dyDescent="0.3">
      <c r="D342" s="4">
        <f t="shared" si="8"/>
        <v>44238</v>
      </c>
    </row>
    <row r="343" spans="4:4" x14ac:dyDescent="0.3">
      <c r="D343" s="4">
        <f t="shared" si="8"/>
        <v>44239</v>
      </c>
    </row>
    <row r="344" spans="4:4" x14ac:dyDescent="0.3">
      <c r="D344" s="4">
        <f t="shared" si="8"/>
        <v>44240</v>
      </c>
    </row>
    <row r="345" spans="4:4" x14ac:dyDescent="0.3">
      <c r="D345" s="4">
        <f t="shared" si="8"/>
        <v>44241</v>
      </c>
    </row>
    <row r="346" spans="4:4" x14ac:dyDescent="0.3">
      <c r="D346" s="4">
        <f t="shared" si="8"/>
        <v>44242</v>
      </c>
    </row>
    <row r="347" spans="4:4" x14ac:dyDescent="0.3">
      <c r="D347" s="4">
        <f t="shared" si="8"/>
        <v>44243</v>
      </c>
    </row>
    <row r="348" spans="4:4" x14ac:dyDescent="0.3">
      <c r="D348" s="4">
        <f t="shared" si="8"/>
        <v>44244</v>
      </c>
    </row>
    <row r="349" spans="4:4" x14ac:dyDescent="0.3">
      <c r="D349" s="4">
        <f t="shared" si="8"/>
        <v>44245</v>
      </c>
    </row>
    <row r="350" spans="4:4" x14ac:dyDescent="0.3">
      <c r="D350" s="4">
        <f t="shared" si="8"/>
        <v>44246</v>
      </c>
    </row>
    <row r="351" spans="4:4" x14ac:dyDescent="0.3">
      <c r="D351" s="4">
        <f t="shared" si="8"/>
        <v>44247</v>
      </c>
    </row>
    <row r="352" spans="4:4" x14ac:dyDescent="0.3">
      <c r="D352" s="4">
        <f t="shared" si="8"/>
        <v>44248</v>
      </c>
    </row>
    <row r="353" spans="4:4" x14ac:dyDescent="0.3">
      <c r="D353" s="4">
        <f t="shared" si="8"/>
        <v>44249</v>
      </c>
    </row>
    <row r="354" spans="4:4" x14ac:dyDescent="0.3">
      <c r="D354" s="4">
        <f t="shared" si="8"/>
        <v>44250</v>
      </c>
    </row>
    <row r="355" spans="4:4" x14ac:dyDescent="0.3">
      <c r="D355" s="4">
        <f t="shared" si="8"/>
        <v>44251</v>
      </c>
    </row>
    <row r="356" spans="4:4" x14ac:dyDescent="0.3">
      <c r="D356" s="4">
        <f t="shared" si="8"/>
        <v>44252</v>
      </c>
    </row>
    <row r="357" spans="4:4" x14ac:dyDescent="0.3">
      <c r="D357" s="4">
        <f t="shared" si="8"/>
        <v>44253</v>
      </c>
    </row>
    <row r="358" spans="4:4" x14ac:dyDescent="0.3">
      <c r="D358" s="4">
        <f t="shared" si="8"/>
        <v>44254</v>
      </c>
    </row>
    <row r="359" spans="4:4" x14ac:dyDescent="0.3">
      <c r="D359" s="4">
        <f t="shared" si="8"/>
        <v>44255</v>
      </c>
    </row>
    <row r="360" spans="4:4" x14ac:dyDescent="0.3">
      <c r="D360" s="4">
        <f t="shared" si="8"/>
        <v>44256</v>
      </c>
    </row>
    <row r="361" spans="4:4" x14ac:dyDescent="0.3">
      <c r="D361" s="4">
        <f t="shared" si="8"/>
        <v>44257</v>
      </c>
    </row>
    <row r="362" spans="4:4" x14ac:dyDescent="0.3">
      <c r="D362" s="4">
        <f t="shared" si="8"/>
        <v>44258</v>
      </c>
    </row>
    <row r="363" spans="4:4" x14ac:dyDescent="0.3">
      <c r="D363" s="4">
        <f t="shared" si="8"/>
        <v>44259</v>
      </c>
    </row>
    <row r="364" spans="4:4" x14ac:dyDescent="0.3">
      <c r="D364" s="4">
        <f t="shared" si="8"/>
        <v>44260</v>
      </c>
    </row>
    <row r="365" spans="4:4" x14ac:dyDescent="0.3">
      <c r="D365" s="4">
        <f t="shared" si="8"/>
        <v>44261</v>
      </c>
    </row>
  </sheetData>
  <mergeCells count="2">
    <mergeCell ref="J1:L1"/>
    <mergeCell ref="M1:T1"/>
  </mergeCells>
  <conditionalFormatting sqref="K3">
    <cfRule type="expression" dxfId="9" priority="16">
      <formula>OR(WEEKDAY(K$9)=1,WEEKDAY(K$9)=7,COUNTIF(feries,DATE(YEAR(K$9),MONTH(K$9),DAY(K$9)))&gt;0)</formula>
    </cfRule>
  </conditionalFormatting>
  <conditionalFormatting sqref="K3">
    <cfRule type="cellIs" dxfId="8" priority="15" operator="equal">
      <formula>1</formula>
    </cfRule>
  </conditionalFormatting>
  <conditionalFormatting sqref="L3">
    <cfRule type="expression" dxfId="7" priority="12">
      <formula>OR(WEEKDAY(L$9)=1,WEEKDAY(L$9)=7,COUNTIF(feries,DATE(YEAR(L$9),MONTH(L$9),DAY(L$9)))&gt;0)</formula>
    </cfRule>
  </conditionalFormatting>
  <conditionalFormatting sqref="L5">
    <cfRule type="expression" dxfId="6" priority="10">
      <formula>OR(WEEKDAY(L$9)=1,WEEKDAY(L$9)=7,COUNTIF(feries,DATE(YEAR(L$9),MONTH(L$9),DAY(L$9)))&gt;0)</formula>
    </cfRule>
  </conditionalFormatting>
  <conditionalFormatting sqref="K5:K6">
    <cfRule type="expression" dxfId="5" priority="4">
      <formula>OR(WEEKDAY(K$9)=1,WEEKDAY(K$9)=7,COUNTIF(feries,DATE(YEAR(K$9),MONTH(K$9),DAY(K$9)))&gt;0)</formula>
    </cfRule>
  </conditionalFormatting>
  <conditionalFormatting sqref="K5:K6">
    <cfRule type="cellIs" dxfId="4" priority="3" operator="equal">
      <formula>1</formula>
    </cfRule>
  </conditionalFormatting>
  <conditionalFormatting sqref="K4">
    <cfRule type="expression" dxfId="3" priority="6">
      <formula>OR(WEEKDAY(K$9)=1,WEEKDAY(K$9)=7,COUNTIF(feries,DATE(YEAR(K$9),MONTH(K$9),DAY(K$9)))&gt;0)</formula>
    </cfRule>
  </conditionalFormatting>
  <conditionalFormatting sqref="K4">
    <cfRule type="cellIs" dxfId="2" priority="5" operator="equal">
      <formula>1</formula>
    </cfRule>
  </conditionalFormatting>
  <conditionalFormatting sqref="K7">
    <cfRule type="expression" dxfId="1" priority="2">
      <formula>OR(WEEKDAY(K$9)=1,WEEKDAY(K$9)=7,COUNTIF(feries,DATE(YEAR(K$9),MONTH(K$9),DAY(K$9)))&gt;0)</formula>
    </cfRule>
  </conditionalFormatting>
  <conditionalFormatting sqref="K7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RoadCard</vt:lpstr>
      <vt:lpstr>Feuil2</vt:lpstr>
      <vt:lpstr>feries</vt:lpstr>
      <vt:lpstr>Feuil2!Mat</vt:lpstr>
      <vt:lpstr>RoadCard!Zone_d_impression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florian.croizer@rossi-aero.com</dc:creator>
  <cp:lastModifiedBy>Flo</cp:lastModifiedBy>
  <cp:lastPrinted>2020-03-05T11:32:05Z</cp:lastPrinted>
  <dcterms:created xsi:type="dcterms:W3CDTF">2014-05-28T07:03:19Z</dcterms:created>
  <dcterms:modified xsi:type="dcterms:W3CDTF">2020-03-07T16:48:45Z</dcterms:modified>
</cp:coreProperties>
</file>