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croizer\Desktop\"/>
    </mc:Choice>
  </mc:AlternateContent>
  <xr:revisionPtr revIDLastSave="0" documentId="13_ncr:1_{418A9148-CF56-4327-932A-88BDB7A28D15}" xr6:coauthVersionLast="45" xr6:coauthVersionMax="45" xr10:uidLastSave="{00000000-0000-0000-0000-000000000000}"/>
  <bookViews>
    <workbookView xWindow="-120" yWindow="-120" windowWidth="29040" windowHeight="15840" xr2:uid="{BB6020F9-169A-48F7-81E7-2DCE284DC4C6}"/>
  </bookViews>
  <sheets>
    <sheet name="ACCUEIL" sheetId="12" r:id="rId1"/>
    <sheet name="Liste" sheetId="7" r:id="rId2"/>
    <sheet name="Working page" sheetId="9" r:id="rId3"/>
  </sheets>
  <externalReferences>
    <externalReference r:id="rId4"/>
  </externalReferences>
  <definedNames>
    <definedName name="_xlnm._FilterDatabase" localSheetId="2" hidden="1">'Working page'!$B$2:$AP$2</definedName>
    <definedName name="Classification_Article">'[1]Liste de choix'!$O$2:$O$27</definedName>
    <definedName name="liste_aog_ts">'[1]Liste de choix'!$I$2:$I$6</definedName>
    <definedName name="liste_matiere">'[1]Liste de choix'!$M$2:$M$10</definedName>
    <definedName name="type_ctrl">'[1]Liste de choix'!$A$2:$A$4</definedName>
    <definedName name="type_marquage">'[1]Liste de choix'!$C$2:$C$4</definedName>
    <definedName name="type_matiere">'[1]Liste de choix'!$K$2:$K$7</definedName>
    <definedName name="_xlnm.Print_Area" localSheetId="2">'Working page'!$B$1:$AP$22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0" i="9" l="1"/>
  <c r="E20" i="9"/>
  <c r="AM20" i="9"/>
  <c r="H8" i="9" l="1"/>
  <c r="H9" i="9"/>
  <c r="H7" i="9"/>
  <c r="AO12" i="9"/>
  <c r="E12" i="9"/>
  <c r="I12" i="9"/>
  <c r="AP12" i="9"/>
  <c r="G12" i="9"/>
  <c r="K12" i="9"/>
  <c r="AN12" i="9"/>
  <c r="J12" i="9"/>
  <c r="AM12" i="9"/>
  <c r="F12" i="9"/>
  <c r="J10" i="9"/>
  <c r="AO10" i="9"/>
  <c r="G10" i="9"/>
  <c r="AM10" i="9"/>
  <c r="AP10" i="9"/>
  <c r="G20" i="9"/>
  <c r="AP16" i="9"/>
  <c r="AN20" i="9"/>
  <c r="AO18" i="9"/>
  <c r="J20" i="9"/>
  <c r="AO20" i="9"/>
  <c r="K20" i="9"/>
  <c r="I20" i="9"/>
  <c r="AP20" i="9"/>
  <c r="AN21" i="9"/>
  <c r="J21" i="9"/>
  <c r="AO21" i="9"/>
  <c r="E21" i="9"/>
  <c r="G21" i="9"/>
  <c r="AM21" i="9"/>
  <c r="AP21" i="9"/>
  <c r="I21" i="9"/>
  <c r="K21" i="9"/>
  <c r="F21" i="9"/>
  <c r="AP18" i="9"/>
  <c r="G14" i="9"/>
  <c r="E14" i="9"/>
  <c r="K18" i="9"/>
  <c r="I10" i="9"/>
  <c r="E10" i="9"/>
  <c r="AN10" i="9"/>
  <c r="AM18" i="9"/>
  <c r="F10" i="9"/>
  <c r="AO17" i="9"/>
  <c r="G17" i="9"/>
  <c r="E17" i="9"/>
  <c r="K17" i="9"/>
  <c r="F17" i="9"/>
  <c r="J17" i="9"/>
  <c r="AN17" i="9"/>
  <c r="I17" i="9"/>
  <c r="AP17" i="9"/>
  <c r="AM17" i="9"/>
  <c r="G16" i="9"/>
  <c r="AN16" i="9"/>
  <c r="F16" i="9"/>
  <c r="I18" i="9"/>
  <c r="E18" i="9"/>
  <c r="J16" i="9"/>
  <c r="AM16" i="9"/>
  <c r="F18" i="9"/>
  <c r="AN18" i="9"/>
  <c r="AO16" i="9"/>
  <c r="E16" i="9"/>
  <c r="K14" i="9"/>
  <c r="K10" i="9"/>
  <c r="G18" i="9"/>
  <c r="J18" i="9"/>
  <c r="I16" i="9"/>
  <c r="K16" i="9"/>
  <c r="AP19" i="9"/>
  <c r="K19" i="9"/>
  <c r="AO19" i="9"/>
  <c r="J19" i="9"/>
  <c r="AN19" i="9"/>
  <c r="I19" i="9"/>
  <c r="AM19" i="9"/>
  <c r="G19" i="9"/>
  <c r="F19" i="9"/>
  <c r="AP15" i="9"/>
  <c r="K15" i="9"/>
  <c r="AO15" i="9"/>
  <c r="J15" i="9"/>
  <c r="AN15" i="9"/>
  <c r="I15" i="9"/>
  <c r="G15" i="9"/>
  <c r="AM15" i="9"/>
  <c r="F15" i="9"/>
  <c r="AP11" i="9"/>
  <c r="K11" i="9"/>
  <c r="AO11" i="9"/>
  <c r="J11" i="9"/>
  <c r="AN11" i="9"/>
  <c r="I11" i="9"/>
  <c r="G11" i="9"/>
  <c r="AM11" i="9"/>
  <c r="F11" i="9"/>
  <c r="E15" i="9"/>
  <c r="E19" i="9"/>
  <c r="E11" i="9"/>
  <c r="H22" i="9"/>
  <c r="AM7" i="9" l="1"/>
  <c r="E7" i="9"/>
  <c r="I7" i="9"/>
  <c r="AN7" i="9"/>
  <c r="G7" i="9"/>
  <c r="K7" i="9"/>
  <c r="AP7" i="9"/>
  <c r="F7" i="9"/>
  <c r="J7" i="9"/>
  <c r="AO7" i="9"/>
  <c r="J9" i="9"/>
  <c r="AO9" i="9"/>
  <c r="G9" i="9"/>
  <c r="K9" i="9"/>
  <c r="AP9" i="9"/>
  <c r="AM9" i="9"/>
  <c r="I9" i="9"/>
  <c r="F9" i="9"/>
  <c r="E9" i="9"/>
  <c r="AN9" i="9"/>
  <c r="AN8" i="9"/>
  <c r="F8" i="9"/>
  <c r="J8" i="9"/>
  <c r="AO8" i="9"/>
  <c r="AM8" i="9"/>
  <c r="E8" i="9"/>
  <c r="I8" i="9"/>
  <c r="G8" i="9"/>
  <c r="K8" i="9"/>
  <c r="AP8" i="9"/>
  <c r="AN14" i="9"/>
  <c r="AM14" i="9"/>
  <c r="AO14" i="9"/>
  <c r="F14" i="9"/>
  <c r="I14" i="9"/>
  <c r="AP14" i="9"/>
  <c r="J14" i="9"/>
  <c r="E22" i="9"/>
  <c r="I22" i="9"/>
  <c r="G22" i="9"/>
  <c r="AN22" i="9"/>
  <c r="AO22" i="9"/>
  <c r="AM22" i="9"/>
  <c r="F22" i="9"/>
  <c r="J22" i="9"/>
  <c r="K22" i="9"/>
  <c r="AP22" i="9"/>
  <c r="AP13" i="9"/>
  <c r="AO13" i="9"/>
  <c r="E13" i="9"/>
  <c r="K13" i="9"/>
  <c r="J13" i="9"/>
  <c r="F13" i="9"/>
  <c r="I13" i="9"/>
  <c r="AM13" i="9"/>
  <c r="AN13" i="9"/>
  <c r="G13" i="9"/>
  <c r="H10" i="9"/>
  <c r="H13" i="9"/>
  <c r="H12" i="9"/>
  <c r="H11" i="9"/>
  <c r="H14" i="9"/>
  <c r="H18" i="9"/>
  <c r="H17" i="9"/>
  <c r="H21" i="9"/>
  <c r="H20" i="9"/>
  <c r="H16" i="9"/>
  <c r="H15" i="9"/>
  <c r="H19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tc={B7092423-3B95-4A99-941B-B70AB0BDB95C}</author>
    <author>tc={E39172F8-0F91-41FD-9EF2-F492F2EF92AB}</author>
  </authors>
  <commentList>
    <comment ref="O2" authorId="0" shapeId="0" xr:uid="{B7092423-3B95-4A99-941B-B70AB0BDB95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Rectif</t>
      </text>
    </comment>
    <comment ref="P2" authorId="1" shapeId="0" xr:uid="{E39172F8-0F91-41FD-9EF2-F492F2EF92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Rodage</t>
      </text>
    </comment>
  </commentList>
</comments>
</file>

<file path=xl/sharedStrings.xml><?xml version="1.0" encoding="utf-8"?>
<sst xmlns="http://schemas.openxmlformats.org/spreadsheetml/2006/main" count="159" uniqueCount="77">
  <si>
    <t>Cycle</t>
  </si>
  <si>
    <t>Type</t>
  </si>
  <si>
    <t/>
  </si>
  <si>
    <t>P/N</t>
  </si>
  <si>
    <t>Cycle appro</t>
  </si>
  <si>
    <t>QPL</t>
  </si>
  <si>
    <t>Fournisseur</t>
  </si>
  <si>
    <t>Commentaires</t>
  </si>
  <si>
    <t>MP &amp; QI</t>
  </si>
  <si>
    <t>STT</t>
  </si>
  <si>
    <t>Designation</t>
  </si>
  <si>
    <t>Général</t>
  </si>
  <si>
    <t>Commentaires STT</t>
  </si>
  <si>
    <t>Item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</si>
  <si>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</si>
  <si>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</si>
  <si>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</si>
  <si>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</si>
  <si>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</si>
  <si>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</si>
  <si>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</si>
  <si>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</si>
  <si>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</si>
  <si>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</si>
  <si>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</si>
  <si>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</si>
  <si>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</si>
  <si>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</si>
  <si>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</si>
  <si>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</si>
  <si>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</si>
  <si>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</si>
  <si>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</si>
  <si>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</si>
  <si>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Norme demandée</t>
  </si>
  <si>
    <t>Norme proposée</t>
  </si>
  <si>
    <t>Type proces</t>
  </si>
  <si>
    <t>INT</t>
  </si>
  <si>
    <t>US Scan</t>
  </si>
  <si>
    <t>Machining</t>
  </si>
  <si>
    <t>Turning</t>
  </si>
  <si>
    <t>Grinding</t>
  </si>
  <si>
    <t>Lapping</t>
  </si>
  <si>
    <t>Spark-erosion</t>
  </si>
  <si>
    <t>Heat treatment</t>
  </si>
  <si>
    <t>Laser cutting</t>
  </si>
  <si>
    <t>Waterjet cutting</t>
  </si>
  <si>
    <t>Bending</t>
  </si>
  <si>
    <t>Welding</t>
  </si>
  <si>
    <t xml:space="preserve">Control </t>
  </si>
  <si>
    <t>Penetrant inspection</t>
  </si>
  <si>
    <t>X-Ray</t>
  </si>
  <si>
    <t>Magnetic particle</t>
  </si>
  <si>
    <t>Shot blasting</t>
  </si>
  <si>
    <t>Surface treatment</t>
  </si>
  <si>
    <t>Assembly</t>
  </si>
  <si>
    <t>Marking</t>
  </si>
  <si>
    <t>Conductivity</t>
  </si>
  <si>
    <t>Hardness</t>
  </si>
  <si>
    <t>Mechanical test</t>
  </si>
  <si>
    <t>Retouch</t>
  </si>
  <si>
    <t>Gripping</t>
  </si>
  <si>
    <t>Fiber direction</t>
  </si>
  <si>
    <t>Tooling</t>
  </si>
  <si>
    <t>Class</t>
  </si>
  <si>
    <t>Designation2</t>
  </si>
  <si>
    <t>Cutting/Control tools</t>
  </si>
  <si>
    <t>Niveau</t>
  </si>
  <si>
    <t>JUJU</t>
  </si>
  <si>
    <t>Chocolat</t>
  </si>
  <si>
    <t>TITU</t>
  </si>
  <si>
    <t>Banane</t>
  </si>
  <si>
    <t>1F</t>
  </si>
  <si>
    <t>FIJO</t>
  </si>
  <si>
    <t>Taureau</t>
  </si>
  <si>
    <t>CADUC</t>
  </si>
  <si>
    <t>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</si>
</sst>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theme="0" tint="-0.14999847407452621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 style="medium">
        <color theme="0"/>
      </top>
      <bottom/>
      <diagonal/>
    </border>
    <border>
      <left/>
      <right style="medium">
        <color theme="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0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/>
      <right/>
      <top style="medium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2" borderId="0" xfId="0" applyFill="1" applyBorder="1"/>
    <xf numFmtId="0" fontId="0" fillId="2" borderId="15" xfId="0" applyFill="1" applyBorder="1"/>
    <xf numFmtId="0" fontId="0" fillId="2" borderId="24" xfId="0" applyFill="1" applyBorder="1"/>
    <xf numFmtId="0" fontId="0" fillId="2" borderId="17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29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3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23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/>
    </xf>
    <xf numFmtId="16" fontId="0" fillId="0" borderId="0" xfId="0" applyNumberFormat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/>
        <bottom/>
        <vertical/>
        <horizontal/>
      </border>
    </dxf>
    <dxf>
      <border outline="0">
        <top style="medium">
          <color indexed="64"/>
        </top>
      </border>
    </dxf>
    <dxf>
      <font>
        <b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99FF"/>
      <color rgb="FF9966FF"/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11</xdr:row>
          <xdr:rowOff>47625</xdr:rowOff>
        </xdr:from>
        <xdr:to>
          <xdr:col>4</xdr:col>
          <xdr:colOff>647700</xdr:colOff>
          <xdr:row>14</xdr:row>
          <xdr:rowOff>85725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COORDINATEUR GRC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_COMMERCIAL\02%20-%20Consultation\RFQ006298\Devis\FORM064%20-%20Trame%20devis_Rev%2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NCAILLERIE STD"/>
      <sheetName val="mr_QUINCAILLERIE STD"/>
      <sheetName val="Montage - Paramètres"/>
      <sheetName val="Matière - Paramètres"/>
      <sheetName val="Tps prépa fixe"/>
      <sheetName val="Liste de choix"/>
      <sheetName val="Paramètres commerciaux"/>
      <sheetName val="Paramètres macro"/>
      <sheetName val="Calculettes"/>
      <sheetName val="Trame de calcul"/>
      <sheetName val="ODP euros"/>
      <sheetName val="ODP dolla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Conv.</v>
          </cell>
          <cell r="C3" t="str">
            <v>Simple</v>
          </cell>
          <cell r="I3">
            <v>81.25</v>
          </cell>
          <cell r="K3" t="str">
            <v>Barre</v>
          </cell>
          <cell r="M3" t="str">
            <v>Acier</v>
          </cell>
          <cell r="O3" t="str">
            <v>IEV A300</v>
          </cell>
        </row>
        <row r="4">
          <cell r="A4" t="str">
            <v>Tridim.</v>
          </cell>
          <cell r="C4" t="str">
            <v>Vernis</v>
          </cell>
          <cell r="I4">
            <v>193.75</v>
          </cell>
          <cell r="K4" t="str">
            <v>Plaque</v>
          </cell>
          <cell r="M4" t="str">
            <v>Aluminium</v>
          </cell>
          <cell r="O4" t="str">
            <v>IEV A320</v>
          </cell>
        </row>
        <row r="5">
          <cell r="I5">
            <v>243.75</v>
          </cell>
          <cell r="K5" t="str">
            <v>Rond</v>
          </cell>
          <cell r="M5" t="str">
            <v>Cuivre</v>
          </cell>
          <cell r="O5" t="str">
            <v>IEV A330</v>
          </cell>
        </row>
        <row r="6">
          <cell r="I6">
            <v>300</v>
          </cell>
          <cell r="K6" t="str">
            <v>Tole</v>
          </cell>
          <cell r="M6" t="str">
            <v>Inox</v>
          </cell>
          <cell r="O6" t="str">
            <v>IEV A350</v>
          </cell>
        </row>
        <row r="7">
          <cell r="K7" t="str">
            <v>Tube</v>
          </cell>
          <cell r="M7" t="str">
            <v>PA6.6</v>
          </cell>
          <cell r="O7" t="str">
            <v>IEV A380</v>
          </cell>
        </row>
        <row r="8">
          <cell r="M8" t="str">
            <v>Peek</v>
          </cell>
          <cell r="O8" t="str">
            <v>IEV A400M</v>
          </cell>
        </row>
        <row r="9">
          <cell r="M9" t="str">
            <v>POM</v>
          </cell>
          <cell r="O9" t="str">
            <v>IEV ATR</v>
          </cell>
        </row>
        <row r="10">
          <cell r="M10" t="str">
            <v>Titane</v>
          </cell>
          <cell r="O10" t="str">
            <v>IEV Tous Programmes</v>
          </cell>
        </row>
        <row r="11">
          <cell r="O11" t="str">
            <v>Outillages A300</v>
          </cell>
        </row>
        <row r="12">
          <cell r="O12" t="str">
            <v>Outillages A320</v>
          </cell>
        </row>
        <row r="13">
          <cell r="O13" t="str">
            <v>Outillages A330</v>
          </cell>
        </row>
        <row r="14">
          <cell r="O14" t="str">
            <v>Outillages A350</v>
          </cell>
        </row>
        <row r="15">
          <cell r="O15" t="str">
            <v>Outillages A380</v>
          </cell>
        </row>
        <row r="16">
          <cell r="O16" t="str">
            <v>Outillages A400M</v>
          </cell>
        </row>
        <row r="17">
          <cell r="O17" t="str">
            <v>Outillages ATR</v>
          </cell>
        </row>
        <row r="18">
          <cell r="O18" t="str">
            <v>Outillages Tous Programmes</v>
          </cell>
        </row>
        <row r="19">
          <cell r="O19" t="str">
            <v>Pièces A300</v>
          </cell>
        </row>
        <row r="20">
          <cell r="O20" t="str">
            <v>Pièces A320</v>
          </cell>
        </row>
        <row r="21">
          <cell r="O21" t="str">
            <v>Pièces A330</v>
          </cell>
        </row>
        <row r="22">
          <cell r="O22" t="str">
            <v>Pièces A350</v>
          </cell>
        </row>
        <row r="23">
          <cell r="O23" t="str">
            <v>Pièces A380</v>
          </cell>
        </row>
        <row r="24">
          <cell r="O24" t="str">
            <v>Pièces A400M</v>
          </cell>
        </row>
        <row r="25">
          <cell r="O25" t="str">
            <v>Pièces ATR</v>
          </cell>
        </row>
        <row r="26">
          <cell r="O26" t="str">
            <v>Pièces Tous Programmes</v>
          </cell>
        </row>
        <row r="27">
          <cell r="O27" t="str">
            <v>Pièces Armement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ROIZER Florian" id="{47655F4F-2E9A-4560-B58C-46EB1B933B6E}" userId="S::fcroizer@rossi-aero.com::5c19560b-b4d4-4d7c-be48-99df520622e5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081D42-3826-4DC8-AD4D-A3D4E997ABA2}" name="Tableau2" displayName="Tableau2" ref="B2:AP22" totalsRowShown="0" headerRowDxfId="44" dataDxfId="42" headerRowBorderDxfId="43" tableBorderDxfId="41">
  <autoFilter ref="B2:AP22" xr:uid="{B3630E77-6009-4523-B3D7-A67C7B612331}"/>
  <tableColumns count="41">
    <tableColumn id="1" xr3:uid="{D711C221-1E21-4F57-875B-630395CB690E}" name="P/N" dataDxfId="40"/>
    <tableColumn id="2" xr3:uid="{2EB80D06-C6A5-4EB6-82ED-C26423282FE8}" name="Designation" dataDxfId="39"/>
    <tableColumn id="6" xr3:uid="{8C7CF4D3-C570-45FD-8E99-AF3FB682C6C1}" name="Class" dataDxfId="38"/>
    <tableColumn id="21" xr3:uid="{82BDAEE8-289E-4F20-99D1-753D71B15EAE}" name="Type" dataDxfId="37">
      <calculatedColumnFormula>IF(B3="","",IF(ISBLANK(INDEX(#REF!,MATCH(A3,#REF!,FALSE),5)),"",INDEX(#REF!,MATCH(A3,#REF!,FALSE),5)))</calculatedColumnFormula>
    </tableColumn>
    <tableColumn id="4" xr3:uid="{F782192E-5AF6-4D0B-87C4-803979759427}" name="Norme demandée" dataDxfId="36">
      <calculatedColumnFormula>IF(B3="","",IF(ISBLANK(INDEX(#REF!,MATCH(A3,#REF!,FALSE),4)),"",INDEX(#REF!,MATCH(A3,#REF!,FALSE),4)))</calculatedColumnFormula>
    </tableColumn>
    <tableColumn id="5" xr3:uid="{9572548D-2971-43EF-9F3A-2568B30A89FF}" name="Norme proposée" dataDxfId="35">
      <calculatedColumnFormula>IF(B3="","",IF(ISBLANK(INDEX(#REF!,MATCH(A3,#REF!,FALSE),6)),"",INDEX(#REF!,MATCH(A3,#REF!,FALSE),6)))</calculatedColumnFormula>
    </tableColumn>
    <tableColumn id="7" xr3:uid="{C7B056B9-4DF6-4CB3-8B73-0256B0300E49}" name="QPL" dataDxfId="34">
      <calculatedColumnFormula>IF(A3&lt;&gt;"",INDEX(#REF!,MATCH(A3,#REF!,FALSE),8),"")</calculatedColumnFormula>
    </tableColumn>
    <tableColumn id="8" xr3:uid="{A8013846-5DDD-4E54-9695-FC4C1F17FC0E}" name="Fournisseur" dataDxfId="33">
      <calculatedColumnFormula>IF(B3="","",IF(ISBLANK(INDEX(#REF!,MATCH(A3,#REF!,FALSE),11)),"",INDEX(#REF!,MATCH(A3,#REF!,FALSE),11)))</calculatedColumnFormula>
    </tableColumn>
    <tableColumn id="9" xr3:uid="{33832733-A34A-4124-916E-98E4A5211D57}" name="Cycle appro" dataDxfId="32">
      <calculatedColumnFormula>IF(B3="","",IF(ISBLANK(INDEX(#REF!,MATCH(A3,#REF!,FALSE),14)),"",INDEX(#REF!,MATCH(A3,#REF!,FALSE),14)))</calculatedColumnFormula>
    </tableColumn>
    <tableColumn id="10" xr3:uid="{5AB33BAF-C348-4E9A-B316-28DA6660E635}" name="Commentaires" dataDxfId="31">
      <calculatedColumnFormula>IF(B3="","",IF(ISBLANK(INDEX(#REF!,MATCH(A3,#REF!,FALSE),15)),"",INDEX(#REF!,MATCH(A3,#REF!,FALSE),15)))</calculatedColumnFormula>
    </tableColumn>
    <tableColumn id="32" xr3:uid="{3B008A10-D604-47DB-B869-9AE394293A64}" name="US Scan" dataDxfId="30"/>
    <tableColumn id="11" xr3:uid="{2B35D939-58A4-4F75-B583-192CBA4357F1}" name="Machining" dataDxfId="29"/>
    <tableColumn id="29" xr3:uid="{70DEE9E1-F61A-4A9A-BF2B-93B573B26B42}" name="Turning" dataDxfId="28"/>
    <tableColumn id="30" xr3:uid="{7F29F108-3A6A-4EAF-B2C2-671983E0CAF9}" name="Grinding" dataDxfId="27"/>
    <tableColumn id="31" xr3:uid="{A775DBA2-D19F-46AF-8F36-8D91F7C4D2CF}" name="Lapping" dataDxfId="26"/>
    <tableColumn id="36" xr3:uid="{D11B4ACF-C499-4233-A887-1B09EF8B6480}" name="Spark-erosion" dataDxfId="25"/>
    <tableColumn id="27" xr3:uid="{FF8DA266-9B5F-49DF-9362-BF6AE28FE46A}" name="Heat treatment" dataDxfId="24"/>
    <tableColumn id="26" xr3:uid="{83C75C41-476E-4CDF-BC16-BDA00C7F4BD9}" name="Laser cutting" dataDxfId="23"/>
    <tableColumn id="33" xr3:uid="{3D113843-6805-42B7-B2CD-B2175F0E4F59}" name="Waterjet cutting" dataDxfId="22"/>
    <tableColumn id="12" xr3:uid="{B982E713-C713-437E-9C69-30B6947B97B8}" name="Bending" dataDxfId="21"/>
    <tableColumn id="23" xr3:uid="{0ABE4FA1-C443-4AEC-A898-C80FCBC17339}" name="Welding" dataDxfId="20"/>
    <tableColumn id="15" xr3:uid="{FF1F11B3-FB2F-404E-B001-7E69E7F91ED5}" name="Control " dataDxfId="19"/>
    <tableColumn id="24" xr3:uid="{DE9F6952-006C-4440-B5F3-39A14E6BBD82}" name="Penetrant inspection" dataDxfId="18"/>
    <tableColumn id="39" xr3:uid="{7D60E3BE-6D19-4556-93F9-4E565D11E24C}" name="X-Ray" dataDxfId="17"/>
    <tableColumn id="34" xr3:uid="{A4A2011D-D004-4AB7-BBD0-2B1AB9A6ABF4}" name="Magnetic particle" dataDxfId="16"/>
    <tableColumn id="35" xr3:uid="{318C2273-2038-4946-9A22-DFD3595C1637}" name="Shot blasting" dataDxfId="15"/>
    <tableColumn id="25" xr3:uid="{F8BCB942-88F4-45A1-A8A9-BEF0572A0667}" name="Surface treatment" dataDxfId="14"/>
    <tableColumn id="13" xr3:uid="{573753CE-01B1-4B6D-9ED3-3A3A21D18BCA}" name="Assembly" dataDxfId="13"/>
    <tableColumn id="46" xr3:uid="{A5FBB0CB-845B-45C0-889D-EC01A77E299D}" name="Retouch" dataDxfId="12"/>
    <tableColumn id="14" xr3:uid="{7F41A71E-9897-4BC8-8C5E-31B9648A632B}" name="Marking" dataDxfId="11"/>
    <tableColumn id="41" xr3:uid="{2151C875-81ED-4601-81A3-907BEB65656D}" name="Conductivity" dataDxfId="10"/>
    <tableColumn id="42" xr3:uid="{5513C8FA-4C69-4D01-9F18-7F128C95024B}" name="Hardness" dataDxfId="9"/>
    <tableColumn id="3" xr3:uid="{94FC8BB8-A659-4798-A62A-3469CA436041}" name="Mechanical test" dataDxfId="8"/>
    <tableColumn id="44" xr3:uid="{34DF5C8C-1254-48A1-A954-17203EC2AD36}" name="Gripping" dataDxfId="7"/>
    <tableColumn id="43" xr3:uid="{92D92C52-DFB2-48B0-8EE1-994957681AA8}" name="Fiber direction" dataDxfId="6"/>
    <tableColumn id="45" xr3:uid="{237FCF3A-ED56-4EC2-88B5-3DFD6E7D63A3}" name="Tooling" dataDxfId="5"/>
    <tableColumn id="38" xr3:uid="{C93AA644-1738-46D3-9079-A81B9A006CF6}" name="Cutting/Control tools" dataDxfId="4"/>
    <tableColumn id="16" xr3:uid="{00D72BCC-5B20-4093-B294-24F7FBBC0DC8}" name="STT" dataDxfId="3">
      <calculatedColumnFormula>IF(B3="","",IF(ISBLANK(INDEX(#REF!,MATCH(A3,#REF!,FALSE),18)),"",INDEX(#REF!,MATCH(A3,#REF!,FALSE),18)))</calculatedColumnFormula>
    </tableColumn>
    <tableColumn id="17" xr3:uid="{4A747362-C90E-472A-AF16-05BCE5903B61}" name="Designation2" dataDxfId="2">
      <calculatedColumnFormula>IF(B3="","",IF(ISBLANK(INDEX(#REF!,MATCH(A3,#REF!,FALSE),17)),"",INDEX(#REF!,MATCH(A3,#REF!,FALSE),17)))</calculatedColumnFormula>
    </tableColumn>
    <tableColumn id="18" xr3:uid="{1729538B-394E-4084-B425-FEA159B16E6E}" name="Cycle" dataDxfId="1">
      <calculatedColumnFormula>IF(B3="","",IF(ISBLANK(INDEX(#REF!,MATCH(A3,#REF!,FALSE),21)),"",INDEX(#REF!,MATCH(A3,#REF!,FALSE),21)))</calculatedColumnFormula>
    </tableColumn>
    <tableColumn id="19" xr3:uid="{C08E36E8-B0D8-41B0-8312-C67D06757939}" name="Commentaires STT" dataDxfId="0">
      <calculatedColumnFormula>IF(B3="","",IF(ISBLANK(INDEX(#REF!,MATCH(A3,#REF!,FALSE),22)),"",INDEX(#REF!,MATCH(A3,#REF!,FALSE),22)))</calculatedColumnFormula>
    </tableColumn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2" dT="2020-08-26T17:53:37.11" personId="{47655F4F-2E9A-4560-B58C-46EB1B933B6E}" id="{B7092423-3B95-4A99-941B-B70AB0BDB95C}">
    <text>Rectif</text>
  </threadedComment>
  <threadedComment ref="P2" dT="2020-08-26T17:53:43.52" personId="{47655F4F-2E9A-4560-B58C-46EB1B933B6E}" id="{E39172F8-0F91-41FD-9EF2-F492F2EF92AB}">
    <text>Rodage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221E6-78EE-459A-ADE5-2A6D577C4E8C}">
  <sheetPr codeName="Feuil1"/>
  <dimension ref="A1:AK414"/>
  <sheetViews>
    <sheetView tabSelected="1" workbookViewId="0">
      <selection activeCell="D22" sqref="D22"/>
    </sheetView>
  </sheetViews>
  <sheetFormatPr baseColWidth="10" defaultRowHeight="15" x14ac:dyDescent="0.25"/>
  <sheetData>
    <row r="1" spans="1:37" x14ac:dyDescent="0.25">
      <c r="A1" s="33"/>
      <c r="B1" s="34"/>
      <c r="C1" s="34"/>
      <c r="D1" s="34"/>
      <c r="E1" s="35"/>
      <c r="F1" s="34"/>
      <c r="G1" s="34"/>
      <c r="H1" s="3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x14ac:dyDescent="0.25">
      <c r="A2" s="37"/>
      <c r="B2" s="29"/>
      <c r="C2" s="29"/>
      <c r="D2" s="29"/>
      <c r="E2" s="30"/>
      <c r="F2" s="29"/>
      <c r="G2" s="29"/>
      <c r="H2" s="3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x14ac:dyDescent="0.25">
      <c r="A3" s="37"/>
      <c r="B3" s="29"/>
      <c r="C3" s="29"/>
      <c r="D3" s="29"/>
      <c r="E3" s="30"/>
      <c r="F3" s="29"/>
      <c r="G3" s="29"/>
      <c r="H3" s="3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x14ac:dyDescent="0.25">
      <c r="A4" s="37"/>
      <c r="B4" s="29"/>
      <c r="C4" s="29"/>
      <c r="D4" s="29"/>
      <c r="E4" s="30"/>
      <c r="F4" s="29"/>
      <c r="G4" s="29"/>
      <c r="H4" s="3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x14ac:dyDescent="0.25">
      <c r="A5" s="37"/>
      <c r="B5" s="29"/>
      <c r="C5" s="29"/>
      <c r="D5" s="29"/>
      <c r="E5" s="30"/>
      <c r="F5" s="29"/>
      <c r="G5" s="29"/>
      <c r="H5" s="38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x14ac:dyDescent="0.25">
      <c r="A6" s="37"/>
      <c r="B6" s="29"/>
      <c r="C6" s="29"/>
      <c r="D6" s="29"/>
      <c r="E6" s="30"/>
      <c r="F6" s="29"/>
      <c r="G6" s="29"/>
      <c r="H6" s="38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25">
      <c r="A7" s="37"/>
      <c r="B7" s="29"/>
      <c r="C7" s="29"/>
      <c r="D7" s="29"/>
      <c r="E7" s="30"/>
      <c r="F7" s="29"/>
      <c r="G7" s="29"/>
      <c r="H7" s="38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x14ac:dyDescent="0.25">
      <c r="A8" s="37"/>
      <c r="B8" s="29"/>
      <c r="C8" s="29"/>
      <c r="D8" s="29"/>
      <c r="E8" s="30"/>
      <c r="F8" s="29"/>
      <c r="G8" s="29"/>
      <c r="H8" s="38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x14ac:dyDescent="0.25">
      <c r="A9" s="37"/>
      <c r="B9" s="29"/>
      <c r="C9" s="29"/>
      <c r="D9" s="29"/>
      <c r="E9" s="30"/>
      <c r="F9" s="29"/>
      <c r="G9" s="29"/>
      <c r="H9" s="38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x14ac:dyDescent="0.25">
      <c r="A10" s="37"/>
      <c r="B10" s="29"/>
      <c r="C10" s="29"/>
      <c r="D10" s="29"/>
      <c r="E10" s="30"/>
      <c r="F10" s="29"/>
      <c r="G10" s="29"/>
      <c r="H10" s="38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x14ac:dyDescent="0.25">
      <c r="A11" s="37"/>
      <c r="B11" s="29"/>
      <c r="C11" s="29"/>
      <c r="D11" s="29"/>
      <c r="E11" s="30"/>
      <c r="F11" s="29"/>
      <c r="G11" s="29"/>
      <c r="H11" s="38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 x14ac:dyDescent="0.25">
      <c r="A12" s="37"/>
      <c r="B12" s="29"/>
      <c r="C12" s="29"/>
      <c r="D12" s="29"/>
      <c r="E12" s="30"/>
      <c r="F12" s="29"/>
      <c r="G12" s="29"/>
      <c r="H12" s="38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 x14ac:dyDescent="0.25">
      <c r="A13" s="37"/>
      <c r="B13" s="29"/>
      <c r="C13" s="29"/>
      <c r="D13" s="29"/>
      <c r="E13" s="30"/>
      <c r="F13" s="29"/>
      <c r="G13" s="29"/>
      <c r="H13" s="38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 spans="1:37" x14ac:dyDescent="0.25">
      <c r="A14" s="37"/>
      <c r="B14" s="29"/>
      <c r="C14" s="29"/>
      <c r="D14" s="29"/>
      <c r="E14" s="30"/>
      <c r="F14" s="29"/>
      <c r="G14" s="29"/>
      <c r="H14" s="38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7" x14ac:dyDescent="0.25">
      <c r="A15" s="37"/>
      <c r="B15" s="29"/>
      <c r="C15" s="29"/>
      <c r="D15" s="29"/>
      <c r="E15" s="30"/>
      <c r="F15" s="29"/>
      <c r="G15" s="29"/>
      <c r="H15" s="38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7" x14ac:dyDescent="0.25">
      <c r="A16" s="37"/>
      <c r="B16" s="29"/>
      <c r="C16" s="29"/>
      <c r="D16" s="29"/>
      <c r="E16" s="30"/>
      <c r="F16" s="29"/>
      <c r="G16" s="29"/>
      <c r="H16" s="38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1:37" x14ac:dyDescent="0.25">
      <c r="A17" s="37"/>
      <c r="B17" s="29"/>
      <c r="C17" s="29"/>
      <c r="D17" s="29"/>
      <c r="E17" s="30"/>
      <c r="F17" s="29"/>
      <c r="G17" s="29"/>
      <c r="H17" s="38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1:37" x14ac:dyDescent="0.25">
      <c r="A18" s="37"/>
      <c r="B18" s="29"/>
      <c r="C18" s="29"/>
      <c r="D18" s="29"/>
      <c r="E18" s="30"/>
      <c r="F18" s="29"/>
      <c r="G18" s="29"/>
      <c r="H18" s="38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1:37" x14ac:dyDescent="0.25">
      <c r="A19" s="37"/>
      <c r="B19" s="29"/>
      <c r="C19" s="29"/>
      <c r="D19" s="29"/>
      <c r="E19" s="30"/>
      <c r="F19" s="29"/>
      <c r="G19" s="29"/>
      <c r="H19" s="38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1:37" x14ac:dyDescent="0.25">
      <c r="A20" s="37"/>
      <c r="B20" s="29"/>
      <c r="C20" s="29"/>
      <c r="D20" s="29"/>
      <c r="E20" s="30"/>
      <c r="F20" s="29"/>
      <c r="G20" s="29"/>
      <c r="H20" s="38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  <row r="21" spans="1:37" x14ac:dyDescent="0.25">
      <c r="A21" s="37"/>
      <c r="B21" s="29"/>
      <c r="C21" s="29"/>
      <c r="D21" s="29"/>
      <c r="E21" s="30"/>
      <c r="F21" s="29"/>
      <c r="G21" s="29"/>
      <c r="H21" s="38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 spans="1:37" x14ac:dyDescent="0.25">
      <c r="A22" s="37"/>
      <c r="B22" s="29"/>
      <c r="C22" s="29"/>
      <c r="D22" s="29"/>
      <c r="E22" s="30"/>
      <c r="F22" s="29"/>
      <c r="G22" s="29"/>
      <c r="H22" s="38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spans="1:37" ht="15.75" thickBot="1" x14ac:dyDescent="0.3">
      <c r="A23" s="39"/>
      <c r="B23" s="31"/>
      <c r="C23" s="31"/>
      <c r="D23" s="31"/>
      <c r="E23" s="32"/>
      <c r="F23" s="29"/>
      <c r="G23" s="29"/>
      <c r="H23" s="38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</row>
    <row r="24" spans="1:37" x14ac:dyDescent="0.25">
      <c r="A24" s="37"/>
      <c r="B24" s="29"/>
      <c r="C24" s="29"/>
      <c r="D24" s="29"/>
      <c r="E24" s="29"/>
      <c r="F24" s="29"/>
      <c r="G24" s="29"/>
      <c r="H24" s="38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</row>
    <row r="25" spans="1:37" x14ac:dyDescent="0.25">
      <c r="A25" s="37"/>
      <c r="B25" s="29"/>
      <c r="C25" s="29"/>
      <c r="D25" s="29"/>
      <c r="E25" s="29"/>
      <c r="F25" s="29"/>
      <c r="G25" s="29"/>
      <c r="H25" s="38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</row>
    <row r="26" spans="1:37" x14ac:dyDescent="0.25">
      <c r="A26" s="37"/>
      <c r="B26" s="29"/>
      <c r="C26" s="29"/>
      <c r="D26" s="29"/>
      <c r="E26" s="29"/>
      <c r="F26" s="29"/>
      <c r="G26" s="29"/>
      <c r="H26" s="38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</row>
    <row r="27" spans="1:37" x14ac:dyDescent="0.25">
      <c r="A27" s="37"/>
      <c r="B27" s="29"/>
      <c r="C27" s="29"/>
      <c r="D27" s="29"/>
      <c r="E27" s="29"/>
      <c r="F27" s="29"/>
      <c r="G27" s="29"/>
      <c r="H27" s="38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</row>
    <row r="28" spans="1:37" x14ac:dyDescent="0.25">
      <c r="A28" s="37"/>
      <c r="B28" s="29"/>
      <c r="C28" s="29"/>
      <c r="D28" s="29"/>
      <c r="E28" s="29"/>
      <c r="F28" s="29"/>
      <c r="G28" s="29"/>
      <c r="H28" s="38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</row>
    <row r="29" spans="1:37" x14ac:dyDescent="0.25">
      <c r="A29" s="37"/>
      <c r="B29" s="29"/>
      <c r="C29" s="29"/>
      <c r="D29" s="29"/>
      <c r="E29" s="29"/>
      <c r="F29" s="29"/>
      <c r="G29" s="29"/>
      <c r="H29" s="38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</row>
    <row r="30" spans="1:37" x14ac:dyDescent="0.25">
      <c r="A30" s="37"/>
      <c r="B30" s="29"/>
      <c r="C30" s="29"/>
      <c r="D30" s="29"/>
      <c r="E30" s="29"/>
      <c r="F30" s="29"/>
      <c r="G30" s="29"/>
      <c r="H30" s="38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5">
      <c r="A31" s="37"/>
      <c r="B31" s="29"/>
      <c r="C31" s="29"/>
      <c r="D31" s="29"/>
      <c r="E31" s="29"/>
      <c r="F31" s="29"/>
      <c r="G31" s="29"/>
      <c r="H31" s="38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x14ac:dyDescent="0.25">
      <c r="A32" s="37"/>
      <c r="B32" s="29"/>
      <c r="C32" s="29"/>
      <c r="D32" s="29"/>
      <c r="E32" s="29"/>
      <c r="F32" s="29"/>
      <c r="G32" s="29"/>
      <c r="H32" s="38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thickBot="1" x14ac:dyDescent="0.3">
      <c r="A33" s="40"/>
      <c r="B33" s="41"/>
      <c r="C33" s="41"/>
      <c r="D33" s="41"/>
      <c r="E33" s="41"/>
      <c r="F33" s="41"/>
      <c r="G33" s="41"/>
      <c r="H33" s="4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11</xdr:row>
                    <xdr:rowOff>47625</xdr:rowOff>
                  </from>
                  <to>
                    <xdr:col>4</xdr:col>
                    <xdr:colOff>647700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E77E-B871-414E-969A-AF2AC0DE4F3A}">
  <sheetPr codeName="Feuil3"/>
  <dimension ref="B1:J5"/>
  <sheetViews>
    <sheetView workbookViewId="0">
      <selection activeCell="F19" sqref="F19"/>
    </sheetView>
  </sheetViews>
  <sheetFormatPr baseColWidth="10" defaultRowHeight="15" x14ac:dyDescent="0.25"/>
  <cols>
    <col min="1" max="1" width="2.85546875" customWidth="1"/>
    <col min="2" max="2" width="15.42578125" style="1" bestFit="1" customWidth="1"/>
    <col min="3" max="3" width="3.85546875" style="1" customWidth="1"/>
    <col min="4" max="4" width="22.140625" style="1" bestFit="1" customWidth="1"/>
    <col min="5" max="5" width="3.85546875" style="1" customWidth="1"/>
    <col min="6" max="6" width="11.85546875" style="1" bestFit="1" customWidth="1"/>
    <col min="7" max="7" width="3.42578125" customWidth="1"/>
    <col min="8" max="8" width="12.28515625" customWidth="1"/>
    <col min="9" max="9" width="3.5703125" customWidth="1"/>
    <col min="10" max="10" width="14.140625" customWidth="1"/>
    <col min="11" max="11" width="3.42578125" customWidth="1"/>
    <col min="12" max="12" width="19.28515625" bestFit="1" customWidth="1"/>
    <col min="13" max="13" width="2.85546875" customWidth="1"/>
    <col min="14" max="14" width="12.7109375" bestFit="1" customWidth="1"/>
    <col min="15" max="15" width="3.7109375" customWidth="1"/>
    <col min="17" max="17" width="4" customWidth="1"/>
    <col min="19" max="19" width="7.85546875" customWidth="1"/>
    <col min="24" max="24" width="4.7109375" customWidth="1"/>
  </cols>
  <sheetData>
    <row r="1" spans="6:10" x14ac:dyDescent="0.25">
      <c r="J1" t="s">
        <v>36</v>
      </c>
    </row>
    <row r="3" spans="6:10" x14ac:dyDescent="0.25">
      <c r="J3" t="s">
        <v>37</v>
      </c>
    </row>
    <row r="4" spans="6:10" x14ac:dyDescent="0.25">
      <c r="J4" t="s">
        <v>9</v>
      </c>
    </row>
    <row r="5" spans="6:10" x14ac:dyDescent="0.25">
      <c r="F5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F3CAF-E51A-41CC-A4C9-E24C98D89B66}">
  <sheetPr codeName="Feuil4">
    <pageSetUpPr fitToPage="1"/>
  </sheetPr>
  <dimension ref="A1:AU35"/>
  <sheetViews>
    <sheetView topLeftCell="B1" workbookViewId="0">
      <selection activeCell="AI3" sqref="AI3"/>
    </sheetView>
  </sheetViews>
  <sheetFormatPr baseColWidth="10" defaultRowHeight="24.95" customHeight="1" outlineLevelCol="1" x14ac:dyDescent="0.25"/>
  <cols>
    <col min="1" max="1" width="9.42578125" style="2" hidden="1" customWidth="1"/>
    <col min="2" max="2" width="19.140625" style="2" customWidth="1"/>
    <col min="3" max="3" width="29.5703125" style="2" customWidth="1"/>
    <col min="4" max="4" width="15" style="2" customWidth="1"/>
    <col min="5" max="5" width="11.42578125" style="2" hidden="1" customWidth="1"/>
    <col min="6" max="6" width="22.85546875" style="4" hidden="1" customWidth="1"/>
    <col min="7" max="7" width="22" style="4" hidden="1" customWidth="1"/>
    <col min="8" max="8" width="0" style="2" hidden="1" customWidth="1"/>
    <col min="9" max="9" width="15" style="2" hidden="1" customWidth="1"/>
    <col min="10" max="10" width="9.85546875" style="2" hidden="1" customWidth="1"/>
    <col min="11" max="11" width="23.42578125" style="2" hidden="1" customWidth="1"/>
    <col min="12" max="12" width="9.28515625" style="2" customWidth="1" outlineLevel="1"/>
    <col min="13" max="13" width="8.42578125" style="2" customWidth="1" outlineLevel="1"/>
    <col min="14" max="14" width="9.28515625" style="2" customWidth="1" outlineLevel="1"/>
    <col min="15" max="15" width="9.85546875" style="2" customWidth="1" outlineLevel="1"/>
    <col min="16" max="18" width="8.85546875" style="2" customWidth="1" outlineLevel="1"/>
    <col min="19" max="19" width="11.42578125" outlineLevel="1"/>
    <col min="20" max="21" width="10.85546875" style="2" customWidth="1" outlineLevel="1"/>
    <col min="22" max="23" width="9.140625" style="2" customWidth="1" outlineLevel="1"/>
    <col min="24" max="24" width="8.85546875" style="2" customWidth="1" outlineLevel="1"/>
    <col min="25" max="25" width="9.28515625" customWidth="1" outlineLevel="1"/>
    <col min="26" max="26" width="9.140625" customWidth="1" outlineLevel="1"/>
    <col min="27" max="27" width="9.85546875" style="2" customWidth="1" outlineLevel="1"/>
    <col min="28" max="28" width="8.5703125" style="2" customWidth="1" outlineLevel="1"/>
    <col min="29" max="29" width="11.7109375" style="2" customWidth="1" outlineLevel="1"/>
    <col min="30" max="31" width="9.42578125" style="2" customWidth="1" outlineLevel="1"/>
    <col min="32" max="32" width="11.42578125" outlineLevel="1"/>
    <col min="33" max="34" width="9" style="2" customWidth="1" outlineLevel="1"/>
    <col min="35" max="36" width="8" style="2" customWidth="1" outlineLevel="1"/>
    <col min="37" max="37" width="11.42578125" outlineLevel="1"/>
    <col min="38" max="38" width="8" style="2" customWidth="1" outlineLevel="1"/>
    <col min="39" max="39" width="8" style="2" hidden="1" customWidth="1"/>
    <col min="40" max="40" width="18.140625" style="2" hidden="1" customWidth="1"/>
    <col min="41" max="41" width="9.5703125" style="2" hidden="1" customWidth="1"/>
    <col min="42" max="42" width="27.85546875" style="2" hidden="1" customWidth="1"/>
    <col min="43" max="43" width="10.28515625" style="2" customWidth="1"/>
    <col min="44" max="45" width="11" style="2" customWidth="1"/>
    <col min="46" max="46" width="10.85546875" style="2" customWidth="1"/>
    <col min="47" max="47" width="31" style="4" customWidth="1"/>
    <col min="48" max="16384" width="11.42578125" style="2"/>
  </cols>
  <sheetData>
    <row r="1" spans="1:47" s="5" customFormat="1" ht="30" customHeight="1" thickBot="1" x14ac:dyDescent="0.3">
      <c r="B1" s="54" t="s">
        <v>11</v>
      </c>
      <c r="C1" s="55"/>
      <c r="D1" s="57"/>
      <c r="E1" s="54" t="s">
        <v>8</v>
      </c>
      <c r="F1" s="55"/>
      <c r="G1" s="55"/>
      <c r="H1" s="55"/>
      <c r="I1" s="55"/>
      <c r="J1" s="55"/>
      <c r="K1" s="57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5"/>
      <c r="AM1" s="54" t="s">
        <v>9</v>
      </c>
      <c r="AN1" s="55"/>
      <c r="AO1" s="55"/>
      <c r="AP1" s="56"/>
      <c r="AQ1" s="58" t="s">
        <v>67</v>
      </c>
      <c r="AR1" s="59"/>
      <c r="AS1" s="59"/>
      <c r="AT1" s="59"/>
    </row>
    <row r="2" spans="1:47" s="4" customFormat="1" ht="30" customHeight="1" thickBot="1" x14ac:dyDescent="0.3">
      <c r="A2" s="4" t="s">
        <v>13</v>
      </c>
      <c r="B2" s="18" t="s">
        <v>3</v>
      </c>
      <c r="C2" s="19" t="s">
        <v>10</v>
      </c>
      <c r="D2" s="47" t="s">
        <v>64</v>
      </c>
      <c r="E2" s="14" t="s">
        <v>1</v>
      </c>
      <c r="F2" s="15" t="s">
        <v>34</v>
      </c>
      <c r="G2" s="15" t="s">
        <v>35</v>
      </c>
      <c r="H2" s="15" t="s">
        <v>5</v>
      </c>
      <c r="I2" s="15" t="s">
        <v>6</v>
      </c>
      <c r="J2" s="15" t="s">
        <v>4</v>
      </c>
      <c r="K2" s="16" t="s">
        <v>7</v>
      </c>
      <c r="L2" s="28" t="s">
        <v>38</v>
      </c>
      <c r="M2" s="25" t="s">
        <v>39</v>
      </c>
      <c r="N2" s="28" t="s">
        <v>40</v>
      </c>
      <c r="O2" s="28" t="s">
        <v>41</v>
      </c>
      <c r="P2" s="28" t="s">
        <v>42</v>
      </c>
      <c r="Q2" s="28" t="s">
        <v>43</v>
      </c>
      <c r="R2" s="28" t="s">
        <v>44</v>
      </c>
      <c r="S2" s="28" t="s">
        <v>45</v>
      </c>
      <c r="T2" s="28" t="s">
        <v>46</v>
      </c>
      <c r="U2" s="28" t="s">
        <v>47</v>
      </c>
      <c r="V2" s="26" t="s">
        <v>48</v>
      </c>
      <c r="W2" s="27" t="s">
        <v>49</v>
      </c>
      <c r="X2" s="26" t="s">
        <v>50</v>
      </c>
      <c r="Y2" s="26" t="s">
        <v>51</v>
      </c>
      <c r="Z2" s="26" t="s">
        <v>52</v>
      </c>
      <c r="AA2" s="26" t="s">
        <v>53</v>
      </c>
      <c r="AB2" s="26" t="s">
        <v>54</v>
      </c>
      <c r="AC2" s="26" t="s">
        <v>55</v>
      </c>
      <c r="AD2" s="26" t="s">
        <v>60</v>
      </c>
      <c r="AE2" s="26" t="s">
        <v>56</v>
      </c>
      <c r="AF2" s="43" t="s">
        <v>57</v>
      </c>
      <c r="AG2" s="43" t="s">
        <v>58</v>
      </c>
      <c r="AH2" s="43" t="s">
        <v>59</v>
      </c>
      <c r="AI2" s="43" t="s">
        <v>61</v>
      </c>
      <c r="AJ2" s="43" t="s">
        <v>62</v>
      </c>
      <c r="AK2" s="43" t="s">
        <v>63</v>
      </c>
      <c r="AL2" s="43" t="s">
        <v>66</v>
      </c>
      <c r="AM2" s="17" t="s">
        <v>9</v>
      </c>
      <c r="AN2" s="15" t="s">
        <v>65</v>
      </c>
      <c r="AO2" s="15" t="s">
        <v>0</v>
      </c>
      <c r="AP2" s="16" t="s">
        <v>12</v>
      </c>
      <c r="AQ2" s="53">
        <v>0</v>
      </c>
      <c r="AR2" s="53">
        <v>1</v>
      </c>
      <c r="AS2" s="53">
        <v>2</v>
      </c>
      <c r="AT2" s="53">
        <v>3</v>
      </c>
    </row>
    <row r="3" spans="1:47" ht="30" customHeight="1" thickBot="1" x14ac:dyDescent="0.3">
      <c r="A3" s="2" t="s">
        <v>14</v>
      </c>
      <c r="B3" s="8" t="s">
        <v>68</v>
      </c>
      <c r="C3" s="9" t="s">
        <v>69</v>
      </c>
      <c r="D3" s="48">
        <v>3</v>
      </c>
      <c r="E3" s="7"/>
      <c r="F3" s="6"/>
      <c r="G3" s="6"/>
      <c r="H3" s="7"/>
      <c r="I3" s="7"/>
      <c r="J3" s="7"/>
      <c r="K3" s="6"/>
      <c r="L3" s="20"/>
      <c r="M3" s="20"/>
      <c r="N3" s="20"/>
      <c r="O3" s="20"/>
      <c r="P3" s="20"/>
      <c r="Q3" s="20"/>
      <c r="R3" s="20"/>
      <c r="S3" s="20"/>
      <c r="T3" s="22"/>
      <c r="U3" s="22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7"/>
      <c r="AN3" s="7"/>
      <c r="AO3" s="7"/>
      <c r="AP3" s="6"/>
      <c r="AQ3" s="49">
        <v>0</v>
      </c>
      <c r="AR3" s="49"/>
      <c r="AS3" s="49"/>
      <c r="AT3" s="49"/>
      <c r="AU3" s="2"/>
    </row>
    <row r="4" spans="1:47" ht="30" customHeight="1" thickBot="1" x14ac:dyDescent="0.3">
      <c r="A4" s="2" t="s">
        <v>15</v>
      </c>
      <c r="B4" s="8" t="s">
        <v>70</v>
      </c>
      <c r="C4" s="11" t="s">
        <v>71</v>
      </c>
      <c r="D4" s="48" t="s">
        <v>72</v>
      </c>
      <c r="E4" s="7"/>
      <c r="F4" s="6"/>
      <c r="G4" s="6"/>
      <c r="H4" s="7"/>
      <c r="I4" s="7"/>
      <c r="J4" s="7"/>
      <c r="K4" s="7"/>
      <c r="L4" s="22"/>
      <c r="M4" s="22"/>
      <c r="N4" s="22"/>
      <c r="O4" s="22"/>
      <c r="P4" s="22"/>
      <c r="Q4" s="22"/>
      <c r="R4" s="22"/>
      <c r="S4" s="22"/>
      <c r="T4" s="24"/>
      <c r="U4" s="24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7"/>
      <c r="AN4" s="7"/>
      <c r="AO4" s="7"/>
      <c r="AP4" s="6"/>
      <c r="AQ4" s="22"/>
      <c r="AR4" s="22">
        <v>1</v>
      </c>
      <c r="AS4" s="22"/>
      <c r="AT4" s="22"/>
      <c r="AU4" s="2"/>
    </row>
    <row r="5" spans="1:47" ht="30" customHeight="1" thickBot="1" x14ac:dyDescent="0.3">
      <c r="A5" s="2" t="s">
        <v>16</v>
      </c>
      <c r="B5" s="8" t="s">
        <v>73</v>
      </c>
      <c r="C5" s="11" t="s">
        <v>74</v>
      </c>
      <c r="D5" s="48">
        <v>2</v>
      </c>
      <c r="E5" s="7"/>
      <c r="F5" s="6"/>
      <c r="G5" s="6"/>
      <c r="H5" s="7"/>
      <c r="I5" s="7"/>
      <c r="J5" s="7"/>
      <c r="K5" s="7"/>
      <c r="L5" s="24"/>
      <c r="M5" s="24"/>
      <c r="N5" s="24"/>
      <c r="O5" s="24"/>
      <c r="P5" s="24"/>
      <c r="Q5" s="24"/>
      <c r="R5" s="24"/>
      <c r="S5" s="24"/>
      <c r="T5" s="22"/>
      <c r="U5" s="22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7"/>
      <c r="AN5" s="7"/>
      <c r="AO5" s="7"/>
      <c r="AP5" s="6"/>
      <c r="AQ5" s="50"/>
      <c r="AR5" s="50">
        <v>1</v>
      </c>
      <c r="AS5" s="50"/>
      <c r="AT5" s="50"/>
      <c r="AU5" s="2"/>
    </row>
    <row r="6" spans="1:47" ht="30" customHeight="1" thickBot="1" x14ac:dyDescent="0.3">
      <c r="A6" s="2" t="s">
        <v>17</v>
      </c>
      <c r="B6" s="8" t="s">
        <v>75</v>
      </c>
      <c r="C6" s="11" t="s">
        <v>76</v>
      </c>
      <c r="D6" s="48">
        <v>12</v>
      </c>
      <c r="E6" s="7"/>
      <c r="F6" s="6"/>
      <c r="G6" s="6"/>
      <c r="H6" s="7"/>
      <c r="I6" s="7"/>
      <c r="J6" s="7"/>
      <c r="K6" s="7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7"/>
      <c r="AN6" s="7"/>
      <c r="AO6" s="7"/>
      <c r="AP6" s="7"/>
      <c r="AQ6" s="22">
        <v>0</v>
      </c>
      <c r="AR6" s="22"/>
      <c r="AS6" s="22"/>
      <c r="AT6" s="22"/>
      <c r="AU6" s="2"/>
    </row>
    <row r="7" spans="1:47" ht="30" customHeight="1" thickBot="1" x14ac:dyDescent="0.3">
      <c r="A7" s="2" t="s">
        <v>18</v>
      </c>
      <c r="B7" s="8" t="s">
        <v>2</v>
      </c>
      <c r="C7" s="11" t="s">
        <v>2</v>
      </c>
      <c r="D7" s="48" t="s">
        <v>2</v>
      </c>
      <c r="E7" s="7" t="str">
        <f>IF(B7="","",IF(ISBLANK(INDEX(#REF!,MATCH(A7,#REF!,FALSE),5)),"",INDEX(#REF!,MATCH(A7,#REF!,FALSE),5)))</f>
        <v/>
      </c>
      <c r="F7" s="6" t="str">
        <f>IF(B7="","",IF(ISBLANK(INDEX(#REF!,MATCH(A7,#REF!,FALSE),4)),"",INDEX(#REF!,MATCH(A7,#REF!,FALSE),4)))</f>
        <v/>
      </c>
      <c r="G7" s="6" t="str">
        <f>IF(B7="","",IF(ISBLANK(INDEX(#REF!,MATCH(A7,#REF!,FALSE),6)),"",INDEX(#REF!,MATCH(A7,#REF!,FALSE),6)))</f>
        <v/>
      </c>
      <c r="H7" s="7" t="e">
        <f>IF(A7&lt;&gt;"",INDEX(#REF!,MATCH(A7,#REF!,FALSE),8),"")</f>
        <v>#REF!</v>
      </c>
      <c r="I7" s="7" t="str">
        <f>IF(B7="","",IF(ISBLANK(INDEX(#REF!,MATCH(A7,#REF!,FALSE),11)),"",INDEX(#REF!,MATCH(A7,#REF!,FALSE),11)))</f>
        <v/>
      </c>
      <c r="J7" s="7" t="str">
        <f>IF(B7="","",IF(ISBLANK(INDEX(#REF!,MATCH(A7,#REF!,FALSE),14)),"",INDEX(#REF!,MATCH(A7,#REF!,FALSE),14)))</f>
        <v/>
      </c>
      <c r="K7" s="7" t="str">
        <f>IF(B7="","",IF(ISBLANK(INDEX(#REF!,MATCH(A7,#REF!,FALSE),15)),"",INDEX(#REF!,MATCH(A7,#REF!,FALSE),15)))</f>
        <v/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7" t="str">
        <f>IF(B7="","",IF(ISBLANK(INDEX(#REF!,MATCH(A7,#REF!,FALSE),18)),"",INDEX(#REF!,MATCH(A7,#REF!,FALSE),18)))</f>
        <v/>
      </c>
      <c r="AN7" s="7" t="str">
        <f>IF(B7="","",IF(ISBLANK(INDEX(#REF!,MATCH(A7,#REF!,FALSE),17)),"",INDEX(#REF!,MATCH(A7,#REF!,FALSE),17)))</f>
        <v/>
      </c>
      <c r="AO7" s="7" t="str">
        <f>IF(B7="","",IF(ISBLANK(INDEX(#REF!,MATCH(A7,#REF!,FALSE),21)),"",INDEX(#REF!,MATCH(A7,#REF!,FALSE),21)))</f>
        <v/>
      </c>
      <c r="AP7" s="6" t="str">
        <f>IF(B7="","",IF(ISBLANK(INDEX(#REF!,MATCH(A7,#REF!,FALSE),22)),"",INDEX(#REF!,MATCH(A7,#REF!,FALSE),22)))</f>
        <v/>
      </c>
      <c r="AQ7" s="49"/>
      <c r="AR7" s="49"/>
      <c r="AS7" s="49"/>
      <c r="AT7" s="49"/>
      <c r="AU7" s="2"/>
    </row>
    <row r="8" spans="1:47" ht="30" customHeight="1" thickBot="1" x14ac:dyDescent="0.3">
      <c r="A8" s="2" t="s">
        <v>19</v>
      </c>
      <c r="B8" s="8" t="s">
        <v>2</v>
      </c>
      <c r="C8" s="11" t="s">
        <v>2</v>
      </c>
      <c r="D8" s="48" t="s">
        <v>2</v>
      </c>
      <c r="E8" s="7" t="str">
        <f>IF(B8="","",IF(ISBLANK(INDEX(#REF!,MATCH(A8,#REF!,FALSE),5)),"",INDEX(#REF!,MATCH(A8,#REF!,FALSE),5)))</f>
        <v/>
      </c>
      <c r="F8" s="6" t="str">
        <f>IF(B8="","",IF(ISBLANK(INDEX(#REF!,MATCH(A8,#REF!,FALSE),4)),"",INDEX(#REF!,MATCH(A8,#REF!,FALSE),4)))</f>
        <v/>
      </c>
      <c r="G8" s="6" t="str">
        <f>IF(B8="","",IF(ISBLANK(INDEX(#REF!,MATCH(A8,#REF!,FALSE),6)),"",INDEX(#REF!,MATCH(A8,#REF!,FALSE),6)))</f>
        <v/>
      </c>
      <c r="H8" s="7" t="e">
        <f>IF(A8&lt;&gt;"",INDEX(#REF!,MATCH(A8,#REF!,FALSE),8),"")</f>
        <v>#REF!</v>
      </c>
      <c r="I8" s="7" t="str">
        <f>IF(B8="","",IF(ISBLANK(INDEX(#REF!,MATCH(A8,#REF!,FALSE),11)),"",INDEX(#REF!,MATCH(A8,#REF!,FALSE),11)))</f>
        <v/>
      </c>
      <c r="J8" s="7" t="str">
        <f>IF(B8="","",IF(ISBLANK(INDEX(#REF!,MATCH(A8,#REF!,FALSE),14)),"",INDEX(#REF!,MATCH(A8,#REF!,FALSE),14)))</f>
        <v/>
      </c>
      <c r="K8" s="7" t="str">
        <f>IF(B8="","",IF(ISBLANK(INDEX(#REF!,MATCH(A8,#REF!,FALSE),15)),"",INDEX(#REF!,MATCH(A8,#REF!,FALSE),15)))</f>
        <v/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7" t="str">
        <f>IF(B8="","",IF(ISBLANK(INDEX(#REF!,MATCH(A8,#REF!,FALSE),18)),"",INDEX(#REF!,MATCH(A8,#REF!,FALSE),18)))</f>
        <v/>
      </c>
      <c r="AN8" s="7" t="str">
        <f>IF(B8="","",IF(ISBLANK(INDEX(#REF!,MATCH(A8,#REF!,FALSE),17)),"",INDEX(#REF!,MATCH(A8,#REF!,FALSE),17)))</f>
        <v/>
      </c>
      <c r="AO8" s="7" t="str">
        <f>IF(B8="","",IF(ISBLANK(INDEX(#REF!,MATCH(A8,#REF!,FALSE),21)),"",INDEX(#REF!,MATCH(A8,#REF!,FALSE),21)))</f>
        <v/>
      </c>
      <c r="AP8" s="6" t="str">
        <f>IF(B8="","",IF(ISBLANK(INDEX(#REF!,MATCH(A8,#REF!,FALSE),22)),"",INDEX(#REF!,MATCH(A8,#REF!,FALSE),22)))</f>
        <v/>
      </c>
      <c r="AQ8" s="22"/>
      <c r="AR8" s="22"/>
      <c r="AS8" s="22"/>
      <c r="AT8" s="22"/>
      <c r="AU8" s="2"/>
    </row>
    <row r="9" spans="1:47" ht="30" customHeight="1" thickBot="1" x14ac:dyDescent="0.3">
      <c r="A9" s="2" t="s">
        <v>20</v>
      </c>
      <c r="B9" s="8" t="s">
        <v>2</v>
      </c>
      <c r="C9" s="11" t="s">
        <v>2</v>
      </c>
      <c r="D9" s="48" t="s">
        <v>2</v>
      </c>
      <c r="E9" s="7" t="str">
        <f>IF(B9="","",IF(ISBLANK(INDEX(#REF!,MATCH(A9,#REF!,FALSE),5)),"",INDEX(#REF!,MATCH(A9,#REF!,FALSE),5)))</f>
        <v/>
      </c>
      <c r="F9" s="6" t="str">
        <f>IF(B9="","",IF(ISBLANK(INDEX(#REF!,MATCH(A9,#REF!,FALSE),4)),"",INDEX(#REF!,MATCH(A9,#REF!,FALSE),4)))</f>
        <v/>
      </c>
      <c r="G9" s="6" t="str">
        <f>IF(B9="","",IF(ISBLANK(INDEX(#REF!,MATCH(A9,#REF!,FALSE),6)),"",INDEX(#REF!,MATCH(A9,#REF!,FALSE),6)))</f>
        <v/>
      </c>
      <c r="H9" s="7" t="e">
        <f>IF(A9&lt;&gt;"",INDEX(#REF!,MATCH(A9,#REF!,FALSE),8),"")</f>
        <v>#REF!</v>
      </c>
      <c r="I9" s="7" t="str">
        <f>IF(B9="","",IF(ISBLANK(INDEX(#REF!,MATCH(A9,#REF!,FALSE),11)),"",INDEX(#REF!,MATCH(A9,#REF!,FALSE),11)))</f>
        <v/>
      </c>
      <c r="J9" s="7" t="str">
        <f>IF(B9="","",IF(ISBLANK(INDEX(#REF!,MATCH(A9,#REF!,FALSE),14)),"",INDEX(#REF!,MATCH(A9,#REF!,FALSE),14)))</f>
        <v/>
      </c>
      <c r="K9" s="7" t="str">
        <f>IF(B9="","",IF(ISBLANK(INDEX(#REF!,MATCH(A9,#REF!,FALSE),15)),"",INDEX(#REF!,MATCH(A9,#REF!,FALSE),15)))</f>
        <v/>
      </c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7" t="str">
        <f>IF(B9="","",IF(ISBLANK(INDEX(#REF!,MATCH(A9,#REF!,FALSE),18)),"",INDEX(#REF!,MATCH(A9,#REF!,FALSE),18)))</f>
        <v/>
      </c>
      <c r="AN9" s="7" t="str">
        <f>IF(B9="","",IF(ISBLANK(INDEX(#REF!,MATCH(A9,#REF!,FALSE),17)),"",INDEX(#REF!,MATCH(A9,#REF!,FALSE),17)))</f>
        <v/>
      </c>
      <c r="AO9" s="7" t="str">
        <f>IF(B9="","",IF(ISBLANK(INDEX(#REF!,MATCH(A9,#REF!,FALSE),21)),"",INDEX(#REF!,MATCH(A9,#REF!,FALSE),21)))</f>
        <v/>
      </c>
      <c r="AP9" s="6" t="str">
        <f>IF(B9="","",IF(ISBLANK(INDEX(#REF!,MATCH(A9,#REF!,FALSE),22)),"",INDEX(#REF!,MATCH(A9,#REF!,FALSE),22)))</f>
        <v/>
      </c>
      <c r="AQ9" s="50"/>
      <c r="AR9" s="50"/>
      <c r="AS9" s="50"/>
      <c r="AT9" s="50"/>
      <c r="AU9" s="2"/>
    </row>
    <row r="10" spans="1:47" ht="30" customHeight="1" thickBot="1" x14ac:dyDescent="0.3">
      <c r="A10" s="2" t="s">
        <v>21</v>
      </c>
      <c r="B10" s="8" t="s">
        <v>2</v>
      </c>
      <c r="C10" s="11" t="s">
        <v>2</v>
      </c>
      <c r="D10" s="48" t="s">
        <v>2</v>
      </c>
      <c r="E10" s="7" t="str">
        <f>IF(B10="","",IF(ISBLANK(INDEX(#REF!,MATCH(A10,#REF!,FALSE),5)),"",INDEX(#REF!,MATCH(A10,#REF!,FALSE),5)))</f>
        <v/>
      </c>
      <c r="F10" s="6" t="str">
        <f>IF(B10="","",IF(ISBLANK(INDEX(#REF!,MATCH(A10,#REF!,FALSE),4)),"",INDEX(#REF!,MATCH(A10,#REF!,FALSE),4)))</f>
        <v/>
      </c>
      <c r="G10" s="6" t="str">
        <f>IF(B10="","",IF(ISBLANK(INDEX(#REF!,MATCH(A10,#REF!,FALSE),6)),"",INDEX(#REF!,MATCH(A10,#REF!,FALSE),6)))</f>
        <v/>
      </c>
      <c r="H10" s="7" t="e">
        <f>IF(A10&lt;&gt;"",INDEX(#REF!,MATCH(A10,#REF!,FALSE),8),"")</f>
        <v>#REF!</v>
      </c>
      <c r="I10" s="7" t="str">
        <f>IF(B10="","",IF(ISBLANK(INDEX(#REF!,MATCH(A10,#REF!,FALSE),11)),"",INDEX(#REF!,MATCH(A10,#REF!,FALSE),11)))</f>
        <v/>
      </c>
      <c r="J10" s="7" t="str">
        <f>IF(B10="","",IF(ISBLANK(INDEX(#REF!,MATCH(A10,#REF!,FALSE),14)),"",INDEX(#REF!,MATCH(A10,#REF!,FALSE),14)))</f>
        <v/>
      </c>
      <c r="K10" s="7" t="str">
        <f>IF(B10="","",IF(ISBLANK(INDEX(#REF!,MATCH(A10,#REF!,FALSE),15)),"",INDEX(#REF!,MATCH(A10,#REF!,FALSE),15)))</f>
        <v/>
      </c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7" t="str">
        <f>IF(B10="","",IF(ISBLANK(INDEX(#REF!,MATCH(A10,#REF!,FALSE),18)),"",INDEX(#REF!,MATCH(A10,#REF!,FALSE),18)))</f>
        <v/>
      </c>
      <c r="AN10" s="7" t="str">
        <f>IF(B10="","",IF(ISBLANK(INDEX(#REF!,MATCH(A10,#REF!,FALSE),17)),"",INDEX(#REF!,MATCH(A10,#REF!,FALSE),17)))</f>
        <v/>
      </c>
      <c r="AO10" s="7" t="str">
        <f>IF(B10="","",IF(ISBLANK(INDEX(#REF!,MATCH(A10,#REF!,FALSE),21)),"",INDEX(#REF!,MATCH(A10,#REF!,FALSE),21)))</f>
        <v/>
      </c>
      <c r="AP10" s="7" t="str">
        <f>IF(B10="","",IF(ISBLANK(INDEX(#REF!,MATCH(A10,#REF!,FALSE),22)),"",INDEX(#REF!,MATCH(A10,#REF!,FALSE),22)))</f>
        <v/>
      </c>
      <c r="AQ10" s="22"/>
      <c r="AR10" s="22"/>
      <c r="AS10" s="22"/>
      <c r="AT10" s="22"/>
      <c r="AU10" s="2"/>
    </row>
    <row r="11" spans="1:47" ht="30" customHeight="1" thickBot="1" x14ac:dyDescent="0.3">
      <c r="A11" s="2" t="s">
        <v>22</v>
      </c>
      <c r="B11" s="8" t="s">
        <v>2</v>
      </c>
      <c r="C11" s="11" t="s">
        <v>2</v>
      </c>
      <c r="D11" s="48" t="s">
        <v>2</v>
      </c>
      <c r="E11" s="7" t="str">
        <f>IF(B11="","",IF(ISBLANK(INDEX(#REF!,MATCH(A11,#REF!,FALSE),5)),"",INDEX(#REF!,MATCH(A11,#REF!,FALSE),5)))</f>
        <v/>
      </c>
      <c r="F11" s="6" t="str">
        <f>IF(B11="","",IF(ISBLANK(INDEX(#REF!,MATCH(A11,#REF!,FALSE),4)),"",INDEX(#REF!,MATCH(A11,#REF!,FALSE),4)))</f>
        <v/>
      </c>
      <c r="G11" s="6" t="str">
        <f>IF(B11="","",IF(ISBLANK(INDEX(#REF!,MATCH(A11,#REF!,FALSE),6)),"",INDEX(#REF!,MATCH(A11,#REF!,FALSE),6)))</f>
        <v/>
      </c>
      <c r="H11" s="7" t="e">
        <f>IF(A11&lt;&gt;"",INDEX(#REF!,MATCH(A11,#REF!,FALSE),8),"")</f>
        <v>#REF!</v>
      </c>
      <c r="I11" s="7" t="str">
        <f>IF(B11="","",IF(ISBLANK(INDEX(#REF!,MATCH(A11,#REF!,FALSE),11)),"",INDEX(#REF!,MATCH(A11,#REF!,FALSE),11)))</f>
        <v/>
      </c>
      <c r="J11" s="7" t="str">
        <f>IF(B11="","",IF(ISBLANK(INDEX(#REF!,MATCH(A11,#REF!,FALSE),14)),"",INDEX(#REF!,MATCH(A11,#REF!,FALSE),14)))</f>
        <v/>
      </c>
      <c r="K11" s="7" t="str">
        <f>IF(B11="","",IF(ISBLANK(INDEX(#REF!,MATCH(A11,#REF!,FALSE),15)),"",INDEX(#REF!,MATCH(A11,#REF!,FALSE),15)))</f>
        <v/>
      </c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7" t="str">
        <f>IF(B11="","",IF(ISBLANK(INDEX(#REF!,MATCH(A11,#REF!,FALSE),18)),"",INDEX(#REF!,MATCH(A11,#REF!,FALSE),18)))</f>
        <v/>
      </c>
      <c r="AN11" s="7" t="str">
        <f>IF(B11="","",IF(ISBLANK(INDEX(#REF!,MATCH(A11,#REF!,FALSE),17)),"",INDEX(#REF!,MATCH(A11,#REF!,FALSE),17)))</f>
        <v/>
      </c>
      <c r="AO11" s="7" t="str">
        <f>IF(B11="","",IF(ISBLANK(INDEX(#REF!,MATCH(A11,#REF!,FALSE),21)),"",INDEX(#REF!,MATCH(A11,#REF!,FALSE),21)))</f>
        <v/>
      </c>
      <c r="AP11" s="6" t="str">
        <f>IF(B11="","",IF(ISBLANK(INDEX(#REF!,MATCH(A11,#REF!,FALSE),22)),"",INDEX(#REF!,MATCH(A11,#REF!,FALSE),22)))</f>
        <v/>
      </c>
      <c r="AQ11" s="49"/>
      <c r="AR11" s="49"/>
      <c r="AS11" s="49"/>
      <c r="AT11" s="49"/>
      <c r="AU11" s="2"/>
    </row>
    <row r="12" spans="1:47" ht="30" customHeight="1" thickBot="1" x14ac:dyDescent="0.3">
      <c r="A12" s="2" t="s">
        <v>23</v>
      </c>
      <c r="B12" s="8" t="s">
        <v>2</v>
      </c>
      <c r="C12" s="11" t="s">
        <v>2</v>
      </c>
      <c r="D12" s="48" t="s">
        <v>2</v>
      </c>
      <c r="E12" s="7" t="str">
        <f>IF(B12="","",IF(ISBLANK(INDEX(#REF!,MATCH(A12,#REF!,FALSE),5)),"",INDEX(#REF!,MATCH(A12,#REF!,FALSE),5)))</f>
        <v/>
      </c>
      <c r="F12" s="6" t="str">
        <f>IF(B12="","",IF(ISBLANK(INDEX(#REF!,MATCH(A12,#REF!,FALSE),4)),"",INDEX(#REF!,MATCH(A12,#REF!,FALSE),4)))</f>
        <v/>
      </c>
      <c r="G12" s="6" t="str">
        <f>IF(B12="","",IF(ISBLANK(INDEX(#REF!,MATCH(A12,#REF!,FALSE),6)),"",INDEX(#REF!,MATCH(A12,#REF!,FALSE),6)))</f>
        <v/>
      </c>
      <c r="H12" s="7" t="e">
        <f>IF(A12&lt;&gt;"",INDEX(#REF!,MATCH(A12,#REF!,FALSE),8),"")</f>
        <v>#REF!</v>
      </c>
      <c r="I12" s="7" t="str">
        <f>IF(B12="","",IF(ISBLANK(INDEX(#REF!,MATCH(A12,#REF!,FALSE),11)),"",INDEX(#REF!,MATCH(A12,#REF!,FALSE),11)))</f>
        <v/>
      </c>
      <c r="J12" s="7" t="str">
        <f>IF(B12="","",IF(ISBLANK(INDEX(#REF!,MATCH(A12,#REF!,FALSE),14)),"",INDEX(#REF!,MATCH(A12,#REF!,FALSE),14)))</f>
        <v/>
      </c>
      <c r="K12" s="7" t="str">
        <f>IF(B12="","",IF(ISBLANK(INDEX(#REF!,MATCH(A12,#REF!,FALSE),15)),"",INDEX(#REF!,MATCH(A12,#REF!,FALSE),15)))</f>
        <v/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7" t="str">
        <f>IF(B12="","",IF(ISBLANK(INDEX(#REF!,MATCH(A12,#REF!,FALSE),18)),"",INDEX(#REF!,MATCH(A12,#REF!,FALSE),18)))</f>
        <v/>
      </c>
      <c r="AN12" s="7" t="str">
        <f>IF(B12="","",IF(ISBLANK(INDEX(#REF!,MATCH(A12,#REF!,FALSE),17)),"",INDEX(#REF!,MATCH(A12,#REF!,FALSE),17)))</f>
        <v/>
      </c>
      <c r="AO12" s="7" t="str">
        <f>IF(B12="","",IF(ISBLANK(INDEX(#REF!,MATCH(A12,#REF!,FALSE),21)),"",INDEX(#REF!,MATCH(A12,#REF!,FALSE),21)))</f>
        <v/>
      </c>
      <c r="AP12" s="6" t="str">
        <f>IF(B12="","",IF(ISBLANK(INDEX(#REF!,MATCH(A12,#REF!,FALSE),22)),"",INDEX(#REF!,MATCH(A12,#REF!,FALSE),22)))</f>
        <v/>
      </c>
      <c r="AQ12" s="22" t="s">
        <v>2</v>
      </c>
      <c r="AR12" s="22" t="s">
        <v>2</v>
      </c>
      <c r="AS12" s="22"/>
      <c r="AT12" s="22" t="s">
        <v>2</v>
      </c>
      <c r="AU12" s="2"/>
    </row>
    <row r="13" spans="1:47" ht="30" customHeight="1" thickBot="1" x14ac:dyDescent="0.3">
      <c r="A13" s="2" t="s">
        <v>24</v>
      </c>
      <c r="B13" s="8" t="s">
        <v>2</v>
      </c>
      <c r="C13" s="11" t="s">
        <v>2</v>
      </c>
      <c r="D13" s="48" t="s">
        <v>2</v>
      </c>
      <c r="E13" s="7" t="str">
        <f>IF(B13="","",IF(ISBLANK(INDEX(#REF!,MATCH(A13,#REF!,FALSE),5)),"",INDEX(#REF!,MATCH(A13,#REF!,FALSE),5)))</f>
        <v/>
      </c>
      <c r="F13" s="6" t="str">
        <f>IF(B13="","",IF(ISBLANK(INDEX(#REF!,MATCH(A13,#REF!,FALSE),4)),"",INDEX(#REF!,MATCH(A13,#REF!,FALSE),4)))</f>
        <v/>
      </c>
      <c r="G13" s="6" t="str">
        <f>IF(B13="","",IF(ISBLANK(INDEX(#REF!,MATCH(A13,#REF!,FALSE),6)),"",INDEX(#REF!,MATCH(A13,#REF!,FALSE),6)))</f>
        <v/>
      </c>
      <c r="H13" s="7" t="e">
        <f>IF(A13&lt;&gt;"",INDEX(#REF!,MATCH(A13,#REF!,FALSE),8),"")</f>
        <v>#REF!</v>
      </c>
      <c r="I13" s="7" t="str">
        <f>IF(B13="","",IF(ISBLANK(INDEX(#REF!,MATCH(A13,#REF!,FALSE),11)),"",INDEX(#REF!,MATCH(A13,#REF!,FALSE),11)))</f>
        <v/>
      </c>
      <c r="J13" s="7" t="str">
        <f>IF(B13="","",IF(ISBLANK(INDEX(#REF!,MATCH(A13,#REF!,FALSE),14)),"",INDEX(#REF!,MATCH(A13,#REF!,FALSE),14)))</f>
        <v/>
      </c>
      <c r="K13" s="7" t="str">
        <f>IF(B13="","",IF(ISBLANK(INDEX(#REF!,MATCH(A13,#REF!,FALSE),15)),"",INDEX(#REF!,MATCH(A13,#REF!,FALSE),15)))</f>
        <v/>
      </c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7" t="str">
        <f>IF(B13="","",IF(ISBLANK(INDEX(#REF!,MATCH(A13,#REF!,FALSE),18)),"",INDEX(#REF!,MATCH(A13,#REF!,FALSE),18)))</f>
        <v/>
      </c>
      <c r="AN13" s="7" t="str">
        <f>IF(B13="","",IF(ISBLANK(INDEX(#REF!,MATCH(A13,#REF!,FALSE),17)),"",INDEX(#REF!,MATCH(A13,#REF!,FALSE),17)))</f>
        <v/>
      </c>
      <c r="AO13" s="7" t="str">
        <f>IF(B13="","",IF(ISBLANK(INDEX(#REF!,MATCH(A13,#REF!,FALSE),21)),"",INDEX(#REF!,MATCH(A13,#REF!,FALSE),21)))</f>
        <v/>
      </c>
      <c r="AP13" s="6" t="str">
        <f>IF(B13="","",IF(ISBLANK(INDEX(#REF!,MATCH(A13,#REF!,FALSE),22)),"",INDEX(#REF!,MATCH(A13,#REF!,FALSE),22)))</f>
        <v/>
      </c>
      <c r="AQ13" s="50" t="s">
        <v>2</v>
      </c>
      <c r="AR13" s="50" t="s">
        <v>2</v>
      </c>
      <c r="AS13" s="50"/>
      <c r="AT13" s="50" t="s">
        <v>2</v>
      </c>
      <c r="AU13" s="2"/>
    </row>
    <row r="14" spans="1:47" ht="30" customHeight="1" thickBot="1" x14ac:dyDescent="0.3">
      <c r="A14" s="2" t="s">
        <v>25</v>
      </c>
      <c r="B14" s="8" t="s">
        <v>2</v>
      </c>
      <c r="C14" s="11" t="s">
        <v>2</v>
      </c>
      <c r="D14" s="48" t="s">
        <v>2</v>
      </c>
      <c r="E14" s="7" t="str">
        <f>IF(B14="","",IF(ISBLANK(INDEX(#REF!,MATCH(A14,#REF!,FALSE),5)),"",INDEX(#REF!,MATCH(A14,#REF!,FALSE),5)))</f>
        <v/>
      </c>
      <c r="F14" s="6" t="str">
        <f>IF(B14="","",IF(ISBLANK(INDEX(#REF!,MATCH(A14,#REF!,FALSE),4)),"",INDEX(#REF!,MATCH(A14,#REF!,FALSE),4)))</f>
        <v/>
      </c>
      <c r="G14" s="6" t="str">
        <f>IF(B14="","",IF(ISBLANK(INDEX(#REF!,MATCH(A14,#REF!,FALSE),6)),"",INDEX(#REF!,MATCH(A14,#REF!,FALSE),6)))</f>
        <v/>
      </c>
      <c r="H14" s="7" t="e">
        <f>IF(A14&lt;&gt;"",INDEX(#REF!,MATCH(A14,#REF!,FALSE),8),"")</f>
        <v>#REF!</v>
      </c>
      <c r="I14" s="7" t="str">
        <f>IF(B14="","",IF(ISBLANK(INDEX(#REF!,MATCH(A14,#REF!,FALSE),11)),"",INDEX(#REF!,MATCH(A14,#REF!,FALSE),11)))</f>
        <v/>
      </c>
      <c r="J14" s="7" t="str">
        <f>IF(B14="","",IF(ISBLANK(INDEX(#REF!,MATCH(A14,#REF!,FALSE),14)),"",INDEX(#REF!,MATCH(A14,#REF!,FALSE),14)))</f>
        <v/>
      </c>
      <c r="K14" s="7" t="str">
        <f>IF(B14="","",IF(ISBLANK(INDEX(#REF!,MATCH(A14,#REF!,FALSE),15)),"",INDEX(#REF!,MATCH(A14,#REF!,FALSE),15)))</f>
        <v/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7" t="str">
        <f>IF(B14="","",IF(ISBLANK(INDEX(#REF!,MATCH(A14,#REF!,FALSE),18)),"",INDEX(#REF!,MATCH(A14,#REF!,FALSE),18)))</f>
        <v/>
      </c>
      <c r="AN14" s="7" t="str">
        <f>IF(B14="","",IF(ISBLANK(INDEX(#REF!,MATCH(A14,#REF!,FALSE),17)),"",INDEX(#REF!,MATCH(A14,#REF!,FALSE),17)))</f>
        <v/>
      </c>
      <c r="AO14" s="7" t="str">
        <f>IF(B14="","",IF(ISBLANK(INDEX(#REF!,MATCH(A14,#REF!,FALSE),21)),"",INDEX(#REF!,MATCH(A14,#REF!,FALSE),21)))</f>
        <v/>
      </c>
      <c r="AP14" s="7" t="str">
        <f>IF(B14="","",IF(ISBLANK(INDEX(#REF!,MATCH(A14,#REF!,FALSE),22)),"",INDEX(#REF!,MATCH(A14,#REF!,FALSE),22)))</f>
        <v/>
      </c>
      <c r="AQ14" s="22" t="s">
        <v>2</v>
      </c>
      <c r="AR14" s="22" t="s">
        <v>2</v>
      </c>
      <c r="AS14" s="22"/>
      <c r="AT14" s="22" t="s">
        <v>2</v>
      </c>
      <c r="AU14" s="2"/>
    </row>
    <row r="15" spans="1:47" ht="30" customHeight="1" thickBot="1" x14ac:dyDescent="0.3">
      <c r="A15" s="2" t="s">
        <v>26</v>
      </c>
      <c r="B15" s="8" t="s">
        <v>2</v>
      </c>
      <c r="C15" s="11" t="s">
        <v>2</v>
      </c>
      <c r="D15" s="48" t="s">
        <v>2</v>
      </c>
      <c r="E15" s="7" t="str">
        <f>IF(B15="","",IF(ISBLANK(INDEX(#REF!,MATCH(A15,#REF!,FALSE),5)),"",INDEX(#REF!,MATCH(A15,#REF!,FALSE),5)))</f>
        <v/>
      </c>
      <c r="F15" s="6" t="str">
        <f>IF(B15="","",IF(ISBLANK(INDEX(#REF!,MATCH(A15,#REF!,FALSE),4)),"",INDEX(#REF!,MATCH(A15,#REF!,FALSE),4)))</f>
        <v/>
      </c>
      <c r="G15" s="6" t="str">
        <f>IF(B15="","",IF(ISBLANK(INDEX(#REF!,MATCH(A15,#REF!,FALSE),6)),"",INDEX(#REF!,MATCH(A15,#REF!,FALSE),6)))</f>
        <v/>
      </c>
      <c r="H15" s="7" t="e">
        <f>IF(A15&lt;&gt;"",INDEX(#REF!,MATCH(A15,#REF!,FALSE),8),"")</f>
        <v>#REF!</v>
      </c>
      <c r="I15" s="7" t="str">
        <f>IF(B15="","",IF(ISBLANK(INDEX(#REF!,MATCH(A15,#REF!,FALSE),11)),"",INDEX(#REF!,MATCH(A15,#REF!,FALSE),11)))</f>
        <v/>
      </c>
      <c r="J15" s="7" t="str">
        <f>IF(B15="","",IF(ISBLANK(INDEX(#REF!,MATCH(A15,#REF!,FALSE),14)),"",INDEX(#REF!,MATCH(A15,#REF!,FALSE),14)))</f>
        <v/>
      </c>
      <c r="K15" s="7" t="str">
        <f>IF(B15="","",IF(ISBLANK(INDEX(#REF!,MATCH(A15,#REF!,FALSE),15)),"",INDEX(#REF!,MATCH(A15,#REF!,FALSE),15)))</f>
        <v/>
      </c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7" t="str">
        <f>IF(B15="","",IF(ISBLANK(INDEX(#REF!,MATCH(A15,#REF!,FALSE),18)),"",INDEX(#REF!,MATCH(A15,#REF!,FALSE),18)))</f>
        <v/>
      </c>
      <c r="AN15" s="7" t="str">
        <f>IF(B15="","",IF(ISBLANK(INDEX(#REF!,MATCH(A15,#REF!,FALSE),17)),"",INDEX(#REF!,MATCH(A15,#REF!,FALSE),17)))</f>
        <v/>
      </c>
      <c r="AO15" s="7" t="str">
        <f>IF(B15="","",IF(ISBLANK(INDEX(#REF!,MATCH(A15,#REF!,FALSE),21)),"",INDEX(#REF!,MATCH(A15,#REF!,FALSE),21)))</f>
        <v/>
      </c>
      <c r="AP15" s="6" t="str">
        <f>IF(B15="","",IF(ISBLANK(INDEX(#REF!,MATCH(A15,#REF!,FALSE),22)),"",INDEX(#REF!,MATCH(A15,#REF!,FALSE),22)))</f>
        <v/>
      </c>
      <c r="AQ15" s="49" t="s">
        <v>2</v>
      </c>
      <c r="AR15" s="49" t="s">
        <v>2</v>
      </c>
      <c r="AS15" s="49"/>
      <c r="AT15" s="49" t="s">
        <v>2</v>
      </c>
      <c r="AU15" s="2"/>
    </row>
    <row r="16" spans="1:47" ht="30" customHeight="1" thickBot="1" x14ac:dyDescent="0.3">
      <c r="A16" s="2" t="s">
        <v>27</v>
      </c>
      <c r="B16" s="8" t="s">
        <v>2</v>
      </c>
      <c r="C16" s="11" t="s">
        <v>2</v>
      </c>
      <c r="D16" s="48" t="s">
        <v>2</v>
      </c>
      <c r="E16" s="7" t="str">
        <f>IF(B16="","",IF(ISBLANK(INDEX(#REF!,MATCH(A16,#REF!,FALSE),5)),"",INDEX(#REF!,MATCH(A16,#REF!,FALSE),5)))</f>
        <v/>
      </c>
      <c r="F16" s="6" t="str">
        <f>IF(B16="","",IF(ISBLANK(INDEX(#REF!,MATCH(A16,#REF!,FALSE),4)),"",INDEX(#REF!,MATCH(A16,#REF!,FALSE),4)))</f>
        <v/>
      </c>
      <c r="G16" s="6" t="str">
        <f>IF(B16="","",IF(ISBLANK(INDEX(#REF!,MATCH(A16,#REF!,FALSE),6)),"",INDEX(#REF!,MATCH(A16,#REF!,FALSE),6)))</f>
        <v/>
      </c>
      <c r="H16" s="7" t="e">
        <f>IF(A16&lt;&gt;"",INDEX(#REF!,MATCH(A16,#REF!,FALSE),8),"")</f>
        <v>#REF!</v>
      </c>
      <c r="I16" s="7" t="str">
        <f>IF(B16="","",IF(ISBLANK(INDEX(#REF!,MATCH(A16,#REF!,FALSE),11)),"",INDEX(#REF!,MATCH(A16,#REF!,FALSE),11)))</f>
        <v/>
      </c>
      <c r="J16" s="7" t="str">
        <f>IF(B16="","",IF(ISBLANK(INDEX(#REF!,MATCH(A16,#REF!,FALSE),14)),"",INDEX(#REF!,MATCH(A16,#REF!,FALSE),14)))</f>
        <v/>
      </c>
      <c r="K16" s="7" t="str">
        <f>IF(B16="","",IF(ISBLANK(INDEX(#REF!,MATCH(A16,#REF!,FALSE),15)),"",INDEX(#REF!,MATCH(A16,#REF!,FALSE),15)))</f>
        <v/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7" t="str">
        <f>IF(B16="","",IF(ISBLANK(INDEX(#REF!,MATCH(A16,#REF!,FALSE),18)),"",INDEX(#REF!,MATCH(A16,#REF!,FALSE),18)))</f>
        <v/>
      </c>
      <c r="AN16" s="7" t="str">
        <f>IF(B16="","",IF(ISBLANK(INDEX(#REF!,MATCH(A16,#REF!,FALSE),17)),"",INDEX(#REF!,MATCH(A16,#REF!,FALSE),17)))</f>
        <v/>
      </c>
      <c r="AO16" s="7" t="str">
        <f>IF(B16="","",IF(ISBLANK(INDEX(#REF!,MATCH(A16,#REF!,FALSE),21)),"",INDEX(#REF!,MATCH(A16,#REF!,FALSE),21)))</f>
        <v/>
      </c>
      <c r="AP16" s="6" t="str">
        <f>IF(B16="","",IF(ISBLANK(INDEX(#REF!,MATCH(A16,#REF!,FALSE),22)),"",INDEX(#REF!,MATCH(A16,#REF!,FALSE),22)))</f>
        <v/>
      </c>
      <c r="AQ16" s="22" t="s">
        <v>2</v>
      </c>
      <c r="AR16" s="22" t="s">
        <v>2</v>
      </c>
      <c r="AS16" s="22"/>
      <c r="AT16" s="22" t="s">
        <v>2</v>
      </c>
      <c r="AU16" s="2"/>
    </row>
    <row r="17" spans="1:47" ht="30" customHeight="1" thickBot="1" x14ac:dyDescent="0.3">
      <c r="A17" s="2" t="s">
        <v>28</v>
      </c>
      <c r="B17" s="8" t="s">
        <v>2</v>
      </c>
      <c r="C17" s="11" t="s">
        <v>2</v>
      </c>
      <c r="D17" s="48" t="s">
        <v>2</v>
      </c>
      <c r="E17" s="7" t="str">
        <f>IF(B17="","",IF(ISBLANK(INDEX(#REF!,MATCH(A17,#REF!,FALSE),5)),"",INDEX(#REF!,MATCH(A17,#REF!,FALSE),5)))</f>
        <v/>
      </c>
      <c r="F17" s="6" t="str">
        <f>IF(B17="","",IF(ISBLANK(INDEX(#REF!,MATCH(A17,#REF!,FALSE),4)),"",INDEX(#REF!,MATCH(A17,#REF!,FALSE),4)))</f>
        <v/>
      </c>
      <c r="G17" s="6" t="str">
        <f>IF(B17="","",IF(ISBLANK(INDEX(#REF!,MATCH(A17,#REF!,FALSE),6)),"",INDEX(#REF!,MATCH(A17,#REF!,FALSE),6)))</f>
        <v/>
      </c>
      <c r="H17" s="7" t="e">
        <f>IF(A17&lt;&gt;"",INDEX(#REF!,MATCH(A17,#REF!,FALSE),8),"")</f>
        <v>#REF!</v>
      </c>
      <c r="I17" s="7" t="str">
        <f>IF(B17="","",IF(ISBLANK(INDEX(#REF!,MATCH(A17,#REF!,FALSE),11)),"",INDEX(#REF!,MATCH(A17,#REF!,FALSE),11)))</f>
        <v/>
      </c>
      <c r="J17" s="7" t="str">
        <f>IF(B17="","",IF(ISBLANK(INDEX(#REF!,MATCH(A17,#REF!,FALSE),14)),"",INDEX(#REF!,MATCH(A17,#REF!,FALSE),14)))</f>
        <v/>
      </c>
      <c r="K17" s="7" t="str">
        <f>IF(B17="","",IF(ISBLANK(INDEX(#REF!,MATCH(A17,#REF!,FALSE),15)),"",INDEX(#REF!,MATCH(A17,#REF!,FALSE),15)))</f>
        <v/>
      </c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7" t="str">
        <f>IF(B17="","",IF(ISBLANK(INDEX(#REF!,MATCH(A17,#REF!,FALSE),18)),"",INDEX(#REF!,MATCH(A17,#REF!,FALSE),18)))</f>
        <v/>
      </c>
      <c r="AN17" s="7" t="str">
        <f>IF(B17="","",IF(ISBLANK(INDEX(#REF!,MATCH(A17,#REF!,FALSE),17)),"",INDEX(#REF!,MATCH(A17,#REF!,FALSE),17)))</f>
        <v/>
      </c>
      <c r="AO17" s="7" t="str">
        <f>IF(B17="","",IF(ISBLANK(INDEX(#REF!,MATCH(A17,#REF!,FALSE),21)),"",INDEX(#REF!,MATCH(A17,#REF!,FALSE),21)))</f>
        <v/>
      </c>
      <c r="AP17" s="6" t="str">
        <f>IF(B17="","",IF(ISBLANK(INDEX(#REF!,MATCH(A17,#REF!,FALSE),22)),"",INDEX(#REF!,MATCH(A17,#REF!,FALSE),22)))</f>
        <v/>
      </c>
      <c r="AQ17" s="50" t="s">
        <v>2</v>
      </c>
      <c r="AR17" s="50" t="s">
        <v>2</v>
      </c>
      <c r="AS17" s="50"/>
      <c r="AT17" s="50" t="s">
        <v>2</v>
      </c>
      <c r="AU17" s="2"/>
    </row>
    <row r="18" spans="1:47" ht="30" customHeight="1" thickBot="1" x14ac:dyDescent="0.3">
      <c r="A18" s="2" t="s">
        <v>29</v>
      </c>
      <c r="B18" s="8" t="s">
        <v>2</v>
      </c>
      <c r="C18" s="11" t="s">
        <v>2</v>
      </c>
      <c r="D18" s="48" t="s">
        <v>2</v>
      </c>
      <c r="E18" s="7" t="str">
        <f>IF(B18="","",IF(ISBLANK(INDEX(#REF!,MATCH(A18,#REF!,FALSE),5)),"",INDEX(#REF!,MATCH(A18,#REF!,FALSE),5)))</f>
        <v/>
      </c>
      <c r="F18" s="6" t="str">
        <f>IF(B18="","",IF(ISBLANK(INDEX(#REF!,MATCH(A18,#REF!,FALSE),4)),"",INDEX(#REF!,MATCH(A18,#REF!,FALSE),4)))</f>
        <v/>
      </c>
      <c r="G18" s="6" t="str">
        <f>IF(B18="","",IF(ISBLANK(INDEX(#REF!,MATCH(A18,#REF!,FALSE),6)),"",INDEX(#REF!,MATCH(A18,#REF!,FALSE),6)))</f>
        <v/>
      </c>
      <c r="H18" s="7" t="e">
        <f>IF(A18&lt;&gt;"",INDEX(#REF!,MATCH(A18,#REF!,FALSE),8),"")</f>
        <v>#REF!</v>
      </c>
      <c r="I18" s="7" t="str">
        <f>IF(B18="","",IF(ISBLANK(INDEX(#REF!,MATCH(A18,#REF!,FALSE),11)),"",INDEX(#REF!,MATCH(A18,#REF!,FALSE),11)))</f>
        <v/>
      </c>
      <c r="J18" s="7" t="str">
        <f>IF(B18="","",IF(ISBLANK(INDEX(#REF!,MATCH(A18,#REF!,FALSE),14)),"",INDEX(#REF!,MATCH(A18,#REF!,FALSE),14)))</f>
        <v/>
      </c>
      <c r="K18" s="7" t="str">
        <f>IF(B18="","",IF(ISBLANK(INDEX(#REF!,MATCH(A18,#REF!,FALSE),15)),"",INDEX(#REF!,MATCH(A18,#REF!,FALSE),15)))</f>
        <v/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7" t="str">
        <f>IF(B18="","",IF(ISBLANK(INDEX(#REF!,MATCH(A18,#REF!,FALSE),18)),"",INDEX(#REF!,MATCH(A18,#REF!,FALSE),18)))</f>
        <v/>
      </c>
      <c r="AN18" s="7" t="str">
        <f>IF(B18="","",IF(ISBLANK(INDEX(#REF!,MATCH(A18,#REF!,FALSE),17)),"",INDEX(#REF!,MATCH(A18,#REF!,FALSE),17)))</f>
        <v/>
      </c>
      <c r="AO18" s="7" t="str">
        <f>IF(B18="","",IF(ISBLANK(INDEX(#REF!,MATCH(A18,#REF!,FALSE),21)),"",INDEX(#REF!,MATCH(A18,#REF!,FALSE),21)))</f>
        <v/>
      </c>
      <c r="AP18" s="7" t="str">
        <f>IF(B18="","",IF(ISBLANK(INDEX(#REF!,MATCH(A18,#REF!,FALSE),22)),"",INDEX(#REF!,MATCH(A18,#REF!,FALSE),22)))</f>
        <v/>
      </c>
      <c r="AQ18" s="22" t="s">
        <v>2</v>
      </c>
      <c r="AR18" s="22" t="s">
        <v>2</v>
      </c>
      <c r="AS18" s="22"/>
      <c r="AT18" s="22" t="s">
        <v>2</v>
      </c>
      <c r="AU18" s="2"/>
    </row>
    <row r="19" spans="1:47" ht="30" customHeight="1" thickBot="1" x14ac:dyDescent="0.3">
      <c r="A19" s="2" t="s">
        <v>30</v>
      </c>
      <c r="B19" s="8" t="s">
        <v>2</v>
      </c>
      <c r="C19" s="11" t="s">
        <v>2</v>
      </c>
      <c r="D19" s="48" t="s">
        <v>2</v>
      </c>
      <c r="E19" s="7" t="str">
        <f>IF(B19="","",IF(ISBLANK(INDEX(#REF!,MATCH(A19,#REF!,FALSE),5)),"",INDEX(#REF!,MATCH(A19,#REF!,FALSE),5)))</f>
        <v/>
      </c>
      <c r="F19" s="6" t="str">
        <f>IF(B19="","",IF(ISBLANK(INDEX(#REF!,MATCH(A19,#REF!,FALSE),4)),"",INDEX(#REF!,MATCH(A19,#REF!,FALSE),4)))</f>
        <v/>
      </c>
      <c r="G19" s="6" t="str">
        <f>IF(B19="","",IF(ISBLANK(INDEX(#REF!,MATCH(A19,#REF!,FALSE),6)),"",INDEX(#REF!,MATCH(A19,#REF!,FALSE),6)))</f>
        <v/>
      </c>
      <c r="H19" s="7" t="e">
        <f>IF(A19&lt;&gt;"",INDEX(#REF!,MATCH(A19,#REF!,FALSE),8),"")</f>
        <v>#REF!</v>
      </c>
      <c r="I19" s="7" t="str">
        <f>IF(B19="","",IF(ISBLANK(INDEX(#REF!,MATCH(A19,#REF!,FALSE),11)),"",INDEX(#REF!,MATCH(A19,#REF!,FALSE),11)))</f>
        <v/>
      </c>
      <c r="J19" s="7" t="str">
        <f>IF(B19="","",IF(ISBLANK(INDEX(#REF!,MATCH(A19,#REF!,FALSE),14)),"",INDEX(#REF!,MATCH(A19,#REF!,FALSE),14)))</f>
        <v/>
      </c>
      <c r="K19" s="7" t="str">
        <f>IF(B19="","",IF(ISBLANK(INDEX(#REF!,MATCH(A19,#REF!,FALSE),15)),"",INDEX(#REF!,MATCH(A19,#REF!,FALSE),15)))</f>
        <v/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7" t="str">
        <f>IF(B19="","",IF(ISBLANK(INDEX(#REF!,MATCH(A19,#REF!,FALSE),18)),"",INDEX(#REF!,MATCH(A19,#REF!,FALSE),18)))</f>
        <v/>
      </c>
      <c r="AN19" s="7" t="str">
        <f>IF(B19="","",IF(ISBLANK(INDEX(#REF!,MATCH(A19,#REF!,FALSE),17)),"",INDEX(#REF!,MATCH(A19,#REF!,FALSE),17)))</f>
        <v/>
      </c>
      <c r="AO19" s="7" t="str">
        <f>IF(B19="","",IF(ISBLANK(INDEX(#REF!,MATCH(A19,#REF!,FALSE),21)),"",INDEX(#REF!,MATCH(A19,#REF!,FALSE),21)))</f>
        <v/>
      </c>
      <c r="AP19" s="7" t="str">
        <f>IF(B19="","",IF(ISBLANK(INDEX(#REF!,MATCH(A19,#REF!,FALSE),22)),"",INDEX(#REF!,MATCH(A19,#REF!,FALSE),22)))</f>
        <v/>
      </c>
      <c r="AQ19" s="51" t="s">
        <v>2</v>
      </c>
      <c r="AR19" s="51" t="s">
        <v>2</v>
      </c>
      <c r="AS19" s="51"/>
      <c r="AT19" s="51" t="s">
        <v>2</v>
      </c>
      <c r="AU19" s="2"/>
    </row>
    <row r="20" spans="1:47" ht="30" customHeight="1" thickBot="1" x14ac:dyDescent="0.3">
      <c r="A20" s="2" t="s">
        <v>31</v>
      </c>
      <c r="B20" s="8" t="s">
        <v>2</v>
      </c>
      <c r="C20" s="11" t="s">
        <v>2</v>
      </c>
      <c r="D20" s="48" t="s">
        <v>2</v>
      </c>
      <c r="E20" s="7" t="str">
        <f>IF(B20="","",IF(ISBLANK(INDEX(#REF!,MATCH(A20,#REF!,FALSE),5)),"",INDEX(#REF!,MATCH(A20,#REF!,FALSE),5)))</f>
        <v/>
      </c>
      <c r="F20" s="6" t="str">
        <f>IF(B20="","",IF(ISBLANK(INDEX(#REF!,MATCH(A20,#REF!,FALSE),4)),"",INDEX(#REF!,MATCH(A20,#REF!,FALSE),4)))</f>
        <v/>
      </c>
      <c r="G20" s="6" t="str">
        <f>IF(B20="","",IF(ISBLANK(INDEX(#REF!,MATCH(A20,#REF!,FALSE),6)),"",INDEX(#REF!,MATCH(A20,#REF!,FALSE),6)))</f>
        <v/>
      </c>
      <c r="H20" s="7" t="e">
        <f>IF(A20&lt;&gt;"",INDEX(#REF!,MATCH(A20,#REF!,FALSE),8),"")</f>
        <v>#REF!</v>
      </c>
      <c r="I20" s="7" t="str">
        <f>IF(B20="","",IF(ISBLANK(INDEX(#REF!,MATCH(A20,#REF!,FALSE),11)),"",INDEX(#REF!,MATCH(A20,#REF!,FALSE),11)))</f>
        <v/>
      </c>
      <c r="J20" s="7" t="str">
        <f>IF(B20="","",IF(ISBLANK(INDEX(#REF!,MATCH(A20,#REF!,FALSE),14)),"",INDEX(#REF!,MATCH(A20,#REF!,FALSE),14)))</f>
        <v/>
      </c>
      <c r="K20" s="7" t="str">
        <f>IF(B20="","",IF(ISBLANK(INDEX(#REF!,MATCH(A20,#REF!,FALSE),15)),"",INDEX(#REF!,MATCH(A20,#REF!,FALSE),15)))</f>
        <v/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7" t="str">
        <f>IF(B20="","",IF(ISBLANK(INDEX(#REF!,MATCH(A20,#REF!,FALSE),18)),"",INDEX(#REF!,MATCH(A20,#REF!,FALSE),18)))</f>
        <v/>
      </c>
      <c r="AN20" s="7" t="str">
        <f>IF(B20="","",IF(ISBLANK(INDEX(#REF!,MATCH(A20,#REF!,FALSE),17)),"",INDEX(#REF!,MATCH(A20,#REF!,FALSE),17)))</f>
        <v/>
      </c>
      <c r="AO20" s="7" t="str">
        <f>IF(B20="","",IF(ISBLANK(INDEX(#REF!,MATCH(A20,#REF!,FALSE),21)),"",INDEX(#REF!,MATCH(A20,#REF!,FALSE),21)))</f>
        <v/>
      </c>
      <c r="AP20" s="7" t="str">
        <f>IF(B20="","",IF(ISBLANK(INDEX(#REF!,MATCH(A20,#REF!,FALSE),22)),"",INDEX(#REF!,MATCH(A20,#REF!,FALSE),22)))</f>
        <v/>
      </c>
      <c r="AQ20" s="22" t="s">
        <v>2</v>
      </c>
      <c r="AR20" s="22" t="s">
        <v>2</v>
      </c>
      <c r="AS20" s="22"/>
      <c r="AT20" s="22" t="s">
        <v>2</v>
      </c>
      <c r="AU20" s="2"/>
    </row>
    <row r="21" spans="1:47" ht="30" customHeight="1" thickBot="1" x14ac:dyDescent="0.3">
      <c r="A21" s="2" t="s">
        <v>32</v>
      </c>
      <c r="B21" s="8" t="s">
        <v>2</v>
      </c>
      <c r="C21" s="11" t="s">
        <v>2</v>
      </c>
      <c r="D21" s="48" t="s">
        <v>2</v>
      </c>
      <c r="E21" s="7" t="str">
        <f>IF(B21="","",IF(ISBLANK(INDEX(#REF!,MATCH(A21,#REF!,FALSE),5)),"",INDEX(#REF!,MATCH(A21,#REF!,FALSE),5)))</f>
        <v/>
      </c>
      <c r="F21" s="6" t="str">
        <f>IF(B21="","",IF(ISBLANK(INDEX(#REF!,MATCH(A21,#REF!,FALSE),4)),"",INDEX(#REF!,MATCH(A21,#REF!,FALSE),4)))</f>
        <v/>
      </c>
      <c r="G21" s="6" t="str">
        <f>IF(B21="","",IF(ISBLANK(INDEX(#REF!,MATCH(A21,#REF!,FALSE),6)),"",INDEX(#REF!,MATCH(A21,#REF!,FALSE),6)))</f>
        <v/>
      </c>
      <c r="H21" s="7" t="e">
        <f>IF(A21&lt;&gt;"",INDEX(#REF!,MATCH(A21,#REF!,FALSE),8),"")</f>
        <v>#REF!</v>
      </c>
      <c r="I21" s="7" t="str">
        <f>IF(B21="","",IF(ISBLANK(INDEX(#REF!,MATCH(A21,#REF!,FALSE),11)),"",INDEX(#REF!,MATCH(A21,#REF!,FALSE),11)))</f>
        <v/>
      </c>
      <c r="J21" s="7" t="str">
        <f>IF(B21="","",IF(ISBLANK(INDEX(#REF!,MATCH(A21,#REF!,FALSE),14)),"",INDEX(#REF!,MATCH(A21,#REF!,FALSE),14)))</f>
        <v/>
      </c>
      <c r="K21" s="7" t="str">
        <f>IF(B21="","",IF(ISBLANK(INDEX(#REF!,MATCH(A21,#REF!,FALSE),15)),"",INDEX(#REF!,MATCH(A21,#REF!,FALSE),15)))</f>
        <v/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7" t="str">
        <f>IF(B21="","",IF(ISBLANK(INDEX(#REF!,MATCH(A21,#REF!,FALSE),18)),"",INDEX(#REF!,MATCH(A21,#REF!,FALSE),18)))</f>
        <v/>
      </c>
      <c r="AN21" s="7" t="str">
        <f>IF(B21="","",IF(ISBLANK(INDEX(#REF!,MATCH(A21,#REF!,FALSE),17)),"",INDEX(#REF!,MATCH(A21,#REF!,FALSE),17)))</f>
        <v/>
      </c>
      <c r="AO21" s="7" t="str">
        <f>IF(B21="","",IF(ISBLANK(INDEX(#REF!,MATCH(A21,#REF!,FALSE),21)),"",INDEX(#REF!,MATCH(A21,#REF!,FALSE),21)))</f>
        <v/>
      </c>
      <c r="AP21" s="7" t="str">
        <f>IF(B21="","",IF(ISBLANK(INDEX(#REF!,MATCH(A21,#REF!,FALSE),22)),"",INDEX(#REF!,MATCH(A21,#REF!,FALSE),22)))</f>
        <v/>
      </c>
      <c r="AQ21" s="51" t="s">
        <v>2</v>
      </c>
      <c r="AR21" s="51" t="s">
        <v>2</v>
      </c>
      <c r="AS21" s="51"/>
      <c r="AT21" s="51" t="s">
        <v>2</v>
      </c>
      <c r="AU21" s="2"/>
    </row>
    <row r="22" spans="1:47" ht="30" customHeight="1" thickBot="1" x14ac:dyDescent="0.3">
      <c r="A22" s="2" t="s">
        <v>33</v>
      </c>
      <c r="B22" s="8" t="s">
        <v>2</v>
      </c>
      <c r="C22" s="11" t="s">
        <v>2</v>
      </c>
      <c r="D22" s="48" t="s">
        <v>2</v>
      </c>
      <c r="E22" s="7" t="str">
        <f>IF(B22="","",IF(ISBLANK(INDEX(#REF!,MATCH(A22,#REF!,FALSE),5)),"",INDEX(#REF!,MATCH(A22,#REF!,FALSE),5)))</f>
        <v/>
      </c>
      <c r="F22" s="6" t="str">
        <f>IF(B22="","",IF(ISBLANK(INDEX(#REF!,MATCH(A22,#REF!,FALSE),4)),"",INDEX(#REF!,MATCH(A22,#REF!,FALSE),4)))</f>
        <v/>
      </c>
      <c r="G22" s="6" t="str">
        <f>IF(B22="","",IF(ISBLANK(INDEX(#REF!,MATCH(A22,#REF!,FALSE),6)),"",INDEX(#REF!,MATCH(A22,#REF!,FALSE),6)))</f>
        <v/>
      </c>
      <c r="H22" s="7" t="e">
        <f>IF(A22&lt;&gt;"",INDEX(#REF!,MATCH(A22,#REF!,FALSE),8),"")</f>
        <v>#REF!</v>
      </c>
      <c r="I22" s="7" t="str">
        <f>IF(B22="","",IF(ISBLANK(INDEX(#REF!,MATCH(A22,#REF!,FALSE),11)),"",INDEX(#REF!,MATCH(A22,#REF!,FALSE),11)))</f>
        <v/>
      </c>
      <c r="J22" s="7" t="str">
        <f>IF(B22="","",IF(ISBLANK(INDEX(#REF!,MATCH(A22,#REF!,FALSE),14)),"",INDEX(#REF!,MATCH(A22,#REF!,FALSE),14)))</f>
        <v/>
      </c>
      <c r="K22" s="7" t="str">
        <f>IF(B22="","",IF(ISBLANK(INDEX(#REF!,MATCH(A22,#REF!,FALSE),15)),"",INDEX(#REF!,MATCH(A22,#REF!,FALSE),15)))</f>
        <v/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7" t="str">
        <f>IF(B22="","",IF(ISBLANK(INDEX(#REF!,MATCH(A22,#REF!,FALSE),18)),"",INDEX(#REF!,MATCH(A22,#REF!,FALSE),18)))</f>
        <v/>
      </c>
      <c r="AN22" s="7" t="str">
        <f>IF(B22="","",IF(ISBLANK(INDEX(#REF!,MATCH(A22,#REF!,FALSE),17)),"",INDEX(#REF!,MATCH(A22,#REF!,FALSE),17)))</f>
        <v/>
      </c>
      <c r="AO22" s="7" t="str">
        <f>IF(B22="","",IF(ISBLANK(INDEX(#REF!,MATCH(A22,#REF!,FALSE),21)),"",INDEX(#REF!,MATCH(A22,#REF!,FALSE),21)))</f>
        <v/>
      </c>
      <c r="AP22" s="7" t="str">
        <f>IF(B22="","",IF(ISBLANK(INDEX(#REF!,MATCH(A22,#REF!,FALSE),22)),"",INDEX(#REF!,MATCH(A22,#REF!,FALSE),22)))</f>
        <v/>
      </c>
      <c r="AQ22" s="52" t="s">
        <v>2</v>
      </c>
      <c r="AR22" s="52" t="s">
        <v>2</v>
      </c>
      <c r="AS22" s="52"/>
      <c r="AT22" s="52" t="s">
        <v>2</v>
      </c>
      <c r="AU22" s="2"/>
    </row>
    <row r="23" spans="1:47" ht="24.95" customHeight="1" x14ac:dyDescent="0.25">
      <c r="B23" s="10"/>
      <c r="C23" s="11"/>
      <c r="D23" s="48"/>
      <c r="E23" s="7"/>
      <c r="F23" s="6"/>
      <c r="G23" s="6"/>
      <c r="H23" s="7"/>
      <c r="I23" s="7"/>
      <c r="J23" s="7"/>
      <c r="K23" s="7"/>
      <c r="L23" s="22"/>
      <c r="M23" s="21"/>
      <c r="N23" s="22"/>
      <c r="O23" s="22"/>
      <c r="P23" s="22"/>
      <c r="Q23" s="22"/>
      <c r="R23" s="22"/>
      <c r="T23" s="22"/>
      <c r="U23" s="22"/>
      <c r="V23" s="22"/>
      <c r="W23" s="22"/>
      <c r="X23" s="22"/>
      <c r="AA23" s="22"/>
      <c r="AB23" s="22"/>
      <c r="AC23" s="22"/>
      <c r="AD23" s="22"/>
      <c r="AE23" s="22"/>
      <c r="AG23" s="22"/>
      <c r="AH23" s="22"/>
      <c r="AI23" s="22"/>
      <c r="AJ23" s="22"/>
      <c r="AL23" s="22"/>
      <c r="AM23" s="22"/>
      <c r="AN23" s="22"/>
      <c r="AO23" s="22"/>
      <c r="AP23" s="23"/>
      <c r="AQ23" s="7"/>
      <c r="AR23" s="7"/>
      <c r="AS23" s="7"/>
      <c r="AT23" s="7"/>
      <c r="AU23" s="6"/>
    </row>
    <row r="24" spans="1:47" ht="24.95" customHeight="1" x14ac:dyDescent="0.25">
      <c r="B24" s="10"/>
      <c r="C24" s="11"/>
      <c r="D24" s="48"/>
      <c r="E24" s="7"/>
      <c r="F24" s="6"/>
      <c r="G24" s="6"/>
      <c r="H24" s="7"/>
      <c r="I24" s="7"/>
      <c r="J24" s="7"/>
      <c r="K24" s="7"/>
      <c r="L24" s="22"/>
      <c r="M24" s="21"/>
      <c r="N24" s="22"/>
      <c r="O24" s="22"/>
      <c r="P24" s="22"/>
      <c r="Q24" s="22"/>
      <c r="R24" s="22"/>
      <c r="T24" s="22"/>
      <c r="U24" s="22"/>
      <c r="V24" s="22"/>
      <c r="W24" s="22"/>
      <c r="X24" s="22"/>
      <c r="AA24" s="22"/>
      <c r="AB24" s="22"/>
      <c r="AC24" s="22"/>
      <c r="AD24" s="22"/>
      <c r="AE24" s="22"/>
      <c r="AG24" s="22"/>
      <c r="AH24" s="22"/>
      <c r="AI24" s="22"/>
      <c r="AJ24" s="22"/>
      <c r="AL24" s="22"/>
      <c r="AM24" s="22"/>
      <c r="AN24" s="22"/>
      <c r="AO24" s="22"/>
      <c r="AP24" s="23"/>
      <c r="AQ24" s="7"/>
      <c r="AR24" s="7"/>
      <c r="AS24" s="7"/>
      <c r="AT24" s="7"/>
      <c r="AU24" s="6"/>
    </row>
    <row r="25" spans="1:47" ht="24.95" customHeight="1" thickBot="1" x14ac:dyDescent="0.3">
      <c r="B25" s="12"/>
      <c r="C25" s="13"/>
      <c r="D25" s="48"/>
      <c r="E25" s="7"/>
      <c r="F25" s="6"/>
      <c r="G25" s="6"/>
      <c r="H25" s="7"/>
      <c r="I25" s="7"/>
      <c r="J25" s="7"/>
      <c r="K25" s="7"/>
      <c r="L25" s="22"/>
      <c r="M25" s="21"/>
      <c r="N25" s="22"/>
      <c r="O25" s="22"/>
      <c r="P25" s="22"/>
      <c r="Q25" s="22"/>
      <c r="R25" s="22"/>
      <c r="T25" s="22"/>
      <c r="U25" s="22"/>
      <c r="V25" s="22"/>
      <c r="W25" s="22"/>
      <c r="X25" s="22"/>
      <c r="AA25" s="22"/>
      <c r="AB25" s="22"/>
      <c r="AC25" s="22"/>
      <c r="AD25" s="22"/>
      <c r="AE25" s="22"/>
      <c r="AG25" s="22"/>
      <c r="AH25" s="22"/>
      <c r="AI25" s="22"/>
      <c r="AJ25" s="22"/>
      <c r="AL25" s="22"/>
      <c r="AM25" s="22"/>
      <c r="AN25" s="22"/>
      <c r="AO25" s="22"/>
      <c r="AP25" s="23"/>
      <c r="AQ25" s="7"/>
      <c r="AR25" s="7"/>
      <c r="AS25" s="7"/>
      <c r="AT25" s="7"/>
      <c r="AU25" s="6"/>
    </row>
    <row r="26" spans="1:47" ht="24.95" customHeight="1" x14ac:dyDescent="0.25">
      <c r="B26" s="10"/>
      <c r="C26" s="11"/>
      <c r="D26" s="48"/>
      <c r="E26" s="7"/>
      <c r="F26" s="6"/>
      <c r="G26" s="6"/>
      <c r="H26" s="7"/>
      <c r="I26" s="7"/>
      <c r="J26" s="7"/>
      <c r="K26" s="7"/>
      <c r="L26" s="22"/>
      <c r="M26" s="21"/>
      <c r="N26" s="22"/>
      <c r="O26" s="22"/>
      <c r="P26" s="22"/>
      <c r="Q26" s="22"/>
      <c r="R26" s="22"/>
      <c r="T26" s="22"/>
      <c r="U26" s="22"/>
      <c r="V26" s="22"/>
      <c r="W26" s="22"/>
      <c r="X26" s="22"/>
      <c r="AA26" s="22"/>
      <c r="AB26" s="22"/>
      <c r="AC26" s="22"/>
      <c r="AD26" s="22"/>
      <c r="AE26" s="22"/>
      <c r="AG26" s="22"/>
      <c r="AH26" s="22"/>
      <c r="AI26" s="22"/>
      <c r="AJ26" s="22"/>
      <c r="AL26" s="22"/>
      <c r="AM26" s="22"/>
      <c r="AN26" s="22"/>
      <c r="AO26" s="22"/>
      <c r="AP26" s="23"/>
      <c r="AQ26" s="7"/>
      <c r="AR26" s="7"/>
      <c r="AS26" s="7"/>
      <c r="AT26" s="7"/>
      <c r="AU26" s="6"/>
    </row>
    <row r="27" spans="1:47" ht="24.95" customHeight="1" x14ac:dyDescent="0.25">
      <c r="B27" s="10"/>
      <c r="C27" s="11"/>
      <c r="D27" s="48"/>
      <c r="E27" s="7"/>
      <c r="F27" s="6"/>
      <c r="G27" s="6"/>
      <c r="H27" s="7"/>
      <c r="I27" s="7"/>
      <c r="J27" s="7"/>
      <c r="K27" s="7"/>
      <c r="L27" s="22"/>
      <c r="M27" s="21"/>
      <c r="N27" s="22"/>
      <c r="O27" s="22"/>
      <c r="P27" s="22"/>
      <c r="Q27" s="22"/>
      <c r="R27" s="22"/>
      <c r="T27" s="22"/>
      <c r="U27" s="22"/>
      <c r="V27" s="22"/>
      <c r="W27" s="22"/>
      <c r="X27" s="22"/>
      <c r="AA27" s="22"/>
      <c r="AB27" s="22"/>
      <c r="AC27" s="22"/>
      <c r="AD27" s="22"/>
      <c r="AE27" s="22"/>
      <c r="AG27" s="22"/>
      <c r="AH27" s="22"/>
      <c r="AI27" s="22"/>
      <c r="AJ27" s="22"/>
      <c r="AL27" s="22"/>
      <c r="AM27" s="22"/>
      <c r="AN27" s="22"/>
      <c r="AO27" s="22"/>
      <c r="AP27" s="23"/>
      <c r="AQ27" s="7"/>
      <c r="AR27" s="7"/>
      <c r="AS27" s="7"/>
      <c r="AT27" s="7"/>
      <c r="AU27" s="6"/>
    </row>
    <row r="28" spans="1:47" ht="24.95" customHeight="1" thickBot="1" x14ac:dyDescent="0.3">
      <c r="B28" s="12"/>
      <c r="C28" s="13"/>
      <c r="D28" s="48"/>
      <c r="E28" s="7"/>
      <c r="F28" s="6"/>
      <c r="G28" s="6"/>
      <c r="H28" s="7"/>
      <c r="I28" s="7"/>
      <c r="J28" s="7"/>
      <c r="K28" s="7"/>
      <c r="L28" s="22"/>
      <c r="M28" s="21"/>
      <c r="N28" s="22"/>
      <c r="O28" s="22"/>
      <c r="P28" s="22"/>
      <c r="Q28" s="22"/>
      <c r="R28" s="22"/>
      <c r="T28" s="22"/>
      <c r="U28" s="22"/>
      <c r="V28" s="22"/>
      <c r="W28" s="22"/>
      <c r="X28" s="22"/>
      <c r="AA28" s="22"/>
      <c r="AB28" s="22"/>
      <c r="AC28" s="22"/>
      <c r="AD28" s="22"/>
      <c r="AE28" s="22"/>
      <c r="AG28" s="22"/>
      <c r="AH28" s="22"/>
      <c r="AI28" s="22"/>
      <c r="AJ28" s="22"/>
      <c r="AL28" s="22"/>
      <c r="AM28" s="22"/>
      <c r="AN28" s="22"/>
      <c r="AO28" s="22"/>
      <c r="AP28" s="23"/>
      <c r="AQ28" s="7"/>
      <c r="AR28" s="7"/>
      <c r="AS28" s="7"/>
      <c r="AT28" s="7"/>
      <c r="AU28" s="6"/>
    </row>
    <row r="29" spans="1:47" ht="24.95" customHeight="1" x14ac:dyDescent="0.25">
      <c r="B29" s="10"/>
      <c r="C29" s="11"/>
      <c r="D29" s="48"/>
      <c r="E29" s="7"/>
      <c r="F29" s="6"/>
      <c r="G29" s="6"/>
      <c r="H29" s="7"/>
      <c r="I29" s="7"/>
      <c r="J29" s="7"/>
      <c r="K29" s="7"/>
      <c r="L29" s="22"/>
      <c r="M29" s="21"/>
      <c r="N29" s="22"/>
      <c r="O29" s="22"/>
      <c r="P29" s="22"/>
      <c r="Q29" s="22"/>
      <c r="R29" s="22"/>
      <c r="T29" s="22"/>
      <c r="U29" s="22"/>
      <c r="V29" s="22"/>
      <c r="W29" s="22"/>
      <c r="X29" s="22"/>
      <c r="AA29" s="22"/>
      <c r="AB29" s="22"/>
      <c r="AC29" s="22"/>
      <c r="AD29" s="22"/>
      <c r="AE29" s="22"/>
      <c r="AG29" s="22"/>
      <c r="AH29" s="22"/>
      <c r="AI29" s="22"/>
      <c r="AJ29" s="22"/>
      <c r="AL29" s="22"/>
      <c r="AM29" s="22"/>
      <c r="AN29" s="22"/>
      <c r="AO29" s="22"/>
      <c r="AP29" s="23"/>
      <c r="AQ29" s="7"/>
      <c r="AR29" s="7"/>
      <c r="AS29" s="7"/>
      <c r="AT29" s="7"/>
      <c r="AU29" s="6"/>
    </row>
    <row r="30" spans="1:47" ht="24.95" customHeight="1" x14ac:dyDescent="0.25">
      <c r="B30" s="10"/>
      <c r="C30" s="11"/>
      <c r="D30" s="48"/>
      <c r="E30" s="7"/>
      <c r="F30" s="6"/>
      <c r="G30" s="6"/>
      <c r="H30" s="7"/>
      <c r="I30" s="7"/>
      <c r="J30" s="7"/>
      <c r="K30" s="7"/>
      <c r="L30" s="22"/>
      <c r="M30" s="21"/>
      <c r="N30" s="22"/>
      <c r="O30" s="22"/>
      <c r="P30" s="22"/>
      <c r="Q30" s="22"/>
      <c r="R30" s="22"/>
      <c r="T30" s="22"/>
      <c r="U30" s="22"/>
      <c r="V30" s="22"/>
      <c r="W30" s="22"/>
      <c r="X30" s="22"/>
      <c r="AA30" s="22"/>
      <c r="AB30" s="22"/>
      <c r="AC30" s="22"/>
      <c r="AD30" s="22"/>
      <c r="AE30" s="22"/>
      <c r="AG30" s="22"/>
      <c r="AH30" s="22"/>
      <c r="AI30" s="22"/>
      <c r="AJ30" s="22"/>
      <c r="AL30" s="22"/>
      <c r="AM30" s="22"/>
      <c r="AN30" s="22"/>
      <c r="AO30" s="22"/>
      <c r="AP30" s="23"/>
      <c r="AQ30" s="7"/>
      <c r="AR30" s="7"/>
      <c r="AS30" s="7"/>
      <c r="AT30" s="7"/>
      <c r="AU30" s="6"/>
    </row>
    <row r="31" spans="1:47" ht="24.95" customHeight="1" thickBot="1" x14ac:dyDescent="0.3">
      <c r="B31" s="12"/>
      <c r="C31" s="13"/>
      <c r="D31" s="48"/>
      <c r="E31" s="7"/>
      <c r="F31" s="6"/>
      <c r="G31" s="6"/>
      <c r="H31" s="7"/>
      <c r="I31" s="7"/>
      <c r="J31" s="7"/>
      <c r="K31" s="7"/>
      <c r="L31" s="22"/>
      <c r="M31" s="21"/>
      <c r="N31" s="22"/>
      <c r="O31" s="22"/>
      <c r="P31" s="22"/>
      <c r="Q31" s="22"/>
      <c r="R31" s="22"/>
      <c r="T31" s="22"/>
      <c r="U31" s="22"/>
      <c r="V31" s="22"/>
      <c r="W31" s="22"/>
      <c r="X31" s="22"/>
      <c r="AA31" s="22"/>
      <c r="AB31" s="22"/>
      <c r="AC31" s="22"/>
      <c r="AD31" s="22"/>
      <c r="AE31" s="22"/>
      <c r="AG31" s="22"/>
      <c r="AH31" s="22"/>
      <c r="AI31" s="22"/>
      <c r="AJ31" s="22"/>
      <c r="AL31" s="22"/>
      <c r="AM31" s="22"/>
      <c r="AN31" s="22"/>
      <c r="AO31" s="22"/>
      <c r="AP31" s="23"/>
      <c r="AQ31" s="7"/>
      <c r="AR31" s="7"/>
      <c r="AS31" s="7"/>
      <c r="AT31" s="7"/>
      <c r="AU31" s="6"/>
    </row>
    <row r="32" spans="1:47" ht="24.95" customHeight="1" x14ac:dyDescent="0.25">
      <c r="B32" s="10"/>
      <c r="C32" s="11"/>
      <c r="D32" s="48"/>
      <c r="E32" s="7"/>
      <c r="F32" s="6"/>
      <c r="G32" s="6"/>
      <c r="H32" s="7"/>
      <c r="I32" s="7"/>
      <c r="J32" s="7"/>
      <c r="K32" s="7"/>
      <c r="L32" s="22"/>
      <c r="M32" s="21"/>
      <c r="N32" s="22"/>
      <c r="O32" s="22"/>
      <c r="P32" s="22"/>
      <c r="Q32" s="22"/>
      <c r="R32" s="22"/>
      <c r="T32" s="22"/>
      <c r="U32" s="22"/>
      <c r="V32" s="22"/>
      <c r="W32" s="22"/>
      <c r="X32" s="22"/>
      <c r="AA32" s="22"/>
      <c r="AB32" s="22"/>
      <c r="AC32" s="22"/>
      <c r="AD32" s="22"/>
      <c r="AE32" s="22"/>
      <c r="AG32" s="22"/>
      <c r="AH32" s="22"/>
      <c r="AI32" s="22"/>
      <c r="AJ32" s="22"/>
      <c r="AL32" s="22"/>
      <c r="AM32" s="22"/>
      <c r="AN32" s="22"/>
      <c r="AO32" s="22"/>
      <c r="AP32" s="23"/>
      <c r="AQ32" s="7"/>
      <c r="AR32" s="7"/>
      <c r="AS32" s="7"/>
      <c r="AT32" s="7"/>
      <c r="AU32" s="6"/>
    </row>
    <row r="33" spans="2:47" ht="24.95" customHeight="1" x14ac:dyDescent="0.25">
      <c r="B33" s="10"/>
      <c r="C33" s="11"/>
      <c r="D33" s="48"/>
      <c r="E33" s="7"/>
      <c r="F33" s="6"/>
      <c r="G33" s="6"/>
      <c r="H33" s="7"/>
      <c r="I33" s="7"/>
      <c r="J33" s="7"/>
      <c r="K33" s="7"/>
      <c r="L33" s="22"/>
      <c r="M33" s="21"/>
      <c r="N33" s="22"/>
      <c r="O33" s="22"/>
      <c r="P33" s="22"/>
      <c r="Q33" s="22"/>
      <c r="R33" s="22"/>
      <c r="T33" s="22"/>
      <c r="U33" s="22"/>
      <c r="V33" s="22"/>
      <c r="W33" s="22"/>
      <c r="X33" s="22"/>
      <c r="AA33" s="22"/>
      <c r="AB33" s="22"/>
      <c r="AC33" s="22"/>
      <c r="AD33" s="22"/>
      <c r="AE33" s="22"/>
      <c r="AG33" s="22"/>
      <c r="AH33" s="22"/>
      <c r="AI33" s="22"/>
      <c r="AJ33" s="22"/>
      <c r="AL33" s="22"/>
      <c r="AM33" s="22"/>
      <c r="AN33" s="22"/>
      <c r="AO33" s="22"/>
      <c r="AP33" s="23"/>
      <c r="AQ33" s="7"/>
      <c r="AR33" s="7"/>
      <c r="AS33" s="7"/>
      <c r="AT33" s="7"/>
      <c r="AU33" s="6"/>
    </row>
    <row r="34" spans="2:47" ht="24.95" customHeight="1" thickBot="1" x14ac:dyDescent="0.3">
      <c r="B34" s="12"/>
      <c r="C34" s="13"/>
      <c r="D34" s="48"/>
      <c r="E34" s="7"/>
      <c r="F34" s="6"/>
      <c r="G34" s="6"/>
      <c r="H34" s="7"/>
      <c r="I34" s="7"/>
      <c r="J34" s="7"/>
      <c r="K34" s="7"/>
      <c r="L34" s="22"/>
      <c r="M34" s="21"/>
      <c r="N34" s="22"/>
      <c r="O34" s="22"/>
      <c r="P34" s="22"/>
      <c r="Q34" s="22"/>
      <c r="R34" s="22"/>
      <c r="T34" s="22"/>
      <c r="U34" s="22"/>
      <c r="V34" s="22"/>
      <c r="W34" s="22"/>
      <c r="X34" s="22"/>
      <c r="AA34" s="22"/>
      <c r="AB34" s="22"/>
      <c r="AC34" s="22"/>
      <c r="AD34" s="22"/>
      <c r="AE34" s="22"/>
      <c r="AG34" s="22"/>
      <c r="AH34" s="22"/>
      <c r="AI34" s="22"/>
      <c r="AJ34" s="22"/>
      <c r="AL34" s="22"/>
      <c r="AM34" s="22"/>
      <c r="AN34" s="22"/>
      <c r="AO34" s="22"/>
      <c r="AP34" s="23"/>
      <c r="AQ34" s="7"/>
      <c r="AR34" s="7"/>
      <c r="AS34" s="7"/>
      <c r="AT34" s="7"/>
      <c r="AU34" s="6"/>
    </row>
    <row r="35" spans="2:47" ht="24.95" customHeight="1" x14ac:dyDescent="0.25">
      <c r="B35" s="10"/>
      <c r="C35" s="11"/>
      <c r="D35" s="48"/>
      <c r="E35" s="7"/>
      <c r="F35" s="6"/>
      <c r="G35" s="6"/>
      <c r="H35" s="7"/>
      <c r="I35" s="7"/>
      <c r="J35" s="7"/>
      <c r="K35" s="7"/>
      <c r="L35" s="22"/>
      <c r="M35" s="21"/>
      <c r="N35" s="22"/>
      <c r="O35" s="22"/>
      <c r="P35" s="22"/>
      <c r="Q35" s="22"/>
      <c r="R35" s="22"/>
      <c r="T35" s="22"/>
      <c r="U35" s="22"/>
      <c r="V35" s="22"/>
      <c r="W35" s="22"/>
      <c r="X35" s="22"/>
      <c r="AA35" s="22"/>
      <c r="AB35" s="22"/>
      <c r="AC35" s="22"/>
      <c r="AD35" s="22"/>
      <c r="AE35" s="22"/>
      <c r="AG35" s="22"/>
      <c r="AH35" s="22"/>
      <c r="AI35" s="22"/>
      <c r="AJ35" s="22"/>
      <c r="AL35" s="22"/>
      <c r="AM35" s="22"/>
      <c r="AN35" s="22"/>
      <c r="AO35" s="22"/>
      <c r="AP35" s="23"/>
      <c r="AQ35" s="7"/>
      <c r="AR35" s="7"/>
      <c r="AS35" s="7"/>
      <c r="AT35" s="7"/>
      <c r="AU35" s="6"/>
    </row>
  </sheetData>
  <mergeCells count="4">
    <mergeCell ref="AM1:AP1"/>
    <mergeCell ref="E1:K1"/>
    <mergeCell ref="B1:D1"/>
    <mergeCell ref="AQ1:AT1"/>
  </mergeCells>
  <phoneticPr fontId="3" type="noConversion"/>
  <conditionalFormatting sqref="L3:S3 V3:AL3">
    <cfRule type="containsText" dxfId="46" priority="2" operator="containsText" text="OUI">
      <formula>NOT(ISERROR(SEARCH("OUI",L3)))</formula>
    </cfRule>
  </conditionalFormatting>
  <conditionalFormatting sqref="AQ3:AT3">
    <cfRule type="containsText" dxfId="45" priority="1" operator="containsText" text="OUI">
      <formula>NOT(ISERROR(SEARCH("OUI",AQ3)))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300" verticalDpi="300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fbe80b90-75d6-4ff8-98f3-3cdf8e4fdb3f">6UZDX4YY3HWP-599154492-8263</_dlc_DocId>
    <_dlc_DocIdUrl xmlns="fbe80b90-75d6-4ff8-98f3-3cdf8e4fdb3f">
      <Url>https://rossiaero2.sharepoint.com/sites/Documentation/_layouts/15/DocIdRedir.aspx?ID=6UZDX4YY3HWP-599154492-8263</Url>
      <Description>6UZDX4YY3HWP-599154492-8263</Description>
    </_dlc_DocIdUrl>
    <Commentaires_x0020_Publication xmlns="fbe80b90-75d6-4ff8-98f3-3cdf8e4fdb3f" xsi:nil="true"/>
    <Publié_x0020_le xmlns="fbe80b90-75d6-4ff8-98f3-3cdf8e4fdb3f" xsi:nil="true"/>
    <TaxCatchAll xmlns="fbe80b90-75d6-4ff8-98f3-3cdf8e4fdb3f">
      <Value>1002</Value>
      <Value>1029</Value>
      <Value>8</Value>
      <Value>1043</Value>
      <Value>5</Value>
    </TaxCatchAll>
    <m62cb4a9a2304a568f7d7498c198ee2b xmlns="fbe80b90-75d6-4ff8-98f3-3cdf8e4fdb3f">
      <Terms xmlns="http://schemas.microsoft.com/office/infopath/2007/PartnerControls"/>
    </m62cb4a9a2304a568f7d7498c198ee2b>
    <TaxKeywordTaxHTField xmlns="fbe80b90-75d6-4ff8-98f3-3cdf8e4fdb3f">
      <Terms xmlns="http://schemas.microsoft.com/office/infopath/2007/PartnerControls">
        <TermInfo xmlns="http://schemas.microsoft.com/office/infopath/2007/PartnerControls">
          <TermName xmlns="http://schemas.microsoft.com/office/infopath/2007/PartnerControls">CHECKLIST</TermName>
          <TermId xmlns="http://schemas.microsoft.com/office/infopath/2007/PartnerControls">502cfbdc-b114-4c14-8baf-e2bc944f2955</TermId>
        </TermInfo>
      </Terms>
    </TaxKeywordTaxHTField>
    <l821d61d7b834490a0d9445975c0af69 xmlns="fbe80b90-75d6-4ff8-98f3-3cdf8e4fdb3f">
      <Terms xmlns="http://schemas.microsoft.com/office/infopath/2007/PartnerControls">
        <TermInfo xmlns="http://schemas.microsoft.com/office/infopath/2007/PartnerControls">
          <TermName xmlns="http://schemas.microsoft.com/office/infopath/2007/PartnerControls">R2</TermName>
          <TermId xmlns="http://schemas.microsoft.com/office/infopath/2007/PartnerControls">fc704b0e-d7bf-4eee-b08b-0e637e3a49a1</TermId>
        </TermInfo>
      </Terms>
    </l821d61d7b834490a0d9445975c0af69>
    <Commentaires_x0020_Approbation xmlns="fbe80b90-75d6-4ff8-98f3-3cdf8e4fdb3f" xsi:nil="true"/>
    <b6e6d68e52bb41c5b303c3ede93cf706 xmlns="fbe80b90-75d6-4ff8-98f3-3cdf8e4fdb3f">
      <Terms xmlns="http://schemas.microsoft.com/office/infopath/2007/PartnerControls">
        <TermInfo xmlns="http://schemas.microsoft.com/office/infopath/2007/PartnerControls">
          <TermName xmlns="http://schemas.microsoft.com/office/infopath/2007/PartnerControls">ROSSI AERO</TermName>
          <TermId xmlns="http://schemas.microsoft.com/office/infopath/2007/PartnerControls">0e5d8559-90fb-470d-ab02-be6c237922f7</TermId>
        </TermInfo>
      </Terms>
    </b6e6d68e52bb41c5b303c3ede93cf706>
    <Publié_x0020_par xmlns="fbe80b90-75d6-4ff8-98f3-3cdf8e4fdb3f">
      <UserInfo>
        <DisplayName/>
        <AccountId xsi:nil="true"/>
        <AccountType/>
      </UserInfo>
    </Publié_x0020_par>
    <Numéro xmlns="fbe80b90-75d6-4ff8-98f3-3cdf8e4fdb3f">FORM206</Numéro>
    <Rejeté_x0020_le xmlns="fbe80b90-75d6-4ff8-98f3-3cdf8e4fdb3f" xsi:nil="true"/>
    <feb52465bad14080b6ef8cff5d6c6e38 xmlns="fbe80b90-75d6-4ff8-98f3-3cdf8e4fdb3f">
      <Terms xmlns="http://schemas.microsoft.com/office/infopath/2007/PartnerControls">
        <TermInfo xmlns="http://schemas.microsoft.com/office/infopath/2007/PartnerControls">
          <TermName xmlns="http://schemas.microsoft.com/office/infopath/2007/PartnerControls">Qualité_Opérationnel</TermName>
          <TermId xmlns="http://schemas.microsoft.com/office/infopath/2007/PartnerControls">6089c6fd-2287-4b1e-be3e-164c7991555f</TermId>
        </TermInfo>
      </Terms>
    </feb52465bad14080b6ef8cff5d6c6e38>
    <gbf8269555e84af587bef86202019347 xmlns="fbe80b90-75d6-4ff8-98f3-3cdf8e4fdb3f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Formulaire</TermName>
          <TermId xmlns="http://schemas.microsoft.com/office/infopath/2007/PartnerControls">ed2bb8b4-4f53-4963-9502-5e7d7e295f35</TermId>
        </TermInfo>
      </Terms>
    </gbf8269555e84af587bef86202019347>
    <Approuvé_x0020_le xmlns="fbe80b90-75d6-4ff8-98f3-3cdf8e4fdb3f" xsi:nil="true"/>
    <Approuvé_x0020_par xmlns="fbe80b90-75d6-4ff8-98f3-3cdf8e4fdb3f">
      <UserInfo>
        <DisplayName/>
        <AccountId xsi:nil="true"/>
        <AccountType/>
      </UserInfo>
    </Approuvé_x0020_par>
    <Rejeté_x0020_par xmlns="fbe80b90-75d6-4ff8-98f3-3cdf8e4fdb3f">
      <UserInfo>
        <DisplayName/>
        <AccountId xsi:nil="true"/>
        <AccountType/>
      </UserInfo>
    </Rejeté_x0020_par>
    <hff7a697258c476bb5e0f4f622611c4e xmlns="fbe80b90-75d6-4ff8-98f3-3cdf8e4fdb3f">
      <Terms xmlns="http://schemas.microsoft.com/office/infopath/2007/PartnerControls"/>
    </hff7a697258c476bb5e0f4f622611c4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Rossi Aéro Qualité" ma:contentTypeID="0x0101009D55ABF4C0A1F042B81876F34329B47400848B71F78BF2C446B15638B36D4E35E8" ma:contentTypeVersion="17" ma:contentTypeDescription="Crée un document." ma:contentTypeScope="" ma:versionID="6f2e3c44f5cec0236f34fc51bf41aaac">
  <xsd:schema xmlns:xsd="http://www.w3.org/2001/XMLSchema" xmlns:xs="http://www.w3.org/2001/XMLSchema" xmlns:p="http://schemas.microsoft.com/office/2006/metadata/properties" xmlns:ns2="fbe80b90-75d6-4ff8-98f3-3cdf8e4fdb3f" xmlns:ns3="3e3ad94c-09dc-432b-bc79-466072eb4406" targetNamespace="http://schemas.microsoft.com/office/2006/metadata/properties" ma:root="true" ma:fieldsID="76b57a2520d349f87f451e4e4c18999a" ns2:_="" ns3:_="">
    <xsd:import namespace="fbe80b90-75d6-4ff8-98f3-3cdf8e4fdb3f"/>
    <xsd:import namespace="3e3ad94c-09dc-432b-bc79-466072eb440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gbf8269555e84af587bef86202019347" minOccurs="0"/>
                <xsd:element ref="ns2:TaxCatchAll" minOccurs="0"/>
                <xsd:element ref="ns2:TaxCatchAllLabel" minOccurs="0"/>
                <xsd:element ref="ns2:m62cb4a9a2304a568f7d7498c198ee2b" minOccurs="0"/>
                <xsd:element ref="ns2:l821d61d7b834490a0d9445975c0af69" minOccurs="0"/>
                <xsd:element ref="ns2:b6e6d68e52bb41c5b303c3ede93cf706" minOccurs="0"/>
                <xsd:element ref="ns2:Numéro"/>
                <xsd:element ref="ns3:MediaServiceMetadata" minOccurs="0"/>
                <xsd:element ref="ns3:MediaServiceFastMetadata" minOccurs="0"/>
                <xsd:element ref="ns2:TaxKeywordTaxHTField" minOccurs="0"/>
                <xsd:element ref="ns2:feb52465bad14080b6ef8cff5d6c6e38" minOccurs="0"/>
                <xsd:element ref="ns2:Approuvé_x0020_le" minOccurs="0"/>
                <xsd:element ref="ns2:Approuvé_x0020_par" minOccurs="0"/>
                <xsd:element ref="ns2:Commentaires_x0020_Approbation" minOccurs="0"/>
                <xsd:element ref="ns2:Commentaires_x0020_Publication" minOccurs="0"/>
                <xsd:element ref="ns2:Publié_x0020_le" minOccurs="0"/>
                <xsd:element ref="ns2:Publié_x0020_par" minOccurs="0"/>
                <xsd:element ref="ns2:Rejeté_x0020_le" minOccurs="0"/>
                <xsd:element ref="ns2:Rejeté_x0020_par" minOccurs="0"/>
                <xsd:element ref="ns2:hff7a697258c476bb5e0f4f622611c4e" minOccurs="0"/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80b90-75d6-4ff8-98f3-3cdf8e4fdb3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gbf8269555e84af587bef86202019347" ma:index="11" ma:taxonomy="true" ma:internalName="gbf8269555e84af587bef86202019347" ma:taxonomyFieldName="Classifications" ma:displayName="Classifications" ma:fieldId="{0bf82695-55e8-4af5-87be-f86202019347}" ma:sspId="9ae98c45-0d2b-4207-a2ad-2e25bf8d01e2" ma:termSetId="7c85edd5-b7ee-42a1-93ce-22e18e75664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9fb89bee-1231-4b7c-b3ab-6e9dc850c612}" ma:internalName="TaxCatchAll" ma:showField="CatchAllData" ma:web="fbe80b90-75d6-4ff8-98f3-3cdf8e4fdb3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9fb89bee-1231-4b7c-b3ab-6e9dc850c612}" ma:internalName="TaxCatchAllLabel" ma:readOnly="true" ma:showField="CatchAllDataLabel" ma:web="fbe80b90-75d6-4ff8-98f3-3cdf8e4fdb3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62cb4a9a2304a568f7d7498c198ee2b" ma:index="15" nillable="true" ma:taxonomy="true" ma:internalName="m62cb4a9a2304a568f7d7498c198ee2b" ma:taxonomyFieldName="Normes" ma:displayName="Normes" ma:fieldId="{662cb4a9-a230-4a56-8f7d-7498c198ee2b}" ma:sspId="9ae98c45-0d2b-4207-a2ad-2e25bf8d01e2" ma:termSetId="f18ebcb9-4b24-4033-88e5-ae088b47610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821d61d7b834490a0d9445975c0af69" ma:index="17" ma:taxonomy="true" ma:internalName="l821d61d7b834490a0d9445975c0af69" ma:taxonomyFieldName="Proc_x00e9_ssus" ma:displayName="Processus" ma:default="" ma:fieldId="{5821d61d-7b83-4490-a0d9-445975c0af69}" ma:taxonomyMulti="true" ma:sspId="9ae98c45-0d2b-4207-a2ad-2e25bf8d01e2" ma:termSetId="c018a924-d402-47ee-a3b1-7992822b6a1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6e6d68e52bb41c5b303c3ede93cf706" ma:index="19" ma:taxonomy="true" ma:internalName="b6e6d68e52bb41c5b303c3ede93cf706" ma:taxonomyFieldName="Soci_x00e9_tes" ma:displayName="Sociétés" ma:default="" ma:fieldId="{b6e6d68e-52bb-41c5-b303-c3ede93cf706}" ma:taxonomyMulti="true" ma:sspId="9ae98c45-0d2b-4207-a2ad-2e25bf8d01e2" ma:termSetId="47984e99-2dfd-4d07-bac8-18d82ea5df2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uméro" ma:index="21" ma:displayName="Numéro" ma:internalName="Num_x00e9_ro" ma:readOnly="false" ma:showField="Text">
      <xsd:simpleType>
        <xsd:restriction base="dms:Text"/>
      </xsd:simpleType>
    </xsd:element>
    <xsd:element name="TaxKeywordTaxHTField" ma:index="26" ma:taxonomy="true" ma:internalName="TaxKeywordTaxHTField" ma:taxonomyFieldName="TaxKeyword" ma:displayName="Mots clés d’entreprise" ma:readOnly="false" ma:fieldId="{23f27201-bee3-471e-b2e7-b64fd8b7ca38}" ma:taxonomyMulti="true" ma:sspId="9ae98c45-0d2b-4207-a2ad-2e25bf8d01e2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feb52465bad14080b6ef8cff5d6c6e38" ma:index="27" ma:taxonomy="true" ma:internalName="feb52465bad14080b6ef8cff5d6c6e38" ma:taxonomyFieldName="M_x00e9_tiers" ma:displayName="Métiers" ma:readOnly="false" ma:fieldId="{feb52465-bad1-4080-b6ef-8cff5d6c6e38}" ma:sspId="9ae98c45-0d2b-4207-a2ad-2e25bf8d01e2" ma:termSetId="5873fab6-be80-48a1-bf6a-e2aeeec5801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pprouvé_x0020_le" ma:index="29" nillable="true" ma:displayName="Approuvé le" ma:format="DateTime" ma:internalName="Approuv_x00e9__x0020_le">
      <xsd:simpleType>
        <xsd:restriction base="dms:DateTime"/>
      </xsd:simpleType>
    </xsd:element>
    <xsd:element name="Approuvé_x0020_par" ma:index="30" nillable="true" ma:displayName="Approuvé par" ma:list="UserInfo" ma:SharePointGroup="0" ma:internalName="Approuv_x00e9__x0020_pa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ommentaires_x0020_Approbation" ma:index="31" nillable="true" ma:displayName="Commentaires Approbation" ma:internalName="Commentaires_x0020_Approbation">
      <xsd:simpleType>
        <xsd:restriction base="dms:Note">
          <xsd:maxLength value="255"/>
        </xsd:restriction>
      </xsd:simpleType>
    </xsd:element>
    <xsd:element name="Commentaires_x0020_Publication" ma:index="32" nillable="true" ma:displayName="Commentaires Publication" ma:internalName="Commentaires_x0020_Publication">
      <xsd:simpleType>
        <xsd:restriction base="dms:Note">
          <xsd:maxLength value="255"/>
        </xsd:restriction>
      </xsd:simpleType>
    </xsd:element>
    <xsd:element name="Publié_x0020_le" ma:index="33" nillable="true" ma:displayName="Publié le" ma:format="DateOnly" ma:internalName="Publi_x00e9__x0020_le">
      <xsd:simpleType>
        <xsd:restriction base="dms:DateTime"/>
      </xsd:simpleType>
    </xsd:element>
    <xsd:element name="Publié_x0020_par" ma:index="34" nillable="true" ma:displayName="Publié par" ma:list="UserInfo" ma:SharePointGroup="0" ma:internalName="Publi_x00e9__x0020_pa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jeté_x0020_le" ma:index="35" nillable="true" ma:displayName="Rejeté le" ma:format="DateOnly" ma:internalName="Rejet_x00e9__x0020_le">
      <xsd:simpleType>
        <xsd:restriction base="dms:DateTime"/>
      </xsd:simpleType>
    </xsd:element>
    <xsd:element name="Rejeté_x0020_par" ma:index="36" nillable="true" ma:displayName="Rejeté par" ma:list="UserInfo" ma:SharePointGroup="0" ma:internalName="Rejet_x00e9__x0020_pa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hff7a697258c476bb5e0f4f622611c4e" ma:index="37" nillable="true" ma:taxonomy="true" ma:internalName="hff7a697258c476bb5e0f4f622611c4e" ma:taxonomyFieldName="Clients" ma:displayName="Clients" ma:default="" ma:fieldId="{1ff7a697-258c-476b-b5e0-f4f622611c4e}" ma:sspId="9ae98c45-0d2b-4207-a2ad-2e25bf8d01e2" ma:termSetId="bd675356-54b4-4830-8ccc-80a890f2172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3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3ad94c-09dc-432b-bc79-466072eb44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3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4" ma:displayName="Auteur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E29E2C-5F41-41AC-9AC7-985EC43C9996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fbe80b90-75d6-4ff8-98f3-3cdf8e4fdb3f"/>
    <ds:schemaRef ds:uri="http://schemas.microsoft.com/office/infopath/2007/PartnerControls"/>
    <ds:schemaRef ds:uri="3e3ad94c-09dc-432b-bc79-466072eb4406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F0B98D5-9FCB-49CD-B7DC-C77D04008C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e80b90-75d6-4ff8-98f3-3cdf8e4fdb3f"/>
    <ds:schemaRef ds:uri="3e3ad94c-09dc-432b-bc79-466072eb44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3BA773-94D1-408D-B692-00A38418CC8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FF523A0-F47A-4BC6-A906-4EB5D105A4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Liste</vt:lpstr>
      <vt:lpstr>Working page</vt:lpstr>
      <vt:lpstr>'Working page'!Zone_d_impression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FORM206 - Checklist Usinage Productivité contrôle 1ère Pièce</dc:title>
  <dc:subject/>
  <dc:creator>MATAITAANE Judicaël</dc:creator>
  <cp:keywords>CHECKLIST</cp:keywords>
  <dc:description/>
  <cp:lastModifiedBy>CROIZER Florian</cp:lastModifiedBy>
  <cp:revision/>
  <cp:lastPrinted>2020-08-28T11:41:45Z</cp:lastPrinted>
  <dcterms:created xsi:type="dcterms:W3CDTF">2019-02-15T12:59:40Z</dcterms:created>
  <dcterms:modified xsi:type="dcterms:W3CDTF">2020-08-28T13:33:53Z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0x0101009D55ABF4C0A1F042B81876F34329B47400848B71F78BF2C446B15638B36D4E35E8</vt:lpwstr>
  </property>
  <property fmtid="{D5CDD505-2E9C-101B-9397-08002B2CF9AE}" pid="3" name="_dlc_DocIdItemGuid">
    <vt:lpwstr>1150ea46-dce2-4957-8814-e0a4d529b2b0</vt:lpwstr>
  </property>
  <property fmtid="{D5CDD505-2E9C-101B-9397-08002B2CF9AE}" pid="4" name="TaxKeyword">
    <vt:lpwstr>1029;#CHECKLIST|502cfbdc-b114-4c14-8baf-e2bc944f2955</vt:lpwstr>
  </property>
  <property fmtid="{D5CDD505-2E9C-101B-9397-08002B2CF9AE}" pid="5" name="Normes">
    <vt:lpwstr/>
  </property>
  <property fmtid="{D5CDD505-2E9C-101B-9397-08002B2CF9AE}" pid="6" name="Sociétes">
    <vt:lpwstr>5;#ROSSI AERO|0e5d8559-90fb-470d-ab02-be6c237922f7</vt:lpwstr>
  </property>
  <property fmtid="{D5CDD505-2E9C-101B-9397-08002B2CF9AE}" pid="7" name="Métiers">
    <vt:lpwstr>1043;#Qualité_Opérationnel|6089c6fd-2287-4b1e-be3e-164c7991555f</vt:lpwstr>
  </property>
  <property fmtid="{D5CDD505-2E9C-101B-9397-08002B2CF9AE}" pid="8" name="Procéssus">
    <vt:lpwstr>8;#R2|fc704b0e-d7bf-4eee-b08b-0e637e3a49a1</vt:lpwstr>
  </property>
  <property fmtid="{D5CDD505-2E9C-101B-9397-08002B2CF9AE}" pid="9" name="Classifications">
    <vt:lpwstr>1002;#Formulaire|ed2bb8b4-4f53-4963-9502-5e7d7e295f35</vt:lpwstr>
  </property>
  <property fmtid="{D5CDD505-2E9C-101B-9397-08002B2CF9AE}" pid="10" name="AuthorIds_UIVersion_513">
    <vt:lpwstr>185</vt:lpwstr>
  </property>
  <property fmtid="{D5CDD505-2E9C-101B-9397-08002B2CF9AE}" pid="11" name="Clients">
    <vt:lpwstr/>
  </property>
</Properties>
</file>