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35" windowWidth="18915" windowHeight="7095" tabRatio="744" firstSheet="1" activeTab="2"/>
  </bookViews>
  <sheets>
    <sheet name="KPI Mensuel" sheetId="1" state="hidden" r:id="rId1"/>
    <sheet name="feuil 1" sheetId="19" r:id="rId2"/>
    <sheet name="Test" sheetId="2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A">#REF!</definedName>
    <definedName name="\B">#REF!</definedName>
    <definedName name="\M">#REF!</definedName>
    <definedName name="\P">#REF!</definedName>
    <definedName name="\R">#REF!</definedName>
    <definedName name="\S">#REF!</definedName>
    <definedName name="\V">#REF!</definedName>
    <definedName name="_.Next">#REF!</definedName>
    <definedName name="__123Graph_C" hidden="1">#REF!</definedName>
    <definedName name="_123Graph_D" hidden="1">#REF!</definedName>
    <definedName name="_Key1" hidden="1">#REF!</definedName>
    <definedName name="_Key2" hidden="1">#REF!</definedName>
    <definedName name="_L">#REF!</definedName>
    <definedName name="_MU1">'[1]Données de Base'!$E$13</definedName>
    <definedName name="_MU2">'[1]Données de Base'!$E$14</definedName>
    <definedName name="_MU3">'[1]Données de Base'!$E$15</definedName>
    <definedName name="_MU4">'[1]Données de Base'!$E$16</definedName>
    <definedName name="_MU5">'[1]Données de Base'!$E$17</definedName>
    <definedName name="_Order1" hidden="1">255</definedName>
    <definedName name="_Order2" hidden="1">255</definedName>
    <definedName name="_PFR1">'[2]CA mag par PFR'!#REF!</definedName>
    <definedName name="_PFR2">'[2]CA mag par PFR'!#REF!</definedName>
    <definedName name="_PFR3">'[2]CA mag par PFR'!#REF!</definedName>
    <definedName name="_PFR4">'[2]CA mag par PFR'!#REF!</definedName>
    <definedName name="_PFR5">'[2]CA mag par PFR'!#REF!</definedName>
    <definedName name="_PFR6">'[2]CA mag par PFR'!#REF!</definedName>
    <definedName name="_r">[0]!_r</definedName>
    <definedName name="_Sort" hidden="1">#REF!</definedName>
    <definedName name="a">[0]!a</definedName>
    <definedName name="ABORT">#REF!</definedName>
    <definedName name="Activité">#REF!</definedName>
    <definedName name="Actor">#REF!</definedName>
    <definedName name="Actors">#REF!</definedName>
    <definedName name="ALL">#REF!</definedName>
    <definedName name="Alt_Currency_Cols">'[3]P &amp; L'!$E$1:$E$65536,'[3]P &amp; L'!$G$1:$G$65536,'[3]P &amp; L'!$I$1:$I$65536,'[3]P &amp; L'!$K$1:$K$65536,'[3]P &amp; L'!$M$1:$M$65536</definedName>
    <definedName name="Annuité">[0]!Tx_intérêt_par_an/#REF!</definedName>
    <definedName name="Annuité2">[0]!Tx_intérêt_par_an/#REF!</definedName>
    <definedName name="ARCHAT">[0]!ARCHAT</definedName>
    <definedName name="b">[0]!b</definedName>
    <definedName name="BALIJON">[0]!BALIJON</definedName>
    <definedName name="Base_Curr_Cols">'[3]P &amp; L'!$D$1:$D$65536,'[3]P &amp; L'!$F$1:$F$65536,'[3]P &amp; L'!$H$1:$H$65536,'[3]P &amp; L'!$J$1:$J$65536,'[3]P &amp; L'!$L$1:$L$65536</definedName>
    <definedName name="base_graph">'[4]Simul Cout actu'!#REF!</definedName>
    <definedName name="bbb">#REF!</definedName>
    <definedName name="BDentities">#REF!</definedName>
    <definedName name="Bouton7_QuandClic">[5]!Bouton7_QuandClic</definedName>
    <definedName name="BRUYATR">[0]!BRUYATR</definedName>
    <definedName name="BulkSpace">'[3]bulk space'!$D$10:$I$11,'[3]bulk space'!$D$15:$I$17,'[3]bulk space'!$D$19:$I$19,'[3]bulk space'!$D$21:$I$21</definedName>
    <definedName name="BV">[0]!BV</definedName>
    <definedName name="CA">'[6]Compte UOs'!$T$77</definedName>
    <definedName name="caltagirone">[0]!caltagirone</definedName>
    <definedName name="CartonFlow">'[3]carton flow space'!$E$23:$E$24,'[3]carton flow space'!$E$28,'[3]carton flow space'!$E$35,'[3]carton flow space'!$E$38,'[3]carton flow space'!#REF!,'[3]carton flow space'!#REF!,'[3]carton flow space'!#REF!,'[3]carton flow space'!#REF!,'[3]carton flow space'!#REF!,'[3]carton flow space'!$E$12:$I$12,'[3]carton flow space'!#REF!</definedName>
    <definedName name="Chiffre_montécharge_annuel">'[7]Montée en charge PLANNING'!#REF!</definedName>
    <definedName name="chiffre_montécharge_mensuel">'[7]Montée en charge PLANNING'!#REF!</definedName>
    <definedName name="Choix">'[8]Base de données'!$Y$3:$Y$8</definedName>
    <definedName name="COLO">[0]!COLO</definedName>
    <definedName name="COMCG">#REF!</definedName>
    <definedName name="company">'[9]Contact List'!$D$11:$E$100</definedName>
    <definedName name="COMPMR">#REF!</definedName>
    <definedName name="COMPUTER">[10]Cmptr!$A$1</definedName>
    <definedName name="CPNMB">"1"</definedName>
    <definedName name="Critères">'[8]Base de données'!$E$2:$E$12</definedName>
    <definedName name="Critères1">'[8]Base de données'!$E$3:$E$12</definedName>
    <definedName name="CSR">#REF!</definedName>
    <definedName name="CSRATE">#REF!</definedName>
    <definedName name="CSRHW">#REF!</definedName>
    <definedName name="CSRPEN">#REF!</definedName>
    <definedName name="CurrAvRate">#REF!</definedName>
    <definedName name="CustomerName">'[9]Setup Sheet'!$C$11</definedName>
    <definedName name="d">[0]!d</definedName>
    <definedName name="DA_Check">'[3]Data Assumptions'!#REF!</definedName>
    <definedName name="DataAssumptions_Scenario">'[11]Data Assumptions'!$C$380</definedName>
    <definedName name="delai">#REF!</definedName>
    <definedName name="Deliveries">#REF!</definedName>
    <definedName name="DEPT_1">+[12]Param!$C$7</definedName>
    <definedName name="DETR01GC">#REF!</definedName>
    <definedName name="DETR01PMR">#REF!</definedName>
    <definedName name="DETR03bisGC">#REF!</definedName>
    <definedName name="DETR03bisPMR">#REF!</definedName>
    <definedName name="DETR03GC">#REF!</definedName>
    <definedName name="DETR03PMR">#REF!</definedName>
    <definedName name="DETR04CCG">[13]R04!#REF!</definedName>
    <definedName name="DETR04CPE">[13]R04!#REF!</definedName>
    <definedName name="DETR04CPMR">[13]R04!#REF!</definedName>
    <definedName name="DETR09GC">#REF!</definedName>
    <definedName name="DETR12">[14]AT!#REF!</definedName>
    <definedName name="DETR14">#REF!</definedName>
    <definedName name="diaz">[0]!diaz</definedName>
    <definedName name="DimDistance">[15]StorageLocPerSqm!$F$10</definedName>
    <definedName name="DimSpace">#REF!</definedName>
    <definedName name="DLIGHT">#REF!</definedName>
    <definedName name="DMAIC">#REF!</definedName>
    <definedName name="druck">#REF!:#REF!</definedName>
    <definedName name="drucksfr">#REF!</definedName>
    <definedName name="Durée_prêt">#REF!</definedName>
    <definedName name="DVNAM">""</definedName>
    <definedName name="DVTYP">"PRINTER"</definedName>
    <definedName name="e">[0]!e</definedName>
    <definedName name="Equip_Misc">[3]Equipment!#REF!</definedName>
    <definedName name="Equipment">#REF!</definedName>
    <definedName name="Equipments">#REF!</definedName>
    <definedName name="EquipmentSpeed">#REF!</definedName>
    <definedName name="ETAT">"SUTA8B"</definedName>
    <definedName name="Exercice">#REF!</definedName>
    <definedName name="eXHD" hidden="1">{#N/A,#N/A,TRUE,"TOTAL COMPANY 1995";#N/A,#N/A,TRUE,"UTR-DC";#N/A,#N/A,TRUE,"UTR-WP";#N/A,#N/A,TRUE,"UTR-WR";#N/A,#N/A,TRUE,"UTR-LT";#N/A,#N/A,TRUE,"UTR-DI";#N/A,#N/A,TRUE,"STAV-WR";#N/A,#N/A,TRUE,"YSSV-WR";#N/A,#N/A,TRUE,"GP.EXP.NP"}</definedName>
    <definedName name="f">[0]!f</definedName>
    <definedName name="FACENTE">[0]!FACENTE</definedName>
    <definedName name="FACILITY">[10]Fac!$A$1</definedName>
    <definedName name="FAVRE">[0]!FAVRE</definedName>
    <definedName name="Fermeture_graphique">[0]!Fermeture_graphique</definedName>
    <definedName name="FMTYP">"*STD"</definedName>
    <definedName name="_xlnm.Recorder">#REF!</definedName>
    <definedName name="FR">#REF!</definedName>
    <definedName name="FrontPage_ContractDuration">'[16]Front Page'!$L$60</definedName>
    <definedName name="FrontPage_Currency">'[16]Front Page'!$G$60</definedName>
    <definedName name="FrontPage_Currency2">'[11]Front Page'!$L$69</definedName>
    <definedName name="FrontPage_CurrencyOutput">'[11]Front Page'!$L$71</definedName>
    <definedName name="FrontPage_Customer">'[16]Front Page'!$E$4</definedName>
    <definedName name="FrontPage_CustomerLogo">'[16]Front Page'!$M$1</definedName>
    <definedName name="FrontPage_DimSpace">'[16]Front Page'!$L$82</definedName>
    <definedName name="FrontPage_IndirMarginCalculation">'[16]Front Page'!$G$82</definedName>
    <definedName name="FrontPage_IntegrStartUp">'[16]Front Page'!$G$84</definedName>
    <definedName name="FrontPage_Interest_Outst_Pay">'[16]Front Page'!$L$76</definedName>
    <definedName name="FrontPage_InterestFA">'[16]Front Page'!$L$70</definedName>
    <definedName name="FrontPage_InterestWC">'[16]Front Page'!$L$72</definedName>
    <definedName name="FrontPage_Margin">'[17]Front Page'!$G$85</definedName>
    <definedName name="FrontPage_Overhead">'[17]Front Page'!$G$81</definedName>
    <definedName name="FrontPage_OverheadBO">'[16]Front Page'!$G$66</definedName>
    <definedName name="FrontPage_OverheadOther">'[16]Front Page'!$G$68</definedName>
    <definedName name="FrontPage_PaymentTime">'[11]Front Page'!$L$85</definedName>
    <definedName name="FrontPage_Unforeseen">'[11]Front Page'!$L$77</definedName>
    <definedName name="g">[0]!g</definedName>
    <definedName name="GOUTTEFENGAS">[0]!GOUTTEFENGAS</definedName>
    <definedName name="h">[0]!h</definedName>
    <definedName name="HoursFTE">#REF!</definedName>
    <definedName name="HoursHead">#REF!</definedName>
    <definedName name="I">[0]!I</definedName>
    <definedName name="ImprimeSynth">[0]!ImprimeSynth</definedName>
    <definedName name="j">[0]!j</definedName>
    <definedName name="JANITOR">#REF!</definedName>
    <definedName name="JBNAM">"PTB100"</definedName>
    <definedName name="JBNMB">"530160"</definedName>
    <definedName name="JHW">#REF!</definedName>
    <definedName name="JOANNES">[0]!JOANNES</definedName>
    <definedName name="JPEN">#REF!</definedName>
    <definedName name="JRATE">#REF!</definedName>
    <definedName name="k">[0]!k</definedName>
    <definedName name="LABOR">#REF!</definedName>
    <definedName name="LASTAB">[0]!LASTAB</definedName>
    <definedName name="lbl_shAutresFrais__par_m___EDF__chauffage">'[18]Autres Frais'!#REF!</definedName>
    <definedName name="lbl_shAutresFrais__par_m___par_an__nettoyage__espace_vert__entretien_">'[18]Autres Frais'!#REF!</definedName>
    <definedName name="lbl_shDémarrage_______________________Cahier_des_charges_fournisseurs___volumétries__organisation__cadencement__réceptions_entrepôt_____">#REF!</definedName>
    <definedName name="lbl_shDémarrage_______________________Cahier_des_charges_livraisons___volumétries__plan_transport__interfaces_entrepôt_transport_____">#REF!</definedName>
    <definedName name="lbl_shDémarrage_______________________Cahier_des_charges_plate_forme___modes_opératoires__process_détaillés__cycles__configuration_entrepôt_____">#REF!</definedName>
    <definedName name="lbl_shDémarrage_______________________Conduite_de_projet___pilotage_et_management_du_projet">#REF!</definedName>
    <definedName name="lbl_shDémarrage_______________________Immobilier_Equipements_site___construction__aménagements__recettage__matériel_stockage__engins_manutention__matériel_informatique__câblage_____">#REF!</definedName>
    <definedName name="lbl_shDémarrage_______________________Organisation_Ressources_Humaines___mutations_recrutements__intégration__formation__assistance_____">#REF!</definedName>
    <definedName name="lbl_shDémarrage_______________________Procédures_d_exploitation_détaillées___liens_Client__exploitation_entrepôt__gestion_entrepôt__tableaux_de_bord_____">#REF!</definedName>
    <definedName name="lbl_shDémarrage_______________________SI__paramétrage_organisation____interfaces__connectique__paramétrages__recettages__formation_____">#REF!</definedName>
    <definedName name="lbl_shDémarrage_____TOTAL">#REF!</definedName>
    <definedName name="lbl_shDémarrage___effectifs_concernés">#REF!</definedName>
    <definedName name="lbl_shDémarrage___margé___UO">#REF!</definedName>
    <definedName name="lbl_shDémarrage___margé___UO___semaine_">#REF!</definedName>
    <definedName name="lbl_shDémarrage___Opérateurs_Hays">#REF!</definedName>
    <definedName name="lbl_shDémarrage___Recrutement_externe">#REF!</definedName>
    <definedName name="lbl_shDémarrage___sous__productivité">#REF!</definedName>
    <definedName name="lbl_shDémarrage__1_363_793_salaire_chargé">#REF!</definedName>
    <definedName name="lbl_shDémarrage_1__INGENIERIE_PREPARATION">#REF!</definedName>
    <definedName name="lbl_shDémarrage_1er_mois">#REF!</definedName>
    <definedName name="lbl_shDémarrage_2__PREEMBAUCHE_FORMATION">#REF!</definedName>
    <definedName name="lbl_shDémarrage_2ème_mois">#REF!</definedName>
    <definedName name="lbl_shDémarrage_3__SOUS_PRODUCTIVITE_DEMARRAGE">#REF!</definedName>
    <definedName name="lbl_shDémarrage_3ème_mois">#REF!</definedName>
    <definedName name="lbl_shDémarrage_4__ASSISTANCE_AU_DEMARRAGE">#REF!</definedName>
    <definedName name="lbl_shDémarrage_4ème_mois">#REF!</definedName>
    <definedName name="lbl_shDémarrage_5__ANTICIPATION_IMMEUBLE_EQUIPEMENTS">#REF!</definedName>
    <definedName name="lbl_shDémarrage_5ème_mois">#REF!</definedName>
    <definedName name="lbl_shDémarrage_6__AUTRES_COÛTS">#REF!</definedName>
    <definedName name="lbl_shDémarrage_Administratifs_d_exploitation">#REF!</definedName>
    <definedName name="lbl_shDémarrage_Agents_de_maîtrise__">#REF!</definedName>
    <definedName name="lbl_shDémarrage_Anticipation_immeubles_équipements">#REF!</definedName>
    <definedName name="lbl_shDémarrage_Assistance_Démarrage">#REF!</definedName>
    <definedName name="lbl_shDémarrage_Autres_coûts">#REF!</definedName>
    <definedName name="lbl_shDémarrage_Base_Année__">#REF!</definedName>
    <definedName name="lbl_shDémarrage_Budget__Euros_">#REF!</definedName>
    <definedName name="lbl_shDémarrage_Budget__Euros__1">#REF!</definedName>
    <definedName name="lbl_shDémarrage_Budget__Euros__3">#REF!</definedName>
    <definedName name="lbl_shDémarrage_Budget__Euros__5">#REF!</definedName>
    <definedName name="lbl_shDémarrage_Budget__Euros__7">#REF!</definedName>
    <definedName name="lbl_shDémarrage_Budget__Euros__9">#REF!</definedName>
    <definedName name="lbl_shDémarrage_BUDGET__KEuros_">#REF!</definedName>
    <definedName name="lbl_shDémarrage_Budget_annuel_dossier__KEuros___">#REF!</definedName>
    <definedName name="lbl_shDémarrage_Cahier_des_charges_fournisseurs">#REF!</definedName>
    <definedName name="lbl_shDémarrage_Cahier_des_charges_livraisons">#REF!</definedName>
    <definedName name="lbl_shDémarrage_Cahier_des_charges_plate_forme">#REF!</definedName>
    <definedName name="lbl_shDémarrage_Cette_phase_correspond_à_l_anticipation">#REF!</definedName>
    <definedName name="lbl_shDémarrage_Cette_phase_correspond_à_la">#REF!</definedName>
    <definedName name="lbl_shDémarrage_Cette_phase_correspond_à_la_sous_productivité_constatée">#REF!</definedName>
    <definedName name="lbl_shDémarrage_Cette_phase_correspond_aux_travaux_des_sous_projets_suivants__">#REF!</definedName>
    <definedName name="lbl_shDémarrage_Cette_phase_garantit">#REF!</definedName>
    <definedName name="lbl_shDémarrage_client_Hays_et_nouveau_process">#REF!</definedName>
    <definedName name="lbl_shDémarrage_client_Hays_et_nouveau_process_1">#REF!</definedName>
    <definedName name="lbl_shDémarrage_client_Hays_et_process_connu">#REF!</definedName>
    <definedName name="lbl_shDémarrage_client_Hays_et_process_connu_1">#REF!</definedName>
    <definedName name="lbl_shDémarrage_Conduite_de_projet">#REF!</definedName>
    <definedName name="lbl_shDémarrage_COTATION_FRAIS_DE_DEMARRAGE">#REF!</definedName>
    <definedName name="lbl_shDémarrage_Coût_annuel_margé__Euros_">#REF!</definedName>
    <definedName name="lbl_shDémarrage_Date__">#REF!</definedName>
    <definedName name="lbl_shDémarrage_Démontage_racks_sur_site_existant">#REF!</definedName>
    <definedName name="lbl_shDémarrage_Encadrement">#REF!</definedName>
    <definedName name="lbl_shDémarrage_Equivalent_mois_de_CA">#REF!</definedName>
    <definedName name="lbl_shDémarrage_Etude_budgétaire_réalisée_par__">#REF!</definedName>
    <definedName name="lbl_shDémarrage_Exemples__">#REF!</definedName>
    <definedName name="lbl_shDémarrage_F_E_U_I_L_L_E____D_E____C_A_L_C_U_L">#REF!</definedName>
    <definedName name="lbl_shDémarrage_flux_stockés___nouveau_process__réf_Gal_Layf__">#REF!</definedName>
    <definedName name="lbl_shDémarrage_flux_stockés___process_connu">#REF!</definedName>
    <definedName name="lbl_shDémarrage_flux_tendus___client_actuel__réf__PN3_">#REF!</definedName>
    <definedName name="lbl_shDémarrage_flux_tendus___nouveau_client">#REF!</definedName>
    <definedName name="lbl_shDémarrage_FRAIS">#REF!</definedName>
    <definedName name="lbl_shDémarrage_Honoraires_agent_immobilier">#REF!</definedName>
    <definedName name="lbl_shDémarrage_Immobilier___Equipements_site">#REF!</definedName>
    <definedName name="lbl_shDémarrage_Immobilier_1">#REF!</definedName>
    <definedName name="lbl_shDémarrage_Ingénierie_Préparation_">#REF!</definedName>
    <definedName name="lbl_shDémarrage_jour_homme">#REF!</definedName>
    <definedName name="lbl_shDémarrage_Localisation__">#REF!</definedName>
    <definedName name="lbl_shDémarrage_Masse_salariale_annuelle_margée__Euros_">#REF!</definedName>
    <definedName name="lbl_shDémarrage_Masse_salariale_annuelle_margée_Opérateurs_Chefs_d_équipe__Euros_">#REF!</definedName>
    <definedName name="lbl_shDémarrage_Matériel_de_stockage">#REF!</definedName>
    <definedName name="lbl_shDémarrage_Mois">#REF!</definedName>
    <definedName name="lbl_shDémarrage_Nb_jours">#REF!</definedName>
    <definedName name="lbl_shDémarrage_Nb_jours_1">#REF!</definedName>
    <definedName name="lbl_shDémarrage_Nb_mois_anticipation">#REF!</definedName>
    <definedName name="lbl_shDémarrage_Nb_semaines">#REF!</definedName>
    <definedName name="lbl_shDémarrage_Nb_UO">#REF!</definedName>
    <definedName name="lbl_shDémarrage_Nb_UO_1">#REF!</definedName>
    <definedName name="lbl_shDémarrage_nouveau_client_et_nouveau_process">#REF!</definedName>
    <definedName name="lbl_shDémarrage_nouveau_client_et_nouveau_process_1">#REF!</definedName>
    <definedName name="lbl_shDémarrage_nouveau_client_et_process_connu">#REF!</definedName>
    <definedName name="lbl_shDémarrage_nouveau_client_et_process_connu_1">#REF!</definedName>
    <definedName name="lbl_shDémarrage_Opérateurs___Chefs_d_équipe">#REF!</definedName>
    <definedName name="lbl_shDémarrage_Organisation_Ressources_humaines">#REF!</definedName>
    <definedName name="lbl_shDémarrage_Origine_personnel">#REF!</definedName>
    <definedName name="lbl_shDémarrage_Postes">#REF!</definedName>
    <definedName name="lbl_shDémarrage_Postes_1">#REF!</definedName>
    <definedName name="lbl_shDémarrage_Postes_3">#REF!</definedName>
    <definedName name="lbl_shDémarrage_Préembauche_Formation">#REF!</definedName>
    <definedName name="lbl_shDémarrage_Procédures_d_exploitation_détaillées">#REF!</definedName>
    <definedName name="lbl_shDémarrage_RECAPITULATIF_FRAIS_DE_DEMARRAGE">#REF!</definedName>
    <definedName name="lbl_shDémarrage_SI___Interfaces">#REF!</definedName>
    <definedName name="lbl_shDémarrage_SI___paramétrage___organisation">#REF!</definedName>
    <definedName name="lbl_shDémarrage_Sous_productivité_Démarrage">#REF!</definedName>
    <definedName name="lbl_shDémarrage_Sous_projets">#REF!</definedName>
    <definedName name="lbl_shDémarrage_sous_total__Anticipation_immeuble_équipements_">#REF!</definedName>
    <definedName name="lbl_shDémarrage_sous_total__Assistance_Démarrage_">#REF!</definedName>
    <definedName name="lbl_shDémarrage_sous_total__Autres_coûts_">#REF!</definedName>
    <definedName name="lbl_shDémarrage_sous_total__Ingénierie_Préparation_">#REF!</definedName>
    <definedName name="lbl_shDémarrage_sous_total__Préembauche_Formation_">#REF!</definedName>
    <definedName name="lbl_shDémarrage_sous_total__Sous_productivité_Démarrage_">#REF!</definedName>
    <definedName name="lbl_shDémarrage_TOTAL_FRAIS_DE_DEMARRAGE__KEuros_">#REF!</definedName>
    <definedName name="lbl_shDémarrage_UO">#REF!</definedName>
    <definedName name="lbl_shDémarrage_UO_1">#REF!</definedName>
    <definedName name="LHW">#REF!</definedName>
    <definedName name="LightCPU">#REF!</definedName>
    <definedName name="listean">'[19]Synthèse 21 Fondamentaux'!$B$48:$B$59</definedName>
    <definedName name="ListeCatCompt">[20]Matériel!$G$2:$G$6</definedName>
    <definedName name="Location">'[9]Setup Sheet'!$C$10</definedName>
    <definedName name="LPEN">#REF!</definedName>
    <definedName name="LRATE">#REF!</definedName>
    <definedName name="lst_CostDecision">'[11]Program Support'!$B$141:$B$142</definedName>
    <definedName name="lst_CostDecision_Buy">'[11]Program Support'!$B$142</definedName>
    <definedName name="lst_CostDecision_LeaseRent">'[11]Program Support'!$B$141</definedName>
    <definedName name="lst_Currency_ExR">'[11]Program Support'!$D$246</definedName>
    <definedName name="lst_Currency_Out">'[11]Program Support'!$D$245</definedName>
    <definedName name="lst_OverheadMargin_FP">'[17]Program Support'!$B$8</definedName>
    <definedName name="lst_OverheadMargin_Quot">'[11]Program Support'!$B$9</definedName>
    <definedName name="lst_PLAccount">'[11]Program Support'!$B$145:$B$173</definedName>
    <definedName name="lst_YesNo_Y">'[11]Program Support'!$B$12</definedName>
    <definedName name="m">[0]!m</definedName>
    <definedName name="MACRO">#REF!</definedName>
    <definedName name="mag">#REF!</definedName>
    <definedName name="MANPOWER">#REF!</definedName>
    <definedName name="Material">#REF!</definedName>
    <definedName name="MGR">#REF!</definedName>
    <definedName name="Module1.Imprime">[0]!Module1.Imprime</definedName>
    <definedName name="Module1.RetourMenu">[0]!Module1.RetourMenu</definedName>
    <definedName name="Mois">#REF!</definedName>
    <definedName name="Montant_prêt">#REF!</definedName>
    <definedName name="n">[0]!n</definedName>
    <definedName name="Nb_de_paiements_par_an">#REF!</definedName>
    <definedName name="Nbe_total_de_paiements">[0]!Nb_de_paiements_par_an*#REF!</definedName>
    <definedName name="nom_activités">[21]Liste!$C$4:$C$16</definedName>
    <definedName name="nom_processus">[21]Liste!$A$4:$A$16</definedName>
    <definedName name="Norme">#REF!</definedName>
    <definedName name="Num_premier_paiement">#REF!</definedName>
    <definedName name="o">[0]!o</definedName>
    <definedName name="O_positions">#REF!</definedName>
    <definedName name="ObjectList">#REF!</definedName>
    <definedName name="ObjectLists">#REF!</definedName>
    <definedName name="OC">#REF!</definedName>
    <definedName name="OFFHW">#REF!</definedName>
    <definedName name="OFFICE">#REF!</definedName>
    <definedName name="OFFMGR">#REF!</definedName>
    <definedName name="OFFPEN">#REF!</definedName>
    <definedName name="OFFRATE">#REF!</definedName>
    <definedName name="OP_FraisVar">[6]Opérations!$A$9:$A$14,[6]Opérations!$A$17:$A$23,[6]Opérations!$A$26:$A$30</definedName>
    <definedName name="OP_Perso">[6]Moyens!$B$33:$B$38,[6]Moyens!$B$48:$B$54,[6]Moyens!$B$64:$B$68</definedName>
    <definedName name="OQLIB">"QUSRSYS"</definedName>
    <definedName name="OQNAM">"RDAFM_LL01"</definedName>
    <definedName name="OtherActivities">#REF!</definedName>
    <definedName name="ouinon">[22]Table!$D$1:$D$2</definedName>
    <definedName name="p">[0]!p</definedName>
    <definedName name="PAGE3">#REF!</definedName>
    <definedName name="PAGE4">#REF!</definedName>
    <definedName name="Paiement_calculé">#REF!</definedName>
    <definedName name="PaperBase">'[3]standard time'!#REF!,'[3]standard time'!#REF!</definedName>
    <definedName name="Participants">OFFSET(#REF!,,,COUNTA(#REF!)-1)</definedName>
    <definedName name="PBase">'[3]standard time'!#REF!,'[3]standard time'!#REF!</definedName>
    <definedName name="PCDAT">"13/09/2005"</definedName>
    <definedName name="PCDT2">"20050913"</definedName>
    <definedName name="PCTIM">"18:07:58"</definedName>
    <definedName name="Periode">#REF!</definedName>
    <definedName name="PETIT">[0]!PETIT</definedName>
    <definedName name="PETTIT">[0]!PETTIT</definedName>
    <definedName name="PFC_1">+[12]Param!$J$7</definedName>
    <definedName name="PFC_2">+[12]Param!$J$8</definedName>
    <definedName name="PFC_3">+[12]Param!$J$9</definedName>
    <definedName name="PFC_4">+[12]Param!$J$10</definedName>
    <definedName name="PORETTI">[0]!PORETTI</definedName>
    <definedName name="Premier_paiement">#REF!</definedName>
    <definedName name="PREP">'[2]CA mag par PFR'!#REF!</definedName>
    <definedName name="PRIOR">" 5"</definedName>
    <definedName name="priorityOIL">'[9]Setup Sheet'!$AA$10:$AA$15</definedName>
    <definedName name="priorityOIL1">'[9]Setup Sheet'!$AA$11</definedName>
    <definedName name="priorityOIL2">'[9]Setup Sheet'!$AA$12</definedName>
    <definedName name="priorityOIL3">'[9]Setup Sheet'!$AA$13</definedName>
    <definedName name="priorityOIL4">'[9]Setup Sheet'!$AA$14</definedName>
    <definedName name="ProcessDesign_DistributionTime">'[16]Process Design'!$K$4</definedName>
    <definedName name="Processes">#REF!</definedName>
    <definedName name="Processus_non_audité">'[8]Base de données'!$W$3:$W$16</definedName>
    <definedName name="ProductivityAllowance">#REF!</definedName>
    <definedName name="PROFILE">#REF!</definedName>
    <definedName name="ProjectMembers">'[9]Contact List'!$D$11:$D$100</definedName>
    <definedName name="ProjectName">'[9]Setup Sheet'!$C$8</definedName>
    <definedName name="PRTCHG">#REF!</definedName>
    <definedName name="q">[0]!q</definedName>
    <definedName name="Qualité">[0]!Qualité</definedName>
    <definedName name="Quotation_Indirect">[16]Quotation!$F$15</definedName>
    <definedName name="Quotation_Margin">[16]Quotation!$F$18</definedName>
    <definedName name="RackSpace">'[3]rack space'!$E$13:$I$14,'[3]rack space'!$E$23:$I$25,'[3]rack space'!$E$27:$I$32</definedName>
    <definedName name="ref">#REF!</definedName>
    <definedName name="Référentiel">'[8]Base de données'!$AH$3:$AH$6</definedName>
    <definedName name="Region">'[9]Setup Sheet'!$C$9</definedName>
    <definedName name="RetourMenuSynth">[0]!RetourMenuSynth</definedName>
    <definedName name="RFBase">'[3]standard time'!$G$1:$I$65536,'[3]standard time'!#REF!</definedName>
    <definedName name="ROULOT">[0]!ROULOT</definedName>
    <definedName name="S">[0]!S</definedName>
    <definedName name="SAPBEXdnldView" hidden="1">"451GXV5LTBEQ6Q0WQ01LTOA5H"</definedName>
    <definedName name="SAPBEXsysID" hidden="1">"PBW"</definedName>
    <definedName name="SCHA">#REF!</definedName>
    <definedName name="SCHB">#REF!</definedName>
    <definedName name="SCHC">#REF!</definedName>
    <definedName name="SCHD">#REF!</definedName>
    <definedName name="SCHE">#REF!</definedName>
    <definedName name="SCHF">#REF!</definedName>
    <definedName name="SCHG">#REF!</definedName>
    <definedName name="SCHH">#REF!</definedName>
    <definedName name="SCHI">#REF!</definedName>
    <definedName name="SCHJ">#REF!</definedName>
    <definedName name="SCHK">#REF!</definedName>
    <definedName name="SCHL">#REF!</definedName>
    <definedName name="SCHM">#REF!</definedName>
    <definedName name="SCHN">#REF!</definedName>
    <definedName name="SCHO">#REF!</definedName>
    <definedName name="SCHP">#REF!</definedName>
    <definedName name="SCHQ">#REF!</definedName>
    <definedName name="Seas_Pr1to5">[3]Seasonality!$G$5:$G$6,[3]Seasonality!$F$18:$G$18,[3]Seasonality!$G$22,[3]Seasonality!$F$25:$G$36,[3]Seasonality!$F$49:$G$49,[3]Seasonality!$G$53,[3]Seasonality!$F$56:$G$67,[3]Seasonality!#REF!,[3]Seasonality!#REF!,[3]Seasonality!#REF!,[3]Seasonality!#REF!,[3]Seasonality!#REF!,[3]Seasonality!#REF!,[3]Seasonality!$P$56:$Q$67,[3]Seasonality!$Q$53,[3]Seasonality!$P$49:$Q$49,[3]Seasonality!$P$25:$Q$36,[3]Seasonality!$Q$22,[3]Seasonality!$P$18:$Q$18,[3]Seasonality!$AA$12,[3]Seasonality!$AA$18:$AB$18,[3]Seasonality!$AB$22</definedName>
    <definedName name="Seas_Pr3to4">[3]Seasonality!$AA$25:$AB$36,[3]Seasonality!$AA$49:$AB$49,[3]Seasonality!$AB$53,[3]Seasonality!$AA$56:$AB$67,[3]Seasonality!#REF!,[3]Seasonality!#REF!,[3]Seasonality!#REF!,[3]Seasonality!#REF!,[3]Seasonality!#REF!,[3]Seasonality!#REF!,[3]Seasonality!$AK$56:$AL$67,[3]Seasonality!$AL$53,[3]Seasonality!$AK$49:$AL$49,[3]Seasonality!$AK$25:$AL$36,[3]Seasonality!$AL$22,[3]Seasonality!$AL$22,[3]Seasonality!$AK$18:$AL$18</definedName>
    <definedName name="Seas_Pr5to6">[3]Seasonality!$AV$18:$AW$18,[3]Seasonality!$AW$22,[3]Seasonality!$AV$25:$AW$36,[3]Seasonality!$AV$49:$AW$49,[3]Seasonality!$AW$53,[3]Seasonality!$AV$56:$AW$67,[3]Seasonality!#REF!,[3]Seasonality!#REF!,[3]Seasonality!#REF!,[3]Seasonality!#REF!,[3]Seasonality!#REF!,[3]Seasonality!#REF!,[3]Seasonality!$BG$56:$BH$67,[3]Seasonality!$BH$53,[3]Seasonality!$BG$49:$BH$49,[3]Seasonality!$BG$43,[3]Seasonality!$BG$25:$BH$36,[3]Seasonality!$BH$22,[3]Seasonality!$BG$18:$BH$18</definedName>
    <definedName name="Seas_Pr7to8">[3]Seasonality!$BR$18:$BS$18,[3]Seasonality!$BS$22,[3]Seasonality!$BR$25:$BS$36,[3]Seasonality!$BR$43,[3]Seasonality!$BR$49:$BS$49,[3]Seasonality!$BS$53,[3]Seasonality!$BR$56:$BS$67,[3]Seasonality!#REF!,[3]Seasonality!#REF!,[3]Seasonality!#REF!,[3]Seasonality!#REF!,[3]Seasonality!#REF!,[3]Seasonality!#REF!,[3]Seasonality!$CB$56:$CC$67,[3]Seasonality!$CC$53,[3]Seasonality!$CB$49:$CC$49,[3]Seasonality!$CB$25:$CC$36,[3]Seasonality!$CC$22,[3]Seasonality!$CB$18:$CC$18</definedName>
    <definedName name="Seas_Pr9to10">[3]Seasonality!$CM$18:$CN$18,[3]Seasonality!$CN$22,[3]Seasonality!$CM$25:$CN$36,[3]Seasonality!$CM$49:$CN$49,[3]Seasonality!$CN$53,[3]Seasonality!$CM$56:$CN$67,[3]Seasonality!#REF!,[3]Seasonality!#REF!,[3]Seasonality!#REF!,[3]Seasonality!#REF!,[3]Seasonality!#REF!,[3]Seasonality!#REF!,[3]Seasonality!$CW$56:$CX$67,[3]Seasonality!$CX$53,[3]Seasonality!$CW$49:$CX$49,[3]Seasonality!$CW$25:$CX$36,[3]Seasonality!$CX$22,[3]Seasonality!$CW$18:$CX$18</definedName>
    <definedName name="SEBIH">[0]!SEBIH</definedName>
    <definedName name="SECTION">"RS1039"</definedName>
    <definedName name="SEFSAF">[0]!SEFSAF</definedName>
    <definedName name="Segment1">#REF!</definedName>
    <definedName name="Segment10">#REF!</definedName>
    <definedName name="Segment2">#REF!</definedName>
    <definedName name="Segment3">#REF!</definedName>
    <definedName name="Segment4">#REF!</definedName>
    <definedName name="Segment5">#REF!</definedName>
    <definedName name="Segment6">#REF!</definedName>
    <definedName name="Segment7">#REF!</definedName>
    <definedName name="Segment8">#REF!</definedName>
    <definedName name="Segment9">#REF!</definedName>
    <definedName name="semaine">[22]Table!$A$1:$B$7</definedName>
    <definedName name="sencount" hidden="1">1</definedName>
    <definedName name="SET">#REF!</definedName>
    <definedName name="Set_up_Status">'[9]Setup Sheet'!$I$5</definedName>
    <definedName name="ShelfSpace">'[3]shelf space'!$E$22:$E$23,'[3]shelf space'!$E$27,'[3]shelf space'!$E$33,'[3]shelf space'!$E$36,'[3]shelf space'!#REF!,'[3]shelf space'!#REF!,'[3]shelf space'!#REF!,'[3]shelf space'!#REF!,'[3]shelf space'!#REF!,'[3]shelf space'!#REF!</definedName>
    <definedName name="SHW">#REF!</definedName>
    <definedName name="SOUABEGA">[0]!SOUABEGA</definedName>
    <definedName name="SOUABEGY">[0]!SOUABEGY</definedName>
    <definedName name="SOUABEGYac">[0]!SOUABEGYac</definedName>
    <definedName name="SOUABEGyaci">[0]!SOUABEGyaci</definedName>
    <definedName name="SOUABEGYacine">[0]!SOUABEGYacine</definedName>
    <definedName name="SPDAT">"13/09/2005"</definedName>
    <definedName name="SPDT2">"20050913"</definedName>
    <definedName name="SpecificLocation">#REF!</definedName>
    <definedName name="SPEN">#REF!</definedName>
    <definedName name="SPNAM">"PTB190PR"</definedName>
    <definedName name="SPNMB">"2"</definedName>
    <definedName name="SPTIM">"180443"</definedName>
    <definedName name="SRATE">#REF!</definedName>
    <definedName name="Startdate">'[9]Setup Sheet'!$M$8</definedName>
    <definedName name="StartUp_OverheadMargin">'[23]Start-Up Costs'!#REF!</definedName>
    <definedName name="STATE">"*HELD"</definedName>
    <definedName name="statusOIL">'[9]Setup Sheet'!$AB$10:$AB$15</definedName>
    <definedName name="statusOIL3">'[9]Setup Sheet'!$AB$13</definedName>
    <definedName name="statusOIL4">'[9]Setup Sheet'!$AB$14</definedName>
    <definedName name="statusOIL5">'[9]Setup Sheet'!$AB$15</definedName>
    <definedName name="StdTime1">'[3]standard time'!$D$8:$J$42,'[3]standard time'!$G$8:$G$42,'[3]standard time'!$K$8:$K$42,'[3]standard time'!#REF!,'[3]standard time'!$D$45:$J$75,'[3]standard time'!$G$45:$G$75,'[3]standard time'!$K$45:$K$75,'[3]standard time'!#REF!,'[3]standard time'!#REF!,'[3]standard time'!$K$78:$K$113,'[3]standard time'!$G$78:$G$113,'[3]standard time'!$D$78:$J$113</definedName>
    <definedName name="StdTime2">'[3]standard time'!$D$116:$J$135,'[3]standard time'!$G$116:$G$135,'[3]standard time'!$K$116:$K$135,'[3]standard time'!#REF!,'[3]standard time'!#REF!,'[3]standard time'!$K$138:$K$160,'[3]standard time'!$G$138:$G$160,'[3]standard time'!$D$138:$J$160,'[3]standard time'!$D$163:$J$187,'[3]standard time'!$G$163:$G$187,'[3]standard time'!$K$163:$K$187,'[3]standard time'!$D$190:$J$209,'[3]standard time'!#REF!,'[3]standard time'!$G$190:$G$209,'[3]standard time'!$K$190:$K$209,'[3]standard time'!$D$212:$J$222</definedName>
    <definedName name="StdTime3">'[3]standard time'!$G$212:$G$222,'[3]standard time'!$K$212:$K$222,'[3]standard time'!$D$225:$J$232,'[3]standard time'!$G$225:$G$232,'[3]standard time'!$K$224,'[3]standard time'!$K$225:$K$232,'[3]standard time'!$D$235:$J$259,'[3]standard time'!$G$235:$G$259,'[3]standard time'!$K$235:$K$259,'[3]standard time'!$D$262:$J$286,'[3]standard time'!$G$262:$G$286,'[3]standard time'!$K$262:$K$286</definedName>
    <definedName name="STOP">#REF!</definedName>
    <definedName name="subprojects">'[9]Setup Sheet'!$G$9:$G$24</definedName>
    <definedName name="suivi">[24]Liste!$G$4:$G$5</definedName>
    <definedName name="SVI_RACK_XLS">#REF!</definedName>
    <definedName name="t">[0]!t</definedName>
    <definedName name="Taux_intérêt_par_an">#REF!</definedName>
    <definedName name="TAX">[10]Tax!$A$1</definedName>
    <definedName name="TELKI">[0]!TELKI</definedName>
    <definedName name="Temp_Ana1">'[3]Temp Analysis'!$E$12,'[3]Temp Analysis'!$D$17:$G$17,'[3]Temp Analysis'!$I$17:$L$17,'[3]Temp Analysis'!$N$17:$Q$17,'[3]Temp Analysis'!$S$17:$V$17,'[3]Temp Analysis'!$X$17:$AA$17,'[3]Temp Analysis'!$AC$17:$AF$17,'[3]Temp Analysis'!$AH$17:$AK$17,'[3]Temp Analysis'!$AM$17:$AP$17,'[3]Temp Analysis'!$AR$17:$AU$17,'[3]Temp Analysis'!$AW$17:$AZ$17,'[3]Temp Analysis'!$BB$17:$BE$17,'[3]Temp Analysis'!$D$36:$G$36,'[3]Temp Analysis'!$I$36:$L$36,'[3]Temp Analysis'!$N$36:$Q$36,'[3]Temp Analysis'!$S$36:$V$36,'[3]Temp Analysis'!$X$36:$AA$36,'[3]Temp Analysis'!$AC$36:$AF$36,'[3]Temp Analysis'!$AH$36:$AK$36</definedName>
    <definedName name="Temp_Ana2">'[3]Temp Analysis'!$AM$36:$AP$36,'[3]Temp Analysis'!$AR$36:$AU$36,'[3]Temp Analysis'!$AW$36:$AZ$36,'[3]Temp Analysis'!$BB$36:$BE$36,'[3]Temp Analysis'!#REF!,'[3]Temp Analysis'!#REF!,'[3]Temp Analysis'!#REF!,'[3]Temp Analysis'!#REF!,'[3]Temp Analysis'!#REF!,'[3]Temp Analysis'!#REF!,'[3]Temp Analysis'!#REF!,'[3]Temp Analysis'!#REF!,'[3]Temp Analysis'!#REF!,'[3]Temp Analysis'!#REF!,'[3]Temp Analysis'!#REF!</definedName>
    <definedName name="Thème">#REF!</definedName>
    <definedName name="THEVENET">[0]!THEVENET</definedName>
    <definedName name="TITRE1">" TABLEAU DE BORD SYSTEME U OUEST "</definedName>
    <definedName name="TITRE2">" DES CHARGES OPERATIONNELLES EN"</definedName>
    <definedName name="TotalSpace">'[3]total space'!$D$9:$E$55,'[3]total space'!$B$52:$C$55,'[3]total space'!$G$21:$N$55,'[3]total space'!#REF!,'[3]total space'!$D$67:$D$83,'[3]total space'!$F$88,'[3]total space'!$D$89:$D$94,'[3]total space'!$F$95,'[3]total space'!$F$97</definedName>
    <definedName name="TotalSpace2">'[3]total space'!$C$67:$C$87,'[3]total space'!$B$84:$B$87,'[3]total space'!$E$67:$E$87,'[3]total space'!$D$84:$D$87,'[3]total space'!$C$90:$C$94,'[3]total space'!$E$90:$E$94</definedName>
    <definedName name="TOTB10">#REF!</definedName>
    <definedName name="TOTPG">"135"</definedName>
    <definedName name="TOTR09GC">#REF!</definedName>
    <definedName name="Training">#REF!</definedName>
    <definedName name="Traitement">#REF!</definedName>
    <definedName name="tranch">#REF!</definedName>
    <definedName name="Tx_intérêt_par_an">#REF!</definedName>
    <definedName name="txeuro">#REF!</definedName>
    <definedName name="TYPE">[19]Améliorations!$AX$2:$AX$5</definedName>
    <definedName name="type_point">[21]Liste!$E$4:$E$6</definedName>
    <definedName name="Type_synth">'[8]Base de données'!$M$3:$M$7</definedName>
    <definedName name="u">[0]!u</definedName>
    <definedName name="UFs_Libellés_CptUFs">'[6]Compte UOs'!#REF!</definedName>
    <definedName name="UFs_Libellés_Tarif">[6]Tarif!$C$8:$C$31,[6]Tarif!$C$34:$C$59,[6]Tarif!$C$62:$C$69</definedName>
    <definedName name="USDAT">"PTB190"</definedName>
    <definedName name="USNAM">"FAGAISE"</definedName>
    <definedName name="v">[0]!v</definedName>
    <definedName name="VAS">#REF!</definedName>
    <definedName name="VERNAYD">[0]!VERNAYD</definedName>
    <definedName name="VERNAYF">[0]!VERNAYF</definedName>
    <definedName name="Version">#REF!</definedName>
    <definedName name="Vitesse">#REF!</definedName>
    <definedName name="Vitesse__sec_m_or_ft">#REF!</definedName>
    <definedName name="w">[0]!w</definedName>
    <definedName name="Warehousing">#REF!</definedName>
    <definedName name="WC">#REF!</definedName>
    <definedName name="WCObjectList">#REF!</definedName>
    <definedName name="WCSegment">#REF!</definedName>
    <definedName name="WHSEEQUIP">#REF!</definedName>
    <definedName name="WHSESUPER">#REF!</definedName>
    <definedName name="WMS_Shared">'[3]cover sheet'!#REF!</definedName>
    <definedName name="WMSType">'[3]standard time'!#REF!</definedName>
    <definedName name="wrn.Rolling._.forecast._.per._.department." hidden="1">{#N/A,#N/A,TRUE,"TOTAL COMPANY 1995";#N/A,#N/A,TRUE,"UTR-DC";#N/A,#N/A,TRUE,"UTR-WP";#N/A,#N/A,TRUE,"UTR-WR";#N/A,#N/A,TRUE,"UTR-LT";#N/A,#N/A,TRUE,"UTR-DI";#N/A,#N/A,TRUE,"STAV-WR";#N/A,#N/A,TRUE,"YSSV-WR";#N/A,#N/A,TRUE,"GP.EXP.NP"}</definedName>
    <definedName name="YAHIAOUI">[0]!YAHIAOUI</definedName>
    <definedName name="YY">[0]!YY</definedName>
    <definedName name="_xlnm.Print_Area" localSheetId="0">'KPI Mensuel'!$B$1:$R$43</definedName>
    <definedName name="ZZAZA">#REF!</definedName>
  </definedNames>
  <calcPr calcId="145621"/>
</workbook>
</file>

<file path=xl/calcChain.xml><?xml version="1.0" encoding="utf-8"?>
<calcChain xmlns="http://schemas.openxmlformats.org/spreadsheetml/2006/main">
  <c r="I9" i="1" l="1"/>
  <c r="E17" i="1" l="1"/>
  <c r="F17" i="1"/>
  <c r="G17" i="1"/>
  <c r="H17" i="1"/>
  <c r="E18" i="1"/>
  <c r="F18" i="1"/>
  <c r="G18" i="1"/>
  <c r="H18" i="1"/>
  <c r="E19" i="1"/>
  <c r="F19" i="1"/>
  <c r="G19" i="1"/>
  <c r="H19" i="1"/>
  <c r="E20" i="1"/>
  <c r="F20" i="1"/>
  <c r="G20" i="1"/>
  <c r="H20" i="1"/>
  <c r="E21" i="1"/>
  <c r="F21" i="1"/>
  <c r="G21" i="1"/>
  <c r="H21" i="1"/>
  <c r="E22" i="1"/>
  <c r="F22" i="1"/>
  <c r="G22" i="1"/>
  <c r="H22" i="1"/>
  <c r="E23" i="1"/>
  <c r="F23" i="1"/>
  <c r="G23" i="1"/>
  <c r="H23" i="1"/>
  <c r="F16" i="1" l="1"/>
  <c r="G16" i="1"/>
  <c r="H16" i="1"/>
  <c r="I16" i="1"/>
  <c r="J16" i="1"/>
  <c r="K16" i="1"/>
  <c r="L16" i="1"/>
  <c r="M16" i="1"/>
  <c r="N16" i="1"/>
  <c r="O16" i="1"/>
  <c r="P16" i="1"/>
  <c r="E16" i="1"/>
  <c r="E24" i="1"/>
  <c r="E39" i="1" l="1"/>
  <c r="F39" i="1"/>
  <c r="G39" i="1"/>
  <c r="H39" i="1"/>
  <c r="C16" i="1" l="1"/>
  <c r="P40" i="1" l="1"/>
  <c r="O40" i="1"/>
  <c r="K40" i="1"/>
  <c r="J40" i="1"/>
  <c r="I40" i="1"/>
  <c r="H40" i="1"/>
  <c r="G40" i="1"/>
  <c r="F40" i="1"/>
  <c r="P39" i="1"/>
  <c r="O39" i="1"/>
  <c r="K39" i="1"/>
  <c r="I39" i="1"/>
  <c r="N39" i="1" l="1"/>
  <c r="N40" i="1"/>
  <c r="M40" i="1"/>
  <c r="M39" i="1"/>
  <c r="L40" i="1"/>
  <c r="L39" i="1"/>
  <c r="J39" i="1"/>
  <c r="E40" i="1"/>
  <c r="Q40" i="1" l="1"/>
  <c r="Q39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F9" i="1" l="1"/>
  <c r="G9" i="1"/>
  <c r="H9" i="1"/>
  <c r="J9" i="1"/>
  <c r="K9" i="1"/>
  <c r="L9" i="1"/>
  <c r="M9" i="1"/>
  <c r="N9" i="1"/>
  <c r="O9" i="1"/>
  <c r="P9" i="1"/>
  <c r="E9" i="1"/>
  <c r="Q9" i="1" l="1"/>
  <c r="C13" i="1" l="1"/>
  <c r="C24" i="1" s="1"/>
  <c r="C27" i="1" s="1"/>
  <c r="C38" i="1" s="1"/>
  <c r="E13" i="1"/>
  <c r="F13" i="1"/>
  <c r="G13" i="1"/>
  <c r="H13" i="1"/>
  <c r="I13" i="1"/>
  <c r="J13" i="1"/>
  <c r="K13" i="1"/>
  <c r="L13" i="1"/>
  <c r="M13" i="1"/>
  <c r="N13" i="1"/>
  <c r="O13" i="1"/>
  <c r="F24" i="1"/>
  <c r="G24" i="1"/>
  <c r="H24" i="1"/>
  <c r="I24" i="1"/>
  <c r="J24" i="1"/>
  <c r="K24" i="1"/>
  <c r="L24" i="1"/>
  <c r="M24" i="1"/>
  <c r="N24" i="1"/>
  <c r="E27" i="1"/>
  <c r="F27" i="1"/>
  <c r="G27" i="1"/>
  <c r="H27" i="1"/>
  <c r="I27" i="1"/>
  <c r="J27" i="1"/>
  <c r="K27" i="1"/>
  <c r="L27" i="1"/>
  <c r="M27" i="1"/>
  <c r="N27" i="1"/>
  <c r="O27" i="1"/>
  <c r="E38" i="1"/>
  <c r="F38" i="1"/>
  <c r="G38" i="1"/>
  <c r="H38" i="1"/>
  <c r="I38" i="1"/>
  <c r="J38" i="1"/>
  <c r="K38" i="1"/>
  <c r="L38" i="1"/>
  <c r="M38" i="1"/>
  <c r="N38" i="1"/>
  <c r="O38" i="1"/>
  <c r="O24" i="1" l="1"/>
  <c r="Q37" i="1"/>
  <c r="P27" i="1" l="1"/>
  <c r="P24" i="1" l="1"/>
  <c r="P38" i="1"/>
  <c r="P13" i="1"/>
</calcChain>
</file>

<file path=xl/sharedStrings.xml><?xml version="1.0" encoding="utf-8"?>
<sst xmlns="http://schemas.openxmlformats.org/spreadsheetml/2006/main" count="135" uniqueCount="83">
  <si>
    <t>Date Réunion :</t>
  </si>
  <si>
    <t>MISE EN PERFORMANCE</t>
  </si>
  <si>
    <t>OBJECTIF 2017</t>
  </si>
  <si>
    <t>Total</t>
  </si>
  <si>
    <t>Indice KNPS - Bronze Level</t>
  </si>
  <si>
    <t>≥</t>
  </si>
  <si>
    <t>Indice KNPS - Green Level</t>
  </si>
  <si>
    <t>EXPLOITATION</t>
  </si>
  <si>
    <t>=</t>
  </si>
  <si>
    <t>Intégration Personnes avec Hand.</t>
  </si>
  <si>
    <t>PATRIMOINE &amp; SECURITE</t>
  </si>
  <si>
    <t>Taux de Fréquence AT</t>
  </si>
  <si>
    <t>≤</t>
  </si>
  <si>
    <t>Taux de Gravité AT</t>
  </si>
  <si>
    <t xml:space="preserve">Application WI Sûreté Standard </t>
  </si>
  <si>
    <t>ADMINISTRATIF &amp; FINANCIER</t>
  </si>
  <si>
    <t>Target</t>
  </si>
  <si>
    <t>PERFORMANCE SITE</t>
  </si>
  <si>
    <t>MASQUE</t>
  </si>
  <si>
    <t>KPI'S SITE MENSUELS</t>
  </si>
  <si>
    <t>Nombre de Suggestions relevé</t>
  </si>
  <si>
    <t>Nombre de Redtag Traités dans le mois</t>
  </si>
  <si>
    <t>Productivités global site</t>
  </si>
  <si>
    <t>Taux d'heures supplémentaires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</si>
  <si>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</si>
  <si>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</si>
  <si>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</si>
  <si>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</si>
  <si>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</si>
  <si>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</si>
  <si>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</si>
  <si>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</si>
  <si>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</si>
  <si>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</si>
  <si>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</si>
  <si>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</si>
  <si>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Fondamentaux RM - Suite à Audit RM</t>
  </si>
  <si>
    <t>Stop O' Risk - Formation Encadrement</t>
  </si>
  <si>
    <t>Stop O' Risk - Application - Nb SD</t>
  </si>
  <si>
    <t>Formation White &amp; Blue Colars</t>
  </si>
  <si>
    <t>Indice Tour de Site - HSA</t>
  </si>
  <si>
    <t xml:space="preserve">Dév. Durable - Valorisation globale </t>
  </si>
  <si>
    <t>Dév. Durable - Valorisation Déchets recylés</t>
  </si>
  <si>
    <t>Résultat NP2 (écart VS target)</t>
  </si>
  <si>
    <t>Résultat NP1 (écart VS target)</t>
  </si>
  <si>
    <t>NC</t>
  </si>
  <si>
    <t>Sécurité des Aliments -&gt; Actualisation HACCP</t>
  </si>
  <si>
    <t>Indicateurs Suivis Annuellement</t>
  </si>
  <si>
    <t>QSHE Global -&gt; Audit interne</t>
  </si>
  <si>
    <t>&gt; 40%</t>
  </si>
  <si>
    <t>Rouge</t>
  </si>
  <si>
    <t>Entre 40 &amp; 60%</t>
  </si>
  <si>
    <t>Orange</t>
  </si>
  <si>
    <t>60% &amp; 80%</t>
  </si>
  <si>
    <t>Vert Clair</t>
  </si>
  <si>
    <t>&gt; 80%</t>
  </si>
  <si>
    <t>Vert</t>
  </si>
  <si>
    <t>Date de modification : 17/07/18</t>
  </si>
  <si>
    <t>Date de création : 17/07/2018</t>
  </si>
  <si>
    <t>MA-WSS2-A02-005 TP-A - KPI SITE MENSUEL</t>
  </si>
  <si>
    <t>MàJ : 17/07/2018</t>
  </si>
  <si>
    <t>Délai d'entrée en  stock des réceptions</t>
  </si>
  <si>
    <t>Taux de commandes conformes (Retail - MU)</t>
  </si>
  <si>
    <t>Délai de préparation de commande (Retail)</t>
  </si>
  <si>
    <t>Délai de préparation de commande (Ecom)</t>
  </si>
  <si>
    <t>Délai de traitements des retours e-commerce</t>
  </si>
  <si>
    <t>Taux de disponibilité (prep)</t>
  </si>
  <si>
    <t>Site de Wissous II</t>
  </si>
  <si>
    <t>RH</t>
  </si>
  <si>
    <t>CLIENTS</t>
  </si>
  <si>
    <t>Taux de contenants flashés et expédiés</t>
  </si>
  <si>
    <t>Réf: MA-WSS2-CL-005</t>
  </si>
  <si>
    <t>OBJ</t>
  </si>
  <si>
    <t>SEUIL</t>
  </si>
  <si>
    <t>Délai de préparation de cde Ecom</t>
  </si>
  <si>
    <t>Délai de traitements des retours Ecom</t>
  </si>
  <si>
    <t>Délai de préparation de cde Retail</t>
  </si>
  <si>
    <t>Taux de cdes conformes (Retail - MU)</t>
  </si>
  <si>
    <t>Délai d'entrée en stock des réceptions</t>
  </si>
  <si>
    <t>Délai de préparation de cde Ecom Chrono</t>
  </si>
  <si>
    <t>Délai de préparation de cde (Ecom Chrono)</t>
  </si>
  <si>
    <t xml:space="preserve">Taux de disponibilité </t>
  </si>
  <si>
    <t xml:space="preserve">Taux de cdes conformes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</si>
</sst>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3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  <numFmt numFmtId="166" formatCode="0.000%"/>
    <numFmt numFmtId="167" formatCode="0.0%"/>
    <numFmt numFmtId="168" formatCode="0.0"/>
    <numFmt numFmtId="169" formatCode="_(* #,##0_);_(* \(#,##0\);_(* &quot;-&quot;_);_(@_)"/>
    <numFmt numFmtId="170" formatCode="_-* #,##0.00_-;_-* #,##0.00\-;_-* &quot;-&quot;??_-;_-@_-"/>
    <numFmt numFmtId="171" formatCode="_ * #,##0.00_ ;_ * \-#,##0.00_ ;_ * &quot;-&quot;??_ ;_ @_ "/>
    <numFmt numFmtId="172" formatCode="_(&quot;$&quot;* #,##0_);_(&quot;$&quot;* \(#,##0\);_(&quot;$&quot;* &quot;-&quot;_);_(@_)"/>
    <numFmt numFmtId="173" formatCode="mm/dd/yy"/>
    <numFmt numFmtId="174" formatCode="_ * #,##0_ ;_ * \-#,##0_ ;_ * &quot;-&quot;_ ;_ @_ "/>
    <numFmt numFmtId="175" formatCode="_(* #,##0.00_);_(* \(#,##0.00\);_(* &quot;-&quot;??_);_(@_)"/>
    <numFmt numFmtId="176" formatCode="_(* #,##0.0_%_);_(* \(#,##0.0_%\);_(* &quot; - &quot;_%_);_(@_)"/>
    <numFmt numFmtId="177" formatCode="_(* #,##0.0%_);_(* \(#,##0.0%\);_(* &quot; - &quot;\%_);_(@_)"/>
    <numFmt numFmtId="178" formatCode="_(* #,##0_);_(* \(#,##0\);_(* &quot; - &quot;_);_(@_)"/>
    <numFmt numFmtId="179" formatCode="_(* #,##0.0_);_(* \(#,##0.0\);_(* &quot; - &quot;_);_(@_)"/>
    <numFmt numFmtId="180" formatCode="_(* #,##0.00_);_(* \(#,##0.00\);_(* &quot; - &quot;_);_(@_)"/>
    <numFmt numFmtId="181" formatCode="_(* #,##0.000_);_(* \(#,##0.000\);_(* &quot; - &quot;_);_(@_)"/>
    <numFmt numFmtId="182" formatCode="#,##0;\(#,##0\);&quot;-&quot;"/>
    <numFmt numFmtId="183" formatCode="#,##0.0_);[Red]\(#,##0.0\)"/>
    <numFmt numFmtId="184" formatCode="#,##0.0;\(#,##0.0\)"/>
    <numFmt numFmtId="185" formatCode="0.0%;\(0.0%\)"/>
    <numFmt numFmtId="186" formatCode="_-* #,##0\ _B_F_-;\-* #,##0\ _B_F_-;_-* &quot;-&quot;\ _B_F_-;_-@_-"/>
    <numFmt numFmtId="187" formatCode="_-* #,##0.00\ _B_F_-;\-* #,##0.00\ _B_F_-;_-* &quot;-&quot;??\ _B_F_-;_-@_-"/>
    <numFmt numFmtId="188" formatCode="0.000000"/>
    <numFmt numFmtId="189" formatCode="0.00000"/>
    <numFmt numFmtId="190" formatCode="0.0&quot;x&quot;"/>
    <numFmt numFmtId="191" formatCode="General_)"/>
    <numFmt numFmtId="192" formatCode="#,##0.0_);\(#,##0.0\)"/>
    <numFmt numFmtId="193" formatCode="#,##0.000;[Red]\-#,##0.000"/>
    <numFmt numFmtId="194" formatCode="#,##0.00\ &quot;DM&quot;;\-#,##0.00\ &quot;DM&quot;"/>
    <numFmt numFmtId="195" formatCode="#.##0"/>
    <numFmt numFmtId="196" formatCode="###\ ###\ ##0"/>
    <numFmt numFmtId="197" formatCode="_-* #,##0\ &quot;BF&quot;_-;\-* #,##0\ &quot;BF&quot;_-;_-* &quot;-&quot;\ &quot;BF&quot;_-;_-@_-"/>
    <numFmt numFmtId="198" formatCode="_(&quot;$&quot;* #,##0.00_);_(&quot;$&quot;* \(#,##0.00\);_(&quot;$&quot;* &quot;-&quot;??_);_(@_)"/>
    <numFmt numFmtId="199" formatCode="_(&quot;fl &quot;* #,##0.00_);_(&quot;fl &quot;* \(#,##0.00\);_(&quot;fl &quot;* &quot;-&quot;??_);_(@_)"/>
    <numFmt numFmtId="200" formatCode="_ &quot;Fr.&quot;\ * #,##0_ ;_ &quot;Fr.&quot;\ * \-#,##0_ ;_ &quot;Fr.&quot;\ * &quot;-&quot;_ ;_ @_ "/>
    <numFmt numFmtId="201" formatCode="&quot;Year end &quot;d\ mmm"/>
    <numFmt numFmtId="202" formatCode="[$-40C]mmm\-yy;@"/>
    <numFmt numFmtId="203" formatCode="_-* #,##0.00\ _z_ł_-;\-* #,##0.00\ _z_ł_-;_-* &quot;-&quot;??\ _z_ł_-;_-@_-"/>
  </numFmts>
  <fonts count="1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rgb="FFFFFFCC"/>
      <name val="Calibri"/>
      <family val="2"/>
      <scheme val="minor"/>
    </font>
    <font>
      <b/>
      <sz val="16"/>
      <color theme="3" tint="-0.499984740745262"/>
      <name val="Calibri"/>
      <family val="2"/>
      <scheme val="minor"/>
    </font>
    <font>
      <sz val="14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FFCC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3" tint="-0.499984740745262"/>
      <name val="Calibri"/>
      <family val="2"/>
      <scheme val="minor"/>
    </font>
    <font>
      <sz val="18"/>
      <name val="Arial Narrow"/>
      <family val="2"/>
    </font>
    <font>
      <b/>
      <sz val="11"/>
      <color theme="0" tint="-0.14999847407452621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Gothic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Garamond"/>
      <family val="1"/>
    </font>
    <font>
      <b/>
      <sz val="11"/>
      <color indexed="63"/>
      <name val="Calibri"/>
      <family val="2"/>
    </font>
    <font>
      <sz val="10"/>
      <color indexed="8"/>
      <name val="Times New Roman"/>
      <family val="1"/>
    </font>
    <font>
      <b/>
      <sz val="12"/>
      <color indexed="34"/>
      <name val="Arial Narrow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u/>
      <sz val="10"/>
      <name val="Arial"/>
      <family val="2"/>
    </font>
    <font>
      <sz val="2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sz val="14"/>
      <color rgb="FF009900"/>
      <name val="Calibri"/>
      <family val="2"/>
      <scheme val="minor"/>
    </font>
    <font>
      <sz val="13"/>
      <color theme="4" tint="-0.249977111117893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Helv"/>
      <family val="2"/>
    </font>
    <font>
      <sz val="10"/>
      <color indexed="8"/>
      <name val="MS Sans Serif"/>
      <family val="2"/>
    </font>
    <font>
      <sz val="10"/>
      <name val="Geneva"/>
      <family val="2"/>
    </font>
    <font>
      <sz val="10"/>
      <name val="Geneva"/>
    </font>
    <font>
      <sz val="8"/>
      <name val="Times"/>
      <family val="1"/>
    </font>
    <font>
      <sz val="8"/>
      <name val="Times New Roman"/>
      <family val="1"/>
    </font>
    <font>
      <sz val="11"/>
      <color indexed="20"/>
      <name val="Comic Sans MS"/>
      <family val="2"/>
    </font>
    <font>
      <b/>
      <sz val="12"/>
      <name val="Arial"/>
      <family val="2"/>
    </font>
    <font>
      <sz val="10"/>
      <color indexed="12"/>
      <name val="Times New Roman"/>
      <family val="1"/>
    </font>
    <font>
      <b/>
      <sz val="11"/>
      <color indexed="9"/>
      <name val="Comic Sans MS"/>
      <family val="2"/>
    </font>
    <font>
      <sz val="10"/>
      <color indexed="39"/>
      <name val="Century Schoolbook"/>
      <family val="1"/>
    </font>
    <font>
      <b/>
      <sz val="10"/>
      <color indexed="10"/>
      <name val="Times New Roman"/>
      <family val="1"/>
    </font>
    <font>
      <i/>
      <sz val="12"/>
      <name val="Arial Narrow"/>
      <family val="2"/>
    </font>
    <font>
      <sz val="12"/>
      <name val="Tms Rmn"/>
    </font>
    <font>
      <sz val="10"/>
      <name val="Times New Roman"/>
      <family val="1"/>
    </font>
    <font>
      <i/>
      <sz val="11"/>
      <color indexed="23"/>
      <name val="Comic Sans MS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1"/>
      <color indexed="17"/>
      <name val="Comic Sans MS"/>
      <family val="2"/>
    </font>
    <font>
      <i/>
      <sz val="12"/>
      <color indexed="8"/>
      <name val="Helv"/>
    </font>
    <font>
      <sz val="8"/>
      <name val="Arial"/>
      <family val="2"/>
    </font>
    <font>
      <sz val="10"/>
      <color indexed="9"/>
      <name val="Arial Narrow"/>
      <family val="2"/>
    </font>
    <font>
      <b/>
      <sz val="15"/>
      <color indexed="56"/>
      <name val="Comic Sans MS"/>
      <family val="2"/>
    </font>
    <font>
      <sz val="18"/>
      <name val="Helvetica-Black"/>
      <family val="2"/>
    </font>
    <font>
      <b/>
      <sz val="11"/>
      <color indexed="56"/>
      <name val="Comic Sans MS"/>
      <family val="2"/>
    </font>
    <font>
      <u/>
      <sz val="10"/>
      <color indexed="12"/>
      <name val="Arial"/>
      <family val="2"/>
    </font>
    <font>
      <u/>
      <sz val="10"/>
      <color indexed="59"/>
      <name val="Arial"/>
      <family val="2"/>
    </font>
    <font>
      <u/>
      <sz val="10"/>
      <color indexed="36"/>
      <name val="Arial"/>
      <family val="2"/>
    </font>
    <font>
      <sz val="10"/>
      <color indexed="18"/>
      <name val="Arial Narrow"/>
      <family val="2"/>
    </font>
    <font>
      <u/>
      <sz val="8"/>
      <color indexed="12"/>
      <name val="Arial"/>
      <family val="2"/>
    </font>
    <font>
      <sz val="11"/>
      <name val="Times New Roman"/>
      <family val="1"/>
    </font>
    <font>
      <sz val="10"/>
      <name val="Arial Narrow"/>
      <family val="2"/>
    </font>
    <font>
      <sz val="11"/>
      <color indexed="60"/>
      <name val="Comic Sans MS"/>
      <family val="2"/>
    </font>
    <font>
      <sz val="7"/>
      <name val="Small Fonts"/>
      <family val="2"/>
    </font>
    <font>
      <sz val="12"/>
      <name val="Helv"/>
    </font>
    <font>
      <b/>
      <i/>
      <sz val="16"/>
      <name val="Helv"/>
    </font>
    <font>
      <sz val="10"/>
      <color theme="1"/>
      <name val="Arial"/>
      <family val="2"/>
    </font>
    <font>
      <b/>
      <sz val="11"/>
      <color indexed="63"/>
      <name val="Comic Sans MS"/>
      <family val="2"/>
    </font>
    <font>
      <sz val="9"/>
      <name val="Arial Narrow"/>
      <family val="2"/>
    </font>
    <font>
      <b/>
      <sz val="10"/>
      <name val="MS Sans Serif"/>
      <family val="2"/>
    </font>
    <font>
      <b/>
      <sz val="10"/>
      <name val="Arial"/>
      <family val="2"/>
    </font>
    <font>
      <sz val="10"/>
      <color indexed="16"/>
      <name val="Times New Roman"/>
      <family val="1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i/>
      <sz val="12"/>
      <name val="Helv"/>
    </font>
    <font>
      <sz val="12"/>
      <name val="Arial MT"/>
    </font>
    <font>
      <b/>
      <sz val="16"/>
      <name val="Helv"/>
    </font>
    <font>
      <sz val="9"/>
      <name val="Helvetica-Black"/>
    </font>
    <font>
      <sz val="9"/>
      <name val="Helvetica-Black"/>
      <family val="2"/>
    </font>
    <font>
      <sz val="7"/>
      <name val="Palatino"/>
      <family val="1"/>
    </font>
    <font>
      <sz val="12"/>
      <name val="Times New Roman"/>
      <family val="1"/>
    </font>
    <font>
      <b/>
      <sz val="12"/>
      <color indexed="12"/>
      <name val="Arial"/>
      <family val="2"/>
    </font>
    <font>
      <b/>
      <sz val="11"/>
      <color indexed="8"/>
      <name val="Calibri"/>
      <family val="2"/>
    </font>
    <font>
      <sz val="10"/>
      <name val="Courier"/>
      <family val="3"/>
    </font>
    <font>
      <sz val="10"/>
      <name val="Arial MT"/>
    </font>
    <font>
      <i/>
      <sz val="10"/>
      <name val="Arial Narrow"/>
      <family val="2"/>
    </font>
    <font>
      <sz val="14"/>
      <color rgb="FFFF0000"/>
      <name val="Calibri"/>
      <family val="2"/>
      <scheme val="minor"/>
    </font>
    <font>
      <sz val="14"/>
      <color rgb="FF00B050"/>
      <name val="Calibri"/>
      <family val="2"/>
      <scheme val="minor"/>
    </font>
    <font>
      <b/>
      <sz val="13"/>
      <color rgb="FF002060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  <charset val="161"/>
    </font>
    <font>
      <sz val="10"/>
      <name val="Helv"/>
    </font>
    <font>
      <b/>
      <sz val="18"/>
      <color indexed="62"/>
      <name val="Cambria"/>
      <family val="2"/>
    </font>
    <font>
      <b/>
      <sz val="12"/>
      <color theme="1"/>
      <name val="Calibri"/>
      <family val="2"/>
      <scheme val="minor"/>
    </font>
  </fonts>
  <fills count="81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theme="4" tint="0.39991454817346722"/>
      </patternFill>
    </fill>
    <fill>
      <patternFill patternType="solid">
        <fgColor rgb="FFFFFFFF"/>
        <bgColor indexed="64"/>
      </patternFill>
    </fill>
    <fill>
      <patternFill patternType="lightUp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399914548173467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mediumGray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4" tint="0.39988402966399123"/>
      </patternFill>
    </fill>
    <fill>
      <patternFill patternType="gray125"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8" tint="0.79998168889431442"/>
        <bgColor theme="4" tint="0.39991454817346722"/>
      </patternFill>
    </fill>
    <fill>
      <patternFill patternType="gray125">
        <bgColor theme="8" tint="0.79995117038483843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</fills>
  <borders count="48">
    <border>
      <left/>
      <right/>
      <top/>
      <bottom/>
      <diagonal/>
    </border>
    <border>
      <left style="dashed">
        <color theme="0" tint="-0.34998626667073579"/>
      </left>
      <right style="dashed">
        <color theme="0" tint="-0.34998626667073579"/>
      </right>
      <top/>
      <bottom style="thin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dashed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ashed">
        <color theme="0" tint="-0.34998626667073579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60">
    <xf numFmtId="0" fontId="0" fillId="0" borderId="0"/>
    <xf numFmtId="9" fontId="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5" fillId="9" borderId="0" applyNumberFormat="0" applyBorder="0" applyAlignment="0" applyProtection="0"/>
    <xf numFmtId="0" fontId="16" fillId="22" borderId="5" applyNumberFormat="0" applyAlignment="0" applyProtection="0"/>
    <xf numFmtId="0" fontId="17" fillId="23" borderId="6" applyNumberFormat="0" applyAlignment="0" applyProtection="0"/>
    <xf numFmtId="14" fontId="18" fillId="0" borderId="0" applyFont="0" applyFill="0" applyBorder="0" applyProtection="0">
      <alignment horizontal="left"/>
    </xf>
    <xf numFmtId="44" fontId="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13" borderId="5" applyNumberFormat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10" applyNumberFormat="0" applyFill="0" applyAlignment="0" applyProtection="0"/>
    <xf numFmtId="17" fontId="18" fillId="0" borderId="0" applyFont="0" applyFill="0" applyBorder="0" applyProtection="0">
      <alignment horizontal="center"/>
    </xf>
    <xf numFmtId="0" fontId="27" fillId="24" borderId="0" applyNumberFormat="0" applyBorder="0" applyAlignment="0" applyProtection="0"/>
    <xf numFmtId="0" fontId="28" fillId="0" borderId="0"/>
    <xf numFmtId="0" fontId="8" fillId="0" borderId="0"/>
    <xf numFmtId="0" fontId="29" fillId="0" borderId="0"/>
    <xf numFmtId="0" fontId="30" fillId="0" borderId="0"/>
    <xf numFmtId="0" fontId="28" fillId="25" borderId="11" applyNumberFormat="0" applyFont="0" applyAlignment="0" applyProtection="0"/>
    <xf numFmtId="0" fontId="31" fillId="22" borderId="12" applyNumberFormat="0" applyAlignment="0" applyProtection="0"/>
    <xf numFmtId="9" fontId="8" fillId="0" borderId="0" applyFont="0" applyFill="0" applyBorder="0" applyAlignment="0" applyProtection="0"/>
    <xf numFmtId="3" fontId="32" fillId="0" borderId="0"/>
    <xf numFmtId="3" fontId="33" fillId="26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0" borderId="0"/>
    <xf numFmtId="9" fontId="38" fillId="0" borderId="0" applyFont="0" applyFill="0" applyBorder="0" applyAlignment="0" applyProtection="0"/>
    <xf numFmtId="0" fontId="41" fillId="0" borderId="0"/>
    <xf numFmtId="0" fontId="48" fillId="0" borderId="0"/>
    <xf numFmtId="0" fontId="4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8" fillId="0" borderId="0"/>
    <xf numFmtId="0" fontId="29" fillId="0" borderId="0"/>
    <xf numFmtId="0" fontId="29" fillId="0" borderId="0"/>
    <xf numFmtId="0" fontId="48" fillId="0" borderId="0"/>
    <xf numFmtId="0" fontId="50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38" fillId="8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8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38" fillId="33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9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38" fillId="10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10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38" fillId="11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11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3" borderId="0" applyNumberFormat="0" applyBorder="0" applyAlignment="0" applyProtection="0"/>
    <xf numFmtId="0" fontId="8" fillId="22" borderId="0" applyNumberFormat="0" applyBorder="0" applyAlignment="0" applyProtection="0"/>
    <xf numFmtId="0" fontId="8" fillId="13" borderId="0" applyNumberFormat="0" applyBorder="0" applyAlignment="0" applyProtection="0"/>
    <xf numFmtId="0" fontId="38" fillId="22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22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38" fillId="43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1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38" fillId="3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38" fillId="3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16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38" fillId="11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11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14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38" fillId="42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17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38" fillId="4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18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45" borderId="0" applyNumberFormat="0" applyBorder="0" applyAlignment="0" applyProtection="0"/>
    <xf numFmtId="0" fontId="14" fillId="45" borderId="0" applyNumberFormat="0" applyBorder="0" applyAlignment="0" applyProtection="0"/>
    <xf numFmtId="0" fontId="14" fillId="46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47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51" fillId="0" borderId="0"/>
    <xf numFmtId="0" fontId="51" fillId="0" borderId="0"/>
    <xf numFmtId="0" fontId="52" fillId="0" borderId="0"/>
    <xf numFmtId="0" fontId="53" fillId="0" borderId="0">
      <alignment horizontal="center" wrapText="1"/>
      <protection locked="0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7" fillId="9" borderId="0" applyNumberFormat="0" applyBorder="0" applyAlignment="0" applyProtection="0"/>
    <xf numFmtId="0" fontId="15" fillId="9" borderId="0" applyNumberFormat="0" applyBorder="0" applyAlignment="0" applyProtection="0"/>
    <xf numFmtId="0" fontId="47" fillId="9" borderId="0" applyNumberFormat="0" applyBorder="0" applyAlignment="0" applyProtection="0"/>
    <xf numFmtId="0" fontId="47" fillId="31" borderId="0" applyNumberFormat="0" applyBorder="0" applyAlignment="0" applyProtection="0"/>
    <xf numFmtId="0" fontId="15" fillId="9" borderId="0" applyNumberFormat="0" applyBorder="0" applyAlignment="0" applyProtection="0"/>
    <xf numFmtId="0" fontId="54" fillId="9" borderId="0" applyNumberFormat="0" applyBorder="0" applyAlignment="0" applyProtection="0"/>
    <xf numFmtId="0" fontId="15" fillId="9" borderId="0" applyNumberFormat="0" applyBorder="0" applyAlignment="0" applyProtection="0"/>
    <xf numFmtId="0" fontId="55" fillId="0" borderId="0" applyNumberFormat="0" applyFill="0" applyBorder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0" fontId="16" fillId="22" borderId="5" applyNumberFormat="0" applyAlignment="0" applyProtection="0"/>
    <xf numFmtId="3" fontId="56" fillId="0" borderId="0"/>
    <xf numFmtId="3" fontId="56" fillId="0" borderId="23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17" fillId="23" borderId="6" applyNumberFormat="0" applyAlignment="0" applyProtection="0"/>
    <xf numFmtId="0" fontId="57" fillId="23" borderId="6" applyNumberFormat="0" applyAlignment="0" applyProtection="0"/>
    <xf numFmtId="169" fontId="58" fillId="0" borderId="0" applyFont="0" applyBorder="0">
      <alignment horizontal="right"/>
    </xf>
    <xf numFmtId="169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8" fillId="25" borderId="11" applyNumberFormat="0" applyFont="0" applyAlignment="0" applyProtection="0"/>
    <xf numFmtId="0" fontId="8" fillId="25" borderId="11" applyNumberFormat="0" applyFont="0" applyAlignment="0" applyProtection="0"/>
    <xf numFmtId="0" fontId="28" fillId="25" borderId="11" applyNumberFormat="0" applyFont="0" applyAlignment="0" applyProtection="0"/>
    <xf numFmtId="0" fontId="8" fillId="32" borderId="36" applyNumberFormat="0" applyFont="0" applyAlignment="0" applyProtection="0"/>
    <xf numFmtId="0" fontId="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0" fontId="38" fillId="32" borderId="36" applyNumberFormat="0" applyFont="0" applyAlignment="0" applyProtection="0"/>
    <xf numFmtId="3" fontId="59" fillId="0" borderId="0"/>
    <xf numFmtId="0" fontId="60" fillId="0" borderId="37">
      <alignment horizontal="left"/>
    </xf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62" fillId="0" borderId="0" applyFont="0" applyFill="0" applyBorder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4" fillId="13" borderId="5" applyNumberFormat="0" applyAlignment="0" applyProtection="0"/>
    <xf numFmtId="0" fontId="24" fillId="22" borderId="5" applyNumberFormat="0" applyAlignment="0" applyProtection="0"/>
    <xf numFmtId="0" fontId="24" fillId="13" borderId="5" applyNumberFormat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6" fontId="64" fillId="0" borderId="0">
      <alignment horizontal="right" vertical="top"/>
    </xf>
    <xf numFmtId="177" fontId="65" fillId="0" borderId="0">
      <alignment horizontal="right" vertical="top"/>
    </xf>
    <xf numFmtId="177" fontId="64" fillId="0" borderId="0">
      <alignment horizontal="right" vertical="top"/>
    </xf>
    <xf numFmtId="178" fontId="65" fillId="0" borderId="0" applyFill="0" applyBorder="0">
      <alignment horizontal="right" vertical="top"/>
    </xf>
    <xf numFmtId="179" fontId="65" fillId="0" borderId="0" applyFill="0" applyBorder="0">
      <alignment horizontal="right" vertical="top"/>
    </xf>
    <xf numFmtId="180" fontId="65" fillId="0" borderId="0" applyFill="0" applyBorder="0">
      <alignment horizontal="right" vertical="top"/>
    </xf>
    <xf numFmtId="181" fontId="65" fillId="0" borderId="0" applyFill="0" applyBorder="0">
      <alignment horizontal="right" vertical="top"/>
    </xf>
    <xf numFmtId="0" fontId="66" fillId="0" borderId="0">
      <alignment horizontal="center" wrapText="1"/>
    </xf>
    <xf numFmtId="182" fontId="67" fillId="0" borderId="0" applyFill="0" applyBorder="0">
      <alignment vertical="top"/>
    </xf>
    <xf numFmtId="182" fontId="68" fillId="0" borderId="0" applyFill="0" applyBorder="0" applyProtection="0">
      <alignment vertical="top"/>
    </xf>
    <xf numFmtId="182" fontId="69" fillId="0" borderId="0">
      <alignment vertical="top"/>
    </xf>
    <xf numFmtId="41" fontId="65" fillId="0" borderId="0" applyFill="0" applyBorder="0" applyAlignment="0" applyProtection="0">
      <alignment horizontal="right" vertical="top"/>
    </xf>
    <xf numFmtId="182" fontId="70" fillId="0" borderId="0"/>
    <xf numFmtId="0" fontId="65" fillId="0" borderId="0" applyFill="0" applyBorder="0">
      <alignment horizontal="left" vertical="top"/>
    </xf>
    <xf numFmtId="0" fontId="20" fillId="10" borderId="0" applyNumberFormat="0" applyBorder="0" applyAlignment="0" applyProtection="0"/>
    <xf numFmtId="0" fontId="71" fillId="10" borderId="0" applyNumberFormat="0" applyBorder="0" applyAlignment="0" applyProtection="0"/>
    <xf numFmtId="37" fontId="72" fillId="49" borderId="0">
      <alignment wrapText="1"/>
    </xf>
    <xf numFmtId="38" fontId="73" fillId="50" borderId="0" applyNumberFormat="0" applyBorder="0" applyAlignment="0" applyProtection="0"/>
    <xf numFmtId="183" fontId="74" fillId="51" borderId="38">
      <alignment horizontal="left" vertical="center"/>
    </xf>
    <xf numFmtId="0" fontId="55" fillId="0" borderId="39" applyNumberFormat="0" applyAlignment="0" applyProtection="0">
      <alignment horizontal="left" vertical="center"/>
    </xf>
    <xf numFmtId="0" fontId="55" fillId="0" borderId="22">
      <alignment horizontal="left" vertical="center"/>
    </xf>
    <xf numFmtId="0" fontId="21" fillId="0" borderId="7" applyNumberFormat="0" applyFill="0" applyAlignment="0" applyProtection="0"/>
    <xf numFmtId="0" fontId="75" fillId="0" borderId="7" applyNumberFormat="0" applyFill="0" applyAlignment="0" applyProtection="0"/>
    <xf numFmtId="0" fontId="22" fillId="0" borderId="8" applyNumberFormat="0" applyFill="0" applyAlignment="0" applyProtection="0"/>
    <xf numFmtId="0" fontId="76" fillId="0" borderId="0" applyProtection="0">
      <alignment horizontal="left"/>
    </xf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77" fillId="0" borderId="9" applyNumberFormat="0" applyFill="0" applyAlignment="0" applyProtection="0"/>
    <xf numFmtId="0" fontId="77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10" fontId="73" fillId="50" borderId="17" applyNumberFormat="0" applyBorder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4" fillId="13" borderId="5" applyNumberFormat="0" applyAlignment="0" applyProtection="0"/>
    <xf numFmtId="0" fontId="24" fillId="22" borderId="5" applyNumberFormat="0" applyAlignment="0" applyProtection="0"/>
    <xf numFmtId="0" fontId="24" fillId="22" borderId="5" applyNumberFormat="0" applyAlignment="0" applyProtection="0"/>
    <xf numFmtId="0" fontId="24" fillId="13" borderId="5" applyNumberFormat="0" applyAlignment="0" applyProtection="0"/>
    <xf numFmtId="184" fontId="81" fillId="52" borderId="37"/>
    <xf numFmtId="185" fontId="81" fillId="52" borderId="37"/>
    <xf numFmtId="0" fontId="24" fillId="22" borderId="5" applyNumberFormat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186" fontId="28" fillId="0" borderId="0" applyFont="0" applyFill="0" applyBorder="0" applyAlignment="0" applyProtection="0"/>
    <xf numFmtId="187" fontId="28" fillId="0" borderId="0" applyFon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0" fontId="26" fillId="0" borderId="10" applyNumberFormat="0" applyFill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190" fontId="84" fillId="50" borderId="0">
      <alignment vertical="center"/>
    </xf>
    <xf numFmtId="0" fontId="27" fillId="24" borderId="0" applyNumberFormat="0" applyBorder="0" applyAlignment="0" applyProtection="0"/>
    <xf numFmtId="0" fontId="85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37" fontId="86" fillId="0" borderId="0"/>
    <xf numFmtId="37" fontId="87" fillId="0" borderId="40"/>
    <xf numFmtId="191" fontId="87" fillId="0" borderId="0"/>
    <xf numFmtId="0" fontId="88" fillId="0" borderId="0"/>
    <xf numFmtId="0" fontId="29" fillId="0" borderId="0"/>
    <xf numFmtId="0" fontId="38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38" fillId="0" borderId="0"/>
    <xf numFmtId="0" fontId="29" fillId="0" borderId="0"/>
    <xf numFmtId="0" fontId="38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38" fillId="0" borderId="0"/>
    <xf numFmtId="0" fontId="28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38" fillId="0" borderId="0"/>
    <xf numFmtId="0" fontId="2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9" fillId="0" borderId="0"/>
    <xf numFmtId="0" fontId="29" fillId="0" borderId="0"/>
    <xf numFmtId="0" fontId="2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38" fillId="0" borderId="0"/>
    <xf numFmtId="0" fontId="2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8" fillId="0" borderId="0"/>
    <xf numFmtId="0" fontId="89" fillId="0" borderId="0"/>
    <xf numFmtId="0" fontId="2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2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8" fillId="0" borderId="0"/>
    <xf numFmtId="0" fontId="28" fillId="0" borderId="0"/>
    <xf numFmtId="0" fontId="38" fillId="0" borderId="0"/>
    <xf numFmtId="0" fontId="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8" fillId="0" borderId="0"/>
    <xf numFmtId="0" fontId="28" fillId="0" borderId="0"/>
    <xf numFmtId="0" fontId="8" fillId="0" borderId="0"/>
    <xf numFmtId="0" fontId="38" fillId="0" borderId="0"/>
    <xf numFmtId="0" fontId="2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38" fillId="0" borderId="0"/>
    <xf numFmtId="0" fontId="28" fillId="0" borderId="0"/>
    <xf numFmtId="0" fontId="28" fillId="0" borderId="0"/>
    <xf numFmtId="0" fontId="38" fillId="0" borderId="0"/>
    <xf numFmtId="0" fontId="28" fillId="0" borderId="0"/>
    <xf numFmtId="0" fontId="28" fillId="0" borderId="0"/>
    <xf numFmtId="0" fontId="2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9" fillId="0" borderId="0"/>
    <xf numFmtId="0" fontId="29" fillId="0" borderId="0"/>
    <xf numFmtId="0" fontId="38" fillId="0" borderId="0"/>
    <xf numFmtId="0" fontId="2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9" fillId="0" borderId="0"/>
    <xf numFmtId="0" fontId="38" fillId="0" borderId="0"/>
    <xf numFmtId="0" fontId="2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8" fillId="0" borderId="0"/>
    <xf numFmtId="0" fontId="2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8" fillId="0" borderId="0"/>
    <xf numFmtId="0" fontId="29" fillId="0" borderId="0"/>
    <xf numFmtId="0" fontId="38" fillId="0" borderId="0"/>
    <xf numFmtId="0" fontId="29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49" fillId="0" borderId="0"/>
    <xf numFmtId="0" fontId="8" fillId="25" borderId="11" applyNumberFormat="0" applyFont="0" applyAlignment="0" applyProtection="0"/>
    <xf numFmtId="192" fontId="84" fillId="0" borderId="0"/>
    <xf numFmtId="193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31" fillId="22" borderId="12" applyNumberFormat="0" applyAlignment="0" applyProtection="0"/>
    <xf numFmtId="0" fontId="90" fillId="22" borderId="12" applyNumberFormat="0" applyAlignment="0" applyProtection="0"/>
    <xf numFmtId="14" fontId="53" fillId="0" borderId="0">
      <alignment horizontal="center" wrapText="1"/>
      <protection locked="0"/>
    </xf>
    <xf numFmtId="10" fontId="28" fillId="0" borderId="0" applyFont="0" applyFill="0" applyBorder="0" applyAlignment="0" applyProtection="0"/>
    <xf numFmtId="10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41" applyNumberFormat="0" applyBorder="0"/>
    <xf numFmtId="9" fontId="2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91" fillId="0" borderId="0" applyNumberFormat="0" applyAlignment="0">
      <alignment vertical="center"/>
    </xf>
    <xf numFmtId="194" fontId="28" fillId="0" borderId="0"/>
    <xf numFmtId="194" fontId="28" fillId="0" borderId="0"/>
    <xf numFmtId="194" fontId="28" fillId="0" borderId="0"/>
    <xf numFmtId="185" fontId="84" fillId="0" borderId="0">
      <alignment vertical="center"/>
    </xf>
    <xf numFmtId="0" fontId="92" fillId="0" borderId="42">
      <alignment horizontal="center"/>
    </xf>
    <xf numFmtId="0" fontId="92" fillId="0" borderId="42">
      <alignment horizontal="center"/>
    </xf>
    <xf numFmtId="0" fontId="92" fillId="0" borderId="42">
      <alignment horizontal="center"/>
    </xf>
    <xf numFmtId="0" fontId="92" fillId="0" borderId="42">
      <alignment horizontal="center"/>
    </xf>
    <xf numFmtId="195" fontId="93" fillId="0" borderId="0" applyFont="0" applyFill="0" applyBorder="0" applyAlignment="0"/>
    <xf numFmtId="3" fontId="94" fillId="0" borderId="0"/>
    <xf numFmtId="196" fontId="62" fillId="53" borderId="0">
      <protection locked="0"/>
    </xf>
    <xf numFmtId="3" fontId="62" fillId="53" borderId="0">
      <protection locked="0"/>
    </xf>
    <xf numFmtId="3" fontId="32" fillId="0" borderId="0">
      <protection locked="0"/>
    </xf>
    <xf numFmtId="3" fontId="62" fillId="54" borderId="0">
      <protection locked="0"/>
    </xf>
    <xf numFmtId="4" fontId="95" fillId="54" borderId="43" applyNumberFormat="0" applyProtection="0">
      <alignment vertical="center"/>
    </xf>
    <xf numFmtId="4" fontId="96" fillId="54" borderId="43" applyNumberFormat="0" applyProtection="0">
      <alignment vertical="center"/>
    </xf>
    <xf numFmtId="4" fontId="97" fillId="54" borderId="43" applyNumberFormat="0" applyProtection="0">
      <alignment horizontal="left" vertical="center"/>
    </xf>
    <xf numFmtId="4" fontId="97" fillId="54" borderId="43" applyNumberFormat="0" applyProtection="0">
      <alignment horizontal="left" vertical="center"/>
    </xf>
    <xf numFmtId="4" fontId="97" fillId="54" borderId="43" applyNumberFormat="0" applyProtection="0">
      <alignment horizontal="left" vertical="center" indent="1"/>
    </xf>
    <xf numFmtId="4" fontId="97" fillId="55" borderId="0" applyNumberFormat="0" applyProtection="0">
      <alignment horizontal="left" vertical="center"/>
    </xf>
    <xf numFmtId="4" fontId="97" fillId="55" borderId="0" applyNumberFormat="0" applyProtection="0">
      <alignment horizontal="left" vertical="center"/>
    </xf>
    <xf numFmtId="4" fontId="97" fillId="55" borderId="0" applyNumberFormat="0" applyProtection="0">
      <alignment horizontal="left" vertical="center" indent="1"/>
    </xf>
    <xf numFmtId="4" fontId="97" fillId="49" borderId="43" applyNumberFormat="0" applyProtection="0">
      <alignment horizontal="right" vertical="center"/>
    </xf>
    <xf numFmtId="4" fontId="97" fillId="56" borderId="43" applyNumberFormat="0" applyProtection="0">
      <alignment horizontal="right" vertical="center"/>
    </xf>
    <xf numFmtId="4" fontId="97" fillId="57" borderId="43" applyNumberFormat="0" applyProtection="0">
      <alignment horizontal="right" vertical="center"/>
    </xf>
    <xf numFmtId="4" fontId="97" fillId="58" borderId="43" applyNumberFormat="0" applyProtection="0">
      <alignment horizontal="right" vertical="center"/>
    </xf>
    <xf numFmtId="4" fontId="97" fillId="59" borderId="43" applyNumberFormat="0" applyProtection="0">
      <alignment horizontal="right" vertical="center"/>
    </xf>
    <xf numFmtId="4" fontId="97" fillId="60" borderId="43" applyNumberFormat="0" applyProtection="0">
      <alignment horizontal="right" vertical="center"/>
    </xf>
    <xf numFmtId="4" fontId="97" fillId="60" borderId="43" applyNumberFormat="0" applyProtection="0">
      <alignment horizontal="right" vertical="center"/>
    </xf>
    <xf numFmtId="4" fontId="97" fillId="61" borderId="43" applyNumberFormat="0" applyProtection="0">
      <alignment horizontal="right" vertical="center"/>
    </xf>
    <xf numFmtId="4" fontId="97" fillId="62" borderId="43" applyNumberFormat="0" applyProtection="0">
      <alignment horizontal="right" vertical="center"/>
    </xf>
    <xf numFmtId="4" fontId="97" fillId="63" borderId="43" applyNumberFormat="0" applyProtection="0">
      <alignment horizontal="right" vertical="center"/>
    </xf>
    <xf numFmtId="4" fontId="97" fillId="64" borderId="43" applyNumberFormat="0" applyProtection="0">
      <alignment horizontal="right" vertical="center"/>
    </xf>
    <xf numFmtId="4" fontId="95" fillId="65" borderId="44" applyNumberFormat="0" applyProtection="0">
      <alignment horizontal="left" vertical="center"/>
    </xf>
    <xf numFmtId="4" fontId="95" fillId="65" borderId="44" applyNumberFormat="0" applyProtection="0">
      <alignment horizontal="left" vertical="center"/>
    </xf>
    <xf numFmtId="4" fontId="95" fillId="65" borderId="44" applyNumberFormat="0" applyProtection="0">
      <alignment horizontal="left" vertical="center" indent="1"/>
    </xf>
    <xf numFmtId="4" fontId="95" fillId="52" borderId="0" applyNumberFormat="0" applyProtection="0">
      <alignment horizontal="left" vertical="center"/>
    </xf>
    <xf numFmtId="4" fontId="95" fillId="52" borderId="0" applyNumberFormat="0" applyProtection="0">
      <alignment horizontal="left" vertical="center"/>
    </xf>
    <xf numFmtId="4" fontId="95" fillId="52" borderId="0" applyNumberFormat="0" applyProtection="0">
      <alignment horizontal="left" vertical="center" indent="1"/>
    </xf>
    <xf numFmtId="4" fontId="95" fillId="55" borderId="0" applyNumberFormat="0" applyProtection="0">
      <alignment horizontal="left" vertical="center"/>
    </xf>
    <xf numFmtId="4" fontId="95" fillId="55" borderId="0" applyNumberFormat="0" applyProtection="0">
      <alignment horizontal="left" vertical="center"/>
    </xf>
    <xf numFmtId="4" fontId="95" fillId="55" borderId="0" applyNumberFormat="0" applyProtection="0">
      <alignment horizontal="left" vertical="center" indent="1"/>
    </xf>
    <xf numFmtId="4" fontId="97" fillId="52" borderId="43" applyNumberFormat="0" applyProtection="0">
      <alignment horizontal="right" vertical="center"/>
    </xf>
    <xf numFmtId="4" fontId="98" fillId="52" borderId="0" applyNumberFormat="0" applyProtection="0">
      <alignment horizontal="left" vertical="center"/>
    </xf>
    <xf numFmtId="4" fontId="98" fillId="52" borderId="0" applyNumberFormat="0" applyProtection="0">
      <alignment horizontal="left" vertical="center"/>
    </xf>
    <xf numFmtId="4" fontId="98" fillId="52" borderId="0" applyNumberFormat="0" applyProtection="0">
      <alignment horizontal="left" vertical="center" indent="1"/>
    </xf>
    <xf numFmtId="4" fontId="98" fillId="55" borderId="0" applyNumberFormat="0" applyProtection="0">
      <alignment horizontal="left" vertical="center"/>
    </xf>
    <xf numFmtId="4" fontId="98" fillId="55" borderId="0" applyNumberFormat="0" applyProtection="0">
      <alignment horizontal="left" vertical="center"/>
    </xf>
    <xf numFmtId="4" fontId="98" fillId="55" borderId="0" applyNumberFormat="0" applyProtection="0">
      <alignment horizontal="left" vertical="center" indent="1"/>
    </xf>
    <xf numFmtId="4" fontId="97" fillId="66" borderId="43" applyNumberFormat="0" applyProtection="0">
      <alignment vertical="center"/>
    </xf>
    <xf numFmtId="4" fontId="99" fillId="66" borderId="43" applyNumberFormat="0" applyProtection="0">
      <alignment vertical="center"/>
    </xf>
    <xf numFmtId="4" fontId="95" fillId="52" borderId="45" applyNumberFormat="0" applyProtection="0">
      <alignment horizontal="left" vertical="center"/>
    </xf>
    <xf numFmtId="4" fontId="95" fillId="52" borderId="45" applyNumberFormat="0" applyProtection="0">
      <alignment horizontal="left" vertical="center"/>
    </xf>
    <xf numFmtId="4" fontId="95" fillId="52" borderId="45" applyNumberFormat="0" applyProtection="0">
      <alignment horizontal="left" vertical="center" indent="1"/>
    </xf>
    <xf numFmtId="4" fontId="97" fillId="66" borderId="43" applyNumberFormat="0" applyProtection="0">
      <alignment horizontal="right" vertical="center"/>
    </xf>
    <xf numFmtId="4" fontId="99" fillId="66" borderId="43" applyNumberFormat="0" applyProtection="0">
      <alignment horizontal="right" vertical="center"/>
    </xf>
    <xf numFmtId="4" fontId="95" fillId="52" borderId="43" applyNumberFormat="0" applyProtection="0">
      <alignment horizontal="left" vertical="center"/>
    </xf>
    <xf numFmtId="4" fontId="95" fillId="52" borderId="43" applyNumberFormat="0" applyProtection="0">
      <alignment horizontal="left" vertical="center"/>
    </xf>
    <xf numFmtId="4" fontId="95" fillId="52" borderId="43" applyNumberFormat="0" applyProtection="0">
      <alignment horizontal="left" vertical="center" indent="1"/>
    </xf>
    <xf numFmtId="4" fontId="100" fillId="67" borderId="45" applyNumberFormat="0" applyProtection="0">
      <alignment horizontal="left" vertical="center"/>
    </xf>
    <xf numFmtId="4" fontId="100" fillId="67" borderId="45" applyNumberFormat="0" applyProtection="0">
      <alignment horizontal="left" vertical="center"/>
    </xf>
    <xf numFmtId="4" fontId="100" fillId="67" borderId="45" applyNumberFormat="0" applyProtection="0">
      <alignment horizontal="left" vertical="center" indent="1"/>
    </xf>
    <xf numFmtId="4" fontId="101" fillId="66" borderId="43" applyNumberFormat="0" applyProtection="0">
      <alignment horizontal="right" vertical="center"/>
    </xf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37" fontId="102" fillId="0" borderId="0">
      <alignment wrapText="1"/>
    </xf>
    <xf numFmtId="0" fontId="103" fillId="0" borderId="0"/>
    <xf numFmtId="0" fontId="48" fillId="0" borderId="0"/>
    <xf numFmtId="37" fontId="104" fillId="0" borderId="0"/>
    <xf numFmtId="0" fontId="105" fillId="0" borderId="0" applyFill="0" applyBorder="0" applyProtection="0">
      <alignment horizontal="left"/>
    </xf>
    <xf numFmtId="0" fontId="105" fillId="0" borderId="0" applyFill="0" applyBorder="0" applyProtection="0">
      <alignment horizontal="left"/>
    </xf>
    <xf numFmtId="0" fontId="106" fillId="0" borderId="0" applyFill="0" applyBorder="0" applyProtection="0">
      <alignment horizontal="left"/>
    </xf>
    <xf numFmtId="0" fontId="105" fillId="0" borderId="0" applyFill="0" applyBorder="0" applyProtection="0">
      <alignment horizontal="left"/>
    </xf>
    <xf numFmtId="0" fontId="107" fillId="0" borderId="15" applyFill="0" applyBorder="0" applyProtection="0">
      <alignment horizontal="left" vertical="top"/>
    </xf>
    <xf numFmtId="0" fontId="84" fillId="0" borderId="46">
      <alignment horizontal="left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3" fontId="109" fillId="26" borderId="22" applyNumberFormat="0" applyAlignment="0" applyProtection="0"/>
    <xf numFmtId="3" fontId="33" fillId="26" borderId="13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0" fillId="0" borderId="47" applyNumberFormat="0" applyFill="0" applyAlignment="0" applyProtection="0"/>
    <xf numFmtId="0" fontId="110" fillId="0" borderId="47" applyNumberFormat="0" applyFill="0" applyAlignment="0" applyProtection="0"/>
    <xf numFmtId="0" fontId="111" fillId="0" borderId="0"/>
    <xf numFmtId="172" fontId="98" fillId="0" borderId="0" applyFont="0" applyFill="0" applyBorder="0" applyAlignment="0" applyProtection="0"/>
    <xf numFmtId="197" fontId="28" fillId="0" borderId="0" applyFont="0" applyFill="0" applyBorder="0" applyAlignment="0" applyProtection="0"/>
    <xf numFmtId="1" fontId="112" fillId="0" borderId="0" applyFont="0" applyBorder="0" applyAlignment="0"/>
    <xf numFmtId="198" fontId="98" fillId="0" borderId="0" applyFont="0" applyFill="0" applyBorder="0" applyAlignment="0" applyProtection="0"/>
    <xf numFmtId="0" fontId="17" fillId="23" borderId="6" applyNumberFormat="0" applyAlignment="0" applyProtection="0"/>
    <xf numFmtId="0" fontId="17" fillId="23" borderId="6" applyNumberFormat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35" fillId="0" borderId="0" applyNumberFormat="0" applyFill="0" applyBorder="0" applyAlignment="0" applyProtection="0"/>
    <xf numFmtId="201" fontId="113" fillId="0" borderId="0"/>
    <xf numFmtId="0" fontId="28" fillId="0" borderId="0"/>
    <xf numFmtId="44" fontId="29" fillId="0" borderId="0" applyFont="0" applyFill="0" applyBorder="0" applyAlignment="0" applyProtection="0"/>
    <xf numFmtId="0" fontId="29" fillId="0" borderId="0"/>
    <xf numFmtId="9" fontId="41" fillId="0" borderId="0" applyFont="0" applyFill="0" applyBorder="0" applyAlignment="0" applyProtection="0"/>
    <xf numFmtId="0" fontId="4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8" fillId="0" borderId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8" fillId="70" borderId="0" applyNumberFormat="0" applyBorder="0" applyAlignment="0" applyProtection="0"/>
    <xf numFmtId="0" fontId="8" fillId="70" borderId="0" applyNumberFormat="0" applyBorder="0" applyAlignment="0" applyProtection="0"/>
    <xf numFmtId="0" fontId="14" fillId="71" borderId="0" applyNumberFormat="0" applyBorder="0" applyAlignment="0" applyProtection="0"/>
    <xf numFmtId="0" fontId="8" fillId="72" borderId="0" applyNumberFormat="0" applyBorder="0" applyAlignment="0" applyProtection="0"/>
    <xf numFmtId="0" fontId="8" fillId="73" borderId="0" applyNumberFormat="0" applyBorder="0" applyAlignment="0" applyProtection="0"/>
    <xf numFmtId="0" fontId="14" fillId="74" borderId="0" applyNumberFormat="0" applyBorder="0" applyAlignment="0" applyProtection="0"/>
    <xf numFmtId="0" fontId="8" fillId="72" borderId="0" applyNumberFormat="0" applyBorder="0" applyAlignment="0" applyProtection="0"/>
    <xf numFmtId="0" fontId="8" fillId="75" borderId="0" applyNumberFormat="0" applyBorder="0" applyAlignment="0" applyProtection="0"/>
    <xf numFmtId="0" fontId="14" fillId="73" borderId="0" applyNumberFormat="0" applyBorder="0" applyAlignment="0" applyProtection="0"/>
    <xf numFmtId="0" fontId="8" fillId="70" borderId="0" applyNumberFormat="0" applyBorder="0" applyAlignment="0" applyProtection="0"/>
    <xf numFmtId="0" fontId="8" fillId="73" borderId="0" applyNumberFormat="0" applyBorder="0" applyAlignment="0" applyProtection="0"/>
    <xf numFmtId="0" fontId="14" fillId="73" borderId="0" applyNumberFormat="0" applyBorder="0" applyAlignment="0" applyProtection="0"/>
    <xf numFmtId="0" fontId="8" fillId="76" borderId="0" applyNumberFormat="0" applyBorder="0" applyAlignment="0" applyProtection="0"/>
    <xf numFmtId="0" fontId="8" fillId="70" borderId="0" applyNumberFormat="0" applyBorder="0" applyAlignment="0" applyProtection="0"/>
    <xf numFmtId="0" fontId="14" fillId="71" borderId="0" applyNumberFormat="0" applyBorder="0" applyAlignment="0" applyProtection="0"/>
    <xf numFmtId="0" fontId="8" fillId="72" borderId="0" applyNumberFormat="0" applyBorder="0" applyAlignment="0" applyProtection="0"/>
    <xf numFmtId="0" fontId="8" fillId="77" borderId="0" applyNumberFormat="0" applyBorder="0" applyAlignment="0" applyProtection="0"/>
    <xf numFmtId="0" fontId="14" fillId="77" borderId="0" applyNumberFormat="0" applyBorder="0" applyAlignment="0" applyProtection="0"/>
    <xf numFmtId="0" fontId="16" fillId="22" borderId="5" applyNumberFormat="0" applyAlignment="0" applyProtection="0"/>
    <xf numFmtId="0" fontId="26" fillId="0" borderId="10" applyNumberFormat="0" applyFill="0" applyAlignment="0" applyProtection="0"/>
    <xf numFmtId="0" fontId="17" fillId="23" borderId="6" applyNumberFormat="0" applyAlignment="0" applyProtection="0"/>
    <xf numFmtId="0" fontId="17" fillId="23" borderId="6" applyNumberFormat="0" applyAlignment="0" applyProtection="0"/>
    <xf numFmtId="0" fontId="14" fillId="45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48" borderId="0" applyNumberFormat="0" applyBorder="0" applyAlignment="0" applyProtection="0"/>
    <xf numFmtId="203" fontId="117" fillId="0" borderId="0" applyFont="0" applyFill="0" applyBorder="0" applyAlignment="0" applyProtection="0"/>
    <xf numFmtId="0" fontId="110" fillId="78" borderId="0" applyNumberFormat="0" applyBorder="0" applyAlignment="0" applyProtection="0"/>
    <xf numFmtId="0" fontId="110" fillId="79" borderId="0" applyNumberFormat="0" applyBorder="0" applyAlignment="0" applyProtection="0"/>
    <xf numFmtId="0" fontId="110" fillId="80" borderId="0" applyNumberFormat="0" applyBorder="0" applyAlignment="0" applyProtection="0"/>
    <xf numFmtId="0" fontId="27" fillId="24" borderId="0" applyNumberFormat="0" applyBorder="0" applyAlignment="0" applyProtection="0"/>
    <xf numFmtId="0" fontId="28" fillId="0" borderId="0"/>
    <xf numFmtId="0" fontId="28" fillId="25" borderId="11" applyNumberFormat="0" applyFont="0" applyAlignment="0" applyProtection="0"/>
    <xf numFmtId="9" fontId="118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117" fillId="0" borderId="0" applyFont="0" applyFill="0" applyBorder="0" applyAlignment="0" applyProtection="0"/>
    <xf numFmtId="0" fontId="98" fillId="0" borderId="0"/>
    <xf numFmtId="0" fontId="62" fillId="0" borderId="0"/>
    <xf numFmtId="0" fontId="28" fillId="0" borderId="0"/>
    <xf numFmtId="191" fontId="119" fillId="0" borderId="0"/>
    <xf numFmtId="0" fontId="35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10" fillId="0" borderId="47" applyNumberFormat="0" applyFill="0" applyAlignment="0" applyProtection="0"/>
    <xf numFmtId="0" fontId="15" fillId="9" borderId="0" applyNumberFormat="0" applyBorder="0" applyAlignment="0" applyProtection="0"/>
    <xf numFmtId="0" fontId="20" fillId="10" borderId="0" applyNumberFormat="0" applyBorder="0" applyAlignment="0" applyProtection="0"/>
    <xf numFmtId="0" fontId="111" fillId="0" borderId="0"/>
    <xf numFmtId="0" fontId="41" fillId="0" borderId="0"/>
    <xf numFmtId="0" fontId="41" fillId="0" borderId="0"/>
    <xf numFmtId="0" fontId="41" fillId="0" borderId="0"/>
    <xf numFmtId="9" fontId="41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</cellStyleXfs>
  <cellXfs count="1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left" vertical="center" indent="1"/>
    </xf>
    <xf numFmtId="0" fontId="5" fillId="3" borderId="0" xfId="0" applyFont="1" applyFill="1" applyBorder="1" applyAlignment="1">
      <alignment horizontal="center" vertical="center"/>
    </xf>
    <xf numFmtId="17" fontId="5" fillId="3" borderId="0" xfId="0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 indent="1"/>
    </xf>
    <xf numFmtId="9" fontId="6" fillId="5" borderId="1" xfId="0" quotePrefix="1" applyNumberFormat="1" applyFont="1" applyFill="1" applyBorder="1" applyAlignment="1">
      <alignment horizontal="center" vertical="center"/>
    </xf>
    <xf numFmtId="9" fontId="6" fillId="5" borderId="2" xfId="0" applyNumberFormat="1" applyFont="1" applyFill="1" applyBorder="1" applyAlignment="1">
      <alignment horizontal="center" vertical="center"/>
    </xf>
    <xf numFmtId="9" fontId="6" fillId="5" borderId="2" xfId="0" quotePrefix="1" applyNumberFormat="1" applyFont="1" applyFill="1" applyBorder="1" applyAlignment="1">
      <alignment horizontal="center" vertical="center"/>
    </xf>
    <xf numFmtId="9" fontId="7" fillId="6" borderId="1" xfId="1" applyFont="1" applyFill="1" applyBorder="1" applyAlignment="1">
      <alignment horizontal="center" vertical="center"/>
    </xf>
    <xf numFmtId="17" fontId="5" fillId="3" borderId="0" xfId="0" applyNumberFormat="1" applyFont="1" applyFill="1" applyBorder="1" applyAlignment="1">
      <alignment horizontal="center" vertical="center"/>
    </xf>
    <xf numFmtId="10" fontId="6" fillId="5" borderId="1" xfId="0" quotePrefix="1" applyNumberFormat="1" applyFont="1" applyFill="1" applyBorder="1" applyAlignment="1">
      <alignment horizontal="center" vertical="center"/>
    </xf>
    <xf numFmtId="10" fontId="7" fillId="6" borderId="1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 indent="1"/>
    </xf>
    <xf numFmtId="0" fontId="4" fillId="4" borderId="3" xfId="0" applyFont="1" applyFill="1" applyBorder="1" applyAlignment="1">
      <alignment horizontal="left" vertical="center" indent="1"/>
    </xf>
    <xf numFmtId="0" fontId="6" fillId="5" borderId="1" xfId="0" quotePrefix="1" applyNumberFormat="1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0" fontId="6" fillId="5" borderId="2" xfId="0" quotePrefix="1" applyNumberFormat="1" applyFont="1" applyFill="1" applyBorder="1" applyAlignment="1">
      <alignment horizontal="center" vertical="center"/>
    </xf>
    <xf numFmtId="9" fontId="6" fillId="5" borderId="3" xfId="0" quotePrefix="1" applyNumberFormat="1" applyFont="1" applyFill="1" applyBorder="1" applyAlignment="1">
      <alignment horizontal="center" vertical="center"/>
    </xf>
    <xf numFmtId="1" fontId="6" fillId="5" borderId="3" xfId="0" quotePrefix="1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indent="1"/>
    </xf>
    <xf numFmtId="3" fontId="1" fillId="7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9" fontId="12" fillId="0" borderId="4" xfId="1" applyFont="1" applyFill="1" applyBorder="1" applyAlignment="1">
      <alignment horizontal="center" vertical="center"/>
    </xf>
    <xf numFmtId="4" fontId="13" fillId="7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9" fontId="7" fillId="0" borderId="1" xfId="1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36" fillId="0" borderId="18" xfId="0" applyFont="1" applyFill="1" applyBorder="1"/>
    <xf numFmtId="0" fontId="0" fillId="0" borderId="19" xfId="0" applyFill="1" applyBorder="1"/>
    <xf numFmtId="0" fontId="0" fillId="0" borderId="20" xfId="0" applyFill="1" applyBorder="1"/>
    <xf numFmtId="0" fontId="3" fillId="0" borderId="0" xfId="0" applyFont="1" applyAlignment="1">
      <alignment vertical="center" wrapText="1"/>
    </xf>
    <xf numFmtId="0" fontId="2" fillId="27" borderId="0" xfId="0" applyFont="1" applyFill="1" applyAlignment="1">
      <alignment horizontal="left" vertical="center"/>
    </xf>
    <xf numFmtId="0" fontId="2" fillId="27" borderId="0" xfId="0" applyFont="1" applyFill="1" applyAlignment="1">
      <alignment horizontal="center" vertical="center"/>
    </xf>
    <xf numFmtId="49" fontId="0" fillId="27" borderId="0" xfId="0" applyNumberFormat="1" applyFont="1" applyFill="1" applyAlignment="1">
      <alignment horizontal="center" vertical="center"/>
    </xf>
    <xf numFmtId="49" fontId="0" fillId="27" borderId="0" xfId="0" applyNumberFormat="1" applyFill="1" applyAlignment="1">
      <alignment horizontal="center" vertical="center"/>
    </xf>
    <xf numFmtId="0" fontId="2" fillId="27" borderId="0" xfId="0" applyFont="1" applyFill="1" applyAlignment="1">
      <alignment horizontal="left" vertical="center" indent="1"/>
    </xf>
    <xf numFmtId="0" fontId="2" fillId="27" borderId="0" xfId="0" applyFont="1" applyFill="1" applyAlignment="1">
      <alignment vertical="center"/>
    </xf>
    <xf numFmtId="0" fontId="6" fillId="5" borderId="2" xfId="1" quotePrefix="1" applyNumberFormat="1" applyFont="1" applyFill="1" applyBorder="1" applyAlignment="1">
      <alignment horizontal="center" vertical="center"/>
    </xf>
    <xf numFmtId="167" fontId="7" fillId="6" borderId="1" xfId="1" applyNumberFormat="1" applyFont="1" applyFill="1" applyBorder="1" applyAlignment="1">
      <alignment horizontal="center" vertical="center"/>
    </xf>
    <xf numFmtId="10" fontId="7" fillId="6" borderId="1" xfId="1" applyNumberFormat="1" applyFont="1" applyFill="1" applyBorder="1" applyAlignment="1">
      <alignment horizontal="center" vertical="center"/>
    </xf>
    <xf numFmtId="9" fontId="6" fillId="5" borderId="0" xfId="0" quotePrefix="1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17" xfId="0" applyFill="1" applyBorder="1"/>
    <xf numFmtId="168" fontId="42" fillId="6" borderId="1" xfId="0" applyNumberFormat="1" applyFont="1" applyFill="1" applyBorder="1" applyAlignment="1">
      <alignment horizontal="center" vertical="center"/>
    </xf>
    <xf numFmtId="9" fontId="7" fillId="1" borderId="1" xfId="1" applyFont="1" applyFill="1" applyBorder="1" applyAlignment="1">
      <alignment horizontal="center" vertical="center"/>
    </xf>
    <xf numFmtId="9" fontId="7" fillId="29" borderId="1" xfId="1" applyFont="1" applyFill="1" applyBorder="1" applyAlignment="1">
      <alignment horizontal="center" vertical="center"/>
    </xf>
    <xf numFmtId="1" fontId="7" fillId="6" borderId="1" xfId="0" applyNumberFormat="1" applyFont="1" applyFill="1" applyBorder="1" applyAlignment="1">
      <alignment horizontal="center" vertical="center"/>
    </xf>
    <xf numFmtId="9" fontId="45" fillId="6" borderId="1" xfId="1" applyFont="1" applyFill="1" applyBorder="1" applyAlignment="1">
      <alignment horizontal="center" vertical="center"/>
    </xf>
    <xf numFmtId="9" fontId="43" fillId="30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2" fontId="44" fillId="6" borderId="1" xfId="0" applyNumberFormat="1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left" vertical="center" indent="1"/>
    </xf>
    <xf numFmtId="0" fontId="4" fillId="4" borderId="32" xfId="0" applyFont="1" applyFill="1" applyBorder="1" applyAlignment="1">
      <alignment horizontal="left" vertical="center" indent="1"/>
    </xf>
    <xf numFmtId="0" fontId="4" fillId="6" borderId="3" xfId="0" applyFont="1" applyFill="1" applyBorder="1" applyAlignment="1">
      <alignment horizontal="left" vertical="center" indent="1"/>
    </xf>
    <xf numFmtId="0" fontId="5" fillId="3" borderId="0" xfId="0" applyFont="1" applyFill="1" applyBorder="1" applyAlignment="1">
      <alignment horizontal="center" vertical="center"/>
    </xf>
    <xf numFmtId="202" fontId="5" fillId="3" borderId="0" xfId="0" quotePrefix="1" applyNumberFormat="1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left" vertical="center" indent="1"/>
    </xf>
    <xf numFmtId="0" fontId="0" fillId="6" borderId="21" xfId="0" applyFill="1" applyBorder="1"/>
    <xf numFmtId="17" fontId="116" fillId="68" borderId="17" xfId="0" quotePrefix="1" applyNumberFormat="1" applyFont="1" applyFill="1" applyBorder="1" applyAlignment="1">
      <alignment horizontal="center" vertical="center"/>
    </xf>
    <xf numFmtId="9" fontId="40" fillId="27" borderId="17" xfId="1" applyNumberFormat="1" applyFont="1" applyFill="1" applyBorder="1" applyAlignment="1">
      <alignment horizontal="center"/>
    </xf>
    <xf numFmtId="9" fontId="40" fillId="69" borderId="17" xfId="1" applyNumberFormat="1" applyFont="1" applyFill="1" applyBorder="1" applyAlignment="1">
      <alignment horizontal="center"/>
    </xf>
    <xf numFmtId="167" fontId="40" fillId="69" borderId="17" xfId="1" applyNumberFormat="1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10" fontId="40" fillId="27" borderId="17" xfId="1" applyNumberFormat="1" applyFont="1" applyFill="1" applyBorder="1" applyAlignment="1">
      <alignment horizontal="center"/>
    </xf>
    <xf numFmtId="10" fontId="39" fillId="6" borderId="17" xfId="0" applyNumberFormat="1" applyFont="1" applyFill="1" applyBorder="1" applyAlignment="1">
      <alignment horizontal="center"/>
    </xf>
    <xf numFmtId="10" fontId="0" fillId="6" borderId="17" xfId="1" applyNumberFormat="1" applyFont="1" applyFill="1" applyBorder="1" applyAlignment="1">
      <alignment horizontal="center"/>
    </xf>
    <xf numFmtId="9" fontId="115" fillId="6" borderId="1" xfId="1" applyNumberFormat="1" applyFont="1" applyFill="1" applyBorder="1" applyAlignment="1">
      <alignment horizontal="center" vertical="center"/>
    </xf>
    <xf numFmtId="10" fontId="115" fillId="6" borderId="1" xfId="1" applyNumberFormat="1" applyFont="1" applyFill="1" applyBorder="1" applyAlignment="1">
      <alignment horizontal="center" vertical="center"/>
    </xf>
    <xf numFmtId="10" fontId="114" fillId="6" borderId="1" xfId="1" applyNumberFormat="1" applyFont="1" applyFill="1" applyBorder="1" applyAlignment="1">
      <alignment horizontal="center" vertical="center"/>
    </xf>
    <xf numFmtId="0" fontId="39" fillId="6" borderId="0" xfId="0" applyFont="1" applyFill="1"/>
    <xf numFmtId="9" fontId="40" fillId="69" borderId="17" xfId="1" applyNumberFormat="1" applyFont="1" applyFill="1" applyBorder="1" applyAlignment="1">
      <alignment horizontal="center"/>
    </xf>
    <xf numFmtId="9" fontId="0" fillId="6" borderId="17" xfId="0" applyNumberFormat="1" applyFill="1" applyBorder="1" applyAlignment="1">
      <alignment horizontal="center"/>
    </xf>
    <xf numFmtId="10" fontId="0" fillId="6" borderId="17" xfId="0" applyNumberFormat="1" applyFill="1" applyBorder="1" applyAlignment="1">
      <alignment horizontal="center"/>
    </xf>
    <xf numFmtId="9" fontId="39" fillId="6" borderId="17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9" fontId="0" fillId="6" borderId="0" xfId="0" applyNumberFormat="1" applyFill="1" applyBorder="1" applyAlignment="1">
      <alignment horizontal="center"/>
    </xf>
    <xf numFmtId="9" fontId="39" fillId="6" borderId="0" xfId="0" applyNumberFormat="1" applyFont="1" applyFill="1" applyBorder="1" applyAlignment="1">
      <alignment horizontal="center"/>
    </xf>
    <xf numFmtId="9" fontId="0" fillId="6" borderId="17" xfId="0" applyNumberFormat="1" applyFill="1" applyBorder="1" applyAlignment="1">
      <alignment horizontal="left"/>
    </xf>
    <xf numFmtId="10" fontId="0" fillId="6" borderId="17" xfId="1" applyNumberFormat="1" applyFont="1" applyFill="1" applyBorder="1" applyAlignment="1">
      <alignment horizontal="left"/>
    </xf>
    <xf numFmtId="10" fontId="0" fillId="6" borderId="17" xfId="0" applyNumberFormat="1" applyFill="1" applyBorder="1" applyAlignment="1">
      <alignment horizontal="left"/>
    </xf>
    <xf numFmtId="0" fontId="121" fillId="4" borderId="17" xfId="0" applyFont="1" applyFill="1" applyBorder="1" applyAlignment="1">
      <alignment horizontal="center" vertical="center"/>
    </xf>
    <xf numFmtId="0" fontId="46" fillId="0" borderId="0" xfId="0" applyFont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11" fillId="28" borderId="33" xfId="0" applyFont="1" applyFill="1" applyBorder="1" applyAlignment="1">
      <alignment horizontal="left" vertical="center"/>
    </xf>
    <xf numFmtId="0" fontId="11" fillId="28" borderId="34" xfId="0" applyFont="1" applyFill="1" applyBorder="1" applyAlignment="1">
      <alignment horizontal="left" vertical="center"/>
    </xf>
    <xf numFmtId="0" fontId="11" fillId="28" borderId="35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</cellXfs>
  <cellStyles count="1560">
    <cellStyle name=" 1" xfId="50"/>
    <cellStyle name="_x000d__x000a_JournalTemplate=C:\COMFO\CTALK\JOURSTD.TPL_x000d__x000a_LbStateAddress=3 3 0 251 1 89 2 311_x000d__x000a_LbStateJou" xfId="51"/>
    <cellStyle name="%" xfId="52"/>
    <cellStyle name="% 2" xfId="53"/>
    <cellStyle name="%_01_Production Plan LLP-LTP AOP 2012" xfId="54"/>
    <cellStyle name="%_01_Production Plan LLP-LTP AOP 2012 2" xfId="55"/>
    <cellStyle name="%_01_Production Plan LLP-LTP AOP 2012_77" xfId="56"/>
    <cellStyle name="%_03" xfId="57"/>
    <cellStyle name="%_05" xfId="58"/>
    <cellStyle name="%_08" xfId="59"/>
    <cellStyle name="%_09" xfId="60"/>
    <cellStyle name="%_10_02_INTERMEDIAIRE" xfId="61"/>
    <cellStyle name="%_10_03_INTERMEDIAIRE" xfId="62"/>
    <cellStyle name="%_10_03_INTERMEDIAIRE 2" xfId="63"/>
    <cellStyle name="%_10_03_INTERMEDIAIRE_77" xfId="64"/>
    <cellStyle name="%_11_03_AIRBUS_Main_Issues" xfId="65"/>
    <cellStyle name="%_11_03_AIRBUS_Main_Issues 2" xfId="66"/>
    <cellStyle name="%_11_03_AIRBUS_Main_Issues_77" xfId="67"/>
    <cellStyle name="%_11_10_AIRBUS_Main_Issues" xfId="68"/>
    <cellStyle name="%_11_variable_Adjustment_synthesis" xfId="69"/>
    <cellStyle name="%_27" xfId="70"/>
    <cellStyle name="%_36" xfId="71"/>
    <cellStyle name="%_4 Regional Rolling Forecast 2010-01 ACT JAN KN PARxls" xfId="72"/>
    <cellStyle name="%_4 Regional Rolling Forecast 2010-01 ACT JAN KN PARxls 2" xfId="73"/>
    <cellStyle name="%_4 Regional Rolling Forecast 2010-01 ACT JAN KN PARxls_77" xfId="74"/>
    <cellStyle name="%_45" xfId="75"/>
    <cellStyle name="%_50" xfId="76"/>
    <cellStyle name="%_51" xfId="77"/>
    <cellStyle name="%_52" xfId="78"/>
    <cellStyle name="%_53" xfId="79"/>
    <cellStyle name="%_54" xfId="80"/>
    <cellStyle name="%_55" xfId="81"/>
    <cellStyle name="%_57" xfId="82"/>
    <cellStyle name="%_61" xfId="83"/>
    <cellStyle name="%_62" xfId="84"/>
    <cellStyle name="%_72" xfId="85"/>
    <cellStyle name="%_77" xfId="86"/>
    <cellStyle name="%_77 2" xfId="87"/>
    <cellStyle name="%_77_77" xfId="88"/>
    <cellStyle name="%_90" xfId="89"/>
    <cellStyle name="%_91" xfId="90"/>
    <cellStyle name="%_92" xfId="91"/>
    <cellStyle name="%_93" xfId="92"/>
    <cellStyle name="%_94" xfId="93"/>
    <cellStyle name="%_CTRL ROFO Act 01+3_290212" xfId="94"/>
    <cellStyle name="%_CTRL ROFO Act 01+3_290212 2" xfId="95"/>
    <cellStyle name="%_France OPS Rolling Forecast 1109" xfId="96"/>
    <cellStyle name="%_France OPS Rolling Forecast 1109 2" xfId="97"/>
    <cellStyle name="%_France OPS Rolling Forecast 1109_77" xfId="98"/>
    <cellStyle name="%_France OPS Rolling Forecast 1209" xfId="99"/>
    <cellStyle name="%_France OPS Rolling Forecast 1209 2" xfId="100"/>
    <cellStyle name="%_France OPS Rolling Forecast 1209_77" xfId="101"/>
    <cellStyle name="%_idle space" xfId="102"/>
    <cellStyle name="??????_?????1" xfId="103"/>
    <cellStyle name="_16 RAA Budget template v2" xfId="104"/>
    <cellStyle name="_2008 periode1 wk1 v2" xfId="105"/>
    <cellStyle name="_86 MOE Budget template FINAL" xfId="106"/>
    <cellStyle name="_Budget templates Hlm" xfId="107"/>
    <cellStyle name="_Budget templates Utc" xfId="108"/>
    <cellStyle name="_Budget templates Ztm" xfId="109"/>
    <cellStyle name="_Ede Weekly 2008" xfId="110"/>
    <cellStyle name="_KN Engg Std Dev Tool 041108 JAP" xfId="1474"/>
    <cellStyle name="_Pij - Budget Summary (as per ACON 2008_09_03)" xfId="111"/>
    <cellStyle name="_Vaa - Budget summary (as per ACON 2008_09_03)" xfId="112"/>
    <cellStyle name="_Weekly perfomance overview Kawasaki 2008" xfId="113"/>
    <cellStyle name="0,0_x000d__x000a_NA_x000d__x000a_" xfId="114"/>
    <cellStyle name="20 % - Accent1 2" xfId="115"/>
    <cellStyle name="20 % - Accent1 2 2" xfId="116"/>
    <cellStyle name="20 % - Accent1 3" xfId="117"/>
    <cellStyle name="20 % - Accent1 3 2" xfId="118"/>
    <cellStyle name="20 % - Accent1 3 2 2" xfId="119"/>
    <cellStyle name="20 % - Accent1 3 2 2 2" xfId="120"/>
    <cellStyle name="20 % - Accent1 3 2 3" xfId="121"/>
    <cellStyle name="20 % - Accent1 3 2 3 2" xfId="122"/>
    <cellStyle name="20 % - Accent1 3 2 4" xfId="123"/>
    <cellStyle name="20 % - Accent1 3 3" xfId="124"/>
    <cellStyle name="20 % - Accent1 3 3 2" xfId="125"/>
    <cellStyle name="20 % - Accent1 3 4" xfId="126"/>
    <cellStyle name="20 % - Accent1 3 4 2" xfId="127"/>
    <cellStyle name="20 % - Accent1 3 5" xfId="128"/>
    <cellStyle name="20 % - Accent1 3 6" xfId="129"/>
    <cellStyle name="20 % - Accent1 3 7" xfId="130"/>
    <cellStyle name="20 % - Accent1 4" xfId="131"/>
    <cellStyle name="20 % - Accent1 4 2" xfId="132"/>
    <cellStyle name="20 % - Accent1 4 2 2" xfId="133"/>
    <cellStyle name="20 % - Accent1 4 3" xfId="134"/>
    <cellStyle name="20 % - Accent1 4 3 2" xfId="135"/>
    <cellStyle name="20 % - Accent1 4 4" xfId="136"/>
    <cellStyle name="20 % - Accent1 5" xfId="137"/>
    <cellStyle name="20 % - Accent1 5 2" xfId="138"/>
    <cellStyle name="20 % - Accent2 2" xfId="139"/>
    <cellStyle name="20 % - Accent2 2 2" xfId="140"/>
    <cellStyle name="20 % - Accent2 3" xfId="141"/>
    <cellStyle name="20 % - Accent2 3 2" xfId="142"/>
    <cellStyle name="20 % - Accent2 3 2 2" xfId="143"/>
    <cellStyle name="20 % - Accent2 3 2 2 2" xfId="144"/>
    <cellStyle name="20 % - Accent2 3 2 3" xfId="145"/>
    <cellStyle name="20 % - Accent2 3 2 3 2" xfId="146"/>
    <cellStyle name="20 % - Accent2 3 2 4" xfId="147"/>
    <cellStyle name="20 % - Accent2 3 3" xfId="148"/>
    <cellStyle name="20 % - Accent2 3 3 2" xfId="149"/>
    <cellStyle name="20 % - Accent2 3 4" xfId="150"/>
    <cellStyle name="20 % - Accent2 3 4 2" xfId="151"/>
    <cellStyle name="20 % - Accent2 3 5" xfId="152"/>
    <cellStyle name="20 % - Accent2 3 6" xfId="153"/>
    <cellStyle name="20 % - Accent2 3 7" xfId="154"/>
    <cellStyle name="20 % - Accent2 4" xfId="155"/>
    <cellStyle name="20 % - Accent2 4 2" xfId="156"/>
    <cellStyle name="20 % - Accent2 4 2 2" xfId="157"/>
    <cellStyle name="20 % - Accent2 4 3" xfId="158"/>
    <cellStyle name="20 % - Accent2 4 3 2" xfId="159"/>
    <cellStyle name="20 % - Accent2 4 4" xfId="160"/>
    <cellStyle name="20 % - Accent2 5" xfId="161"/>
    <cellStyle name="20 % - Accent2 5 2" xfId="162"/>
    <cellStyle name="20 % - Accent3 2" xfId="163"/>
    <cellStyle name="20 % - Accent3 2 2" xfId="164"/>
    <cellStyle name="20 % - Accent3 3" xfId="165"/>
    <cellStyle name="20 % - Accent3 3 2" xfId="166"/>
    <cellStyle name="20 % - Accent3 3 2 2" xfId="167"/>
    <cellStyle name="20 % - Accent3 3 2 2 2" xfId="168"/>
    <cellStyle name="20 % - Accent3 3 2 3" xfId="169"/>
    <cellStyle name="20 % - Accent3 3 2 3 2" xfId="170"/>
    <cellStyle name="20 % - Accent3 3 2 4" xfId="171"/>
    <cellStyle name="20 % - Accent3 3 3" xfId="172"/>
    <cellStyle name="20 % - Accent3 3 3 2" xfId="173"/>
    <cellStyle name="20 % - Accent3 3 4" xfId="174"/>
    <cellStyle name="20 % - Accent3 3 4 2" xfId="175"/>
    <cellStyle name="20 % - Accent3 3 5" xfId="176"/>
    <cellStyle name="20 % - Accent3 3 6" xfId="177"/>
    <cellStyle name="20 % - Accent3 3 7" xfId="178"/>
    <cellStyle name="20 % - Accent3 4" xfId="179"/>
    <cellStyle name="20 % - Accent3 4 2" xfId="180"/>
    <cellStyle name="20 % - Accent3 4 2 2" xfId="181"/>
    <cellStyle name="20 % - Accent3 4 3" xfId="182"/>
    <cellStyle name="20 % - Accent3 4 3 2" xfId="183"/>
    <cellStyle name="20 % - Accent3 4 4" xfId="184"/>
    <cellStyle name="20 % - Accent3 5" xfId="185"/>
    <cellStyle name="20 % - Accent3 5 2" xfId="186"/>
    <cellStyle name="20 % - Accent4 2" xfId="187"/>
    <cellStyle name="20 % - Accent4 2 2" xfId="188"/>
    <cellStyle name="20 % - Accent4 3" xfId="189"/>
    <cellStyle name="20 % - Accent4 3 2" xfId="190"/>
    <cellStyle name="20 % - Accent4 3 2 2" xfId="191"/>
    <cellStyle name="20 % - Accent4 3 2 2 2" xfId="192"/>
    <cellStyle name="20 % - Accent4 3 2 3" xfId="193"/>
    <cellStyle name="20 % - Accent4 3 2 3 2" xfId="194"/>
    <cellStyle name="20 % - Accent4 3 2 4" xfId="195"/>
    <cellStyle name="20 % - Accent4 3 3" xfId="196"/>
    <cellStyle name="20 % - Accent4 3 3 2" xfId="197"/>
    <cellStyle name="20 % - Accent4 3 4" xfId="198"/>
    <cellStyle name="20 % - Accent4 3 4 2" xfId="199"/>
    <cellStyle name="20 % - Accent4 3 5" xfId="200"/>
    <cellStyle name="20 % - Accent4 3 6" xfId="201"/>
    <cellStyle name="20 % - Accent4 3 7" xfId="202"/>
    <cellStyle name="20 % - Accent4 4" xfId="203"/>
    <cellStyle name="20 % - Accent4 4 2" xfId="204"/>
    <cellStyle name="20 % - Accent4 4 2 2" xfId="205"/>
    <cellStyle name="20 % - Accent4 4 3" xfId="206"/>
    <cellStyle name="20 % - Accent4 4 3 2" xfId="207"/>
    <cellStyle name="20 % - Accent4 4 4" xfId="208"/>
    <cellStyle name="20 % - Accent4 5" xfId="209"/>
    <cellStyle name="20 % - Accent4 5 2" xfId="210"/>
    <cellStyle name="20 % - Accent5 2" xfId="211"/>
    <cellStyle name="20 % - Accent5 2 2" xfId="212"/>
    <cellStyle name="20 % - Accent5 3" xfId="213"/>
    <cellStyle name="20 % - Accent5 3 2" xfId="214"/>
    <cellStyle name="20 % - Accent5 3 2 2" xfId="215"/>
    <cellStyle name="20 % - Accent5 3 2 2 2" xfId="216"/>
    <cellStyle name="20 % - Accent5 3 2 3" xfId="217"/>
    <cellStyle name="20 % - Accent5 3 2 3 2" xfId="218"/>
    <cellStyle name="20 % - Accent5 3 2 4" xfId="219"/>
    <cellStyle name="20 % - Accent5 3 3" xfId="220"/>
    <cellStyle name="20 % - Accent5 3 3 2" xfId="221"/>
    <cellStyle name="20 % - Accent5 3 4" xfId="222"/>
    <cellStyle name="20 % - Accent5 3 4 2" xfId="223"/>
    <cellStyle name="20 % - Accent5 3 5" xfId="224"/>
    <cellStyle name="20 % - Accent5 4" xfId="225"/>
    <cellStyle name="20 % - Accent5 4 2" xfId="226"/>
    <cellStyle name="20 % - Accent5 4 2 2" xfId="227"/>
    <cellStyle name="20 % - Accent5 4 3" xfId="228"/>
    <cellStyle name="20 % - Accent5 4 3 2" xfId="229"/>
    <cellStyle name="20 % - Accent5 4 4" xfId="230"/>
    <cellStyle name="20 % - Accent5 5" xfId="231"/>
    <cellStyle name="20 % - Accent5 5 2" xfId="232"/>
    <cellStyle name="20 % - Accent6 2" xfId="233"/>
    <cellStyle name="20 % - Accent6 2 2" xfId="234"/>
    <cellStyle name="20 % - Accent6 2 2 2" xfId="235"/>
    <cellStyle name="20 % - Accent6 2 2 3" xfId="236"/>
    <cellStyle name="20 % - Accent6 2 3" xfId="237"/>
    <cellStyle name="20 % - Accent6 2 4" xfId="238"/>
    <cellStyle name="20 % - Accent6 3" xfId="239"/>
    <cellStyle name="20 % - Accent6 3 2" xfId="240"/>
    <cellStyle name="20 % - Accent6 3 2 2" xfId="241"/>
    <cellStyle name="20 % - Accent6 3 2 2 2" xfId="242"/>
    <cellStyle name="20 % - Accent6 3 2 3" xfId="243"/>
    <cellStyle name="20 % - Accent6 3 2 3 2" xfId="244"/>
    <cellStyle name="20 % - Accent6 3 2 4" xfId="245"/>
    <cellStyle name="20 % - Accent6 3 3" xfId="246"/>
    <cellStyle name="20 % - Accent6 3 3 2" xfId="247"/>
    <cellStyle name="20 % - Accent6 3 4" xfId="248"/>
    <cellStyle name="20 % - Accent6 3 4 2" xfId="249"/>
    <cellStyle name="20 % - Accent6 3 5" xfId="250"/>
    <cellStyle name="20 % - Accent6 3 6" xfId="251"/>
    <cellStyle name="20 % - Accent6 3 7" xfId="252"/>
    <cellStyle name="20 % - Accent6 4" xfId="253"/>
    <cellStyle name="20 % - Accent6 4 2" xfId="254"/>
    <cellStyle name="20 % - Accent6 4 2 2" xfId="255"/>
    <cellStyle name="20 % - Accent6 4 3" xfId="256"/>
    <cellStyle name="20 % - Accent6 4 3 2" xfId="257"/>
    <cellStyle name="20 % - Accent6 4 4" xfId="258"/>
    <cellStyle name="20 % - Accent6 5" xfId="259"/>
    <cellStyle name="20 % - Accent6 5 2" xfId="260"/>
    <cellStyle name="20% - Accent1" xfId="2"/>
    <cellStyle name="20% - Accent1 2" xfId="261"/>
    <cellStyle name="20% - Accent2" xfId="3"/>
    <cellStyle name="20% - Accent2 2" xfId="262"/>
    <cellStyle name="20% - Accent3" xfId="4"/>
    <cellStyle name="20% - Accent3 2" xfId="263"/>
    <cellStyle name="20% - Accent4" xfId="5"/>
    <cellStyle name="20% - Accent4 2" xfId="264"/>
    <cellStyle name="20% - Accent5" xfId="6"/>
    <cellStyle name="20% - Accent5 2" xfId="265"/>
    <cellStyle name="20% - Accent6" xfId="7"/>
    <cellStyle name="20% - Accent6 2" xfId="266"/>
    <cellStyle name="20% - Accent6 2 2" xfId="267"/>
    <cellStyle name="20% - Accent6 2 3" xfId="268"/>
    <cellStyle name="20% - Colore 1" xfId="1475"/>
    <cellStyle name="20% - Colore 2" xfId="1476"/>
    <cellStyle name="20% - Colore 3" xfId="1477"/>
    <cellStyle name="20% - Colore 4" xfId="1478"/>
    <cellStyle name="20% - Colore 5" xfId="1479"/>
    <cellStyle name="20% - Colore 6" xfId="1480"/>
    <cellStyle name="3232" xfId="1481"/>
    <cellStyle name="40 % - Accent1 2" xfId="269"/>
    <cellStyle name="40 % - Accent1 2 2" xfId="270"/>
    <cellStyle name="40 % - Accent1 3" xfId="271"/>
    <cellStyle name="40 % - Accent1 3 2" xfId="272"/>
    <cellStyle name="40 % - Accent1 3 2 2" xfId="273"/>
    <cellStyle name="40 % - Accent1 3 2 2 2" xfId="274"/>
    <cellStyle name="40 % - Accent1 3 2 3" xfId="275"/>
    <cellStyle name="40 % - Accent1 3 2 3 2" xfId="276"/>
    <cellStyle name="40 % - Accent1 3 2 4" xfId="277"/>
    <cellStyle name="40 % - Accent1 3 3" xfId="278"/>
    <cellStyle name="40 % - Accent1 3 3 2" xfId="279"/>
    <cellStyle name="40 % - Accent1 3 4" xfId="280"/>
    <cellStyle name="40 % - Accent1 3 4 2" xfId="281"/>
    <cellStyle name="40 % - Accent1 3 5" xfId="282"/>
    <cellStyle name="40 % - Accent1 3 6" xfId="283"/>
    <cellStyle name="40 % - Accent1 3 7" xfId="284"/>
    <cellStyle name="40 % - Accent1 4" xfId="285"/>
    <cellStyle name="40 % - Accent1 4 2" xfId="286"/>
    <cellStyle name="40 % - Accent1 4 2 2" xfId="287"/>
    <cellStyle name="40 % - Accent1 4 3" xfId="288"/>
    <cellStyle name="40 % - Accent1 4 3 2" xfId="289"/>
    <cellStyle name="40 % - Accent1 4 4" xfId="290"/>
    <cellStyle name="40 % - Accent1 5" xfId="291"/>
    <cellStyle name="40 % - Accent1 5 2" xfId="292"/>
    <cellStyle name="40 % - Accent2 2" xfId="293"/>
    <cellStyle name="40 % - Accent2 2 2" xfId="294"/>
    <cellStyle name="40 % - Accent2 3" xfId="295"/>
    <cellStyle name="40 % - Accent2 3 2" xfId="296"/>
    <cellStyle name="40 % - Accent2 3 2 2" xfId="297"/>
    <cellStyle name="40 % - Accent2 3 2 2 2" xfId="298"/>
    <cellStyle name="40 % - Accent2 3 2 3" xfId="299"/>
    <cellStyle name="40 % - Accent2 3 2 3 2" xfId="300"/>
    <cellStyle name="40 % - Accent2 3 2 4" xfId="301"/>
    <cellStyle name="40 % - Accent2 3 3" xfId="302"/>
    <cellStyle name="40 % - Accent2 3 3 2" xfId="303"/>
    <cellStyle name="40 % - Accent2 3 4" xfId="304"/>
    <cellStyle name="40 % - Accent2 3 4 2" xfId="305"/>
    <cellStyle name="40 % - Accent2 3 5" xfId="306"/>
    <cellStyle name="40 % - Accent2 4" xfId="307"/>
    <cellStyle name="40 % - Accent2 4 2" xfId="308"/>
    <cellStyle name="40 % - Accent2 4 2 2" xfId="309"/>
    <cellStyle name="40 % - Accent2 4 3" xfId="310"/>
    <cellStyle name="40 % - Accent2 4 3 2" xfId="311"/>
    <cellStyle name="40 % - Accent2 4 4" xfId="312"/>
    <cellStyle name="40 % - Accent2 5" xfId="313"/>
    <cellStyle name="40 % - Accent2 5 2" xfId="314"/>
    <cellStyle name="40 % - Accent3 2" xfId="315"/>
    <cellStyle name="40 % - Accent3 2 2" xfId="316"/>
    <cellStyle name="40 % - Accent3 3" xfId="317"/>
    <cellStyle name="40 % - Accent3 3 2" xfId="318"/>
    <cellStyle name="40 % - Accent3 3 2 2" xfId="319"/>
    <cellStyle name="40 % - Accent3 3 2 2 2" xfId="320"/>
    <cellStyle name="40 % - Accent3 3 2 3" xfId="321"/>
    <cellStyle name="40 % - Accent3 3 2 3 2" xfId="322"/>
    <cellStyle name="40 % - Accent3 3 2 4" xfId="323"/>
    <cellStyle name="40 % - Accent3 3 3" xfId="324"/>
    <cellStyle name="40 % - Accent3 3 3 2" xfId="325"/>
    <cellStyle name="40 % - Accent3 3 4" xfId="326"/>
    <cellStyle name="40 % - Accent3 3 4 2" xfId="327"/>
    <cellStyle name="40 % - Accent3 3 5" xfId="328"/>
    <cellStyle name="40 % - Accent3 3 6" xfId="329"/>
    <cellStyle name="40 % - Accent3 3 7" xfId="330"/>
    <cellStyle name="40 % - Accent3 4" xfId="331"/>
    <cellStyle name="40 % - Accent3 4 2" xfId="332"/>
    <cellStyle name="40 % - Accent3 4 2 2" xfId="333"/>
    <cellStyle name="40 % - Accent3 4 3" xfId="334"/>
    <cellStyle name="40 % - Accent3 4 3 2" xfId="335"/>
    <cellStyle name="40 % - Accent3 4 4" xfId="336"/>
    <cellStyle name="40 % - Accent3 5" xfId="337"/>
    <cellStyle name="40 % - Accent3 5 2" xfId="338"/>
    <cellStyle name="40 % - Accent4 2" xfId="339"/>
    <cellStyle name="40 % - Accent4 2 2" xfId="340"/>
    <cellStyle name="40 % - Accent4 3" xfId="341"/>
    <cellStyle name="40 % - Accent4 3 2" xfId="342"/>
    <cellStyle name="40 % - Accent4 3 2 2" xfId="343"/>
    <cellStyle name="40 % - Accent4 3 2 2 2" xfId="344"/>
    <cellStyle name="40 % - Accent4 3 2 3" xfId="345"/>
    <cellStyle name="40 % - Accent4 3 2 3 2" xfId="346"/>
    <cellStyle name="40 % - Accent4 3 2 4" xfId="347"/>
    <cellStyle name="40 % - Accent4 3 3" xfId="348"/>
    <cellStyle name="40 % - Accent4 3 3 2" xfId="349"/>
    <cellStyle name="40 % - Accent4 3 4" xfId="350"/>
    <cellStyle name="40 % - Accent4 3 4 2" xfId="351"/>
    <cellStyle name="40 % - Accent4 3 5" xfId="352"/>
    <cellStyle name="40 % - Accent4 3 6" xfId="353"/>
    <cellStyle name="40 % - Accent4 3 7" xfId="354"/>
    <cellStyle name="40 % - Accent4 4" xfId="355"/>
    <cellStyle name="40 % - Accent4 4 2" xfId="356"/>
    <cellStyle name="40 % - Accent4 4 2 2" xfId="357"/>
    <cellStyle name="40 % - Accent4 4 3" xfId="358"/>
    <cellStyle name="40 % - Accent4 4 3 2" xfId="359"/>
    <cellStyle name="40 % - Accent4 4 4" xfId="360"/>
    <cellStyle name="40 % - Accent4 5" xfId="361"/>
    <cellStyle name="40 % - Accent4 5 2" xfId="362"/>
    <cellStyle name="40 % - Accent5 2" xfId="363"/>
    <cellStyle name="40 % - Accent5 2 2" xfId="364"/>
    <cellStyle name="40 % - Accent5 3" xfId="365"/>
    <cellStyle name="40 % - Accent5 3 2" xfId="366"/>
    <cellStyle name="40 % - Accent5 3 2 2" xfId="367"/>
    <cellStyle name="40 % - Accent5 3 2 2 2" xfId="368"/>
    <cellStyle name="40 % - Accent5 3 2 3" xfId="369"/>
    <cellStyle name="40 % - Accent5 3 2 3 2" xfId="370"/>
    <cellStyle name="40 % - Accent5 3 2 4" xfId="371"/>
    <cellStyle name="40 % - Accent5 3 3" xfId="372"/>
    <cellStyle name="40 % - Accent5 3 3 2" xfId="373"/>
    <cellStyle name="40 % - Accent5 3 4" xfId="374"/>
    <cellStyle name="40 % - Accent5 3 4 2" xfId="375"/>
    <cellStyle name="40 % - Accent5 3 5" xfId="376"/>
    <cellStyle name="40 % - Accent5 3 6" xfId="377"/>
    <cellStyle name="40 % - Accent5 3 7" xfId="378"/>
    <cellStyle name="40 % - Accent5 4" xfId="379"/>
    <cellStyle name="40 % - Accent5 4 2" xfId="380"/>
    <cellStyle name="40 % - Accent5 4 2 2" xfId="381"/>
    <cellStyle name="40 % - Accent5 4 3" xfId="382"/>
    <cellStyle name="40 % - Accent5 4 3 2" xfId="383"/>
    <cellStyle name="40 % - Accent5 4 4" xfId="384"/>
    <cellStyle name="40 % - Accent5 5" xfId="385"/>
    <cellStyle name="40 % - Accent5 5 2" xfId="386"/>
    <cellStyle name="40 % - Accent6 2" xfId="387"/>
    <cellStyle name="40 % - Accent6 2 2" xfId="388"/>
    <cellStyle name="40 % - Accent6 3" xfId="389"/>
    <cellStyle name="40 % - Accent6 3 2" xfId="390"/>
    <cellStyle name="40 % - Accent6 3 2 2" xfId="391"/>
    <cellStyle name="40 % - Accent6 3 2 2 2" xfId="392"/>
    <cellStyle name="40 % - Accent6 3 2 3" xfId="393"/>
    <cellStyle name="40 % - Accent6 3 2 3 2" xfId="394"/>
    <cellStyle name="40 % - Accent6 3 2 4" xfId="395"/>
    <cellStyle name="40 % - Accent6 3 3" xfId="396"/>
    <cellStyle name="40 % - Accent6 3 3 2" xfId="397"/>
    <cellStyle name="40 % - Accent6 3 4" xfId="398"/>
    <cellStyle name="40 % - Accent6 3 4 2" xfId="399"/>
    <cellStyle name="40 % - Accent6 3 5" xfId="400"/>
    <cellStyle name="40 % - Accent6 3 6" xfId="401"/>
    <cellStyle name="40 % - Accent6 3 7" xfId="402"/>
    <cellStyle name="40 % - Accent6 4" xfId="403"/>
    <cellStyle name="40 % - Accent6 4 2" xfId="404"/>
    <cellStyle name="40 % - Accent6 4 2 2" xfId="405"/>
    <cellStyle name="40 % - Accent6 4 3" xfId="406"/>
    <cellStyle name="40 % - Accent6 4 3 2" xfId="407"/>
    <cellStyle name="40 % - Accent6 4 4" xfId="408"/>
    <cellStyle name="40 % - Accent6 5" xfId="409"/>
    <cellStyle name="40 % - Accent6 5 2" xfId="410"/>
    <cellStyle name="40% - Accent1" xfId="8"/>
    <cellStyle name="40% - Accent1 2" xfId="411"/>
    <cellStyle name="40% - Accent2" xfId="9"/>
    <cellStyle name="40% - Accent2 2" xfId="412"/>
    <cellStyle name="40% - Accent3" xfId="10"/>
    <cellStyle name="40% - Accent3 2" xfId="413"/>
    <cellStyle name="40% - Accent4" xfId="11"/>
    <cellStyle name="40% - Accent4 2" xfId="414"/>
    <cellStyle name="40% - Accent5" xfId="12"/>
    <cellStyle name="40% - Accent5 2" xfId="415"/>
    <cellStyle name="40% - Accent6" xfId="13"/>
    <cellStyle name="40% - Accent6 2" xfId="416"/>
    <cellStyle name="40% - Colore 1" xfId="1482"/>
    <cellStyle name="40% - Colore 2" xfId="1483"/>
    <cellStyle name="40% - Colore 3" xfId="1484"/>
    <cellStyle name="40% - Colore 4" xfId="1485"/>
    <cellStyle name="40% - Colore 5" xfId="1486"/>
    <cellStyle name="40% - Colore 6" xfId="1487"/>
    <cellStyle name="60 % - Accent1 2" xfId="417"/>
    <cellStyle name="60 % - Accent1 2 2" xfId="418"/>
    <cellStyle name="60 % - Accent2 2" xfId="419"/>
    <cellStyle name="60 % - Accent2 2 2" xfId="420"/>
    <cellStyle name="60 % - Accent3 2" xfId="421"/>
    <cellStyle name="60 % - Accent3 2 2" xfId="422"/>
    <cellStyle name="60 % - Accent4 2" xfId="423"/>
    <cellStyle name="60 % - Accent4 2 2" xfId="424"/>
    <cellStyle name="60 % - Accent5 2" xfId="425"/>
    <cellStyle name="60 % - Accent5 2 2" xfId="426"/>
    <cellStyle name="60 % - Accent6 2" xfId="427"/>
    <cellStyle name="60 % - Accent6 2 2" xfId="428"/>
    <cellStyle name="60% - Accent1" xfId="14"/>
    <cellStyle name="60% - Accent1 2" xfId="429"/>
    <cellStyle name="60% - Accent2" xfId="15"/>
    <cellStyle name="60% - Accent2 2" xfId="430"/>
    <cellStyle name="60% - Accent3" xfId="16"/>
    <cellStyle name="60% - Accent3 2" xfId="431"/>
    <cellStyle name="60% - Accent4" xfId="17"/>
    <cellStyle name="60% - Accent4 2" xfId="432"/>
    <cellStyle name="60% - Accent5" xfId="18"/>
    <cellStyle name="60% - Accent5 2" xfId="433"/>
    <cellStyle name="60% - Accent6" xfId="19"/>
    <cellStyle name="60% - Accent6 2" xfId="434"/>
    <cellStyle name="60% - Colore 1" xfId="1488"/>
    <cellStyle name="60% - Colore 2" xfId="1489"/>
    <cellStyle name="60% - Colore 3" xfId="1490"/>
    <cellStyle name="60% - Colore 4" xfId="1491"/>
    <cellStyle name="60% - Colore 5" xfId="1492"/>
    <cellStyle name="60% - Colore 6" xfId="1493"/>
    <cellStyle name="Accent1 - 20 %" xfId="1494"/>
    <cellStyle name="Accent1 - 40 %" xfId="1495"/>
    <cellStyle name="Accent1 - 60 %" xfId="1496"/>
    <cellStyle name="Accent1 2" xfId="435"/>
    <cellStyle name="Accent1 2 2" xfId="436"/>
    <cellStyle name="Accent2 - 20 %" xfId="1497"/>
    <cellStyle name="Accent2 - 40 %" xfId="1498"/>
    <cellStyle name="Accent2 - 60 %" xfId="1499"/>
    <cellStyle name="Accent2 2" xfId="437"/>
    <cellStyle name="Accent2 2 2" xfId="438"/>
    <cellStyle name="Accent3 - 20 %" xfId="1500"/>
    <cellStyle name="Accent3 - 40 %" xfId="1501"/>
    <cellStyle name="Accent3 - 60 %" xfId="1502"/>
    <cellStyle name="Accent3 2" xfId="439"/>
    <cellStyle name="Accent3 2 2" xfId="440"/>
    <cellStyle name="Accent4 - 20 %" xfId="1503"/>
    <cellStyle name="Accent4 - 40 %" xfId="1504"/>
    <cellStyle name="Accent4 - 60 %" xfId="1505"/>
    <cellStyle name="Accent4 2" xfId="441"/>
    <cellStyle name="Accent4 2 2" xfId="442"/>
    <cellStyle name="Accent5 - 20 %" xfId="1506"/>
    <cellStyle name="Accent5 - 40 %" xfId="1507"/>
    <cellStyle name="Accent5 - 60 %" xfId="1508"/>
    <cellStyle name="Accent5 2" xfId="443"/>
    <cellStyle name="Accent5 2 2" xfId="444"/>
    <cellStyle name="Accent6 - 20 %" xfId="1509"/>
    <cellStyle name="Accent6 - 40 %" xfId="1510"/>
    <cellStyle name="Accent6 - 60 %" xfId="1511"/>
    <cellStyle name="Accent6 2" xfId="445"/>
    <cellStyle name="Accent6 2 2" xfId="446"/>
    <cellStyle name="AFE" xfId="447"/>
    <cellStyle name="AFE 2" xfId="448"/>
    <cellStyle name="AFE 3" xfId="449"/>
    <cellStyle name="args.style" xfId="450"/>
    <cellStyle name="Avertissement 2" xfId="451"/>
    <cellStyle name="Avertissement 2 2" xfId="452"/>
    <cellStyle name="Bad" xfId="20"/>
    <cellStyle name="Bad 2" xfId="453"/>
    <cellStyle name="Bad 2 2" xfId="454"/>
    <cellStyle name="Bad 2 3" xfId="455"/>
    <cellStyle name="Bad 2 4" xfId="456"/>
    <cellStyle name="Bad 3" xfId="457"/>
    <cellStyle name="Bad 4" xfId="458"/>
    <cellStyle name="Bad_03" xfId="459"/>
    <cellStyle name="Bold" xfId="460"/>
    <cellStyle name="Calcolo" xfId="1512"/>
    <cellStyle name="Calcul 2" xfId="461"/>
    <cellStyle name="Calcul 2 2" xfId="462"/>
    <cellStyle name="Calculation" xfId="21"/>
    <cellStyle name="Calculation 2" xfId="463"/>
    <cellStyle name="Calculé simple" xfId="464"/>
    <cellStyle name="Calculé trait" xfId="465"/>
    <cellStyle name="Cella collegata" xfId="1513"/>
    <cellStyle name="Cella da controllare" xfId="1514"/>
    <cellStyle name="Cella da controllare 2" xfId="1515"/>
    <cellStyle name="Cellule liée 2" xfId="466"/>
    <cellStyle name="Cellule liée 2 2" xfId="467"/>
    <cellStyle name="Check Cell" xfId="22"/>
    <cellStyle name="Check Cell 2" xfId="468"/>
    <cellStyle name="Check Cell 3" xfId="469"/>
    <cellStyle name="Colore 1" xfId="1516"/>
    <cellStyle name="Colore 2" xfId="1517"/>
    <cellStyle name="Colore 3" xfId="1518"/>
    <cellStyle name="Colore 4" xfId="1519"/>
    <cellStyle name="Colore 5" xfId="1520"/>
    <cellStyle name="Colore 6" xfId="1521"/>
    <cellStyle name="Comma ," xfId="470"/>
    <cellStyle name="Comma [0]" xfId="471"/>
    <cellStyle name="Comma [0] 2" xfId="472"/>
    <cellStyle name="Comma 2" xfId="473"/>
    <cellStyle name="Comma 2 2" xfId="474"/>
    <cellStyle name="Comma 2 3" xfId="475"/>
    <cellStyle name="Comma 2_03" xfId="476"/>
    <cellStyle name="Comma 3" xfId="477"/>
    <cellStyle name="Comma_!!!GO" xfId="478"/>
    <cellStyle name="Commentaire 2" xfId="479"/>
    <cellStyle name="Commentaire 2 2" xfId="480"/>
    <cellStyle name="Commentaire 2 3" xfId="481"/>
    <cellStyle name="Commentaire 3" xfId="482"/>
    <cellStyle name="Commentaire 3 2" xfId="483"/>
    <cellStyle name="Commentaire 3 2 2" xfId="484"/>
    <cellStyle name="Commentaire 3 2 2 2" xfId="485"/>
    <cellStyle name="Commentaire 3 2 3" xfId="486"/>
    <cellStyle name="Commentaire 3 2 3 2" xfId="487"/>
    <cellStyle name="Commentaire 3 2 4" xfId="488"/>
    <cellStyle name="Commentaire 3 2 5" xfId="489"/>
    <cellStyle name="Commentaire 3 2 6" xfId="490"/>
    <cellStyle name="Commentaire 3 3" xfId="491"/>
    <cellStyle name="Commentaire 3 3 2" xfId="492"/>
    <cellStyle name="Commentaire 3 3 2 2" xfId="493"/>
    <cellStyle name="Commentaire 3 3 3" xfId="494"/>
    <cellStyle name="Commentaire 3 3 3 2" xfId="495"/>
    <cellStyle name="Commentaire 3 3 4" xfId="496"/>
    <cellStyle name="Commentaire 3 4" xfId="497"/>
    <cellStyle name="Commentaire 3 4 2" xfId="498"/>
    <cellStyle name="Commentaire 3 5" xfId="499"/>
    <cellStyle name="Commentaire 3 5 2" xfId="500"/>
    <cellStyle name="Commentaire 3 6" xfId="501"/>
    <cellStyle name="Commentaire 3 7" xfId="502"/>
    <cellStyle name="Commentaire 3 8" xfId="503"/>
    <cellStyle name="Commentaire 4" xfId="504"/>
    <cellStyle name="Commentaire 4 2" xfId="505"/>
    <cellStyle name="Commentaire 4 2 2" xfId="506"/>
    <cellStyle name="Commentaire 4 3" xfId="507"/>
    <cellStyle name="Commentaire 4 3 2" xfId="508"/>
    <cellStyle name="Commentaire 4 4" xfId="509"/>
    <cellStyle name="Contrôle" xfId="510"/>
    <cellStyle name="Curr" xfId="511"/>
    <cellStyle name="Currency [0]" xfId="512"/>
    <cellStyle name="Currency [0] 2" xfId="513"/>
    <cellStyle name="Currency 2" xfId="514"/>
    <cellStyle name="Currency_!!!GO" xfId="515"/>
    <cellStyle name="Date" xfId="516"/>
    <cellStyle name="Date 2" xfId="517"/>
    <cellStyle name="Datum" xfId="23"/>
    <cellStyle name="Dezima - Style1" xfId="518"/>
    <cellStyle name="Dezima - Style2" xfId="519"/>
    <cellStyle name="Dezima - Style3" xfId="520"/>
    <cellStyle name="Dezima - Style4" xfId="521"/>
    <cellStyle name="Dezima - Style5" xfId="522"/>
    <cellStyle name="Dezima - Style6" xfId="523"/>
    <cellStyle name="Dezima - Style7" xfId="524"/>
    <cellStyle name="Dezima - Style8" xfId="525"/>
    <cellStyle name="Dezimal [0]" xfId="526"/>
    <cellStyle name="Dezimal [0] 2" xfId="527"/>
    <cellStyle name="Dezimal 2" xfId="1522"/>
    <cellStyle name="Dezimal_4.7" xfId="528"/>
    <cellStyle name="Emphase 1" xfId="1523"/>
    <cellStyle name="Emphase 2" xfId="1524"/>
    <cellStyle name="Emphase 3" xfId="1525"/>
    <cellStyle name="Entrée 2" xfId="529"/>
    <cellStyle name="Entrée 2 2" xfId="530"/>
    <cellStyle name="Entrée 2 2 2" xfId="531"/>
    <cellStyle name="Entrée 2 2 3" xfId="532"/>
    <cellStyle name="Entrée 2 3" xfId="533"/>
    <cellStyle name="Entrée 2 4" xfId="534"/>
    <cellStyle name="Euro" xfId="24"/>
    <cellStyle name="Euro 2" xfId="535"/>
    <cellStyle name="Euro 2 2" xfId="536"/>
    <cellStyle name="Euro 2 2 2" xfId="537"/>
    <cellStyle name="Euro 3" xfId="538"/>
    <cellStyle name="Explanatory Text" xfId="25"/>
    <cellStyle name="Explanatory Text 2" xfId="539"/>
    <cellStyle name="Explanatory Text 3" xfId="540"/>
    <cellStyle name="EY%colcalc" xfId="541"/>
    <cellStyle name="EY%input" xfId="542"/>
    <cellStyle name="EY%rowcalc" xfId="543"/>
    <cellStyle name="EY0dp" xfId="544"/>
    <cellStyle name="EY1dp" xfId="545"/>
    <cellStyle name="EY2dp" xfId="546"/>
    <cellStyle name="EY3dp" xfId="547"/>
    <cellStyle name="EYColumnHeading" xfId="548"/>
    <cellStyle name="EYHeading1" xfId="549"/>
    <cellStyle name="EYheading2" xfId="550"/>
    <cellStyle name="EYheading3" xfId="551"/>
    <cellStyle name="EYnumber" xfId="552"/>
    <cellStyle name="EYSheetHeader1" xfId="553"/>
    <cellStyle name="EYtext" xfId="554"/>
    <cellStyle name="Good" xfId="26"/>
    <cellStyle name="Good 2" xfId="555"/>
    <cellStyle name="Good 3" xfId="556"/>
    <cellStyle name="Grenz_Spalte" xfId="557"/>
    <cellStyle name="Grey" xfId="558"/>
    <cellStyle name="Header" xfId="559"/>
    <cellStyle name="Header1" xfId="560"/>
    <cellStyle name="Header2" xfId="561"/>
    <cellStyle name="Heading 1" xfId="27"/>
    <cellStyle name="Heading 1 2" xfId="562"/>
    <cellStyle name="Heading 1 3" xfId="563"/>
    <cellStyle name="Heading 2" xfId="28"/>
    <cellStyle name="Heading 2 2" xfId="564"/>
    <cellStyle name="Heading 2 3" xfId="565"/>
    <cellStyle name="Heading 3" xfId="29"/>
    <cellStyle name="Heading 3 2" xfId="566"/>
    <cellStyle name="Heading 3 2 2" xfId="567"/>
    <cellStyle name="Heading 3 2 2 2" xfId="568"/>
    <cellStyle name="Heading 3 2 3" xfId="569"/>
    <cellStyle name="Heading 3 3" xfId="570"/>
    <cellStyle name="Heading 3 3 2" xfId="571"/>
    <cellStyle name="Heading 3 4" xfId="572"/>
    <cellStyle name="Heading 3 4 2" xfId="573"/>
    <cellStyle name="Heading 3 5" xfId="574"/>
    <cellStyle name="Heading 4" xfId="30"/>
    <cellStyle name="Heading 4 2" xfId="575"/>
    <cellStyle name="Heading 4 3" xfId="576"/>
    <cellStyle name="Hipervínculo" xfId="577"/>
    <cellStyle name="Hipervínculo 2" xfId="578"/>
    <cellStyle name="Hipervínculo 3" xfId="579"/>
    <cellStyle name="Hipervínculo visitado" xfId="580"/>
    <cellStyle name="Hipervínculo visitado 2" xfId="581"/>
    <cellStyle name="Hipervínculo visitado 3" xfId="582"/>
    <cellStyle name="Hipervínculo_03" xfId="583"/>
    <cellStyle name="Hyperlink seguido" xfId="584"/>
    <cellStyle name="Hyperlink seguido 2" xfId="585"/>
    <cellStyle name="Hyperlink seguido 3" xfId="586"/>
    <cellStyle name="Input" xfId="31"/>
    <cellStyle name="Input [yellow]" xfId="587"/>
    <cellStyle name="Input 2" xfId="588"/>
    <cellStyle name="Input 2 2" xfId="589"/>
    <cellStyle name="Input 2 3" xfId="590"/>
    <cellStyle name="Input 3" xfId="591"/>
    <cellStyle name="Input 3 2" xfId="592"/>
    <cellStyle name="Input 3 3" xfId="593"/>
    <cellStyle name="Input Number" xfId="594"/>
    <cellStyle name="Input Percent" xfId="595"/>
    <cellStyle name="Input_10_02_INTERMEDIAIRE" xfId="596"/>
    <cellStyle name="Insatisfaisant 2" xfId="597"/>
    <cellStyle name="Insatisfaisant 2 2" xfId="598"/>
    <cellStyle name="Komma [0]_C" xfId="599"/>
    <cellStyle name="Komma_C" xfId="600"/>
    <cellStyle name="Lien hypertexte 2" xfId="32"/>
    <cellStyle name="Lien hypertexte 2 2" xfId="601"/>
    <cellStyle name="Linked Cell" xfId="33"/>
    <cellStyle name="Linked Cell 2" xfId="602"/>
    <cellStyle name="Migliaia (0)_1997 YTD AGO WELCOME" xfId="603"/>
    <cellStyle name="Migliaia_1997 YTD AGO WELCOME" xfId="604"/>
    <cellStyle name="Millares [0]_Person" xfId="605"/>
    <cellStyle name="Millares_Person" xfId="606"/>
    <cellStyle name="Milliers 2" xfId="607"/>
    <cellStyle name="Milliers 2 2" xfId="608"/>
    <cellStyle name="Milliers 2 3" xfId="609"/>
    <cellStyle name="Milliers 2 4" xfId="610"/>
    <cellStyle name="Milliers 3" xfId="611"/>
    <cellStyle name="Milliers 4" xfId="612"/>
    <cellStyle name="Milliers 5" xfId="613"/>
    <cellStyle name="Moeda [0]_aola" xfId="614"/>
    <cellStyle name="Moeda_aola" xfId="615"/>
    <cellStyle name="Monat" xfId="34"/>
    <cellStyle name="Moneda [0]_Person" xfId="616"/>
    <cellStyle name="Moneda_Person" xfId="617"/>
    <cellStyle name="Monétaire 2" xfId="618"/>
    <cellStyle name="Monétaire 2 2" xfId="1471"/>
    <cellStyle name="Multiple" xfId="619"/>
    <cellStyle name="Neutral" xfId="35"/>
    <cellStyle name="Neutral 2" xfId="620"/>
    <cellStyle name="Neutral 3" xfId="621"/>
    <cellStyle name="Neutrale" xfId="1526"/>
    <cellStyle name="Neutre 2" xfId="622"/>
    <cellStyle name="Neutre 2 2" xfId="623"/>
    <cellStyle name="no dec" xfId="624"/>
    <cellStyle name="Norm_Zeile" xfId="625"/>
    <cellStyle name="Normal" xfId="0" builtinId="0"/>
    <cellStyle name="Normal - Formatvorlage4" xfId="626"/>
    <cellStyle name="Normal - Style1" xfId="627"/>
    <cellStyle name="Normal 10" xfId="628"/>
    <cellStyle name="Normal 10 2" xfId="629"/>
    <cellStyle name="Normal 10 3" xfId="630"/>
    <cellStyle name="Normal 10 4" xfId="631"/>
    <cellStyle name="Normal 100" xfId="632"/>
    <cellStyle name="Normal 101" xfId="633"/>
    <cellStyle name="Normal 102" xfId="634"/>
    <cellStyle name="Normal 103" xfId="635"/>
    <cellStyle name="Normal 104" xfId="636"/>
    <cellStyle name="Normal 105" xfId="637"/>
    <cellStyle name="Normal 106" xfId="638"/>
    <cellStyle name="Normal 107" xfId="639"/>
    <cellStyle name="Normal 108" xfId="640"/>
    <cellStyle name="Normal 109" xfId="641"/>
    <cellStyle name="Normal 11" xfId="642"/>
    <cellStyle name="Normal 11 2" xfId="643"/>
    <cellStyle name="Normal 11 3" xfId="644"/>
    <cellStyle name="Normal 11 4" xfId="645"/>
    <cellStyle name="Normal 110" xfId="646"/>
    <cellStyle name="Normal 111" xfId="647"/>
    <cellStyle name="Normal 112" xfId="648"/>
    <cellStyle name="Normal 113" xfId="649"/>
    <cellStyle name="Normal 114" xfId="650"/>
    <cellStyle name="Normal 115" xfId="651"/>
    <cellStyle name="Normal 116" xfId="652"/>
    <cellStyle name="Normal 117" xfId="653"/>
    <cellStyle name="Normal 118" xfId="654"/>
    <cellStyle name="Normal 119" xfId="655"/>
    <cellStyle name="Normal 12" xfId="49"/>
    <cellStyle name="Normal 12 2" xfId="656"/>
    <cellStyle name="Normal 12 3" xfId="657"/>
    <cellStyle name="Normal 12 4" xfId="658"/>
    <cellStyle name="Normal 120" xfId="659"/>
    <cellStyle name="Normal 121" xfId="660"/>
    <cellStyle name="Normal 122" xfId="661"/>
    <cellStyle name="Normal 123" xfId="662"/>
    <cellStyle name="Normal 124" xfId="1548"/>
    <cellStyle name="Normal 125" xfId="1549"/>
    <cellStyle name="Normal 126" xfId="1552"/>
    <cellStyle name="Normal 127" xfId="1553"/>
    <cellStyle name="Normal 128" xfId="1554"/>
    <cellStyle name="Normal 129" xfId="1555"/>
    <cellStyle name="Normal 13" xfId="663"/>
    <cellStyle name="Normal 13 2" xfId="664"/>
    <cellStyle name="Normal 13 3" xfId="665"/>
    <cellStyle name="Normal 13 4" xfId="666"/>
    <cellStyle name="Normal 130" xfId="1556"/>
    <cellStyle name="Normal 131" xfId="1557"/>
    <cellStyle name="Normal 132" xfId="1558"/>
    <cellStyle name="Normal 133" xfId="1559"/>
    <cellStyle name="Normal 14" xfId="667"/>
    <cellStyle name="Normal 14 2" xfId="668"/>
    <cellStyle name="Normal 14 3" xfId="669"/>
    <cellStyle name="Normal 14 4" xfId="670"/>
    <cellStyle name="Normal 15" xfId="671"/>
    <cellStyle name="Normal 15 2" xfId="672"/>
    <cellStyle name="Normal 15 3" xfId="673"/>
    <cellStyle name="Normal 16" xfId="674"/>
    <cellStyle name="Normal 16 2" xfId="675"/>
    <cellStyle name="Normal 16 3" xfId="676"/>
    <cellStyle name="Normal 17" xfId="677"/>
    <cellStyle name="Normal 17 2" xfId="678"/>
    <cellStyle name="Normal 17 3" xfId="679"/>
    <cellStyle name="Normal 18" xfId="680"/>
    <cellStyle name="Normal 18 2" xfId="681"/>
    <cellStyle name="Normal 18 3" xfId="682"/>
    <cellStyle name="Normal 19" xfId="683"/>
    <cellStyle name="Normal 19 2" xfId="684"/>
    <cellStyle name="Normal 19 3" xfId="685"/>
    <cellStyle name="Normal 2" xfId="36"/>
    <cellStyle name="Normal 2 2" xfId="47"/>
    <cellStyle name="Normal 2 2 2" xfId="686"/>
    <cellStyle name="Normal 2 3" xfId="687"/>
    <cellStyle name="Normal 2 4" xfId="688"/>
    <cellStyle name="Normal 2 5" xfId="1472"/>
    <cellStyle name="Normal 2 6" xfId="1550"/>
    <cellStyle name="Normal 2_GALAXY CHATRES 7 MARS" xfId="1527"/>
    <cellStyle name="Normal 20" xfId="689"/>
    <cellStyle name="Normal 20 2" xfId="690"/>
    <cellStyle name="Normal 20 3" xfId="691"/>
    <cellStyle name="Normal 21" xfId="692"/>
    <cellStyle name="Normal 21 2" xfId="693"/>
    <cellStyle name="Normal 21 3" xfId="694"/>
    <cellStyle name="Normal 22" xfId="695"/>
    <cellStyle name="Normal 22 2" xfId="696"/>
    <cellStyle name="Normal 22 3" xfId="697"/>
    <cellStyle name="Normal 23" xfId="698"/>
    <cellStyle name="Normal 23 2" xfId="699"/>
    <cellStyle name="Normal 23 3" xfId="700"/>
    <cellStyle name="Normal 23 3 2" xfId="701"/>
    <cellStyle name="Normal 23 3 2 2" xfId="702"/>
    <cellStyle name="Normal 23 3 2 2 2" xfId="703"/>
    <cellStyle name="Normal 23 3 2 2 2 2" xfId="704"/>
    <cellStyle name="Normal 23 3 2 2 3" xfId="705"/>
    <cellStyle name="Normal 23 3 2 2 3 2" xfId="706"/>
    <cellStyle name="Normal 23 3 2 2 4" xfId="707"/>
    <cellStyle name="Normal 23 3 2 2 5" xfId="708"/>
    <cellStyle name="Normal 23 3 2 3" xfId="709"/>
    <cellStyle name="Normal 23 3 2 3 2" xfId="710"/>
    <cellStyle name="Normal 23 3 2 4" xfId="711"/>
    <cellStyle name="Normal 23 3 2 4 2" xfId="712"/>
    <cellStyle name="Normal 23 3 2 5" xfId="713"/>
    <cellStyle name="Normal 23 3 3" xfId="714"/>
    <cellStyle name="Normal 23 3 3 2" xfId="715"/>
    <cellStyle name="Normal 23 3 3 2 2" xfId="716"/>
    <cellStyle name="Normal 23 3 3 3" xfId="717"/>
    <cellStyle name="Normal 23 3 3 3 2" xfId="718"/>
    <cellStyle name="Normal 23 3 3 4" xfId="719"/>
    <cellStyle name="Normal 23 3 4" xfId="720"/>
    <cellStyle name="Normal 23 3 4 2" xfId="721"/>
    <cellStyle name="Normal 23 3 5" xfId="722"/>
    <cellStyle name="Normal 23 3 5 2" xfId="723"/>
    <cellStyle name="Normal 23 3 6" xfId="724"/>
    <cellStyle name="Normal 23 4" xfId="725"/>
    <cellStyle name="Normal 23 4 2" xfId="726"/>
    <cellStyle name="Normal 23 4 2 2" xfId="727"/>
    <cellStyle name="Normal 23 4 3" xfId="728"/>
    <cellStyle name="Normal 23 4 3 2" xfId="729"/>
    <cellStyle name="Normal 23 4 4" xfId="730"/>
    <cellStyle name="Normal 23 5" xfId="731"/>
    <cellStyle name="Normal 23 5 2" xfId="732"/>
    <cellStyle name="Normal 23 5 2 2" xfId="733"/>
    <cellStyle name="Normal 23 5 3" xfId="734"/>
    <cellStyle name="Normal 23 5 3 2" xfId="735"/>
    <cellStyle name="Normal 23 5 4" xfId="736"/>
    <cellStyle name="Normal 23 6" xfId="737"/>
    <cellStyle name="Normal 23 6 2" xfId="738"/>
    <cellStyle name="Normal 23 7" xfId="739"/>
    <cellStyle name="Normal 23 7 2" xfId="740"/>
    <cellStyle name="Normal 24" xfId="741"/>
    <cellStyle name="Normal 24 2" xfId="742"/>
    <cellStyle name="Normal 24 2 2" xfId="743"/>
    <cellStyle name="Normal 24 2 2 2" xfId="744"/>
    <cellStyle name="Normal 24 2 2 2 2" xfId="745"/>
    <cellStyle name="Normal 24 2 2 2 2 2" xfId="746"/>
    <cellStyle name="Normal 24 2 2 2 3" xfId="747"/>
    <cellStyle name="Normal 24 2 2 2 3 2" xfId="748"/>
    <cellStyle name="Normal 24 2 2 2 4" xfId="749"/>
    <cellStyle name="Normal 24 2 2 3" xfId="750"/>
    <cellStyle name="Normal 24 2 2 3 2" xfId="751"/>
    <cellStyle name="Normal 24 2 2 3 2 2" xfId="752"/>
    <cellStyle name="Normal 24 2 2 3 3" xfId="753"/>
    <cellStyle name="Normal 24 2 2 3 3 2" xfId="754"/>
    <cellStyle name="Normal 24 2 2 3 4" xfId="755"/>
    <cellStyle name="Normal 24 2 2 4" xfId="756"/>
    <cellStyle name="Normal 24 2 2 4 2" xfId="757"/>
    <cellStyle name="Normal 24 2 2 5" xfId="758"/>
    <cellStyle name="Normal 24 2 2 5 2" xfId="759"/>
    <cellStyle name="Normal 24 2 2 6" xfId="760"/>
    <cellStyle name="Normal 24 2 3" xfId="761"/>
    <cellStyle name="Normal 24 2 3 2" xfId="762"/>
    <cellStyle name="Normal 24 2 3 2 2" xfId="763"/>
    <cellStyle name="Normal 24 2 3 3" xfId="764"/>
    <cellStyle name="Normal 24 2 3 3 2" xfId="765"/>
    <cellStyle name="Normal 24 2 3 4" xfId="766"/>
    <cellStyle name="Normal 24 2 4" xfId="767"/>
    <cellStyle name="Normal 24 2 4 2" xfId="768"/>
    <cellStyle name="Normal 24 2 4 2 2" xfId="769"/>
    <cellStyle name="Normal 24 2 4 3" xfId="770"/>
    <cellStyle name="Normal 24 2 4 3 2" xfId="771"/>
    <cellStyle name="Normal 24 2 4 4" xfId="772"/>
    <cellStyle name="Normal 24 2 5" xfId="773"/>
    <cellStyle name="Normal 24 2 5 2" xfId="774"/>
    <cellStyle name="Normal 24 2 6" xfId="775"/>
    <cellStyle name="Normal 24 2 6 2" xfId="776"/>
    <cellStyle name="Normal 24 2 7" xfId="777"/>
    <cellStyle name="Normal 24 3" xfId="778"/>
    <cellStyle name="Normal 24 3 2" xfId="779"/>
    <cellStyle name="Normal 24 3 3" xfId="780"/>
    <cellStyle name="Normal 24 4" xfId="781"/>
    <cellStyle name="Normal 24 4 2" xfId="782"/>
    <cellStyle name="Normal 24 4 2 2" xfId="783"/>
    <cellStyle name="Normal 24 4 2 2 2" xfId="784"/>
    <cellStyle name="Normal 24 4 2 3" xfId="785"/>
    <cellStyle name="Normal 24 4 2 3 2" xfId="786"/>
    <cellStyle name="Normal 24 4 2 4" xfId="787"/>
    <cellStyle name="Normal 24 4 3" xfId="788"/>
    <cellStyle name="Normal 24 4 3 2" xfId="789"/>
    <cellStyle name="Normal 24 4 3 2 2" xfId="790"/>
    <cellStyle name="Normal 24 4 3 3" xfId="791"/>
    <cellStyle name="Normal 24 4 3 3 2" xfId="792"/>
    <cellStyle name="Normal 24 4 3 4" xfId="793"/>
    <cellStyle name="Normal 24 4 4" xfId="794"/>
    <cellStyle name="Normal 24 4 4 2" xfId="795"/>
    <cellStyle name="Normal 24 4 5" xfId="796"/>
    <cellStyle name="Normal 24 4 5 2" xfId="797"/>
    <cellStyle name="Normal 24 4 6" xfId="798"/>
    <cellStyle name="Normal 24 5" xfId="799"/>
    <cellStyle name="Normal 24 5 2" xfId="800"/>
    <cellStyle name="Normal 24 5 2 2" xfId="801"/>
    <cellStyle name="Normal 24 5 3" xfId="802"/>
    <cellStyle name="Normal 24 5 3 2" xfId="803"/>
    <cellStyle name="Normal 24 5 4" xfId="804"/>
    <cellStyle name="Normal 24 6" xfId="805"/>
    <cellStyle name="Normal 24 6 2" xfId="806"/>
    <cellStyle name="Normal 24 6 2 2" xfId="807"/>
    <cellStyle name="Normal 24 6 3" xfId="808"/>
    <cellStyle name="Normal 24 6 3 2" xfId="809"/>
    <cellStyle name="Normal 24 6 4" xfId="810"/>
    <cellStyle name="Normal 24 7" xfId="811"/>
    <cellStyle name="Normal 24 7 2" xfId="812"/>
    <cellStyle name="Normal 24 8" xfId="813"/>
    <cellStyle name="Normal 24 8 2" xfId="814"/>
    <cellStyle name="Normal 24_19" xfId="815"/>
    <cellStyle name="Normal 25" xfId="816"/>
    <cellStyle name="Normal 25 2" xfId="817"/>
    <cellStyle name="Normal 25 3" xfId="818"/>
    <cellStyle name="Normal 26" xfId="819"/>
    <cellStyle name="Normal 26 2" xfId="820"/>
    <cellStyle name="Normal 26 3" xfId="821"/>
    <cellStyle name="Normal 27" xfId="822"/>
    <cellStyle name="Normal 27 2" xfId="823"/>
    <cellStyle name="Normal 27 3" xfId="824"/>
    <cellStyle name="Normal 28" xfId="825"/>
    <cellStyle name="Normal 28 2" xfId="826"/>
    <cellStyle name="Normal 28 3" xfId="827"/>
    <cellStyle name="Normal 29" xfId="828"/>
    <cellStyle name="Normal 29 2" xfId="829"/>
    <cellStyle name="Normal 29 3" xfId="830"/>
    <cellStyle name="Normal 29 3 2" xfId="831"/>
    <cellStyle name="Normal 29 3 2 2" xfId="832"/>
    <cellStyle name="Normal 29 3 2 2 2" xfId="833"/>
    <cellStyle name="Normal 29 3 2 3" xfId="834"/>
    <cellStyle name="Normal 29 3 2 3 2" xfId="835"/>
    <cellStyle name="Normal 29 3 2 4" xfId="836"/>
    <cellStyle name="Normal 29 3 3" xfId="837"/>
    <cellStyle name="Normal 29 3 3 2" xfId="838"/>
    <cellStyle name="Normal 29 3 3 2 2" xfId="839"/>
    <cellStyle name="Normal 29 3 3 3" xfId="840"/>
    <cellStyle name="Normal 29 3 3 3 2" xfId="841"/>
    <cellStyle name="Normal 29 3 3 4" xfId="842"/>
    <cellStyle name="Normal 29 3 4" xfId="843"/>
    <cellStyle name="Normal 29 3 4 2" xfId="844"/>
    <cellStyle name="Normal 29 3 5" xfId="845"/>
    <cellStyle name="Normal 29 3 5 2" xfId="846"/>
    <cellStyle name="Normal 29 3 6" xfId="847"/>
    <cellStyle name="Normal 29 4" xfId="848"/>
    <cellStyle name="Normal 29 4 2" xfId="849"/>
    <cellStyle name="Normal 29 4 2 2" xfId="850"/>
    <cellStyle name="Normal 29 4 3" xfId="851"/>
    <cellStyle name="Normal 29 4 3 2" xfId="852"/>
    <cellStyle name="Normal 29 4 4" xfId="853"/>
    <cellStyle name="Normal 29 5" xfId="854"/>
    <cellStyle name="Normal 29 5 2" xfId="855"/>
    <cellStyle name="Normal 29 5 2 2" xfId="856"/>
    <cellStyle name="Normal 29 5 3" xfId="857"/>
    <cellStyle name="Normal 29 5 3 2" xfId="858"/>
    <cellStyle name="Normal 29 5 4" xfId="859"/>
    <cellStyle name="Normal 29 6" xfId="860"/>
    <cellStyle name="Normal 29 6 2" xfId="861"/>
    <cellStyle name="Normal 29 7" xfId="862"/>
    <cellStyle name="Normal 29 7 2" xfId="863"/>
    <cellStyle name="Normal 3" xfId="37"/>
    <cellStyle name="Normal 3 2" xfId="864"/>
    <cellStyle name="Normal 3 2 2" xfId="865"/>
    <cellStyle name="Normal 3 2 3" xfId="866"/>
    <cellStyle name="Normal 3 2 4" xfId="867"/>
    <cellStyle name="Normal 3 3" xfId="868"/>
    <cellStyle name="Normal 3 4" xfId="869"/>
    <cellStyle name="Normal 3 5" xfId="870"/>
    <cellStyle name="Normal 3 6" xfId="871"/>
    <cellStyle name="Normal 3_11_03_AIRBUS_Main_Issues" xfId="872"/>
    <cellStyle name="Normal 30" xfId="873"/>
    <cellStyle name="Normal 30 2" xfId="874"/>
    <cellStyle name="Normal 30 3" xfId="875"/>
    <cellStyle name="Normal 31" xfId="876"/>
    <cellStyle name="Normal 31 2" xfId="877"/>
    <cellStyle name="Normal 31 3" xfId="878"/>
    <cellStyle name="Normal 32" xfId="879"/>
    <cellStyle name="Normal 32 2" xfId="880"/>
    <cellStyle name="Normal 32 3" xfId="881"/>
    <cellStyle name="Normal 33" xfId="882"/>
    <cellStyle name="Normal 33 2" xfId="883"/>
    <cellStyle name="Normal 33 3" xfId="884"/>
    <cellStyle name="Normal 34" xfId="885"/>
    <cellStyle name="Normal 34 2" xfId="886"/>
    <cellStyle name="Normal 34 3" xfId="887"/>
    <cellStyle name="Normal 35" xfId="888"/>
    <cellStyle name="Normal 35 2" xfId="889"/>
    <cellStyle name="Normal 35 3" xfId="890"/>
    <cellStyle name="Normal 36" xfId="891"/>
    <cellStyle name="Normal 36 2" xfId="892"/>
    <cellStyle name="Normal 36 3" xfId="893"/>
    <cellStyle name="Normal 37" xfId="894"/>
    <cellStyle name="Normal 37 2" xfId="895"/>
    <cellStyle name="Normal 37 3" xfId="896"/>
    <cellStyle name="Normal 38" xfId="897"/>
    <cellStyle name="Normal 38 2" xfId="898"/>
    <cellStyle name="Normal 38 3" xfId="899"/>
    <cellStyle name="Normal 39" xfId="900"/>
    <cellStyle name="Normal 39 2" xfId="901"/>
    <cellStyle name="Normal 39 3" xfId="902"/>
    <cellStyle name="Normal 4" xfId="38"/>
    <cellStyle name="Normal 4 2" xfId="903"/>
    <cellStyle name="Normal 4 2 2" xfId="904"/>
    <cellStyle name="Normal 4 2 3" xfId="905"/>
    <cellStyle name="Normal 4 3" xfId="906"/>
    <cellStyle name="Normal 4 4" xfId="907"/>
    <cellStyle name="Normal 4 5" xfId="908"/>
    <cellStyle name="Normal 4 5 2" xfId="909"/>
    <cellStyle name="Normal 4 5 2 2" xfId="910"/>
    <cellStyle name="Normal 4 5 2 2 2" xfId="911"/>
    <cellStyle name="Normal 4 5 2 3" xfId="912"/>
    <cellStyle name="Normal 4 5 2 3 2" xfId="913"/>
    <cellStyle name="Normal 4 5 2 4" xfId="914"/>
    <cellStyle name="Normal 4 5 3" xfId="915"/>
    <cellStyle name="Normal 4 5 3 2" xfId="916"/>
    <cellStyle name="Normal 4 5 3 2 2" xfId="917"/>
    <cellStyle name="Normal 4 5 3 3" xfId="918"/>
    <cellStyle name="Normal 4 5 3 3 2" xfId="919"/>
    <cellStyle name="Normal 4 5 3 4" xfId="920"/>
    <cellStyle name="Normal 4 5 4" xfId="921"/>
    <cellStyle name="Normal 4 5 4 2" xfId="922"/>
    <cellStyle name="Normal 4 5 5" xfId="923"/>
    <cellStyle name="Normal 4 5 5 2" xfId="924"/>
    <cellStyle name="Normal 4 5 6" xfId="925"/>
    <cellStyle name="Normal 4 6" xfId="926"/>
    <cellStyle name="Normal 4 6 2" xfId="927"/>
    <cellStyle name="Normal 4 6 2 2" xfId="928"/>
    <cellStyle name="Normal 4 6 3" xfId="929"/>
    <cellStyle name="Normal 4 6 3 2" xfId="930"/>
    <cellStyle name="Normal 4 6 4" xfId="931"/>
    <cellStyle name="Normal 4 7" xfId="932"/>
    <cellStyle name="Normal 4 7 2" xfId="933"/>
    <cellStyle name="Normal 4 7 2 2" xfId="934"/>
    <cellStyle name="Normal 4 7 3" xfId="935"/>
    <cellStyle name="Normal 4 7 3 2" xfId="936"/>
    <cellStyle name="Normal 4 7 4" xfId="937"/>
    <cellStyle name="Normal 4 8" xfId="938"/>
    <cellStyle name="Normal 4 8 2" xfId="939"/>
    <cellStyle name="Normal 4 9" xfId="940"/>
    <cellStyle name="Normal 4 9 2" xfId="941"/>
    <cellStyle name="Normal 4_19" xfId="942"/>
    <cellStyle name="Normal 40" xfId="943"/>
    <cellStyle name="Normal 40 2" xfId="944"/>
    <cellStyle name="Normal 40 3" xfId="945"/>
    <cellStyle name="Normal 41" xfId="946"/>
    <cellStyle name="Normal 41 2" xfId="947"/>
    <cellStyle name="Normal 41 3" xfId="948"/>
    <cellStyle name="Normal 42" xfId="949"/>
    <cellStyle name="Normal 42 2" xfId="950"/>
    <cellStyle name="Normal 42 3" xfId="951"/>
    <cellStyle name="Normal 43" xfId="952"/>
    <cellStyle name="Normal 43 2" xfId="953"/>
    <cellStyle name="Normal 43 3" xfId="954"/>
    <cellStyle name="Normal 44" xfId="955"/>
    <cellStyle name="Normal 44 2" xfId="956"/>
    <cellStyle name="Normal 44 3" xfId="957"/>
    <cellStyle name="Normal 45" xfId="958"/>
    <cellStyle name="Normal 45 2" xfId="959"/>
    <cellStyle name="Normal 45 3" xfId="960"/>
    <cellStyle name="Normal 46" xfId="961"/>
    <cellStyle name="Normal 46 2" xfId="962"/>
    <cellStyle name="Normal 46 3" xfId="963"/>
    <cellStyle name="Normal 47" xfId="964"/>
    <cellStyle name="Normal 47 2" xfId="965"/>
    <cellStyle name="Normal 47 3" xfId="966"/>
    <cellStyle name="Normal 48" xfId="967"/>
    <cellStyle name="Normal 48 2" xfId="968"/>
    <cellStyle name="Normal 48 3" xfId="969"/>
    <cellStyle name="Normal 49" xfId="970"/>
    <cellStyle name="Normal 49 2" xfId="971"/>
    <cellStyle name="Normal 49 3" xfId="972"/>
    <cellStyle name="Normal 5" xfId="39"/>
    <cellStyle name="Normal 5 2" xfId="973"/>
    <cellStyle name="Normal 5 2 2" xfId="974"/>
    <cellStyle name="Normal 5 2 3" xfId="975"/>
    <cellStyle name="Normal 5 2 4" xfId="976"/>
    <cellStyle name="Normal 5 3" xfId="977"/>
    <cellStyle name="Normal 5 4" xfId="978"/>
    <cellStyle name="Normal 5 5" xfId="979"/>
    <cellStyle name="Normal 5 5 2" xfId="980"/>
    <cellStyle name="Normal 5 5 2 2" xfId="981"/>
    <cellStyle name="Normal 5 5 2 2 2" xfId="982"/>
    <cellStyle name="Normal 5 5 2 3" xfId="983"/>
    <cellStyle name="Normal 5 5 2 3 2" xfId="984"/>
    <cellStyle name="Normal 5 5 2 4" xfId="985"/>
    <cellStyle name="Normal 5 5 3" xfId="986"/>
    <cellStyle name="Normal 5 5 3 2" xfId="987"/>
    <cellStyle name="Normal 5 5 3 2 2" xfId="988"/>
    <cellStyle name="Normal 5 5 3 3" xfId="989"/>
    <cellStyle name="Normal 5 5 3 3 2" xfId="990"/>
    <cellStyle name="Normal 5 5 3 4" xfId="991"/>
    <cellStyle name="Normal 5 5 4" xfId="992"/>
    <cellStyle name="Normal 5 5 4 2" xfId="993"/>
    <cellStyle name="Normal 5 5 5" xfId="994"/>
    <cellStyle name="Normal 5 5 5 2" xfId="995"/>
    <cellStyle name="Normal 5 5 6" xfId="996"/>
    <cellStyle name="Normal 5 6" xfId="997"/>
    <cellStyle name="Normal 5 6 2" xfId="998"/>
    <cellStyle name="Normal 5 6 2 2" xfId="999"/>
    <cellStyle name="Normal 5 6 3" xfId="1000"/>
    <cellStyle name="Normal 5 6 3 2" xfId="1001"/>
    <cellStyle name="Normal 5 6 4" xfId="1002"/>
    <cellStyle name="Normal 5 7" xfId="1003"/>
    <cellStyle name="Normal 5 7 2" xfId="1004"/>
    <cellStyle name="Normal 5 7 2 2" xfId="1005"/>
    <cellStyle name="Normal 5 7 3" xfId="1006"/>
    <cellStyle name="Normal 5 7 3 2" xfId="1007"/>
    <cellStyle name="Normal 5 7 4" xfId="1008"/>
    <cellStyle name="Normal 5 8" xfId="1009"/>
    <cellStyle name="Normal 5 8 2" xfId="1010"/>
    <cellStyle name="Normal 5 9" xfId="1011"/>
    <cellStyle name="Normal 5 9 2" xfId="1012"/>
    <cellStyle name="Normal 5_19" xfId="1013"/>
    <cellStyle name="Normal 50" xfId="1014"/>
    <cellStyle name="Normal 50 2" xfId="1015"/>
    <cellStyle name="Normal 50 3" xfId="1016"/>
    <cellStyle name="Normal 51" xfId="1017"/>
    <cellStyle name="Normal 51 2" xfId="1018"/>
    <cellStyle name="Normal 51 3" xfId="1019"/>
    <cellStyle name="Normal 52" xfId="1020"/>
    <cellStyle name="Normal 52 2" xfId="1021"/>
    <cellStyle name="Normal 52 3" xfId="1022"/>
    <cellStyle name="Normal 53" xfId="1023"/>
    <cellStyle name="Normal 53 2" xfId="1024"/>
    <cellStyle name="Normal 53 3" xfId="1025"/>
    <cellStyle name="Normal 54" xfId="1026"/>
    <cellStyle name="Normal 54 2" xfId="1027"/>
    <cellStyle name="Normal 54 3" xfId="1028"/>
    <cellStyle name="Normal 55" xfId="1029"/>
    <cellStyle name="Normal 55 2" xfId="1030"/>
    <cellStyle name="Normal 55 3" xfId="1031"/>
    <cellStyle name="Normal 56" xfId="1032"/>
    <cellStyle name="Normal 56 2" xfId="1033"/>
    <cellStyle name="Normal 56 3" xfId="1034"/>
    <cellStyle name="Normal 57" xfId="1035"/>
    <cellStyle name="Normal 57 2" xfId="1036"/>
    <cellStyle name="Normal 57 3" xfId="1037"/>
    <cellStyle name="Normal 58" xfId="1038"/>
    <cellStyle name="Normal 58 2" xfId="1039"/>
    <cellStyle name="Normal 58 3" xfId="1040"/>
    <cellStyle name="Normal 59" xfId="1041"/>
    <cellStyle name="Normal 59 2" xfId="1042"/>
    <cellStyle name="Normal 59 3" xfId="1043"/>
    <cellStyle name="Normal 6" xfId="1044"/>
    <cellStyle name="Normal 6 2" xfId="1045"/>
    <cellStyle name="Normal 6 2 2" xfId="1046"/>
    <cellStyle name="Normal 6 2 3" xfId="1047"/>
    <cellStyle name="Normal 6 3" xfId="1048"/>
    <cellStyle name="Normal 6 3 2" xfId="1049"/>
    <cellStyle name="Normal 6 4" xfId="1050"/>
    <cellStyle name="Normal 6 5" xfId="1051"/>
    <cellStyle name="Normal 6 5 2" xfId="1052"/>
    <cellStyle name="Normal 6 5 2 2" xfId="1053"/>
    <cellStyle name="Normal 6 5 2 2 2" xfId="1054"/>
    <cellStyle name="Normal 6 5 2 3" xfId="1055"/>
    <cellStyle name="Normal 6 5 2 3 2" xfId="1056"/>
    <cellStyle name="Normal 6 5 2 4" xfId="1057"/>
    <cellStyle name="Normal 6 5 3" xfId="1058"/>
    <cellStyle name="Normal 6 5 3 2" xfId="1059"/>
    <cellStyle name="Normal 6 5 3 2 2" xfId="1060"/>
    <cellStyle name="Normal 6 5 3 3" xfId="1061"/>
    <cellStyle name="Normal 6 5 3 3 2" xfId="1062"/>
    <cellStyle name="Normal 6 5 3 4" xfId="1063"/>
    <cellStyle name="Normal 6 5 4" xfId="1064"/>
    <cellStyle name="Normal 6 5 4 2" xfId="1065"/>
    <cellStyle name="Normal 6 5 5" xfId="1066"/>
    <cellStyle name="Normal 6 5 5 2" xfId="1067"/>
    <cellStyle name="Normal 6 5 6" xfId="1068"/>
    <cellStyle name="Normal 6 6" xfId="1069"/>
    <cellStyle name="Normal 6 6 2" xfId="1070"/>
    <cellStyle name="Normal 6 6 2 2" xfId="1071"/>
    <cellStyle name="Normal 6 6 3" xfId="1072"/>
    <cellStyle name="Normal 6 6 3 2" xfId="1073"/>
    <cellStyle name="Normal 6 6 4" xfId="1074"/>
    <cellStyle name="Normal 6 7" xfId="1075"/>
    <cellStyle name="Normal 6 7 2" xfId="1076"/>
    <cellStyle name="Normal 6 7 2 2" xfId="1077"/>
    <cellStyle name="Normal 6 7 3" xfId="1078"/>
    <cellStyle name="Normal 6 7 3 2" xfId="1079"/>
    <cellStyle name="Normal 6 7 4" xfId="1080"/>
    <cellStyle name="Normal 6 8" xfId="1081"/>
    <cellStyle name="Normal 6 8 2" xfId="1082"/>
    <cellStyle name="Normal 6 9" xfId="1083"/>
    <cellStyle name="Normal 6 9 2" xfId="1084"/>
    <cellStyle name="Normal 60" xfId="1085"/>
    <cellStyle name="Normal 60 2" xfId="1086"/>
    <cellStyle name="Normal 60 3" xfId="1087"/>
    <cellStyle name="Normal 61" xfId="1088"/>
    <cellStyle name="Normal 61 2" xfId="1089"/>
    <cellStyle name="Normal 61 3" xfId="1090"/>
    <cellStyle name="Normal 62" xfId="1091"/>
    <cellStyle name="Normal 62 2" xfId="1092"/>
    <cellStyle name="Normal 62 3" xfId="1093"/>
    <cellStyle name="Normal 63" xfId="1094"/>
    <cellStyle name="Normal 63 2" xfId="1095"/>
    <cellStyle name="Normal 63 3" xfId="1096"/>
    <cellStyle name="Normal 64" xfId="1097"/>
    <cellStyle name="Normal 64 2" xfId="1098"/>
    <cellStyle name="Normal 64 3" xfId="1099"/>
    <cellStyle name="Normal 65" xfId="1100"/>
    <cellStyle name="Normal 65 2" xfId="1101"/>
    <cellStyle name="Normal 65 3" xfId="1102"/>
    <cellStyle name="Normal 66" xfId="1103"/>
    <cellStyle name="Normal 66 2" xfId="1104"/>
    <cellStyle name="Normal 66 3" xfId="1105"/>
    <cellStyle name="Normal 67" xfId="1106"/>
    <cellStyle name="Normal 67 2" xfId="1107"/>
    <cellStyle name="Normal 67 3" xfId="1108"/>
    <cellStyle name="Normal 68" xfId="1109"/>
    <cellStyle name="Normal 68 2" xfId="1110"/>
    <cellStyle name="Normal 68 3" xfId="1111"/>
    <cellStyle name="Normal 69" xfId="1112"/>
    <cellStyle name="Normal 69 2" xfId="1113"/>
    <cellStyle name="Normal 69 3" xfId="1114"/>
    <cellStyle name="Normal 7" xfId="1115"/>
    <cellStyle name="Normal 7 2" xfId="1116"/>
    <cellStyle name="Normal 7 2 2" xfId="1117"/>
    <cellStyle name="Normal 7 2 3" xfId="1118"/>
    <cellStyle name="Normal 7 2 4" xfId="1119"/>
    <cellStyle name="Normal 7 3" xfId="1120"/>
    <cellStyle name="Normal 7 4" xfId="1121"/>
    <cellStyle name="Normal 70" xfId="1122"/>
    <cellStyle name="Normal 70 2" xfId="1123"/>
    <cellStyle name="Normal 70 3" xfId="1124"/>
    <cellStyle name="Normal 71" xfId="1125"/>
    <cellStyle name="Normal 71 2" xfId="1126"/>
    <cellStyle name="Normal 71 3" xfId="1127"/>
    <cellStyle name="Normal 72" xfId="1128"/>
    <cellStyle name="Normal 72 2" xfId="1129"/>
    <cellStyle name="Normal 72 3" xfId="1130"/>
    <cellStyle name="Normal 73" xfId="1131"/>
    <cellStyle name="Normal 73 2" xfId="1132"/>
    <cellStyle name="Normal 73 2 2" xfId="1133"/>
    <cellStyle name="Normal 73 2 2 2" xfId="1134"/>
    <cellStyle name="Normal 73 2 2 2 2" xfId="1135"/>
    <cellStyle name="Normal 73 2 2 3" xfId="1136"/>
    <cellStyle name="Normal 73 2 2 3 2" xfId="1137"/>
    <cellStyle name="Normal 73 2 2 4" xfId="1138"/>
    <cellStyle name="Normal 73 2 3" xfId="1139"/>
    <cellStyle name="Normal 73 2 3 2" xfId="1140"/>
    <cellStyle name="Normal 73 2 4" xfId="1141"/>
    <cellStyle name="Normal 73 2 4 2" xfId="1142"/>
    <cellStyle name="Normal 73 2 5" xfId="1143"/>
    <cellStyle name="Normal 73 3" xfId="1144"/>
    <cellStyle name="Normal 73 3 2" xfId="1145"/>
    <cellStyle name="Normal 73 3 2 2" xfId="1146"/>
    <cellStyle name="Normal 73 3 3" xfId="1147"/>
    <cellStyle name="Normal 73 3 3 2" xfId="1148"/>
    <cellStyle name="Normal 73 3 4" xfId="1149"/>
    <cellStyle name="Normal 73 4" xfId="1150"/>
    <cellStyle name="Normal 73 4 2" xfId="1151"/>
    <cellStyle name="Normal 73 5" xfId="1152"/>
    <cellStyle name="Normal 73 5 2" xfId="1153"/>
    <cellStyle name="Normal 73 6" xfId="1154"/>
    <cellStyle name="Normal 74" xfId="1155"/>
    <cellStyle name="Normal 74 2" xfId="1156"/>
    <cellStyle name="Normal 74 3" xfId="1157"/>
    <cellStyle name="Normal 75" xfId="1158"/>
    <cellStyle name="Normal 75 2" xfId="1159"/>
    <cellStyle name="Normal 75 3" xfId="1160"/>
    <cellStyle name="Normal 75 4" xfId="1161"/>
    <cellStyle name="Normal 76" xfId="1162"/>
    <cellStyle name="Normal 76 2" xfId="1163"/>
    <cellStyle name="Normal 76 2 2" xfId="1164"/>
    <cellStyle name="Normal 76 2 2 2" xfId="1165"/>
    <cellStyle name="Normal 76 2 3" xfId="1166"/>
    <cellStyle name="Normal 76 2 3 2" xfId="1167"/>
    <cellStyle name="Normal 76 2 4" xfId="1168"/>
    <cellStyle name="Normal 76 3" xfId="1169"/>
    <cellStyle name="Normal 76 3 2" xfId="1170"/>
    <cellStyle name="Normal 76 3 2 2" xfId="1171"/>
    <cellStyle name="Normal 76 3 3" xfId="1172"/>
    <cellStyle name="Normal 76 3 3 2" xfId="1173"/>
    <cellStyle name="Normal 76 3 4" xfId="1174"/>
    <cellStyle name="Normal 76 4" xfId="1175"/>
    <cellStyle name="Normal 76 4 2" xfId="1176"/>
    <cellStyle name="Normal 76 5" xfId="1177"/>
    <cellStyle name="Normal 76 5 2" xfId="1178"/>
    <cellStyle name="Normal 76 6" xfId="1179"/>
    <cellStyle name="Normal 77" xfId="1180"/>
    <cellStyle name="Normal 77 2" xfId="1181"/>
    <cellStyle name="Normal 77 2 2" xfId="1182"/>
    <cellStyle name="Normal 77 2 2 2" xfId="1183"/>
    <cellStyle name="Normal 77 2 3" xfId="1184"/>
    <cellStyle name="Normal 77 2 3 2" xfId="1185"/>
    <cellStyle name="Normal 77 2 4" xfId="1186"/>
    <cellStyle name="Normal 77 3" xfId="1187"/>
    <cellStyle name="Normal 77 3 2" xfId="1188"/>
    <cellStyle name="Normal 77 3 2 2" xfId="1189"/>
    <cellStyle name="Normal 77 3 3" xfId="1190"/>
    <cellStyle name="Normal 77 3 3 2" xfId="1191"/>
    <cellStyle name="Normal 77 3 4" xfId="1192"/>
    <cellStyle name="Normal 77 4" xfId="1193"/>
    <cellStyle name="Normal 77 4 2" xfId="1194"/>
    <cellStyle name="Normal 77 5" xfId="1195"/>
    <cellStyle name="Normal 77 5 2" xfId="1196"/>
    <cellStyle name="Normal 77 6" xfId="1197"/>
    <cellStyle name="Normal 78" xfId="1198"/>
    <cellStyle name="Normal 78 2" xfId="1199"/>
    <cellStyle name="Normal 78 2 2" xfId="1200"/>
    <cellStyle name="Normal 78 2 2 2" xfId="1201"/>
    <cellStyle name="Normal 78 2 3" xfId="1202"/>
    <cellStyle name="Normal 78 2 3 2" xfId="1203"/>
    <cellStyle name="Normal 78 2 4" xfId="1204"/>
    <cellStyle name="Normal 78 3" xfId="1205"/>
    <cellStyle name="Normal 78 3 2" xfId="1206"/>
    <cellStyle name="Normal 78 3 2 2" xfId="1207"/>
    <cellStyle name="Normal 78 3 3" xfId="1208"/>
    <cellStyle name="Normal 78 3 3 2" xfId="1209"/>
    <cellStyle name="Normal 78 3 4" xfId="1210"/>
    <cellStyle name="Normal 78 4" xfId="1211"/>
    <cellStyle name="Normal 78 4 2" xfId="1212"/>
    <cellStyle name="Normal 78 5" xfId="1213"/>
    <cellStyle name="Normal 78 5 2" xfId="1214"/>
    <cellStyle name="Normal 78 6" xfId="1215"/>
    <cellStyle name="Normal 79" xfId="1216"/>
    <cellStyle name="Normal 79 2" xfId="1217"/>
    <cellStyle name="Normal 79 2 2" xfId="1218"/>
    <cellStyle name="Normal 79 2 2 2" xfId="1219"/>
    <cellStyle name="Normal 79 2 3" xfId="1220"/>
    <cellStyle name="Normal 79 2 3 2" xfId="1221"/>
    <cellStyle name="Normal 79 2 4" xfId="1222"/>
    <cellStyle name="Normal 79 3" xfId="1223"/>
    <cellStyle name="Normal 79 3 2" xfId="1224"/>
    <cellStyle name="Normal 79 3 2 2" xfId="1225"/>
    <cellStyle name="Normal 79 3 3" xfId="1226"/>
    <cellStyle name="Normal 79 3 3 2" xfId="1227"/>
    <cellStyle name="Normal 79 3 4" xfId="1228"/>
    <cellStyle name="Normal 79 4" xfId="1229"/>
    <cellStyle name="Normal 79 4 2" xfId="1230"/>
    <cellStyle name="Normal 79 5" xfId="1231"/>
    <cellStyle name="Normal 79 5 2" xfId="1232"/>
    <cellStyle name="Normal 79 6" xfId="1233"/>
    <cellStyle name="Normal 8" xfId="1234"/>
    <cellStyle name="Normal 8 2" xfId="1235"/>
    <cellStyle name="Normal 8 3" xfId="1236"/>
    <cellStyle name="Normal 8 4" xfId="1237"/>
    <cellStyle name="Normal 80" xfId="1238"/>
    <cellStyle name="Normal 80 2" xfId="1239"/>
    <cellStyle name="Normal 80 2 2" xfId="1240"/>
    <cellStyle name="Normal 80 2 2 2" xfId="1241"/>
    <cellStyle name="Normal 80 2 3" xfId="1242"/>
    <cellStyle name="Normal 80 2 3 2" xfId="1243"/>
    <cellStyle name="Normal 80 2 4" xfId="1244"/>
    <cellStyle name="Normal 80 3" xfId="1245"/>
    <cellStyle name="Normal 80 3 2" xfId="1246"/>
    <cellStyle name="Normal 80 3 2 2" xfId="1247"/>
    <cellStyle name="Normal 80 3 3" xfId="1248"/>
    <cellStyle name="Normal 80 3 3 2" xfId="1249"/>
    <cellStyle name="Normal 80 3 4" xfId="1250"/>
    <cellStyle name="Normal 80 4" xfId="1251"/>
    <cellStyle name="Normal 80 4 2" xfId="1252"/>
    <cellStyle name="Normal 80 5" xfId="1253"/>
    <cellStyle name="Normal 80 5 2" xfId="1254"/>
    <cellStyle name="Normal 80 6" xfId="1255"/>
    <cellStyle name="Normal 81" xfId="1256"/>
    <cellStyle name="Normal 81 2" xfId="1257"/>
    <cellStyle name="Normal 81 2 2" xfId="1258"/>
    <cellStyle name="Normal 81 2 2 2" xfId="1259"/>
    <cellStyle name="Normal 81 2 3" xfId="1260"/>
    <cellStyle name="Normal 81 2 3 2" xfId="1261"/>
    <cellStyle name="Normal 81 2 4" xfId="1262"/>
    <cellStyle name="Normal 81 3" xfId="1263"/>
    <cellStyle name="Normal 81 3 2" xfId="1264"/>
    <cellStyle name="Normal 81 3 2 2" xfId="1265"/>
    <cellStyle name="Normal 81 3 3" xfId="1266"/>
    <cellStyle name="Normal 81 3 3 2" xfId="1267"/>
    <cellStyle name="Normal 81 3 4" xfId="1268"/>
    <cellStyle name="Normal 81 4" xfId="1269"/>
    <cellStyle name="Normal 81 4 2" xfId="1270"/>
    <cellStyle name="Normal 81 5" xfId="1271"/>
    <cellStyle name="Normal 81 5 2" xfId="1272"/>
    <cellStyle name="Normal 81 6" xfId="1273"/>
    <cellStyle name="Normal 82" xfId="1274"/>
    <cellStyle name="Normal 83" xfId="1275"/>
    <cellStyle name="Normal 84" xfId="1276"/>
    <cellStyle name="Normal 84 2" xfId="1277"/>
    <cellStyle name="Normal 84 2 2" xfId="1278"/>
    <cellStyle name="Normal 84 3" xfId="1279"/>
    <cellStyle name="Normal 84 3 2" xfId="1280"/>
    <cellStyle name="Normal 84 4" xfId="1281"/>
    <cellStyle name="Normal 85" xfId="1282"/>
    <cellStyle name="Normal 85 2" xfId="1283"/>
    <cellStyle name="Normal 85 2 2" xfId="1284"/>
    <cellStyle name="Normal 85 3" xfId="1285"/>
    <cellStyle name="Normal 85 3 2" xfId="1286"/>
    <cellStyle name="Normal 85 4" xfId="1287"/>
    <cellStyle name="Normal 86" xfId="1288"/>
    <cellStyle name="Normal 86 2" xfId="1289"/>
    <cellStyle name="Normal 86 2 2" xfId="1290"/>
    <cellStyle name="Normal 86 3" xfId="1291"/>
    <cellStyle name="Normal 86 3 2" xfId="1292"/>
    <cellStyle name="Normal 86 4" xfId="1293"/>
    <cellStyle name="Normal 87" xfId="1294"/>
    <cellStyle name="Normal 87 2" xfId="1295"/>
    <cellStyle name="Normal 87 2 2" xfId="1296"/>
    <cellStyle name="Normal 87 3" xfId="1297"/>
    <cellStyle name="Normal 87 3 2" xfId="1298"/>
    <cellStyle name="Normal 87 4" xfId="1299"/>
    <cellStyle name="Normal 88" xfId="1300"/>
    <cellStyle name="Normal 88 2" xfId="1301"/>
    <cellStyle name="Normal 88 2 2" xfId="1302"/>
    <cellStyle name="Normal 88 3" xfId="1303"/>
    <cellStyle name="Normal 88 3 2" xfId="1304"/>
    <cellStyle name="Normal 88 4" xfId="1305"/>
    <cellStyle name="Normal 89" xfId="1306"/>
    <cellStyle name="Normal 9" xfId="1307"/>
    <cellStyle name="Normal 9 2" xfId="1308"/>
    <cellStyle name="Normal 9 3" xfId="1309"/>
    <cellStyle name="Normal 9 4" xfId="1310"/>
    <cellStyle name="Normal 90" xfId="1311"/>
    <cellStyle name="Normal 91" xfId="1312"/>
    <cellStyle name="Normal 92" xfId="1313"/>
    <cellStyle name="Normal 93" xfId="1314"/>
    <cellStyle name="Normal 94" xfId="1315"/>
    <cellStyle name="Normal 95" xfId="1316"/>
    <cellStyle name="Normal 96" xfId="1317"/>
    <cellStyle name="Normal 97" xfId="1318"/>
    <cellStyle name="Normal 98" xfId="1319"/>
    <cellStyle name="Normal 99" xfId="1320"/>
    <cellStyle name="Normale_1997 YTD AGO WELCOME" xfId="1321"/>
    <cellStyle name="Nota" xfId="1528"/>
    <cellStyle name="Note" xfId="40"/>
    <cellStyle name="Note 2" xfId="1322"/>
    <cellStyle name="Number" xfId="1323"/>
    <cellStyle name="Œ…‹æØ‚è [0.00]_Region Orders (2)" xfId="1324"/>
    <cellStyle name="Œ…‹æØ‚è_Region Orders (2)" xfId="1325"/>
    <cellStyle name="Output" xfId="41"/>
    <cellStyle name="Output 2" xfId="1326"/>
    <cellStyle name="Output 3" xfId="1327"/>
    <cellStyle name="per.style" xfId="1328"/>
    <cellStyle name="Percent [2]" xfId="1329"/>
    <cellStyle name="Percent [2] 2" xfId="1330"/>
    <cellStyle name="Percent 2" xfId="1331"/>
    <cellStyle name="Percent 2 2" xfId="1332"/>
    <cellStyle name="Percent 2 3" xfId="1529"/>
    <cellStyle name="Percent 3" xfId="1333"/>
    <cellStyle name="Percent 3 2" xfId="1334"/>
    <cellStyle name="PERCENTAGE" xfId="1335"/>
    <cellStyle name="Pourcentage" xfId="1" builtinId="5"/>
    <cellStyle name="Pourcentage 2" xfId="42"/>
    <cellStyle name="Pourcentage 2 2" xfId="1336"/>
    <cellStyle name="Pourcentage 2 3" xfId="1337"/>
    <cellStyle name="Pourcentage 2 4" xfId="1551"/>
    <cellStyle name="Pourcentage 3" xfId="48"/>
    <cellStyle name="Pourcentage 3 2" xfId="1338"/>
    <cellStyle name="Pourcentage 3 3" xfId="1339"/>
    <cellStyle name="Pourcentage 3 4" xfId="1340"/>
    <cellStyle name="Pourcentage 3 4 2" xfId="1341"/>
    <cellStyle name="Pourcentage 3 5" xfId="1473"/>
    <cellStyle name="Pourcentage 4" xfId="1342"/>
    <cellStyle name="Pourcentage 5" xfId="1343"/>
    <cellStyle name="Pourcentage 5 2" xfId="1344"/>
    <cellStyle name="Pourcentage 6" xfId="1345"/>
    <cellStyle name="Pourcentage 7" xfId="1346"/>
    <cellStyle name="Pourcentage 7 2" xfId="1347"/>
    <cellStyle name="Pourcentage 7 2 2" xfId="1348"/>
    <cellStyle name="Pourcentage 7 3" xfId="1349"/>
    <cellStyle name="Pourcentage 7 3 2" xfId="1350"/>
    <cellStyle name="Pourcentage 7 4" xfId="1351"/>
    <cellStyle name="Pourcentage 8" xfId="1352"/>
    <cellStyle name="Precentnumber" xfId="1353"/>
    <cellStyle name="pricing" xfId="1354"/>
    <cellStyle name="pricing 2" xfId="1355"/>
    <cellStyle name="pricing_77" xfId="1356"/>
    <cellStyle name="Prozent 2" xfId="1530"/>
    <cellStyle name="Prozent 3" xfId="1531"/>
    <cellStyle name="Prozent_2004 01 07_INK Merger Model_FE_vers 6.7_" xfId="1357"/>
    <cellStyle name="PSHeading" xfId="1358"/>
    <cellStyle name="PSHeading 2" xfId="1359"/>
    <cellStyle name="PSHeading 2 2" xfId="1360"/>
    <cellStyle name="PSHeading 3" xfId="1361"/>
    <cellStyle name="rapportage" xfId="1362"/>
    <cellStyle name="Report" xfId="1363"/>
    <cellStyle name="Saisie" xfId="1364"/>
    <cellStyle name="Saisie jaune" xfId="1365"/>
    <cellStyle name="Saisie neutre" xfId="1366"/>
    <cellStyle name="saisie_BudgetAssur2006" xfId="1367"/>
    <cellStyle name="SAPBEXaggData" xfId="1368"/>
    <cellStyle name="SAPBEXaggDataEmph" xfId="1369"/>
    <cellStyle name="SAPBEXaggItem" xfId="1370"/>
    <cellStyle name="SAPBEXaggItem 2" xfId="1371"/>
    <cellStyle name="SAPBEXaggItem 3" xfId="1372"/>
    <cellStyle name="SAPBEXchaText" xfId="1373"/>
    <cellStyle name="SAPBEXchaText 2" xfId="1374"/>
    <cellStyle name="SAPBEXchaText 3" xfId="1375"/>
    <cellStyle name="SAPBEXexcBad7" xfId="1376"/>
    <cellStyle name="SAPBEXexcBad8" xfId="1377"/>
    <cellStyle name="SAPBEXexcBad9" xfId="1378"/>
    <cellStyle name="SAPBEXexcCritical4" xfId="1379"/>
    <cellStyle name="SAPBEXexcCritical5" xfId="1380"/>
    <cellStyle name="SAPBEXexcCritical6" xfId="1381"/>
    <cellStyle name="SAPBEXexcCritical6 2" xfId="1382"/>
    <cellStyle name="SAPBEXexcCritical6 3" xfId="1383"/>
    <cellStyle name="SAPBEXexcGood1" xfId="1384"/>
    <cellStyle name="SAPBEXexcGood2" xfId="1385"/>
    <cellStyle name="SAPBEXexcGood3" xfId="1386"/>
    <cellStyle name="SAPBEXfilterDrill" xfId="1387"/>
    <cellStyle name="SAPBEXfilterDrill 2" xfId="1388"/>
    <cellStyle name="SAPBEXfilterDrill 3" xfId="1389"/>
    <cellStyle name="SAPBEXfilterItem" xfId="1390"/>
    <cellStyle name="SAPBEXfilterItem 2" xfId="1391"/>
    <cellStyle name="SAPBEXfilterItem 3" xfId="1392"/>
    <cellStyle name="SAPBEXfilterText" xfId="1393"/>
    <cellStyle name="SAPBEXfilterText 2" xfId="1394"/>
    <cellStyle name="SAPBEXfilterText 3" xfId="1395"/>
    <cellStyle name="SAPBEXformats" xfId="1396"/>
    <cellStyle name="SAPBEXheaderItem" xfId="1397"/>
    <cellStyle name="SAPBEXheaderItem 2" xfId="1398"/>
    <cellStyle name="SAPBEXheaderItem 3" xfId="1399"/>
    <cellStyle name="SAPBEXheaderText" xfId="1400"/>
    <cellStyle name="SAPBEXheaderText 2" xfId="1401"/>
    <cellStyle name="SAPBEXheaderText 3" xfId="1402"/>
    <cellStyle name="SAPBEXresData" xfId="1403"/>
    <cellStyle name="SAPBEXresDataEmph" xfId="1404"/>
    <cellStyle name="SAPBEXresItem" xfId="1405"/>
    <cellStyle name="SAPBEXresItem 2" xfId="1406"/>
    <cellStyle name="SAPBEXresItem 3" xfId="1407"/>
    <cellStyle name="SAPBEXstdData" xfId="1408"/>
    <cellStyle name="SAPBEXstdDataEmph" xfId="1409"/>
    <cellStyle name="SAPBEXstdItem" xfId="1410"/>
    <cellStyle name="SAPBEXstdItem 2" xfId="1411"/>
    <cellStyle name="SAPBEXstdItem 3" xfId="1412"/>
    <cellStyle name="SAPBEXtitle" xfId="1413"/>
    <cellStyle name="SAPBEXtitle 2" xfId="1414"/>
    <cellStyle name="SAPBEXtitle 3" xfId="1415"/>
    <cellStyle name="SAPBEXundefined" xfId="1416"/>
    <cellStyle name="Satisfaisant 2" xfId="1417"/>
    <cellStyle name="Satisfaisant 2 2" xfId="1418"/>
    <cellStyle name="Separador de milhares [0]_Person" xfId="1419"/>
    <cellStyle name="Separador de milhares_Person" xfId="1420"/>
    <cellStyle name="Sortie 2" xfId="1421"/>
    <cellStyle name="Sortie 2 2" xfId="1422"/>
    <cellStyle name="Spalt_Kopf" xfId="1423"/>
    <cellStyle name="Standaard_Blad2" xfId="1532"/>
    <cellStyle name="Standard" xfId="43"/>
    <cellStyle name="Standard 2" xfId="1533"/>
    <cellStyle name="Standard 3" xfId="1534"/>
    <cellStyle name="Standard_A" xfId="1535"/>
    <cellStyle name="STYL1 - Opmaakprofiel1" xfId="1424"/>
    <cellStyle name="Style 1" xfId="1425"/>
    <cellStyle name="Tab_Titel" xfId="1426"/>
    <cellStyle name="Table Title" xfId="1427"/>
    <cellStyle name="Table Title 2" xfId="1428"/>
    <cellStyle name="Table Title 2 2" xfId="1429"/>
    <cellStyle name="Table Title 2 3" xfId="1430"/>
    <cellStyle name="Table Units" xfId="1431"/>
    <cellStyle name="Testo avviso" xfId="1536"/>
    <cellStyle name="Testo descrittivo" xfId="1537"/>
    <cellStyle name="Text" xfId="1432"/>
    <cellStyle name="Texte explicatif 2" xfId="1433"/>
    <cellStyle name="Texte explicatif 2 2" xfId="1434"/>
    <cellStyle name="Times 12" xfId="1435"/>
    <cellStyle name="Titel" xfId="44"/>
    <cellStyle name="Titel 2" xfId="1436"/>
    <cellStyle name="Titel 3" xfId="1437"/>
    <cellStyle name="Title" xfId="45"/>
    <cellStyle name="Title 2" xfId="1438"/>
    <cellStyle name="Titolo" xfId="1538"/>
    <cellStyle name="Titolo 1" xfId="1539"/>
    <cellStyle name="Titolo 2" xfId="1540"/>
    <cellStyle name="Titolo 3" xfId="1541"/>
    <cellStyle name="Titolo 4" xfId="1542"/>
    <cellStyle name="Titre 2" xfId="1439"/>
    <cellStyle name="Titre 2 2" xfId="1440"/>
    <cellStyle name="Titre de la feuille" xfId="1543"/>
    <cellStyle name="Titre 1 2" xfId="1441"/>
    <cellStyle name="Titre 1 2 2" xfId="1442"/>
    <cellStyle name="Titre 2 2" xfId="1443"/>
    <cellStyle name="Titre 2 2 2" xfId="1444"/>
    <cellStyle name="Titre 3 2" xfId="1445"/>
    <cellStyle name="Titre 3 2 2" xfId="1446"/>
    <cellStyle name="Titre 3 2 2 2" xfId="1447"/>
    <cellStyle name="Titre 3 2 2 2 2" xfId="1448"/>
    <cellStyle name="Titre 3 2 2 3" xfId="1449"/>
    <cellStyle name="Titre 3 2 3" xfId="1450"/>
    <cellStyle name="Titre 3 2 3 2" xfId="1451"/>
    <cellStyle name="Titre 3 2 4" xfId="1452"/>
    <cellStyle name="Titre 4 2" xfId="1453"/>
    <cellStyle name="Titre 4 2 2" xfId="1454"/>
    <cellStyle name="Total 2" xfId="1455"/>
    <cellStyle name="Total 2 2" xfId="1456"/>
    <cellStyle name="Totale" xfId="1544"/>
    <cellStyle name="Undefiniert" xfId="1457"/>
    <cellStyle name="Valore non valido" xfId="1545"/>
    <cellStyle name="Valore valido" xfId="1546"/>
    <cellStyle name="Valuta (0)_1997 YTD AGO WELCOME" xfId="1458"/>
    <cellStyle name="Valuta [0]_C" xfId="1459"/>
    <cellStyle name="Valuta 0]" xfId="1460"/>
    <cellStyle name="Valuta_1997 YTD AGO WELCOME" xfId="1461"/>
    <cellStyle name="Vérification 2" xfId="1462"/>
    <cellStyle name="Vérification 2 2" xfId="1463"/>
    <cellStyle name="Währung" xfId="1464"/>
    <cellStyle name="Währung [0]" xfId="1465"/>
    <cellStyle name="Währung [0] 2" xfId="1466"/>
    <cellStyle name="Währung_09-02-09 Main Issues template KNNL TIEL" xfId="1467"/>
    <cellStyle name="Warning Text" xfId="46"/>
    <cellStyle name="Warning Text 2" xfId="1468"/>
    <cellStyle name="YE" xfId="1469"/>
    <cellStyle name="Βασικό_Φύλλο1" xfId="1470"/>
    <cellStyle name="一般_2002-02-DT ROD cost" xfId="1547"/>
  </cellStyles>
  <dxfs count="78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Délai d'entrée en stock des réceptions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'feuil 1'!$C$2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'feuil 1'!$F$2:$Q$2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 1'!$F$3:$Q$3</c:f>
              <c:numCache>
                <c:formatCode>0.00%</c:formatCode>
                <c:ptCount val="12"/>
                <c:pt idx="0">
                  <c:v>0.80579999999999996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188800"/>
        <c:axId val="150190336"/>
      </c:barChart>
      <c:catAx>
        <c:axId val="1501888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0190336"/>
        <c:crosses val="autoZero"/>
        <c:auto val="1"/>
        <c:lblAlgn val="ctr"/>
        <c:lblOffset val="100"/>
        <c:noMultiLvlLbl val="0"/>
      </c:catAx>
      <c:valAx>
        <c:axId val="150190336"/>
        <c:scaling>
          <c:orientation val="minMax"/>
          <c:max val="1.1000000000000001"/>
          <c:min val="0.5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150188800"/>
        <c:crosses val="autoZero"/>
        <c:crossBetween val="between"/>
        <c:majorUnit val="0.1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Délai d'entrée en stock des réceptions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'feuil 1'!$C$2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'feuil 1'!$F$2:$Q$2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 1'!$F$3:$Q$3</c:f>
              <c:numCache>
                <c:formatCode>0.00%</c:formatCode>
                <c:ptCount val="12"/>
                <c:pt idx="0">
                  <c:v>0.80579999999999996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436096"/>
        <c:axId val="150446080"/>
      </c:barChart>
      <c:lineChart>
        <c:grouping val="standard"/>
        <c:varyColors val="0"/>
        <c:ser>
          <c:idx val="2"/>
          <c:order val="1"/>
          <c:tx>
            <c:v>Objectif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val>
            <c:numRef>
              <c:f>Test!$F$3:$Q$3</c:f>
              <c:numCache>
                <c:formatCode>0%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smooth val="0"/>
        </c:ser>
        <c:ser>
          <c:idx val="3"/>
          <c:order val="2"/>
          <c:tx>
            <c:v>Seuil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Test!$F$4:$Q$4</c:f>
              <c:numCache>
                <c:formatCode>0%</c:formatCode>
                <c:ptCount val="12"/>
                <c:pt idx="0">
                  <c:v>0.93</c:v>
                </c:pt>
                <c:pt idx="1">
                  <c:v>0.93</c:v>
                </c:pt>
                <c:pt idx="2">
                  <c:v>0.93</c:v>
                </c:pt>
                <c:pt idx="3">
                  <c:v>0.93</c:v>
                </c:pt>
                <c:pt idx="4">
                  <c:v>0.93</c:v>
                </c:pt>
                <c:pt idx="5">
                  <c:v>0.93</c:v>
                </c:pt>
                <c:pt idx="6">
                  <c:v>0.93</c:v>
                </c:pt>
                <c:pt idx="7">
                  <c:v>0.93</c:v>
                </c:pt>
                <c:pt idx="8">
                  <c:v>0.93</c:v>
                </c:pt>
                <c:pt idx="9">
                  <c:v>0.93</c:v>
                </c:pt>
                <c:pt idx="10">
                  <c:v>0.93</c:v>
                </c:pt>
                <c:pt idx="11">
                  <c:v>0.93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436096"/>
        <c:axId val="150446080"/>
      </c:lineChart>
      <c:catAx>
        <c:axId val="1504360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0446080"/>
        <c:crosses val="autoZero"/>
        <c:auto val="1"/>
        <c:lblAlgn val="ctr"/>
        <c:lblOffset val="100"/>
        <c:noMultiLvlLbl val="0"/>
      </c:catAx>
      <c:valAx>
        <c:axId val="150446080"/>
        <c:scaling>
          <c:orientation val="minMax"/>
          <c:max val="1.1000000000000001"/>
          <c:min val="0.5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150436096"/>
        <c:crosses val="autoZero"/>
        <c:crossBetween val="between"/>
        <c:majorUnit val="0.1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2056536</xdr:colOff>
      <xdr:row>0</xdr:row>
      <xdr:rowOff>75765</xdr:rowOff>
    </xdr:from>
    <xdr:to>
      <xdr:col>1</xdr:col>
      <xdr:colOff>3063154</xdr:colOff>
      <xdr:row>4</xdr:row>
      <xdr:rowOff>188715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27149" t="4258" r="13122"/>
        <a:stretch>
          <a:fillRect/>
        </a:stretch>
      </xdr:blipFill>
      <xdr:spPr bwMode="auto">
        <a:xfrm>
          <a:off x="2197246" y="75765"/>
          <a:ext cx="1006618" cy="95721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422131</xdr:colOff>
      <xdr:row>0</xdr:row>
      <xdr:rowOff>10822</xdr:rowOff>
    </xdr:from>
    <xdr:to>
      <xdr:col>16</xdr:col>
      <xdr:colOff>459489</xdr:colOff>
      <xdr:row>4</xdr:row>
      <xdr:rowOff>39194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t="4052" b="14290"/>
        <a:stretch/>
      </xdr:blipFill>
      <xdr:spPr>
        <a:xfrm>
          <a:off x="12674745" y="10822"/>
          <a:ext cx="751733" cy="872633"/>
        </a:xfrm>
        <a:prstGeom prst="rect">
          <a:avLst/>
        </a:prstGeom>
      </xdr:spPr>
    </xdr:pic>
    <xdr:clientData/>
  </xdr:twoCellAnchor>
  <xdr:twoCellAnchor>
    <xdr:from>
      <xdr:col>4</xdr:col>
      <xdr:colOff>436890</xdr:colOff>
      <xdr:row>45</xdr:row>
      <xdr:rowOff>0</xdr:rowOff>
    </xdr:from>
    <xdr:to>
      <xdr:col>4</xdr:col>
      <xdr:colOff>582567</xdr:colOff>
      <xdr:row>47</xdr:row>
      <xdr:rowOff>76781</xdr:rowOff>
    </xdr:to>
    <xdr:sp macro="" textlink="">
      <xdr:nvSpPr>
        <xdr:cNvPr id="4" name="Accolade fermante 3"/>
        <xdr:cNvSpPr/>
      </xdr:nvSpPr>
      <xdr:spPr>
        <a:xfrm>
          <a:off x="4003050" y="9121140"/>
          <a:ext cx="145677" cy="51874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885825</xdr:colOff>
      <xdr:row>10</xdr:row>
      <xdr:rowOff>114300</xdr:rowOff>
    </xdr:from>
    <xdr:to>
      <xdr:col>8</xdr:col>
      <xdr:colOff>219075</xdr:colOff>
      <xdr:row>29</xdr:row>
      <xdr:rowOff>9524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10</xdr:col>
      <xdr:colOff>47625</xdr:colOff>
      <xdr:row>32</xdr:row>
      <xdr:rowOff>76199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ivsms01\Partages\CLIENTS\logistique%20distribution\Michelin%20facturation\04%20Documents%20client\IRCC\IRCC%202002\Ircc_2D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SI\LOGIST~1\MODNEG~1\COUTAC~1\12012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cbcms01\partages\Documents%20and%20Settings\prestonj\My%20Documents\Kuehne%20&amp;%20Nagel\Business%20Development\Pride%20Mobility\Models\PrideMobility_vFinal3_0508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_PROJETS\LOGISTIC\NEGOFR~1\TARIF_V2\TARI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DUC\MODELES\ITC\MODELHOR\STANDAR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MP%20LODOLO\BS%20Chilled\Clients\UNILEVER\Donn&#233;es%20commerciales\Cotation%20v4%20SC1%20Chaponnay%20Voc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Etudes\CONFO\donn&#233;es1604\liste&amp;pu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PARTAGE%20%20WISSOUS\A02%20-%20Mise%20en%20performance%20progr&#232;s\4%20-%20Audits%20et%20surveillance\12%20-%20Master%20griller%20QSHE%20KNPS\MA-FRA-CL-1822%20Rapport_d_audit_interne%20QSHE-Green%20Level%202017%2010%2002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iki.int.kn/download/attachments/281465962/MT00027437.xls?version=1&amp;modificationDate=133579257300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\DOCUME~1\Farkasl\LOCALS~1\Temp\USFL%20Jason\Finiancial\Latest\STD\Copy%20of%20Model%20(%203-23%20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Documents%20and%20Settings\aline.rousseaux\Mes%20documents\SUNO\Offre%20commerciale\etude\Etude%20V7%20FINALE\GCT%20SUNO%20V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MP%20LODOLO\France%20Centre\Budget%202007\Orl&#233;ans\Orl&#233;ans%2041\BuField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HCDGSF01\Users\DOCUME~1\bechon1\LOCALS~1\Temp\c.Tools.Data.Notes\LR03XXZZ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HCDGSF01\Users\Actuals\Actuals%20septembre%202003\Conso%20actuals%20september%20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cbcms01\partages\3.%20engineering\3.3%20tools%20-%20basic%20versions\3.3.1%20ABC%20tool\01%20corporate%20tool%20NL%20-%20based%20on%20v1.0\KN-GCT%20Toolbox%20SpaceCalc%20V1.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DOCUME~1\JBD\LOCALS~1\Temp\C.Lotus.Notes.Data\Documents\K+N%20Documentation%20GCT\2%20Case%20Study\Steps\Calc-CustomerXY-08_CostDat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Documents%20and%20Settings\marie-pierre.lodolo\Mes%20documents\MP%20LODOLO\BS%20Chilled\Projet%20Le%20Coudray\Proposition%202012\GCT%20Version%204\2001_04_05_Auchan%20Frais%20Le%20Coudray_Cotation%20V4%20avec%20grille%20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Documents%20and%20Settings\marie-pierre.lodolo\Mes%20documents\MP%20LODOLO\BS%20Chilled\Etudes\Gastronome\MAP%20Gastronome%20Sc&#233;nario%20A%202009%20V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\Documents%20and%20Settings\yoann.caltagirone\Bureau\Tableau%202014\06%20Juin\Gy.SVS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ege-2000-fps\Services\Dossiers\Maquette\v2005\Maquette%202005%203DO%20Sqf%20%20%20MANUEL%20vocal%20%2040%25%20V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\DOCUME~1\DJN\LOCALS~1\Temp\notes79B5EB\Mod&#232;le%20rapport%20d'aud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.sw.win.int.kn\Public\C05%20S.I%20ET%20DEVELOPPEMENT\Pilotes%20YB\FLORENT\BRONZE\R&#233;troplanning%20BRONZE%20YB%20V2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cbcms01\partages\Documents%20and%20Settings\prestonj\Local%20Settings\Temp\Whse%20Calculation%20Continental%20USA%20v1.0_06150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ss2fs01\Documents%20and%20Settings\dominique.jennequin\Mes%20documents\A02%20Progr&#232;s\documentation\Audits%20internes\MA-FRA-CL-823%20rapport%20audit%20interne%20logistique%20%202011%2001%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de Base"/>
      <sheetName val="Saisie des données"/>
      <sheetName val="1.2.1. Ress._Activ. MU(qté+% )"/>
      <sheetName val="1.2.2. Ress_actv. MG(qté+%)"/>
      <sheetName val="2.2.1. Milog MU--&gt;macro-natures"/>
      <sheetName val="2.2.2 Milog MG--&gt;macro-natures"/>
      <sheetName val="3.1.1. Frais par activité (MU)"/>
      <sheetName val="3.1.2. Frais par activité (MG)"/>
      <sheetName val="3.2.1.Variabilité des ress.(MU)"/>
      <sheetName val="3.2.2.Variabilité des ress.(MG)"/>
      <sheetName val="4.1.1 Données d'activité MU"/>
      <sheetName val="4.1.2. Données d'activité MG"/>
      <sheetName val="4.2. Coef. de complexité (CLIC)"/>
      <sheetName val="6.1. Les frais (MU;LP) Site 1"/>
      <sheetName val="6.1. Les frais (MU;LP) Site 2"/>
      <sheetName val="6.1. Les frais (MU;LP) Site 3"/>
      <sheetName val="6.1. Les frais (MU;LP) Site 4"/>
      <sheetName val="6.1. Les frais (MU;LP) Site 5"/>
      <sheetName val="6.1 Les frais (MU;LP) Total"/>
      <sheetName val="6.1.1. Les stocks avancés"/>
      <sheetName val="6.1.2. Les centres de montage"/>
      <sheetName val="6.2 Les frais (MG;LP) site 1"/>
      <sheetName val="6.2 Les frais (MG;LP) site 2"/>
      <sheetName val="6.2 Les frais (MG;LP) site 3"/>
      <sheetName val="6.2 Les frais (MG;LP) site 4"/>
      <sheetName val="6.2 Les frais (MG;LP) Total"/>
      <sheetName val="Transports MU"/>
      <sheetName val="Cout_T"/>
      <sheetName val="Controle1"/>
      <sheetName val="Controle2"/>
      <sheetName val="6.3.1.Transports"/>
      <sheetName val="6.3.1(b) Transports MG"/>
      <sheetName val="6.3.2 Refacturation Transport"/>
      <sheetName val="6.4.Rappel imputations "/>
      <sheetName val="6.5.Frais informatiques"/>
      <sheetName val="6.6.Centraux"/>
      <sheetName val="6.7 Transports sur achats"/>
      <sheetName val="7.1.  Volumes"/>
      <sheetName val="ACL 1"/>
      <sheetName val="ACL 2"/>
      <sheetName val="ACL 3"/>
      <sheetName val="Somme ACL(1+2+3)"/>
      <sheetName val="MILOG_1"/>
      <sheetName val="MILOG_2"/>
      <sheetName val="Résultat1"/>
      <sheetName val="Résultat3"/>
      <sheetName val="Résultat2"/>
      <sheetName val="Verification"/>
      <sheetName val="Langue"/>
      <sheetName val="Module1"/>
      <sheetName val="Module2"/>
      <sheetName val="Module3"/>
      <sheetName val="Module4"/>
      <sheetName val="Module5"/>
      <sheetName val="Module6"/>
      <sheetName val="Module7"/>
      <sheetName val="Module8"/>
    </sheetNames>
    <sheetDataSet>
      <sheetData sheetId="0">
        <row r="13">
          <cell r="E13" t="str">
            <v>BKR</v>
          </cell>
        </row>
        <row r="14">
          <cell r="E14" t="str">
            <v>HBG</v>
          </cell>
        </row>
        <row r="15">
          <cell r="E15" t="str">
            <v>BBG</v>
          </cell>
        </row>
        <row r="16">
          <cell r="E16" t="str">
            <v>LND</v>
          </cell>
        </row>
        <row r="17">
          <cell r="E17" t="str">
            <v>EXT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 et Enjeux"/>
      <sheetName val="Données fournisseur (à remplir)"/>
      <sheetName val="CA frs mag (à copier BO)"/>
      <sheetName val="BD MAG+Calcul TR AVAL (R)"/>
      <sheetName val="TR amont PFR"/>
      <sheetName val="TARIF TRSPT+FQ"/>
      <sheetName val="CA mag par PFR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data"/>
      <sheetName val="Help"/>
      <sheetName val="Stds-IB Modules"/>
      <sheetName val="OB Modules"/>
      <sheetName val="Travel Speeds"/>
      <sheetName val="OB Modules (2)"/>
      <sheetName val="standard time"/>
      <sheetName val="Data Assumptions"/>
      <sheetName val="Staff Calc. LITE"/>
      <sheetName val="Seasonality"/>
      <sheetName val="Staffing Dev."/>
      <sheetName val="Temp Analysis"/>
      <sheetName val="Staffing Summary"/>
      <sheetName val="rack space"/>
      <sheetName val="bulk space"/>
      <sheetName val="shelf space"/>
      <sheetName val="carton flow space"/>
      <sheetName val="dock space"/>
      <sheetName val="total space"/>
      <sheetName val="Equipment"/>
      <sheetName val="Labor Rates"/>
      <sheetName val="Labor Costs"/>
      <sheetName val="Other Costs"/>
      <sheetName val="Start-up"/>
      <sheetName val="P &amp; L"/>
      <sheetName val="CPU Pricing - LIGHT"/>
      <sheetName val="Currency Exchange"/>
      <sheetName val="Staffing Report"/>
      <sheetName val="Investment Summary"/>
      <sheetName val="Ops Cost Summary"/>
      <sheetName val="Exec Summary"/>
      <sheetName val="CPU Pricing - Engg"/>
      <sheetName val="Shared Location Table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G5" t="str">
            <v>In Mins.</v>
          </cell>
          <cell r="H5" t="str">
            <v>In Secs.</v>
          </cell>
          <cell r="I5" t="str">
            <v>Units/ Hr.</v>
          </cell>
        </row>
        <row r="8">
          <cell r="D8" t="str">
            <v>Update Receiving Document At Time Of Receiving</v>
          </cell>
          <cell r="E8" t="str">
            <v/>
          </cell>
          <cell r="F8" t="str">
            <v>EACH RECEIPT</v>
          </cell>
          <cell r="I8" t="str">
            <v/>
          </cell>
        </row>
        <row r="9">
          <cell r="D9" t="str">
            <v>Schedule Delivery</v>
          </cell>
          <cell r="E9" t="str">
            <v>P</v>
          </cell>
          <cell r="F9" t="str">
            <v>EACH DELIVERY</v>
          </cell>
          <cell r="G9">
            <v>5</v>
          </cell>
          <cell r="H9">
            <v>300</v>
          </cell>
          <cell r="I9">
            <v>12</v>
          </cell>
        </row>
        <row r="10">
          <cell r="D10" t="str">
            <v xml:space="preserve">Unload Pallets Single Stack </v>
          </cell>
          <cell r="E10" t="str">
            <v>P</v>
          </cell>
          <cell r="F10" t="str">
            <v>PALLET</v>
          </cell>
          <cell r="G10">
            <v>1.3640000000000001</v>
          </cell>
          <cell r="H10">
            <v>81.84</v>
          </cell>
          <cell r="I10">
            <v>43.988269794721404</v>
          </cell>
          <cell r="J10" t="str">
            <v>CB 3 WH 4000 LBS</v>
          </cell>
          <cell r="K10" t="str">
            <v>MOVE PALLETS TO DOCK</v>
          </cell>
        </row>
        <row r="11">
          <cell r="D11" t="str">
            <v xml:space="preserve">Unload Pallets Double Stack </v>
          </cell>
          <cell r="E11" t="str">
            <v/>
          </cell>
          <cell r="F11" t="str">
            <v>PALLET</v>
          </cell>
          <cell r="G11">
            <v>0.73</v>
          </cell>
          <cell r="H11">
            <v>43.8</v>
          </cell>
          <cell r="I11">
            <v>82.191780821917817</v>
          </cell>
          <cell r="J11" t="str">
            <v>CB 3 WH 4000 LBS</v>
          </cell>
          <cell r="K11" t="str">
            <v>MOVE PALLETS TO DOCK</v>
          </cell>
        </row>
        <row r="12">
          <cell r="D12" t="str">
            <v>Unload Floor Loaded Cartons – SINGLE SKU</v>
          </cell>
          <cell r="E12" t="str">
            <v/>
          </cell>
          <cell r="F12" t="str">
            <v>CARTONS</v>
          </cell>
          <cell r="G12">
            <v>8.3333333333333329E-2</v>
          </cell>
          <cell r="H12">
            <v>5</v>
          </cell>
          <cell r="I12">
            <v>720</v>
          </cell>
          <cell r="J12" t="str">
            <v>Walkie Rider</v>
          </cell>
          <cell r="K12" t="str">
            <v>STACK CARTONS ON PALLET</v>
          </cell>
        </row>
        <row r="13">
          <cell r="D13" t="str">
            <v xml:space="preserve">Unload Floor Loaded Cartons – Mult. SKU Non-Sort </v>
          </cell>
          <cell r="E13" t="str">
            <v/>
          </cell>
          <cell r="F13" t="str">
            <v>CARTONS</v>
          </cell>
          <cell r="G13">
            <v>8.3333333333333329E-2</v>
          </cell>
          <cell r="H13">
            <v>5</v>
          </cell>
          <cell r="I13">
            <v>720</v>
          </cell>
          <cell r="J13" t="str">
            <v>Walkie Rider</v>
          </cell>
          <cell r="K13" t="str">
            <v>STACK CARTONS ON PALLET</v>
          </cell>
        </row>
        <row r="14">
          <cell r="D14" t="str">
            <v xml:space="preserve">Unload Floor Loaded Cartons – Mult. SKU Sort Req'D </v>
          </cell>
          <cell r="E14" t="str">
            <v/>
          </cell>
          <cell r="F14" t="str">
            <v>CARTONS</v>
          </cell>
          <cell r="G14">
            <v>0.16666666666666666</v>
          </cell>
          <cell r="H14">
            <v>10</v>
          </cell>
          <cell r="I14">
            <v>360</v>
          </cell>
          <cell r="J14" t="str">
            <v>Walkie Rider</v>
          </cell>
          <cell r="K14" t="str">
            <v>SORT SKU'S TO PALLET</v>
          </cell>
        </row>
        <row r="15">
          <cell r="D15" t="str">
            <v xml:space="preserve">Unload Floor Loaded Cartons With Clamp </v>
          </cell>
          <cell r="E15" t="str">
            <v/>
          </cell>
          <cell r="F15" t="str">
            <v>PALLET EQUIV</v>
          </cell>
          <cell r="G15">
            <v>1.7</v>
          </cell>
          <cell r="H15">
            <v>102</v>
          </cell>
          <cell r="I15">
            <v>35.294117647058826</v>
          </cell>
          <cell r="J15" t="str">
            <v>CB 3 WH 4000 LBS</v>
          </cell>
          <cell r="K15" t="str">
            <v>CLAMP OFF CARTONS IN PALLET EQUIVALENT QUANTITIES</v>
          </cell>
        </row>
        <row r="16">
          <cell r="D16" t="str">
            <v xml:space="preserve">Unload Floor Loaded Cartons With Slip Sheet </v>
          </cell>
          <cell r="E16" t="str">
            <v/>
          </cell>
          <cell r="F16" t="str">
            <v>PALLET EQUIV</v>
          </cell>
          <cell r="G16">
            <v>1.7</v>
          </cell>
          <cell r="H16">
            <v>102</v>
          </cell>
          <cell r="I16">
            <v>35.294117647058826</v>
          </cell>
          <cell r="J16" t="str">
            <v>CB 3 WH 4000 LBS</v>
          </cell>
          <cell r="K16" t="str">
            <v>SLIP SHEET CARTONS IN PALLET EQUIVALENT QUANTITIES</v>
          </cell>
        </row>
        <row r="17">
          <cell r="D17" t="str">
            <v>Visually Inspect Each Pallet</v>
          </cell>
          <cell r="E17" t="str">
            <v/>
          </cell>
          <cell r="F17" t="str">
            <v>PALLET</v>
          </cell>
          <cell r="G17">
            <v>8.3000000000000004E-2</v>
          </cell>
          <cell r="H17">
            <v>4.9800000000000004</v>
          </cell>
          <cell r="I17">
            <v>722.89156626506019</v>
          </cell>
          <cell r="K17" t="str">
            <v>VISUAL INSPECT EACH PALLET</v>
          </cell>
        </row>
        <row r="18">
          <cell r="D18" t="str">
            <v>Visual + Count Cartons On Full Pallets Of Same Sku</v>
          </cell>
          <cell r="E18" t="str">
            <v/>
          </cell>
          <cell r="F18" t="str">
            <v>CARTONS</v>
          </cell>
          <cell r="G18">
            <v>0.03</v>
          </cell>
          <cell r="H18">
            <v>1.7999999999999998</v>
          </cell>
          <cell r="I18">
            <v>2000.0000000000002</v>
          </cell>
          <cell r="K18" t="str">
            <v>INSP. &amp; COUNT CARTONS ON EACH PALLET</v>
          </cell>
        </row>
        <row r="19">
          <cell r="D19" t="str">
            <v>Visual + Count Full Pallets Of Same Sku</v>
          </cell>
          <cell r="E19" t="str">
            <v>P</v>
          </cell>
          <cell r="F19" t="str">
            <v>PALLETS</v>
          </cell>
          <cell r="G19">
            <v>0.25</v>
          </cell>
          <cell r="H19">
            <v>15</v>
          </cell>
          <cell r="I19">
            <v>240</v>
          </cell>
          <cell r="K19" t="str">
            <v>ASSUMES 30 CARTONS PER PALLET</v>
          </cell>
        </row>
        <row r="20">
          <cell r="D20" t="str">
            <v>CSR Receives Into WMS</v>
          </cell>
          <cell r="E20" t="str">
            <v>P</v>
          </cell>
          <cell r="F20" t="str">
            <v>EACH RECEIPT</v>
          </cell>
          <cell r="G20">
            <v>5</v>
          </cell>
          <cell r="H20">
            <v>300</v>
          </cell>
          <cell r="I20">
            <v>12</v>
          </cell>
          <cell r="K20" t="str">
            <v>CLERICAL - ONFIRM RECEIPT - GET LOCATIONS FOR PUTAWAY</v>
          </cell>
        </row>
        <row r="21">
          <cell r="D21" t="str">
            <v>Get Paperwork (Receiving)</v>
          </cell>
          <cell r="E21" t="str">
            <v/>
          </cell>
          <cell r="F21" t="str">
            <v>Document</v>
          </cell>
          <cell r="I21" t="str">
            <v/>
          </cell>
        </row>
        <row r="22">
          <cell r="D22" t="str">
            <v>Return Paperwork (Receiving)</v>
          </cell>
          <cell r="E22" t="str">
            <v/>
          </cell>
          <cell r="F22" t="str">
            <v>Document</v>
          </cell>
          <cell r="I22" t="str">
            <v/>
          </cell>
        </row>
        <row r="23">
          <cell r="D23" t="str">
            <v>Prep for receiving (record seal #; set plate; scan BOL)</v>
          </cell>
          <cell r="E23" t="str">
            <v>P</v>
          </cell>
          <cell r="F23" t="str">
            <v>Delivery</v>
          </cell>
          <cell r="G23">
            <v>5</v>
          </cell>
          <cell r="I23">
            <v>12</v>
          </cell>
        </row>
        <row r="24">
          <cell r="D24" t="str">
            <v>Unload Floor Loaded Cartons – Mult. SKU Sort Req'D Dept 56 TTC</v>
          </cell>
          <cell r="E24" t="str">
            <v/>
          </cell>
          <cell r="F24" t="str">
            <v>cartons</v>
          </cell>
          <cell r="H24">
            <v>12.11</v>
          </cell>
          <cell r="I24">
            <v>297.27497935590424</v>
          </cell>
          <cell r="J24" t="str">
            <v>Walkie Rider</v>
          </cell>
        </row>
        <row r="25">
          <cell r="E25" t="str">
            <v/>
          </cell>
          <cell r="I25" t="str">
            <v/>
          </cell>
        </row>
        <row r="26">
          <cell r="D26" t="str">
            <v>Unload Floor-Loaded Containers - Use of Lumper Service</v>
          </cell>
          <cell r="F26" t="str">
            <v>CONTAINER</v>
          </cell>
          <cell r="G26">
            <v>381.88799999999998</v>
          </cell>
          <cell r="I26">
            <v>0.15711412770236299</v>
          </cell>
          <cell r="J26" t="str">
            <v>None</v>
          </cell>
        </row>
        <row r="45">
          <cell r="D45" t="str">
            <v>Directed Putaway</v>
          </cell>
          <cell r="E45" t="str">
            <v/>
          </cell>
          <cell r="F45" t="str">
            <v>PALLET</v>
          </cell>
          <cell r="G45">
            <v>4.25</v>
          </cell>
          <cell r="H45">
            <v>255</v>
          </cell>
          <cell r="I45">
            <v>14.117647058823529</v>
          </cell>
          <cell r="J45" t="str">
            <v>REACH TRUCK</v>
          </cell>
          <cell r="K45" t="str">
            <v>MOVE PALLETS TO LOCATION</v>
          </cell>
        </row>
        <row r="46">
          <cell r="D46" t="str">
            <v xml:space="preserve">Non-Directed Putaway </v>
          </cell>
          <cell r="E46" t="str">
            <v/>
          </cell>
          <cell r="F46" t="str">
            <v>PALLET</v>
          </cell>
          <cell r="G46">
            <v>4.62</v>
          </cell>
          <cell r="H46">
            <v>277.2</v>
          </cell>
          <cell r="I46">
            <v>12.987012987012987</v>
          </cell>
          <cell r="J46" t="str">
            <v>REACH TRUCK</v>
          </cell>
          <cell r="K46" t="str">
            <v>MOVE PALLETS TO LOCATION</v>
          </cell>
        </row>
        <row r="47">
          <cell r="D47" t="str">
            <v xml:space="preserve">Rack Storage </v>
          </cell>
          <cell r="E47" t="str">
            <v>P</v>
          </cell>
          <cell r="F47" t="str">
            <v>PALLET</v>
          </cell>
          <cell r="G47">
            <v>4</v>
          </cell>
          <cell r="H47">
            <v>240</v>
          </cell>
          <cell r="I47">
            <v>15</v>
          </cell>
          <cell r="J47" t="str">
            <v>REACH TRUCK</v>
          </cell>
          <cell r="K47" t="str">
            <v>MOVE PALLETS TO LOCATION</v>
          </cell>
        </row>
        <row r="48">
          <cell r="D48" t="str">
            <v xml:space="preserve">Bulk Storage </v>
          </cell>
          <cell r="E48" t="str">
            <v>P</v>
          </cell>
          <cell r="F48" t="str">
            <v>PALLET</v>
          </cell>
          <cell r="G48">
            <v>3</v>
          </cell>
          <cell r="H48">
            <v>180</v>
          </cell>
          <cell r="I48">
            <v>20</v>
          </cell>
          <cell r="J48" t="str">
            <v>CB 3 WH 4000 LBS</v>
          </cell>
          <cell r="K48" t="str">
            <v>MOVE PALLETS TO LOCATION</v>
          </cell>
        </row>
        <row r="49">
          <cell r="D49" t="str">
            <v>Cartons</v>
          </cell>
          <cell r="E49" t="str">
            <v/>
          </cell>
          <cell r="F49" t="str">
            <v>CARTONS</v>
          </cell>
          <cell r="G49">
            <v>0.64990000000000003</v>
          </cell>
          <cell r="H49">
            <v>38.994</v>
          </cell>
          <cell r="I49">
            <v>92.321895676257881</v>
          </cell>
          <cell r="J49" t="str">
            <v>CB 3 WH 4000 LBS</v>
          </cell>
          <cell r="K49" t="str">
            <v>MOVE PALLETS TO LOCATION</v>
          </cell>
        </row>
        <row r="50">
          <cell r="D50" t="str">
            <v>Putaway 2 Pallets At A Time To Bulk</v>
          </cell>
          <cell r="E50" t="str">
            <v/>
          </cell>
          <cell r="F50" t="str">
            <v>PALLET</v>
          </cell>
          <cell r="G50">
            <v>2</v>
          </cell>
          <cell r="H50">
            <v>120</v>
          </cell>
          <cell r="I50">
            <v>30</v>
          </cell>
          <cell r="J50" t="str">
            <v>CB 3 WH 4000 LBS</v>
          </cell>
          <cell r="K50" t="str">
            <v>PUTAWAY 2 PALLETS PER 400 FT. TRIP TO BULK</v>
          </cell>
        </row>
        <row r="51">
          <cell r="D51" t="str">
            <v>Putaway 3 Pallets At A Time To Bulk</v>
          </cell>
          <cell r="E51" t="str">
            <v/>
          </cell>
          <cell r="F51" t="str">
            <v>PALLET</v>
          </cell>
          <cell r="G51">
            <v>1.5</v>
          </cell>
          <cell r="H51">
            <v>90</v>
          </cell>
          <cell r="I51">
            <v>40</v>
          </cell>
          <cell r="J51" t="str">
            <v>CB 3 WH 4000 LBS</v>
          </cell>
        </row>
        <row r="52">
          <cell r="D52" t="str">
            <v>Get Documentation (Putaway)</v>
          </cell>
          <cell r="E52" t="str">
            <v/>
          </cell>
          <cell r="F52" t="str">
            <v>Document</v>
          </cell>
          <cell r="I52" t="str">
            <v/>
          </cell>
        </row>
        <row r="53">
          <cell r="D53" t="str">
            <v>Return Documentation (Putaway)</v>
          </cell>
          <cell r="E53" t="str">
            <v/>
          </cell>
          <cell r="F53" t="str">
            <v>Document</v>
          </cell>
          <cell r="I53" t="str">
            <v/>
          </cell>
        </row>
        <row r="54">
          <cell r="D54" t="str">
            <v>Putaway Returned cases in Rack</v>
          </cell>
          <cell r="E54" t="str">
            <v/>
          </cell>
          <cell r="F54" t="str">
            <v>CASE</v>
          </cell>
          <cell r="I54" t="str">
            <v/>
          </cell>
          <cell r="J54" t="str">
            <v>STOCKPICKER</v>
          </cell>
        </row>
        <row r="55">
          <cell r="D55" t="str">
            <v>Directed Putaway - 2 pallets at a time</v>
          </cell>
          <cell r="E55" t="str">
            <v/>
          </cell>
          <cell r="F55" t="str">
            <v>PALLET</v>
          </cell>
          <cell r="G55">
            <v>3</v>
          </cell>
          <cell r="I55">
            <v>20</v>
          </cell>
          <cell r="J55" t="str">
            <v>REACH TRUCK</v>
          </cell>
        </row>
        <row r="56">
          <cell r="E56" t="str">
            <v/>
          </cell>
          <cell r="I56" t="str">
            <v/>
          </cell>
        </row>
        <row r="57">
          <cell r="D57" t="str">
            <v>Receive into WMS and Putaway (directed putaway)</v>
          </cell>
          <cell r="E57" t="str">
            <v/>
          </cell>
          <cell r="F57" t="str">
            <v>Tires</v>
          </cell>
          <cell r="G57">
            <v>0.1090909090909091</v>
          </cell>
          <cell r="I57">
            <v>550</v>
          </cell>
          <cell r="J57" t="str">
            <v>CB PROPANE 5000 LBS</v>
          </cell>
        </row>
        <row r="58">
          <cell r="E58" t="str">
            <v/>
          </cell>
          <cell r="I58" t="str">
            <v/>
          </cell>
        </row>
        <row r="59">
          <cell r="D59" t="str">
            <v>Putaway Returns (eaches to a pallet in storage)</v>
          </cell>
          <cell r="E59" t="str">
            <v/>
          </cell>
          <cell r="F59" t="str">
            <v>Tires</v>
          </cell>
          <cell r="G59">
            <v>0.64990000000000003</v>
          </cell>
          <cell r="I59">
            <v>92.321895676257881</v>
          </cell>
          <cell r="J59" t="str">
            <v>CB PROPANE 5000 LBS</v>
          </cell>
        </row>
        <row r="60">
          <cell r="E60" t="str">
            <v/>
          </cell>
          <cell r="G60" t="str">
            <v/>
          </cell>
          <cell r="I60" t="str">
            <v/>
          </cell>
        </row>
        <row r="61">
          <cell r="E61" t="str">
            <v/>
          </cell>
          <cell r="G61" t="str">
            <v/>
          </cell>
          <cell r="I61" t="str">
            <v/>
          </cell>
        </row>
        <row r="62">
          <cell r="E62" t="str">
            <v/>
          </cell>
          <cell r="I62" t="str">
            <v/>
          </cell>
        </row>
        <row r="63">
          <cell r="E63" t="str">
            <v/>
          </cell>
          <cell r="I63" t="str">
            <v/>
          </cell>
        </row>
        <row r="64">
          <cell r="E64" t="str">
            <v/>
          </cell>
          <cell r="G64" t="str">
            <v/>
          </cell>
          <cell r="I64" t="str">
            <v/>
          </cell>
        </row>
        <row r="65">
          <cell r="E65" t="str">
            <v/>
          </cell>
          <cell r="G65" t="str">
            <v/>
          </cell>
          <cell r="I65" t="str">
            <v/>
          </cell>
        </row>
        <row r="66">
          <cell r="E66" t="str">
            <v/>
          </cell>
          <cell r="G66" t="str">
            <v/>
          </cell>
          <cell r="I66" t="str">
            <v/>
          </cell>
        </row>
        <row r="67">
          <cell r="E67" t="str">
            <v/>
          </cell>
          <cell r="G67" t="str">
            <v/>
          </cell>
          <cell r="I67" t="str">
            <v/>
          </cell>
        </row>
        <row r="68">
          <cell r="E68" t="str">
            <v/>
          </cell>
          <cell r="G68" t="str">
            <v/>
          </cell>
          <cell r="I68" t="str">
            <v/>
          </cell>
        </row>
        <row r="69">
          <cell r="E69" t="str">
            <v/>
          </cell>
          <cell r="G69" t="str">
            <v/>
          </cell>
          <cell r="I69" t="str">
            <v/>
          </cell>
        </row>
        <row r="70">
          <cell r="E70" t="str">
            <v/>
          </cell>
          <cell r="G70" t="str">
            <v/>
          </cell>
          <cell r="I70" t="str">
            <v/>
          </cell>
        </row>
        <row r="71">
          <cell r="E71" t="str">
            <v/>
          </cell>
          <cell r="G71" t="str">
            <v/>
          </cell>
          <cell r="I71" t="str">
            <v/>
          </cell>
        </row>
        <row r="72">
          <cell r="E72" t="str">
            <v/>
          </cell>
          <cell r="G72" t="str">
            <v/>
          </cell>
          <cell r="I72" t="str">
            <v/>
          </cell>
        </row>
        <row r="73">
          <cell r="E73" t="str">
            <v/>
          </cell>
          <cell r="G73" t="str">
            <v/>
          </cell>
          <cell r="I73" t="str">
            <v/>
          </cell>
        </row>
        <row r="74">
          <cell r="E74" t="str">
            <v/>
          </cell>
          <cell r="G74" t="str">
            <v/>
          </cell>
          <cell r="I74" t="str">
            <v/>
          </cell>
        </row>
        <row r="75">
          <cell r="E75" t="str">
            <v/>
          </cell>
          <cell r="G75" t="str">
            <v/>
          </cell>
          <cell r="I75" t="str">
            <v/>
          </cell>
        </row>
        <row r="78">
          <cell r="D78" t="str">
            <v xml:space="preserve">PRIMARY PICK FACE ALL FLOOR LEVEL </v>
          </cell>
          <cell r="I78" t="str">
            <v/>
          </cell>
        </row>
        <row r="79">
          <cell r="D79" t="str">
            <v xml:space="preserve">Pallets – Racked </v>
          </cell>
          <cell r="E79" t="str">
            <v>P</v>
          </cell>
          <cell r="F79" t="str">
            <v>PALLET</v>
          </cell>
          <cell r="G79">
            <v>3</v>
          </cell>
          <cell r="I79">
            <v>20</v>
          </cell>
          <cell r="J79" t="str">
            <v>Reach Truck</v>
          </cell>
          <cell r="K79" t="str">
            <v>PICK PALLETS AND MOVE TO DOCK STAGING</v>
          </cell>
        </row>
        <row r="80">
          <cell r="D80" t="str">
            <v xml:space="preserve">Pallets – Bulk </v>
          </cell>
          <cell r="E80" t="str">
            <v/>
          </cell>
          <cell r="F80" t="str">
            <v>PALLET</v>
          </cell>
          <cell r="G80">
            <v>3</v>
          </cell>
          <cell r="I80">
            <v>20</v>
          </cell>
          <cell r="J80" t="str">
            <v>CB 3 wh 4000 lbs</v>
          </cell>
          <cell r="K80" t="str">
            <v>PICK PALLETS AND MOVE TO DOCK STAGING</v>
          </cell>
        </row>
        <row r="81">
          <cell r="D81" t="str">
            <v>Cartons – Rack - All Levels to order</v>
          </cell>
          <cell r="E81" t="str">
            <v/>
          </cell>
          <cell r="F81" t="str">
            <v>CARTON</v>
          </cell>
          <cell r="G81">
            <v>1</v>
          </cell>
          <cell r="H81">
            <v>60</v>
          </cell>
          <cell r="I81">
            <v>60</v>
          </cell>
          <cell r="J81" t="str">
            <v>STOCKPICKER</v>
          </cell>
          <cell r="K81" t="str">
            <v>PICK CARTONS FROM PALLET RACK</v>
          </cell>
        </row>
        <row r="82">
          <cell r="D82" t="str">
            <v xml:space="preserve">Cartons – Bulk </v>
          </cell>
          <cell r="E82" t="str">
            <v/>
          </cell>
          <cell r="F82" t="str">
            <v>CARTON</v>
          </cell>
          <cell r="G82">
            <v>0.46333333333333332</v>
          </cell>
          <cell r="I82">
            <v>129.49640287769785</v>
          </cell>
          <cell r="J82" t="str">
            <v>CB 3 wh 4000 lbs</v>
          </cell>
          <cell r="K82" t="str">
            <v>PICK CARTONS FROM BULK</v>
          </cell>
        </row>
        <row r="83">
          <cell r="D83" t="str">
            <v xml:space="preserve">Cartons – Shelving </v>
          </cell>
          <cell r="E83" t="str">
            <v/>
          </cell>
          <cell r="F83" t="str">
            <v>CARTON</v>
          </cell>
          <cell r="G83">
            <v>0.3</v>
          </cell>
          <cell r="I83">
            <v>200</v>
          </cell>
          <cell r="J83" t="str">
            <v>STOCKPICKER</v>
          </cell>
          <cell r="K83" t="str">
            <v>PICK CASES FROM SHELVING TO PALLET</v>
          </cell>
        </row>
        <row r="84">
          <cell r="D84" t="str">
            <v>Cartons - Rack - FLOOR Level - Walkie</v>
          </cell>
          <cell r="E84" t="str">
            <v/>
          </cell>
          <cell r="F84" t="str">
            <v>CARTON</v>
          </cell>
          <cell r="G84">
            <v>0.34285714285714286</v>
          </cell>
          <cell r="I84">
            <v>175</v>
          </cell>
          <cell r="J84" t="str">
            <v>Walkie Rider</v>
          </cell>
          <cell r="K84" t="str">
            <v>PICK CASES FROM FLOW RACK TO Belt</v>
          </cell>
        </row>
        <row r="85">
          <cell r="D85" t="str">
            <v xml:space="preserve">Eaches – Rack </v>
          </cell>
          <cell r="E85" t="str">
            <v/>
          </cell>
          <cell r="F85" t="str">
            <v xml:space="preserve">EACHES </v>
          </cell>
          <cell r="G85">
            <v>0.28833333333333333</v>
          </cell>
          <cell r="I85">
            <v>208.09248554913296</v>
          </cell>
          <cell r="J85" t="str">
            <v>Walkie Rider</v>
          </cell>
          <cell r="K85" t="str">
            <v>PICK EACHES FROM PALLET RACK POSITIONS</v>
          </cell>
        </row>
        <row r="86">
          <cell r="D86" t="str">
            <v xml:space="preserve">Eaches – Bulk </v>
          </cell>
          <cell r="E86" t="str">
            <v/>
          </cell>
          <cell r="F86" t="str">
            <v xml:space="preserve">EACHES </v>
          </cell>
          <cell r="G86">
            <v>0.31666666666666665</v>
          </cell>
          <cell r="I86">
            <v>189.47368421052633</v>
          </cell>
          <cell r="J86" t="str">
            <v>STOCKPICKER</v>
          </cell>
          <cell r="K86" t="str">
            <v>PICK EACHES FROM BULK PALLET POSITIONS</v>
          </cell>
        </row>
        <row r="87">
          <cell r="D87" t="str">
            <v xml:space="preserve">Eaches – Shelving </v>
          </cell>
          <cell r="E87" t="str">
            <v/>
          </cell>
          <cell r="F87" t="str">
            <v xml:space="preserve">EACHES </v>
          </cell>
          <cell r="G87">
            <v>0.22333333333333333</v>
          </cell>
          <cell r="I87">
            <v>268.65671641791045</v>
          </cell>
          <cell r="J87" t="str">
            <v>CART</v>
          </cell>
          <cell r="K87" t="str">
            <v>PICK EACHES FROM SHELVING WITH CART</v>
          </cell>
        </row>
        <row r="88">
          <cell r="D88" t="str">
            <v xml:space="preserve">Eaches – Flow Rack </v>
          </cell>
          <cell r="E88" t="str">
            <v/>
          </cell>
          <cell r="F88" t="str">
            <v xml:space="preserve">EACHES </v>
          </cell>
          <cell r="G88">
            <v>0.45450000000000002</v>
          </cell>
          <cell r="I88">
            <v>132.013201320132</v>
          </cell>
          <cell r="K88" t="str">
            <v>Pick eaches from flow rack to a conveyor</v>
          </cell>
        </row>
        <row r="89">
          <cell r="D89" t="str">
            <v>Pick 2 Pallets From Bulk</v>
          </cell>
          <cell r="E89" t="str">
            <v/>
          </cell>
          <cell r="F89" t="str">
            <v>PALLET</v>
          </cell>
          <cell r="G89">
            <v>2.4066666666666667</v>
          </cell>
          <cell r="I89">
            <v>24.930747922437671</v>
          </cell>
          <cell r="J89" t="str">
            <v>CB 3 WH 4000 LBS</v>
          </cell>
          <cell r="K89" t="str">
            <v>PICK 2 PALLETS PER 400 FT. TRIP FROM BULK</v>
          </cell>
        </row>
        <row r="90">
          <cell r="D90" t="str">
            <v>Get Paperwork (Picking)</v>
          </cell>
          <cell r="E90" t="str">
            <v/>
          </cell>
          <cell r="F90" t="str">
            <v>Document</v>
          </cell>
          <cell r="I90" t="str">
            <v/>
          </cell>
        </row>
        <row r="91">
          <cell r="D91" t="str">
            <v>Return Paperwork (Picking)</v>
          </cell>
          <cell r="E91" t="str">
            <v/>
          </cell>
          <cell r="F91" t="str">
            <v>Document</v>
          </cell>
          <cell r="I91" t="str">
            <v/>
          </cell>
        </row>
        <row r="92">
          <cell r="E92" t="str">
            <v/>
          </cell>
          <cell r="I92" t="str">
            <v/>
          </cell>
        </row>
        <row r="93">
          <cell r="D93" t="str">
            <v>Pick Tires to pallets/racks and stage for loading</v>
          </cell>
          <cell r="E93" t="str">
            <v/>
          </cell>
          <cell r="F93" t="str">
            <v>Tires</v>
          </cell>
          <cell r="G93">
            <v>0.2</v>
          </cell>
          <cell r="I93">
            <v>300</v>
          </cell>
          <cell r="J93" t="str">
            <v>CB PROPANE 5000 LBS</v>
          </cell>
        </row>
        <row r="94">
          <cell r="D94" t="str">
            <v>Cases batch-picked from primes to pallet to belt</v>
          </cell>
          <cell r="E94" t="str">
            <v/>
          </cell>
          <cell r="F94" t="str">
            <v>CARTON</v>
          </cell>
          <cell r="G94">
            <v>0.47244094488188976</v>
          </cell>
          <cell r="H94">
            <v>28.346456692913385</v>
          </cell>
          <cell r="I94">
            <v>127</v>
          </cell>
          <cell r="J94" t="str">
            <v>Walkie Rider</v>
          </cell>
        </row>
        <row r="95">
          <cell r="D95" t="str">
            <v>Cases batch-picked from rack to pallet to staging</v>
          </cell>
          <cell r="E95" t="str">
            <v/>
          </cell>
          <cell r="F95" t="str">
            <v>CARTON</v>
          </cell>
          <cell r="G95">
            <v>0.34285714285714286</v>
          </cell>
          <cell r="I95">
            <v>175</v>
          </cell>
          <cell r="J95" t="str">
            <v>Walkie Rider</v>
          </cell>
        </row>
        <row r="96">
          <cell r="D96" t="str">
            <v>Eaches – Flow Rack to Cart TTC</v>
          </cell>
          <cell r="E96" t="str">
            <v/>
          </cell>
          <cell r="F96" t="str">
            <v xml:space="preserve">EACHES </v>
          </cell>
          <cell r="H96">
            <v>16.95</v>
          </cell>
          <cell r="I96">
            <v>212.38938053097345</v>
          </cell>
          <cell r="J96" t="str">
            <v>CART</v>
          </cell>
        </row>
        <row r="97">
          <cell r="D97" t="str">
            <v>Case picking from carton flow rack</v>
          </cell>
          <cell r="E97" t="str">
            <v/>
          </cell>
          <cell r="F97" t="str">
            <v>carton</v>
          </cell>
          <cell r="G97">
            <v>0.34</v>
          </cell>
          <cell r="I97">
            <v>176.47058823529412</v>
          </cell>
        </row>
        <row r="98">
          <cell r="D98" t="str">
            <v>Cases picked from floor locations to Belt</v>
          </cell>
          <cell r="E98" t="str">
            <v/>
          </cell>
          <cell r="F98" t="str">
            <v>Carton</v>
          </cell>
          <cell r="G98">
            <v>0.37267080745341613</v>
          </cell>
          <cell r="I98">
            <v>161</v>
          </cell>
        </row>
        <row r="99">
          <cell r="D99" t="str">
            <v>Feed Cartons to belt from Pallet in drop zone</v>
          </cell>
          <cell r="E99" t="str">
            <v/>
          </cell>
          <cell r="F99" t="str">
            <v>Carton</v>
          </cell>
          <cell r="H99">
            <v>11.14</v>
          </cell>
          <cell r="I99">
            <v>323.15978456014363</v>
          </cell>
        </row>
        <row r="100">
          <cell r="D100" t="str">
            <v>Eaches - Flow rack with Cart - NON TTC</v>
          </cell>
          <cell r="E100" t="str">
            <v/>
          </cell>
          <cell r="F100" t="str">
            <v xml:space="preserve">EACHES </v>
          </cell>
          <cell r="G100">
            <v>0.66666666666666663</v>
          </cell>
          <cell r="I100">
            <v>90</v>
          </cell>
          <cell r="J100" t="str">
            <v>CART</v>
          </cell>
        </row>
        <row r="101">
          <cell r="E101" t="str">
            <v/>
          </cell>
          <cell r="I101" t="str">
            <v/>
          </cell>
        </row>
        <row r="102">
          <cell r="D102" t="str">
            <v>Pick Cases from Pallet to Pallet - Bulk Picking</v>
          </cell>
          <cell r="F102" t="str">
            <v>CARTON</v>
          </cell>
          <cell r="G102">
            <v>0.55745454545454554</v>
          </cell>
          <cell r="H102">
            <v>33.447272727272733</v>
          </cell>
          <cell r="I102">
            <v>107.63209393346378</v>
          </cell>
          <cell r="J102" t="str">
            <v>Pallet Jack</v>
          </cell>
        </row>
        <row r="116">
          <cell r="D116" t="str">
            <v xml:space="preserve">Full Pallet </v>
          </cell>
          <cell r="E116" t="str">
            <v/>
          </cell>
          <cell r="F116" t="str">
            <v>PALLET</v>
          </cell>
          <cell r="G116">
            <v>4</v>
          </cell>
          <cell r="H116">
            <v>240</v>
          </cell>
          <cell r="I116">
            <v>15</v>
          </cell>
          <cell r="J116" t="str">
            <v>CB 3 WH 4000 LBS</v>
          </cell>
          <cell r="K116" t="str">
            <v>Assumes Single Deep Selective Rack Std Counterbalance/Reach lift</v>
          </cell>
        </row>
        <row r="117">
          <cell r="D117" t="str">
            <v xml:space="preserve">Partial Pallet </v>
          </cell>
          <cell r="E117" t="str">
            <v/>
          </cell>
          <cell r="F117" t="str">
            <v>PALLET</v>
          </cell>
          <cell r="G117">
            <v>4</v>
          </cell>
          <cell r="H117">
            <v>240</v>
          </cell>
          <cell r="I117">
            <v>15</v>
          </cell>
          <cell r="J117" t="str">
            <v>CB 3 WH 4000 LBS</v>
          </cell>
          <cell r="K117" t="str">
            <v>Assumes Single Deep Selective Rack Std Counterbalance/Reach lift</v>
          </cell>
        </row>
        <row r="118">
          <cell r="D118" t="str">
            <v xml:space="preserve">Carton Stacking </v>
          </cell>
          <cell r="E118" t="str">
            <v/>
          </cell>
          <cell r="F118" t="str">
            <v>CARTONS</v>
          </cell>
          <cell r="I118" t="str">
            <v/>
          </cell>
          <cell r="J118" t="str">
            <v>Walkie Rider</v>
          </cell>
        </row>
        <row r="119">
          <cell r="D119" t="str">
            <v>Replenish Shelf And Flow Rack Pick Locations</v>
          </cell>
          <cell r="E119" t="str">
            <v/>
          </cell>
          <cell r="F119" t="str">
            <v>CARTONS</v>
          </cell>
          <cell r="G119">
            <v>0.42333333333333328</v>
          </cell>
          <cell r="H119">
            <v>25.4</v>
          </cell>
          <cell r="I119">
            <v>141.73228346456693</v>
          </cell>
          <cell r="J119" t="str">
            <v>Pallet Jack</v>
          </cell>
          <cell r="K119" t="str">
            <v>GET PALLET IN DROP AND REPLEN PICK LOCATIONS</v>
          </cell>
        </row>
        <row r="120">
          <cell r="D120" t="str">
            <v>Get Documentation (Replenishment)</v>
          </cell>
          <cell r="E120" t="str">
            <v/>
          </cell>
          <cell r="F120" t="str">
            <v>Document</v>
          </cell>
          <cell r="I120" t="str">
            <v/>
          </cell>
          <cell r="K120" t="str">
            <v>ASSUME 1 DOCUMENT PER REPLENISH CYCLE</v>
          </cell>
        </row>
        <row r="121">
          <cell r="D121" t="str">
            <v>Return Documentation (Replenishment)</v>
          </cell>
          <cell r="E121" t="str">
            <v/>
          </cell>
          <cell r="F121" t="str">
            <v>Document</v>
          </cell>
          <cell r="I121" t="str">
            <v/>
          </cell>
          <cell r="K121" t="str">
            <v>ASSUME 1 DOCUMENT PER REPLENISH CYCLE</v>
          </cell>
        </row>
        <row r="122">
          <cell r="D122" t="str">
            <v>Replenishment forward pick area</v>
          </cell>
          <cell r="E122" t="str">
            <v/>
          </cell>
          <cell r="F122" t="str">
            <v>PALLET</v>
          </cell>
          <cell r="G122">
            <v>4</v>
          </cell>
          <cell r="I122">
            <v>15</v>
          </cell>
          <cell r="J122" t="str">
            <v>Reach Truck</v>
          </cell>
        </row>
        <row r="123">
          <cell r="E123" t="str">
            <v/>
          </cell>
          <cell r="I123" t="str">
            <v/>
          </cell>
        </row>
        <row r="124">
          <cell r="D124" t="str">
            <v/>
          </cell>
          <cell r="E124" t="str">
            <v/>
          </cell>
          <cell r="I124" t="str">
            <v/>
          </cell>
        </row>
        <row r="125">
          <cell r="E125" t="str">
            <v/>
          </cell>
          <cell r="I125" t="str">
            <v/>
          </cell>
        </row>
        <row r="126">
          <cell r="E126" t="str">
            <v/>
          </cell>
          <cell r="I126" t="str">
            <v/>
          </cell>
        </row>
        <row r="127">
          <cell r="E127" t="str">
            <v/>
          </cell>
          <cell r="I127" t="str">
            <v/>
          </cell>
        </row>
        <row r="128">
          <cell r="E128" t="str">
            <v/>
          </cell>
          <cell r="I128" t="str">
            <v/>
          </cell>
        </row>
        <row r="129">
          <cell r="E129" t="str">
            <v/>
          </cell>
          <cell r="I129" t="str">
            <v/>
          </cell>
        </row>
        <row r="130">
          <cell r="E130" t="str">
            <v/>
          </cell>
          <cell r="I130" t="str">
            <v/>
          </cell>
        </row>
        <row r="131">
          <cell r="E131" t="str">
            <v/>
          </cell>
          <cell r="I131" t="str">
            <v/>
          </cell>
        </row>
        <row r="132">
          <cell r="E132" t="str">
            <v/>
          </cell>
          <cell r="I132" t="str">
            <v/>
          </cell>
        </row>
        <row r="133">
          <cell r="E133" t="str">
            <v/>
          </cell>
          <cell r="I133" t="str">
            <v/>
          </cell>
        </row>
        <row r="134">
          <cell r="E134" t="str">
            <v/>
          </cell>
          <cell r="I134" t="str">
            <v/>
          </cell>
        </row>
        <row r="135">
          <cell r="E135" t="str">
            <v/>
          </cell>
          <cell r="I135" t="str">
            <v/>
          </cell>
        </row>
        <row r="138">
          <cell r="D138" t="str">
            <v>Stretch Wrap Pallet</v>
          </cell>
          <cell r="E138" t="str">
            <v>P</v>
          </cell>
          <cell r="F138" t="str">
            <v>PALLET</v>
          </cell>
          <cell r="G138">
            <v>3</v>
          </cell>
          <cell r="H138">
            <v>180</v>
          </cell>
          <cell r="I138">
            <v>20</v>
          </cell>
          <cell r="K138" t="str">
            <v>MANUAL OR MACHINE</v>
          </cell>
        </row>
        <row r="139">
          <cell r="D139" t="str">
            <v xml:space="preserve">Label </v>
          </cell>
          <cell r="E139" t="str">
            <v/>
          </cell>
          <cell r="F139" t="str">
            <v>PALLET/CARTON</v>
          </cell>
          <cell r="G139">
            <v>0.5</v>
          </cell>
          <cell r="H139">
            <v>30</v>
          </cell>
          <cell r="I139">
            <v>120</v>
          </cell>
        </row>
        <row r="140">
          <cell r="D140" t="str">
            <v>Overpack Cartons</v>
          </cell>
          <cell r="E140" t="str">
            <v/>
          </cell>
          <cell r="F140" t="str">
            <v>UNIT PICKED</v>
          </cell>
          <cell r="G140">
            <v>0.08</v>
          </cell>
          <cell r="H140">
            <v>4.8</v>
          </cell>
          <cell r="I140">
            <v>750</v>
          </cell>
        </row>
        <row r="141">
          <cell r="D141" t="str">
            <v>Tape Carton</v>
          </cell>
          <cell r="E141" t="str">
            <v/>
          </cell>
          <cell r="F141" t="str">
            <v>CARTON</v>
          </cell>
          <cell r="G141">
            <v>0.25</v>
          </cell>
          <cell r="H141">
            <v>15</v>
          </cell>
          <cell r="I141">
            <v>240</v>
          </cell>
        </row>
        <row r="142">
          <cell r="D142" t="str">
            <v>Small Parcel Processing (Shipping System)</v>
          </cell>
          <cell r="E142" t="str">
            <v/>
          </cell>
          <cell r="F142" t="str">
            <v>CARTON</v>
          </cell>
          <cell r="H142">
            <v>30</v>
          </cell>
          <cell r="I142">
            <v>120</v>
          </cell>
        </row>
        <row r="143">
          <cell r="D143" t="str">
            <v>UCC 128 Processing</v>
          </cell>
          <cell r="E143" t="str">
            <v/>
          </cell>
          <cell r="F143" t="str">
            <v>PICK UNIT</v>
          </cell>
          <cell r="G143">
            <v>0.08</v>
          </cell>
          <cell r="H143">
            <v>4.8</v>
          </cell>
          <cell r="I143">
            <v>750</v>
          </cell>
          <cell r="K143" t="str">
            <v>SCAN EACH PICKED UNIT TO A CARTON</v>
          </cell>
        </row>
        <row r="144">
          <cell r="D144" t="str">
            <v>UCC 128 Label Printing</v>
          </cell>
          <cell r="E144" t="str">
            <v/>
          </cell>
          <cell r="F144" t="str">
            <v>SHIP UNIT</v>
          </cell>
          <cell r="G144">
            <v>0.25</v>
          </cell>
          <cell r="H144">
            <v>15</v>
          </cell>
          <cell r="I144">
            <v>240</v>
          </cell>
          <cell r="K144" t="str">
            <v>PRODUCE AND FIX UCC128 LABEL TO CARTON</v>
          </cell>
        </row>
        <row r="145">
          <cell r="D145" t="str">
            <v>Pack Eaches Into Shipping Cartons</v>
          </cell>
          <cell r="E145" t="str">
            <v/>
          </cell>
          <cell r="F145" t="str">
            <v>CARTON</v>
          </cell>
          <cell r="G145">
            <v>1.85</v>
          </cell>
          <cell r="H145">
            <v>111</v>
          </cell>
          <cell r="I145">
            <v>32.432432432432435</v>
          </cell>
          <cell r="K145" t="str">
            <v>PACK 6 EACHES INTO CARTON AT MIDGARD STATION</v>
          </cell>
        </row>
        <row r="146">
          <cell r="D146" t="str">
            <v>Bundle Cartons After Overpack</v>
          </cell>
          <cell r="E146" t="str">
            <v/>
          </cell>
          <cell r="F146" t="str">
            <v>CARTON</v>
          </cell>
          <cell r="G146">
            <v>0.14499999999999999</v>
          </cell>
          <cell r="H146">
            <v>8.6999999999999993</v>
          </cell>
          <cell r="I146">
            <v>413.79310344827587</v>
          </cell>
          <cell r="K146" t="str">
            <v>ASSUME 3 CASES PER BUNDLE</v>
          </cell>
        </row>
        <row r="147">
          <cell r="D147" t="str">
            <v>Get Documentation (Packing)</v>
          </cell>
          <cell r="E147" t="str">
            <v/>
          </cell>
          <cell r="F147" t="str">
            <v>Document</v>
          </cell>
          <cell r="I147" t="str">
            <v/>
          </cell>
          <cell r="K147" t="str">
            <v>ASSUME 10 DOCUMENTS PER PICK</v>
          </cell>
        </row>
        <row r="148">
          <cell r="D148" t="str">
            <v>Return Documentation (Packing)</v>
          </cell>
          <cell r="E148" t="str">
            <v/>
          </cell>
          <cell r="F148" t="str">
            <v>Document</v>
          </cell>
          <cell r="I148" t="str">
            <v/>
          </cell>
          <cell r="K148" t="str">
            <v>ASSUME 10 DOCUMENTS PER PICK</v>
          </cell>
        </row>
        <row r="149">
          <cell r="D149" t="str">
            <v>Build Shipper</v>
          </cell>
          <cell r="E149" t="str">
            <v/>
          </cell>
          <cell r="F149" t="str">
            <v>CARTON</v>
          </cell>
          <cell r="G149">
            <v>0.5</v>
          </cell>
          <cell r="I149">
            <v>120</v>
          </cell>
        </row>
        <row r="150">
          <cell r="E150" t="str">
            <v/>
          </cell>
          <cell r="I150" t="str">
            <v/>
          </cell>
        </row>
        <row r="151">
          <cell r="D151" t="str">
            <v>Band Cartons to Pallet</v>
          </cell>
          <cell r="E151" t="str">
            <v>P</v>
          </cell>
          <cell r="F151" t="str">
            <v>PALLET</v>
          </cell>
          <cell r="G151">
            <v>5</v>
          </cell>
          <cell r="I151">
            <v>12</v>
          </cell>
        </row>
        <row r="152">
          <cell r="D152" t="str">
            <v>Battery Install</v>
          </cell>
          <cell r="E152" t="str">
            <v>P</v>
          </cell>
          <cell r="F152" t="str">
            <v>UNIT</v>
          </cell>
          <cell r="G152">
            <v>30</v>
          </cell>
          <cell r="I152">
            <v>2</v>
          </cell>
        </row>
        <row r="153">
          <cell r="D153" t="str">
            <v>Full Assembly</v>
          </cell>
          <cell r="E153" t="str">
            <v>P</v>
          </cell>
          <cell r="F153" t="str">
            <v>UNIT</v>
          </cell>
          <cell r="G153">
            <v>24</v>
          </cell>
          <cell r="I153">
            <v>2.5</v>
          </cell>
        </row>
        <row r="154">
          <cell r="D154" t="str">
            <v>Palletize</v>
          </cell>
          <cell r="E154" t="str">
            <v>P</v>
          </cell>
          <cell r="F154" t="str">
            <v>UNIT</v>
          </cell>
          <cell r="G154">
            <v>0.41666666666666669</v>
          </cell>
          <cell r="H154">
            <v>25</v>
          </cell>
          <cell r="I154">
            <v>144</v>
          </cell>
        </row>
        <row r="155">
          <cell r="D155" t="str">
            <v>Labeling</v>
          </cell>
          <cell r="E155" t="str">
            <v>P</v>
          </cell>
          <cell r="F155" t="str">
            <v>UNIT</v>
          </cell>
          <cell r="G155">
            <v>0.16666666666666666</v>
          </cell>
          <cell r="H155">
            <v>10</v>
          </cell>
          <cell r="I155">
            <v>360</v>
          </cell>
        </row>
        <row r="156">
          <cell r="D156" t="str">
            <v/>
          </cell>
          <cell r="E156" t="str">
            <v/>
          </cell>
          <cell r="I156" t="str">
            <v/>
          </cell>
        </row>
        <row r="157">
          <cell r="E157" t="str">
            <v/>
          </cell>
          <cell r="I157" t="str">
            <v/>
          </cell>
        </row>
        <row r="158">
          <cell r="E158" t="str">
            <v/>
          </cell>
          <cell r="I158" t="str">
            <v/>
          </cell>
        </row>
        <row r="159">
          <cell r="E159" t="str">
            <v/>
          </cell>
          <cell r="I159" t="str">
            <v/>
          </cell>
        </row>
        <row r="160">
          <cell r="E160" t="str">
            <v/>
          </cell>
          <cell r="I160" t="str">
            <v/>
          </cell>
        </row>
        <row r="163">
          <cell r="D163" t="str">
            <v xml:space="preserve">TL – Load </v>
          </cell>
          <cell r="E163" t="str">
            <v>P</v>
          </cell>
          <cell r="F163" t="str">
            <v>PALLET</v>
          </cell>
          <cell r="G163">
            <v>1.1764705882352942</v>
          </cell>
          <cell r="I163">
            <v>51</v>
          </cell>
          <cell r="J163" t="str">
            <v>CB 3 wh 4000 lbs</v>
          </cell>
        </row>
        <row r="164">
          <cell r="D164" t="str">
            <v xml:space="preserve">TL – Fluid Load </v>
          </cell>
          <cell r="E164" t="str">
            <v/>
          </cell>
          <cell r="F164" t="str">
            <v>PALLET</v>
          </cell>
          <cell r="G164">
            <v>1.1764705882352942</v>
          </cell>
          <cell r="I164">
            <v>51</v>
          </cell>
          <cell r="J164" t="str">
            <v>CB 3 WH 4000 LBS</v>
          </cell>
        </row>
        <row r="165">
          <cell r="D165" t="str">
            <v xml:space="preserve">LTL – Load Single Orders </v>
          </cell>
          <cell r="E165" t="str">
            <v/>
          </cell>
          <cell r="F165" t="str">
            <v>PALLET</v>
          </cell>
          <cell r="G165">
            <v>1.1764705882352942</v>
          </cell>
          <cell r="I165">
            <v>51</v>
          </cell>
          <cell r="J165" t="str">
            <v>CB 3 WH 4000 LBS</v>
          </cell>
        </row>
        <row r="166">
          <cell r="D166" t="str">
            <v xml:space="preserve">LTL – Load Multiple Orders </v>
          </cell>
          <cell r="E166" t="str">
            <v>P</v>
          </cell>
          <cell r="F166" t="str">
            <v>PALLET</v>
          </cell>
          <cell r="G166">
            <v>1.1764705882352942</v>
          </cell>
          <cell r="I166">
            <v>51</v>
          </cell>
          <cell r="J166" t="str">
            <v>CB 3 WH 4000 LBS</v>
          </cell>
        </row>
        <row r="167">
          <cell r="D167" t="str">
            <v xml:space="preserve">Parcel Case Load </v>
          </cell>
          <cell r="E167" t="str">
            <v/>
          </cell>
          <cell r="F167" t="str">
            <v>CARTON</v>
          </cell>
          <cell r="G167">
            <v>0.33</v>
          </cell>
          <cell r="I167">
            <v>181.81818181818181</v>
          </cell>
          <cell r="J167" t="str">
            <v>Walkie Rider</v>
          </cell>
        </row>
        <row r="168">
          <cell r="D168" t="str">
            <v>Parcel Fluid Load From Ext. Conv. &amp; Stack In Trailer</v>
          </cell>
          <cell r="E168" t="str">
            <v/>
          </cell>
          <cell r="F168" t="str">
            <v>CARTON</v>
          </cell>
          <cell r="G168">
            <v>0.18333333333333332</v>
          </cell>
          <cell r="I168">
            <v>327.27272727272731</v>
          </cell>
          <cell r="K168" t="str">
            <v>Incl. Stacking parcels in trailer</v>
          </cell>
        </row>
        <row r="169">
          <cell r="D169" t="str">
            <v xml:space="preserve">Parcel Pallet Load </v>
          </cell>
          <cell r="E169" t="str">
            <v/>
          </cell>
          <cell r="F169" t="str">
            <v>PALLET</v>
          </cell>
          <cell r="G169">
            <v>1.1764705882352942</v>
          </cell>
          <cell r="I169">
            <v>51</v>
          </cell>
          <cell r="J169" t="str">
            <v>Walkie Rider</v>
          </cell>
        </row>
        <row r="170">
          <cell r="D170" t="str">
            <v xml:space="preserve">Bill Of Lading Completion </v>
          </cell>
          <cell r="E170" t="str">
            <v>P</v>
          </cell>
          <cell r="F170" t="str">
            <v>ORDER</v>
          </cell>
          <cell r="G170">
            <v>1</v>
          </cell>
          <cell r="I170">
            <v>60</v>
          </cell>
        </row>
        <row r="171">
          <cell r="D171" t="str">
            <v>Trailer Security  (Apply Seal)</v>
          </cell>
          <cell r="E171" t="str">
            <v>P</v>
          </cell>
          <cell r="F171" t="str">
            <v>TRAILER</v>
          </cell>
          <cell r="G171">
            <v>6</v>
          </cell>
          <cell r="I171">
            <v>10</v>
          </cell>
        </row>
        <row r="172">
          <cell r="D172" t="str">
            <v>Ship Confirm In Office</v>
          </cell>
          <cell r="E172" t="str">
            <v>P</v>
          </cell>
          <cell r="F172" t="str">
            <v>ORDER</v>
          </cell>
          <cell r="G172">
            <v>0.17</v>
          </cell>
          <cell r="I172">
            <v>352.94117647058823</v>
          </cell>
          <cell r="K172" t="str">
            <v>CLERICAL FOR PAPER BASED</v>
          </cell>
        </row>
        <row r="173">
          <cell r="D173" t="str">
            <v>Create Return Envelope</v>
          </cell>
          <cell r="E173" t="str">
            <v/>
          </cell>
          <cell r="F173" t="str">
            <v>ORDER</v>
          </cell>
          <cell r="G173">
            <v>0.5</v>
          </cell>
          <cell r="I173">
            <v>120</v>
          </cell>
        </row>
        <row r="174">
          <cell r="D174" t="str">
            <v>Palletize Cartons At Sortation Conveyor</v>
          </cell>
          <cell r="E174" t="str">
            <v/>
          </cell>
          <cell r="F174" t="str">
            <v>CARTON</v>
          </cell>
          <cell r="G174">
            <v>0.16666666666666666</v>
          </cell>
          <cell r="I174">
            <v>360</v>
          </cell>
          <cell r="J174" t="str">
            <v>Pallet Jack</v>
          </cell>
        </row>
        <row r="175">
          <cell r="D175" t="str">
            <v>Sort &amp; Palletize Non-Conveyable Cartons</v>
          </cell>
          <cell r="E175" t="str">
            <v/>
          </cell>
          <cell r="F175" t="str">
            <v>CARTON</v>
          </cell>
          <cell r="G175">
            <v>0.25</v>
          </cell>
          <cell r="I175">
            <v>240</v>
          </cell>
          <cell r="J175" t="str">
            <v>Pallet Jack</v>
          </cell>
        </row>
        <row r="176">
          <cell r="D176" t="str">
            <v>Load Pallets Into Trailer 2 At A Time</v>
          </cell>
          <cell r="E176" t="str">
            <v/>
          </cell>
          <cell r="F176" t="str">
            <v>PALLET</v>
          </cell>
          <cell r="G176">
            <v>1.2766666666666666</v>
          </cell>
          <cell r="H176">
            <v>76.599999999999994</v>
          </cell>
          <cell r="I176">
            <v>46.997389033942561</v>
          </cell>
          <cell r="J176" t="str">
            <v>CB 3 WH 4000 LBS</v>
          </cell>
        </row>
        <row r="177">
          <cell r="D177" t="str">
            <v>Stretch-wrap Pallet</v>
          </cell>
          <cell r="E177" t="str">
            <v/>
          </cell>
          <cell r="F177" t="str">
            <v>PALLET</v>
          </cell>
          <cell r="G177">
            <v>3</v>
          </cell>
          <cell r="I177">
            <v>20</v>
          </cell>
        </row>
        <row r="178">
          <cell r="E178" t="str">
            <v/>
          </cell>
          <cell r="I178" t="str">
            <v/>
          </cell>
        </row>
        <row r="179">
          <cell r="D179" t="str">
            <v>Floor-Load TL or LTL Trailer</v>
          </cell>
          <cell r="E179" t="str">
            <v>P</v>
          </cell>
          <cell r="F179" t="str">
            <v>UNIT</v>
          </cell>
          <cell r="G179">
            <v>6</v>
          </cell>
          <cell r="I179">
            <v>10</v>
          </cell>
          <cell r="J179" t="str">
            <v>None</v>
          </cell>
        </row>
        <row r="180">
          <cell r="D180" t="str">
            <v>Move Parcel Pallets to Dock</v>
          </cell>
          <cell r="E180" t="str">
            <v>P</v>
          </cell>
          <cell r="F180" t="str">
            <v>UNIT</v>
          </cell>
          <cell r="G180">
            <v>0.97330000000000005</v>
          </cell>
          <cell r="H180">
            <v>58.398000000000003</v>
          </cell>
          <cell r="I180">
            <v>61.645946778999274</v>
          </cell>
          <cell r="J180" t="str">
            <v>Pallet Jack</v>
          </cell>
        </row>
        <row r="181">
          <cell r="E181" t="str">
            <v/>
          </cell>
          <cell r="I181" t="str">
            <v/>
          </cell>
        </row>
        <row r="182">
          <cell r="E182" t="str">
            <v/>
          </cell>
          <cell r="I182" t="str">
            <v/>
          </cell>
        </row>
        <row r="183">
          <cell r="D183" t="str">
            <v>Load Units - Customer Pick-Up</v>
          </cell>
          <cell r="E183" t="str">
            <v>P</v>
          </cell>
          <cell r="F183" t="str">
            <v>UNIT</v>
          </cell>
          <cell r="G183">
            <v>6</v>
          </cell>
          <cell r="I183">
            <v>10</v>
          </cell>
          <cell r="J183" t="str">
            <v>None</v>
          </cell>
        </row>
        <row r="184">
          <cell r="E184" t="str">
            <v/>
          </cell>
          <cell r="I184" t="str">
            <v/>
          </cell>
        </row>
        <row r="185">
          <cell r="E185" t="str">
            <v/>
          </cell>
          <cell r="I185" t="str">
            <v/>
          </cell>
        </row>
        <row r="186">
          <cell r="E186" t="str">
            <v/>
          </cell>
          <cell r="I186" t="str">
            <v/>
          </cell>
        </row>
        <row r="187">
          <cell r="E187" t="str">
            <v/>
          </cell>
          <cell r="I187" t="str">
            <v/>
          </cell>
        </row>
        <row r="190">
          <cell r="D190" t="str">
            <v xml:space="preserve">INBOUND INSPECTION </v>
          </cell>
          <cell r="E190" t="str">
            <v/>
          </cell>
          <cell r="I190" t="str">
            <v/>
          </cell>
        </row>
        <row r="191">
          <cell r="D191" t="str">
            <v>Open Box - Inbound</v>
          </cell>
          <cell r="E191" t="str">
            <v/>
          </cell>
          <cell r="F191" t="str">
            <v>CARTON</v>
          </cell>
          <cell r="G191">
            <v>0.5</v>
          </cell>
          <cell r="I191">
            <v>120</v>
          </cell>
        </row>
        <row r="192">
          <cell r="D192" t="str">
            <v>Piece Count - Inbound</v>
          </cell>
          <cell r="E192" t="str">
            <v/>
          </cell>
          <cell r="F192" t="str">
            <v>EACH</v>
          </cell>
          <cell r="G192">
            <v>8.3000000000000004E-2</v>
          </cell>
          <cell r="I192">
            <v>722.89156626506019</v>
          </cell>
        </row>
        <row r="193">
          <cell r="E193" t="str">
            <v/>
          </cell>
          <cell r="F193" t="str">
            <v>EACH</v>
          </cell>
          <cell r="I193" t="str">
            <v/>
          </cell>
          <cell r="K193" t="str">
            <v>CAN VARY DEPENDING ON TYPE OF INSPECTION REQUIRED</v>
          </cell>
        </row>
        <row r="194">
          <cell r="E194" t="str">
            <v/>
          </cell>
          <cell r="I194" t="str">
            <v/>
          </cell>
        </row>
        <row r="195">
          <cell r="E195" t="str">
            <v/>
          </cell>
          <cell r="I195" t="str">
            <v/>
          </cell>
        </row>
        <row r="196">
          <cell r="E196" t="str">
            <v/>
          </cell>
          <cell r="I196" t="str">
            <v/>
          </cell>
        </row>
        <row r="197">
          <cell r="D197" t="str">
            <v>OUTBOUND INSPECTION</v>
          </cell>
          <cell r="E197" t="str">
            <v/>
          </cell>
          <cell r="I197" t="str">
            <v/>
          </cell>
        </row>
        <row r="198">
          <cell r="D198" t="str">
            <v>Order Check - Outbound</v>
          </cell>
          <cell r="E198" t="str">
            <v/>
          </cell>
          <cell r="F198" t="str">
            <v>ORDER</v>
          </cell>
          <cell r="G198">
            <v>5</v>
          </cell>
          <cell r="I198">
            <v>12</v>
          </cell>
        </row>
        <row r="199">
          <cell r="E199" t="str">
            <v/>
          </cell>
          <cell r="I199" t="str">
            <v/>
          </cell>
        </row>
        <row r="200">
          <cell r="E200" t="str">
            <v/>
          </cell>
          <cell r="I200" t="str">
            <v/>
          </cell>
        </row>
        <row r="201">
          <cell r="E201" t="str">
            <v/>
          </cell>
          <cell r="I201" t="str">
            <v/>
          </cell>
        </row>
        <row r="202">
          <cell r="E202" t="str">
            <v/>
          </cell>
          <cell r="I202" t="str">
            <v/>
          </cell>
        </row>
        <row r="203">
          <cell r="E203" t="str">
            <v/>
          </cell>
          <cell r="I203" t="str">
            <v/>
          </cell>
        </row>
        <row r="204">
          <cell r="E204" t="str">
            <v/>
          </cell>
          <cell r="I204" t="str">
            <v/>
          </cell>
        </row>
        <row r="205">
          <cell r="E205" t="str">
            <v/>
          </cell>
          <cell r="I205" t="str">
            <v/>
          </cell>
        </row>
        <row r="206">
          <cell r="E206" t="str">
            <v/>
          </cell>
          <cell r="I206" t="str">
            <v/>
          </cell>
        </row>
        <row r="207">
          <cell r="E207" t="str">
            <v/>
          </cell>
          <cell r="I207" t="str">
            <v/>
          </cell>
        </row>
        <row r="208">
          <cell r="E208" t="str">
            <v/>
          </cell>
          <cell r="I208" t="str">
            <v/>
          </cell>
        </row>
        <row r="209">
          <cell r="E209" t="str">
            <v/>
          </cell>
          <cell r="I209" t="str">
            <v/>
          </cell>
        </row>
        <row r="212">
          <cell r="D212" t="str">
            <v>Count Contents On Location Basis (Shared Only)</v>
          </cell>
          <cell r="E212" t="str">
            <v/>
          </cell>
          <cell r="F212" t="str">
            <v>LOCATION</v>
          </cell>
          <cell r="G212">
            <v>1</v>
          </cell>
          <cell r="I212">
            <v>60</v>
          </cell>
          <cell r="J212" t="str">
            <v>STOCKPICKER</v>
          </cell>
        </row>
        <row r="213">
          <cell r="D213" t="str">
            <v>Count Full Pallet Reserve Locations</v>
          </cell>
          <cell r="E213" t="str">
            <v/>
          </cell>
          <cell r="F213" t="str">
            <v>LOCATION</v>
          </cell>
          <cell r="G213">
            <v>1</v>
          </cell>
          <cell r="I213">
            <v>60</v>
          </cell>
          <cell r="J213" t="str">
            <v>STOCKPICKER</v>
          </cell>
        </row>
        <row r="214">
          <cell r="D214" t="str">
            <v>Count Case Pick Locations</v>
          </cell>
          <cell r="E214" t="str">
            <v/>
          </cell>
          <cell r="F214" t="str">
            <v>LOCATION</v>
          </cell>
          <cell r="G214">
            <v>1.0533333333333335</v>
          </cell>
          <cell r="I214">
            <v>56.962025316455687</v>
          </cell>
        </row>
        <row r="215">
          <cell r="D215" t="str">
            <v>Count Eaches Pick Locations</v>
          </cell>
          <cell r="E215" t="str">
            <v/>
          </cell>
          <cell r="F215" t="str">
            <v>LOCATION</v>
          </cell>
          <cell r="G215">
            <v>1.0533333333333335</v>
          </cell>
          <cell r="I215">
            <v>56.962025316455687</v>
          </cell>
        </row>
        <row r="216">
          <cell r="D216" t="str">
            <v>Count Mixed Locations</v>
          </cell>
          <cell r="E216" t="str">
            <v/>
          </cell>
          <cell r="F216" t="str">
            <v>LOCATION</v>
          </cell>
          <cell r="G216">
            <v>5</v>
          </cell>
          <cell r="I216">
            <v>12</v>
          </cell>
          <cell r="J216" t="str">
            <v>CB PROPANE 5000 LBS</v>
          </cell>
        </row>
        <row r="217">
          <cell r="D217" t="str">
            <v>Count Single SKU Locations</v>
          </cell>
          <cell r="E217" t="str">
            <v/>
          </cell>
          <cell r="F217" t="str">
            <v>LOCATION</v>
          </cell>
          <cell r="G217">
            <v>2.5</v>
          </cell>
          <cell r="I217">
            <v>24</v>
          </cell>
          <cell r="J217" t="str">
            <v>CB PROPANE 5000 LBS</v>
          </cell>
        </row>
        <row r="218">
          <cell r="D218" t="str">
            <v>Count Single Sku Locations - PrideMobility</v>
          </cell>
          <cell r="E218" t="str">
            <v>P</v>
          </cell>
          <cell r="F218" t="str">
            <v>LOCATION</v>
          </cell>
          <cell r="G218">
            <v>14.262073813708259</v>
          </cell>
          <cell r="H218">
            <v>855.7244288224955</v>
          </cell>
          <cell r="I218">
            <v>4.2069618194185674</v>
          </cell>
          <cell r="J218" t="str">
            <v>Stockpicker</v>
          </cell>
        </row>
        <row r="219">
          <cell r="E219" t="str">
            <v/>
          </cell>
          <cell r="I219" t="str">
            <v/>
          </cell>
        </row>
        <row r="220">
          <cell r="E220" t="str">
            <v/>
          </cell>
          <cell r="I220" t="str">
            <v/>
          </cell>
        </row>
        <row r="221">
          <cell r="E221" t="str">
            <v/>
          </cell>
          <cell r="I221" t="str">
            <v/>
          </cell>
        </row>
        <row r="222">
          <cell r="E222" t="str">
            <v/>
          </cell>
          <cell r="I222" t="str">
            <v/>
          </cell>
        </row>
        <row r="225">
          <cell r="D225" t="str">
            <v>Count Contents On Location Basis</v>
          </cell>
          <cell r="E225" t="str">
            <v/>
          </cell>
          <cell r="F225" t="str">
            <v>LOCATION</v>
          </cell>
          <cell r="G225">
            <v>3</v>
          </cell>
          <cell r="I225">
            <v>20</v>
          </cell>
        </row>
        <row r="226">
          <cell r="E226" t="str">
            <v/>
          </cell>
          <cell r="I226" t="str">
            <v/>
          </cell>
        </row>
        <row r="227">
          <cell r="E227" t="str">
            <v/>
          </cell>
          <cell r="I227" t="str">
            <v/>
          </cell>
        </row>
        <row r="228">
          <cell r="E228" t="str">
            <v/>
          </cell>
          <cell r="I228" t="str">
            <v/>
          </cell>
        </row>
        <row r="229">
          <cell r="E229" t="str">
            <v/>
          </cell>
          <cell r="I229" t="str">
            <v/>
          </cell>
        </row>
        <row r="230">
          <cell r="E230" t="str">
            <v/>
          </cell>
          <cell r="I230" t="str">
            <v/>
          </cell>
        </row>
        <row r="231">
          <cell r="E231" t="str">
            <v/>
          </cell>
          <cell r="I231" t="str">
            <v/>
          </cell>
        </row>
        <row r="232">
          <cell r="E232" t="str">
            <v/>
          </cell>
          <cell r="I232" t="str">
            <v/>
          </cell>
        </row>
        <row r="235">
          <cell r="D235" t="str">
            <v>Manual Bagger</v>
          </cell>
          <cell r="E235" t="str">
            <v/>
          </cell>
          <cell r="F235" t="str">
            <v>PIECES</v>
          </cell>
          <cell r="G235">
            <v>0.5</v>
          </cell>
          <cell r="I235">
            <v>120</v>
          </cell>
        </row>
        <row r="236">
          <cell r="D236" t="str">
            <v>Semi-Automatic Bagging</v>
          </cell>
          <cell r="E236" t="str">
            <v/>
          </cell>
          <cell r="F236" t="str">
            <v>PIECES</v>
          </cell>
          <cell r="G236">
            <v>0.15</v>
          </cell>
          <cell r="I236">
            <v>400</v>
          </cell>
        </row>
        <row r="237">
          <cell r="D237" t="str">
            <v>Folded Carton Workstations</v>
          </cell>
          <cell r="E237" t="str">
            <v/>
          </cell>
          <cell r="F237" t="str">
            <v>PIECES</v>
          </cell>
          <cell r="G237">
            <v>0.67</v>
          </cell>
          <cell r="I237">
            <v>89.552238805970148</v>
          </cell>
        </row>
        <row r="238">
          <cell r="D238" t="str">
            <v>Wood Crating Workstations</v>
          </cell>
          <cell r="E238" t="str">
            <v/>
          </cell>
          <cell r="F238" t="str">
            <v>PIECES</v>
          </cell>
          <cell r="G238">
            <v>40</v>
          </cell>
          <cell r="I238">
            <v>1.5</v>
          </cell>
        </row>
        <row r="239">
          <cell r="D239" t="str">
            <v>Foam In Bag Machines</v>
          </cell>
          <cell r="E239" t="str">
            <v/>
          </cell>
          <cell r="F239" t="str">
            <v>PIECES</v>
          </cell>
          <cell r="G239">
            <v>2</v>
          </cell>
          <cell r="I239">
            <v>30</v>
          </cell>
        </row>
        <row r="240">
          <cell r="D240" t="str">
            <v>Large Corrugated Carton</v>
          </cell>
          <cell r="E240" t="str">
            <v/>
          </cell>
          <cell r="F240" t="str">
            <v>PIECES</v>
          </cell>
          <cell r="G240">
            <v>8.3333333333333329E-2</v>
          </cell>
          <cell r="I240">
            <v>720</v>
          </cell>
        </row>
        <row r="241">
          <cell r="D241" t="str">
            <v>Automatic Skin Packaging</v>
          </cell>
          <cell r="E241" t="str">
            <v/>
          </cell>
          <cell r="F241" t="str">
            <v>PIECES</v>
          </cell>
          <cell r="G241">
            <v>0.4</v>
          </cell>
          <cell r="I241">
            <v>150</v>
          </cell>
        </row>
        <row r="242">
          <cell r="D242" t="str">
            <v>Kitted Parts</v>
          </cell>
          <cell r="E242" t="str">
            <v/>
          </cell>
          <cell r="F242" t="str">
            <v>PIECES</v>
          </cell>
          <cell r="G242">
            <v>0.6</v>
          </cell>
          <cell r="I242">
            <v>100</v>
          </cell>
        </row>
        <row r="243">
          <cell r="D243" t="str">
            <v>Automatic Cold Seal Packaging</v>
          </cell>
          <cell r="E243" t="str">
            <v/>
          </cell>
          <cell r="F243" t="str">
            <v>PIECES</v>
          </cell>
          <cell r="G243">
            <v>1</v>
          </cell>
          <cell r="I243">
            <v>60</v>
          </cell>
        </row>
        <row r="244">
          <cell r="D244" t="str">
            <v>Semi-Automatic Shrink Wrap</v>
          </cell>
          <cell r="E244" t="str">
            <v/>
          </cell>
          <cell r="F244" t="str">
            <v>PIECES</v>
          </cell>
          <cell r="G244">
            <v>0.43</v>
          </cell>
          <cell r="I244">
            <v>139.53488372093022</v>
          </cell>
        </row>
        <row r="245">
          <cell r="D245" t="str">
            <v>Label Only (Ticketing)</v>
          </cell>
          <cell r="E245" t="str">
            <v/>
          </cell>
          <cell r="F245" t="str">
            <v>PIECES</v>
          </cell>
          <cell r="G245">
            <v>8.3330000000000001E-2</v>
          </cell>
          <cell r="I245">
            <v>720.02880115204607</v>
          </cell>
        </row>
        <row r="246">
          <cell r="E246" t="str">
            <v/>
          </cell>
          <cell r="I246" t="str">
            <v/>
          </cell>
        </row>
        <row r="247">
          <cell r="E247" t="str">
            <v/>
          </cell>
          <cell r="I247" t="str">
            <v/>
          </cell>
        </row>
        <row r="248">
          <cell r="E248" t="str">
            <v/>
          </cell>
          <cell r="I248" t="str">
            <v/>
          </cell>
        </row>
        <row r="249">
          <cell r="E249" t="str">
            <v/>
          </cell>
          <cell r="I249" t="str">
            <v/>
          </cell>
        </row>
        <row r="250">
          <cell r="E250" t="str">
            <v/>
          </cell>
          <cell r="I250" t="str">
            <v/>
          </cell>
        </row>
        <row r="251">
          <cell r="E251" t="str">
            <v/>
          </cell>
          <cell r="I251" t="str">
            <v/>
          </cell>
        </row>
        <row r="252">
          <cell r="E252" t="str">
            <v/>
          </cell>
          <cell r="I252" t="str">
            <v/>
          </cell>
        </row>
        <row r="253">
          <cell r="E253" t="str">
            <v/>
          </cell>
          <cell r="I253" t="str">
            <v/>
          </cell>
        </row>
        <row r="254">
          <cell r="E254" t="str">
            <v/>
          </cell>
          <cell r="I254" t="str">
            <v/>
          </cell>
        </row>
        <row r="255">
          <cell r="E255" t="str">
            <v/>
          </cell>
          <cell r="I255" t="str">
            <v/>
          </cell>
        </row>
        <row r="256">
          <cell r="E256" t="str">
            <v/>
          </cell>
          <cell r="I256" t="str">
            <v/>
          </cell>
        </row>
        <row r="257">
          <cell r="E257" t="str">
            <v/>
          </cell>
          <cell r="I257" t="str">
            <v/>
          </cell>
        </row>
        <row r="258">
          <cell r="E258" t="str">
            <v/>
          </cell>
          <cell r="I258" t="str">
            <v/>
          </cell>
        </row>
        <row r="259">
          <cell r="E259" t="str">
            <v/>
          </cell>
          <cell r="I259" t="str">
            <v/>
          </cell>
        </row>
        <row r="262">
          <cell r="D262" t="str">
            <v>Calculated on project basis</v>
          </cell>
          <cell r="E262" t="str">
            <v/>
          </cell>
          <cell r="I262" t="str">
            <v/>
          </cell>
        </row>
        <row r="263">
          <cell r="E263" t="str">
            <v/>
          </cell>
          <cell r="I263" t="str">
            <v/>
          </cell>
        </row>
        <row r="264">
          <cell r="E264" t="str">
            <v/>
          </cell>
          <cell r="I264" t="str">
            <v/>
          </cell>
        </row>
        <row r="265">
          <cell r="E265" t="str">
            <v/>
          </cell>
          <cell r="I265" t="str">
            <v/>
          </cell>
        </row>
        <row r="266">
          <cell r="E266" t="str">
            <v/>
          </cell>
          <cell r="I266" t="str">
            <v/>
          </cell>
        </row>
        <row r="267">
          <cell r="E267" t="str">
            <v/>
          </cell>
          <cell r="I267" t="str">
            <v/>
          </cell>
        </row>
        <row r="268">
          <cell r="E268" t="str">
            <v/>
          </cell>
          <cell r="I268" t="str">
            <v/>
          </cell>
        </row>
        <row r="269">
          <cell r="E269" t="str">
            <v/>
          </cell>
          <cell r="I269" t="str">
            <v/>
          </cell>
        </row>
        <row r="270">
          <cell r="E270" t="str">
            <v/>
          </cell>
          <cell r="I270" t="str">
            <v/>
          </cell>
        </row>
        <row r="271">
          <cell r="E271" t="str">
            <v/>
          </cell>
          <cell r="I271" t="str">
            <v/>
          </cell>
        </row>
        <row r="272">
          <cell r="E272" t="str">
            <v/>
          </cell>
          <cell r="I272" t="str">
            <v/>
          </cell>
        </row>
        <row r="273">
          <cell r="E273" t="str">
            <v/>
          </cell>
          <cell r="I273" t="str">
            <v/>
          </cell>
        </row>
        <row r="274">
          <cell r="E274" t="str">
            <v/>
          </cell>
          <cell r="I274" t="str">
            <v/>
          </cell>
        </row>
        <row r="275">
          <cell r="E275" t="str">
            <v/>
          </cell>
          <cell r="I275" t="str">
            <v/>
          </cell>
        </row>
        <row r="276">
          <cell r="E276" t="str">
            <v/>
          </cell>
          <cell r="I276" t="str">
            <v/>
          </cell>
        </row>
        <row r="277">
          <cell r="E277" t="str">
            <v/>
          </cell>
          <cell r="I277" t="str">
            <v/>
          </cell>
        </row>
        <row r="278">
          <cell r="E278" t="str">
            <v/>
          </cell>
          <cell r="I278" t="str">
            <v/>
          </cell>
        </row>
        <row r="279">
          <cell r="E279" t="str">
            <v/>
          </cell>
          <cell r="I279" t="str">
            <v/>
          </cell>
        </row>
        <row r="280">
          <cell r="E280" t="str">
            <v/>
          </cell>
          <cell r="I280" t="str">
            <v/>
          </cell>
        </row>
        <row r="281">
          <cell r="E281" t="str">
            <v/>
          </cell>
          <cell r="I281" t="str">
            <v/>
          </cell>
        </row>
        <row r="282">
          <cell r="E282" t="str">
            <v/>
          </cell>
          <cell r="I282" t="str">
            <v/>
          </cell>
        </row>
        <row r="283">
          <cell r="E283" t="str">
            <v/>
          </cell>
          <cell r="I283" t="str">
            <v/>
          </cell>
        </row>
        <row r="284">
          <cell r="E284" t="str">
            <v/>
          </cell>
          <cell r="I284" t="str">
            <v/>
          </cell>
        </row>
        <row r="285">
          <cell r="E285" t="str">
            <v/>
          </cell>
          <cell r="I285" t="str">
            <v/>
          </cell>
        </row>
        <row r="286">
          <cell r="E286" t="str">
            <v/>
          </cell>
          <cell r="I286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</sheetData>
      <sheetData sheetId="8"/>
      <sheetData sheetId="9" refreshError="1"/>
      <sheetData sheetId="10">
        <row r="5">
          <cell r="G5" t="str">
            <v>Month</v>
          </cell>
        </row>
        <row r="6">
          <cell r="G6">
            <v>2</v>
          </cell>
        </row>
        <row r="12">
          <cell r="AA12" t="str">
            <v>Cycle Count</v>
          </cell>
        </row>
        <row r="18">
          <cell r="F18">
            <v>0</v>
          </cell>
          <cell r="G18" t="str">
            <v>Eaches</v>
          </cell>
          <cell r="P18">
            <v>0</v>
          </cell>
          <cell r="Q18" t="str">
            <v>Cases</v>
          </cell>
          <cell r="AA18">
            <v>0</v>
          </cell>
          <cell r="AB18" t="str">
            <v>Cases</v>
          </cell>
          <cell r="AK18">
            <v>0</v>
          </cell>
          <cell r="AL18" t="str">
            <v>Cases</v>
          </cell>
          <cell r="AV18">
            <v>0</v>
          </cell>
          <cell r="AW18" t="str">
            <v>Cases</v>
          </cell>
          <cell r="BG18">
            <v>0</v>
          </cell>
          <cell r="BH18" t="str">
            <v>Pallets</v>
          </cell>
          <cell r="BR18">
            <v>0</v>
          </cell>
          <cell r="BS18" t="str">
            <v>Pallets</v>
          </cell>
          <cell r="CB18">
            <v>0</v>
          </cell>
          <cell r="CC18" t="str">
            <v>Cases</v>
          </cell>
          <cell r="CM18">
            <v>0</v>
          </cell>
          <cell r="CN18" t="str">
            <v>Cases</v>
          </cell>
          <cell r="CW18">
            <v>0</v>
          </cell>
          <cell r="CX18" t="str">
            <v>Cases</v>
          </cell>
        </row>
        <row r="22">
          <cell r="G22">
            <v>33629</v>
          </cell>
          <cell r="Q22">
            <v>0</v>
          </cell>
          <cell r="AB22">
            <v>0</v>
          </cell>
          <cell r="AL22">
            <v>0</v>
          </cell>
          <cell r="AW22">
            <v>0</v>
          </cell>
          <cell r="BH22">
            <v>0</v>
          </cell>
          <cell r="BS22">
            <v>0</v>
          </cell>
          <cell r="CC22">
            <v>0</v>
          </cell>
          <cell r="CN22">
            <v>0</v>
          </cell>
          <cell r="CX22">
            <v>0</v>
          </cell>
        </row>
        <row r="25">
          <cell r="G25">
            <v>0</v>
          </cell>
          <cell r="P25">
            <v>0</v>
          </cell>
          <cell r="Q25">
            <v>0</v>
          </cell>
          <cell r="AA25">
            <v>0</v>
          </cell>
          <cell r="AB25">
            <v>0</v>
          </cell>
          <cell r="AL25">
            <v>0</v>
          </cell>
          <cell r="AV25">
            <v>0</v>
          </cell>
          <cell r="AW25">
            <v>0</v>
          </cell>
          <cell r="BG25">
            <v>0</v>
          </cell>
          <cell r="BH25">
            <v>0</v>
          </cell>
          <cell r="BR25">
            <v>0</v>
          </cell>
          <cell r="BS25">
            <v>0</v>
          </cell>
          <cell r="CB25">
            <v>0</v>
          </cell>
          <cell r="CC25">
            <v>0</v>
          </cell>
          <cell r="CM25">
            <v>0</v>
          </cell>
          <cell r="CN25">
            <v>0</v>
          </cell>
          <cell r="CW25">
            <v>0</v>
          </cell>
          <cell r="CX25">
            <v>0</v>
          </cell>
        </row>
        <row r="26">
          <cell r="G26">
            <v>0</v>
          </cell>
          <cell r="P26">
            <v>0</v>
          </cell>
          <cell r="Q26">
            <v>0</v>
          </cell>
          <cell r="AA26">
            <v>0</v>
          </cell>
          <cell r="AB26">
            <v>0</v>
          </cell>
          <cell r="AL26">
            <v>0</v>
          </cell>
          <cell r="AV26">
            <v>0</v>
          </cell>
          <cell r="AW26">
            <v>0</v>
          </cell>
          <cell r="BG26">
            <v>0</v>
          </cell>
          <cell r="BH26">
            <v>0</v>
          </cell>
          <cell r="BR26">
            <v>0</v>
          </cell>
          <cell r="BS26">
            <v>0</v>
          </cell>
          <cell r="CB26">
            <v>0</v>
          </cell>
          <cell r="CC26">
            <v>0</v>
          </cell>
          <cell r="CM26">
            <v>0</v>
          </cell>
          <cell r="CN26">
            <v>0</v>
          </cell>
          <cell r="CW26">
            <v>0</v>
          </cell>
          <cell r="CX26">
            <v>0</v>
          </cell>
        </row>
        <row r="27">
          <cell r="G27">
            <v>0</v>
          </cell>
          <cell r="P27">
            <v>0</v>
          </cell>
          <cell r="Q27">
            <v>0</v>
          </cell>
          <cell r="AA27">
            <v>0</v>
          </cell>
          <cell r="AB27">
            <v>0</v>
          </cell>
          <cell r="AL27">
            <v>0</v>
          </cell>
          <cell r="AV27">
            <v>0</v>
          </cell>
          <cell r="AW27">
            <v>0</v>
          </cell>
          <cell r="BG27">
            <v>0</v>
          </cell>
          <cell r="BH27">
            <v>0</v>
          </cell>
          <cell r="BR27">
            <v>0</v>
          </cell>
          <cell r="BS27">
            <v>0</v>
          </cell>
          <cell r="CB27">
            <v>0</v>
          </cell>
          <cell r="CC27">
            <v>0</v>
          </cell>
          <cell r="CM27">
            <v>0</v>
          </cell>
          <cell r="CN27">
            <v>0</v>
          </cell>
          <cell r="CW27">
            <v>0</v>
          </cell>
          <cell r="CX27">
            <v>0</v>
          </cell>
        </row>
        <row r="28">
          <cell r="G28">
            <v>0</v>
          </cell>
          <cell r="P28">
            <v>0</v>
          </cell>
          <cell r="Q28">
            <v>0</v>
          </cell>
          <cell r="AA28">
            <v>0</v>
          </cell>
          <cell r="AB28">
            <v>0</v>
          </cell>
          <cell r="AL28">
            <v>0</v>
          </cell>
          <cell r="AV28">
            <v>0</v>
          </cell>
          <cell r="AW28">
            <v>0</v>
          </cell>
          <cell r="BG28">
            <v>0</v>
          </cell>
          <cell r="BH28">
            <v>0</v>
          </cell>
          <cell r="BR28">
            <v>0</v>
          </cell>
          <cell r="BS28">
            <v>0</v>
          </cell>
          <cell r="CB28">
            <v>0</v>
          </cell>
          <cell r="CC28">
            <v>0</v>
          </cell>
          <cell r="CM28">
            <v>0</v>
          </cell>
          <cell r="CN28">
            <v>0</v>
          </cell>
          <cell r="CW28">
            <v>0</v>
          </cell>
          <cell r="CX28">
            <v>0</v>
          </cell>
        </row>
        <row r="29">
          <cell r="G29">
            <v>0</v>
          </cell>
          <cell r="P29">
            <v>0</v>
          </cell>
          <cell r="Q29">
            <v>0</v>
          </cell>
          <cell r="AA29">
            <v>0</v>
          </cell>
          <cell r="AB29">
            <v>0</v>
          </cell>
          <cell r="AL29">
            <v>0</v>
          </cell>
          <cell r="AV29">
            <v>0</v>
          </cell>
          <cell r="AW29">
            <v>0</v>
          </cell>
          <cell r="BG29">
            <v>0</v>
          </cell>
          <cell r="BH29">
            <v>0</v>
          </cell>
          <cell r="BR29">
            <v>0</v>
          </cell>
          <cell r="BS29">
            <v>0</v>
          </cell>
          <cell r="CB29">
            <v>0</v>
          </cell>
          <cell r="CC29">
            <v>0</v>
          </cell>
          <cell r="CM29">
            <v>0</v>
          </cell>
          <cell r="CN29">
            <v>0</v>
          </cell>
          <cell r="CW29">
            <v>0</v>
          </cell>
          <cell r="CX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AA30">
            <v>0</v>
          </cell>
          <cell r="AB30">
            <v>0</v>
          </cell>
          <cell r="AL30">
            <v>0</v>
          </cell>
          <cell r="AV30">
            <v>0</v>
          </cell>
          <cell r="AW30">
            <v>0</v>
          </cell>
          <cell r="BG30">
            <v>0</v>
          </cell>
          <cell r="BH30">
            <v>0</v>
          </cell>
          <cell r="BR30">
            <v>0</v>
          </cell>
          <cell r="BS30">
            <v>0</v>
          </cell>
          <cell r="CB30">
            <v>0</v>
          </cell>
          <cell r="CC30">
            <v>0</v>
          </cell>
          <cell r="CM30">
            <v>0</v>
          </cell>
          <cell r="CN30">
            <v>0</v>
          </cell>
          <cell r="CW30">
            <v>0</v>
          </cell>
          <cell r="CX30">
            <v>0</v>
          </cell>
        </row>
        <row r="31">
          <cell r="G31">
            <v>0</v>
          </cell>
          <cell r="P31">
            <v>0</v>
          </cell>
          <cell r="Q31">
            <v>0</v>
          </cell>
          <cell r="AA31">
            <v>0</v>
          </cell>
          <cell r="AB31">
            <v>0</v>
          </cell>
          <cell r="AL31">
            <v>0</v>
          </cell>
          <cell r="AV31">
            <v>0</v>
          </cell>
          <cell r="AW31">
            <v>0</v>
          </cell>
          <cell r="BG31">
            <v>0</v>
          </cell>
          <cell r="BH31">
            <v>0</v>
          </cell>
          <cell r="BR31">
            <v>0</v>
          </cell>
          <cell r="BS31">
            <v>0</v>
          </cell>
          <cell r="CB31">
            <v>0</v>
          </cell>
          <cell r="CC31">
            <v>0</v>
          </cell>
          <cell r="CM31">
            <v>0</v>
          </cell>
          <cell r="CN31">
            <v>0</v>
          </cell>
          <cell r="CW31">
            <v>0</v>
          </cell>
          <cell r="CX31">
            <v>0</v>
          </cell>
        </row>
        <row r="32">
          <cell r="G32">
            <v>0</v>
          </cell>
          <cell r="P32">
            <v>0</v>
          </cell>
          <cell r="Q32">
            <v>0</v>
          </cell>
          <cell r="AA32">
            <v>0</v>
          </cell>
          <cell r="AB32">
            <v>0</v>
          </cell>
          <cell r="AL32">
            <v>0</v>
          </cell>
          <cell r="AV32">
            <v>0</v>
          </cell>
          <cell r="AW32">
            <v>0</v>
          </cell>
          <cell r="BG32">
            <v>0</v>
          </cell>
          <cell r="BH32">
            <v>0</v>
          </cell>
          <cell r="BR32">
            <v>0</v>
          </cell>
          <cell r="BS32">
            <v>0</v>
          </cell>
          <cell r="CB32">
            <v>0</v>
          </cell>
          <cell r="CC32">
            <v>0</v>
          </cell>
          <cell r="CM32">
            <v>0</v>
          </cell>
          <cell r="CN32">
            <v>0</v>
          </cell>
          <cell r="CW32">
            <v>0</v>
          </cell>
          <cell r="CX32">
            <v>0</v>
          </cell>
        </row>
        <row r="33">
          <cell r="G33">
            <v>0</v>
          </cell>
          <cell r="P33">
            <v>0</v>
          </cell>
          <cell r="Q33">
            <v>0</v>
          </cell>
          <cell r="AA33">
            <v>0</v>
          </cell>
          <cell r="AB33">
            <v>0</v>
          </cell>
          <cell r="AL33">
            <v>0</v>
          </cell>
          <cell r="AV33">
            <v>0</v>
          </cell>
          <cell r="AW33">
            <v>0</v>
          </cell>
          <cell r="BG33">
            <v>0</v>
          </cell>
          <cell r="BH33">
            <v>0</v>
          </cell>
          <cell r="BR33">
            <v>0</v>
          </cell>
          <cell r="BS33">
            <v>0</v>
          </cell>
          <cell r="CB33">
            <v>0</v>
          </cell>
          <cell r="CC33">
            <v>0</v>
          </cell>
          <cell r="CM33">
            <v>0</v>
          </cell>
          <cell r="CN33">
            <v>0</v>
          </cell>
          <cell r="CW33">
            <v>0</v>
          </cell>
          <cell r="CX33">
            <v>0</v>
          </cell>
        </row>
        <row r="34">
          <cell r="G34">
            <v>0</v>
          </cell>
          <cell r="P34">
            <v>0</v>
          </cell>
          <cell r="Q34">
            <v>0</v>
          </cell>
          <cell r="AA34">
            <v>0</v>
          </cell>
          <cell r="AB34">
            <v>0</v>
          </cell>
          <cell r="AL34">
            <v>0</v>
          </cell>
          <cell r="AV34">
            <v>0</v>
          </cell>
          <cell r="AW34">
            <v>0</v>
          </cell>
          <cell r="BG34">
            <v>0</v>
          </cell>
          <cell r="BH34">
            <v>0</v>
          </cell>
          <cell r="BR34">
            <v>0</v>
          </cell>
          <cell r="BS34">
            <v>0</v>
          </cell>
          <cell r="CB34">
            <v>0</v>
          </cell>
          <cell r="CC34">
            <v>0</v>
          </cell>
          <cell r="CM34">
            <v>0</v>
          </cell>
          <cell r="CN34">
            <v>0</v>
          </cell>
          <cell r="CW34">
            <v>0</v>
          </cell>
          <cell r="CX34">
            <v>0</v>
          </cell>
        </row>
        <row r="35">
          <cell r="G35">
            <v>0</v>
          </cell>
          <cell r="P35">
            <v>0</v>
          </cell>
          <cell r="Q35">
            <v>0</v>
          </cell>
          <cell r="AA35">
            <v>0</v>
          </cell>
          <cell r="AB35">
            <v>0</v>
          </cell>
          <cell r="AL35">
            <v>0</v>
          </cell>
          <cell r="AV35">
            <v>0</v>
          </cell>
          <cell r="AW35">
            <v>0</v>
          </cell>
          <cell r="BG35">
            <v>0</v>
          </cell>
          <cell r="BH35">
            <v>0</v>
          </cell>
          <cell r="BR35">
            <v>0</v>
          </cell>
          <cell r="BS35">
            <v>0</v>
          </cell>
          <cell r="CB35">
            <v>0</v>
          </cell>
          <cell r="CC35">
            <v>0</v>
          </cell>
          <cell r="CM35">
            <v>0</v>
          </cell>
          <cell r="CN35">
            <v>0</v>
          </cell>
          <cell r="CW35">
            <v>0</v>
          </cell>
          <cell r="CX35">
            <v>0</v>
          </cell>
        </row>
        <row r="36">
          <cell r="G36">
            <v>0</v>
          </cell>
          <cell r="P36">
            <v>0</v>
          </cell>
          <cell r="Q36">
            <v>0</v>
          </cell>
          <cell r="AA36">
            <v>0</v>
          </cell>
          <cell r="AB36">
            <v>0</v>
          </cell>
          <cell r="AL36">
            <v>0</v>
          </cell>
          <cell r="AV36">
            <v>0</v>
          </cell>
          <cell r="AW36">
            <v>0</v>
          </cell>
          <cell r="BG36">
            <v>0</v>
          </cell>
          <cell r="BH36">
            <v>0</v>
          </cell>
          <cell r="BR36">
            <v>0</v>
          </cell>
          <cell r="BS36">
            <v>0</v>
          </cell>
          <cell r="CB36">
            <v>0</v>
          </cell>
          <cell r="CC36">
            <v>0</v>
          </cell>
          <cell r="CM36">
            <v>0</v>
          </cell>
          <cell r="CN36">
            <v>0</v>
          </cell>
          <cell r="CW36">
            <v>0</v>
          </cell>
          <cell r="CX36">
            <v>0</v>
          </cell>
        </row>
        <row r="43">
          <cell r="BG43" t="str">
            <v>Process 6</v>
          </cell>
          <cell r="BR43" t="str">
            <v>Process 7</v>
          </cell>
        </row>
        <row r="49">
          <cell r="F49">
            <v>0</v>
          </cell>
          <cell r="G49" t="str">
            <v>Cases</v>
          </cell>
          <cell r="P49">
            <v>2737.5999279737102</v>
          </cell>
          <cell r="Q49" t="str">
            <v>Eaches</v>
          </cell>
          <cell r="AA49">
            <v>0</v>
          </cell>
          <cell r="AB49" t="str">
            <v>Cases</v>
          </cell>
          <cell r="AK49">
            <v>0</v>
          </cell>
          <cell r="AL49" t="str">
            <v>Cases</v>
          </cell>
          <cell r="AV49">
            <v>0</v>
          </cell>
          <cell r="AW49" t="str">
            <v>Cases</v>
          </cell>
          <cell r="BG49">
            <v>0</v>
          </cell>
          <cell r="BH49" t="str">
            <v>Pallets</v>
          </cell>
          <cell r="BR49">
            <v>0</v>
          </cell>
          <cell r="BS49" t="str">
            <v>Pallets</v>
          </cell>
          <cell r="CB49">
            <v>0</v>
          </cell>
          <cell r="CC49" t="str">
            <v>Cases</v>
          </cell>
          <cell r="CM49">
            <v>0</v>
          </cell>
          <cell r="CN49" t="str">
            <v>Cases</v>
          </cell>
          <cell r="CW49">
            <v>0</v>
          </cell>
          <cell r="CX49" t="str">
            <v>Cases</v>
          </cell>
        </row>
        <row r="53">
          <cell r="G53">
            <v>33796.897201845779</v>
          </cell>
          <cell r="Q53">
            <v>33796.897201845779</v>
          </cell>
          <cell r="AB53">
            <v>0</v>
          </cell>
          <cell r="AL53">
            <v>0</v>
          </cell>
          <cell r="AW53">
            <v>0</v>
          </cell>
          <cell r="BH53">
            <v>0</v>
          </cell>
          <cell r="BS53">
            <v>0</v>
          </cell>
          <cell r="CC53">
            <v>0</v>
          </cell>
          <cell r="CN53">
            <v>0</v>
          </cell>
          <cell r="CX53">
            <v>0</v>
          </cell>
        </row>
        <row r="56">
          <cell r="G56">
            <v>0</v>
          </cell>
          <cell r="P56">
            <v>8.4480656576169377E-2</v>
          </cell>
          <cell r="Q56">
            <v>2855.1840658492329</v>
          </cell>
          <cell r="AB56">
            <v>0</v>
          </cell>
          <cell r="AL56">
            <v>0</v>
          </cell>
          <cell r="AW56">
            <v>0</v>
          </cell>
          <cell r="BG56">
            <v>0</v>
          </cell>
          <cell r="BR56">
            <v>0</v>
          </cell>
          <cell r="BS56">
            <v>0</v>
          </cell>
          <cell r="CB56">
            <v>0</v>
          </cell>
          <cell r="CC56">
            <v>0</v>
          </cell>
          <cell r="CM56">
            <v>0</v>
          </cell>
          <cell r="CN56">
            <v>0</v>
          </cell>
          <cell r="CW56">
            <v>0</v>
          </cell>
          <cell r="CX56">
            <v>0</v>
          </cell>
        </row>
        <row r="57">
          <cell r="G57">
            <v>0</v>
          </cell>
          <cell r="P57">
            <v>8.4896963929941421E-2</v>
          </cell>
          <cell r="Q57">
            <v>2869.2539626890393</v>
          </cell>
          <cell r="AB57">
            <v>0</v>
          </cell>
          <cell r="AL57">
            <v>0</v>
          </cell>
          <cell r="AW57">
            <v>0</v>
          </cell>
          <cell r="BG57">
            <v>0</v>
          </cell>
          <cell r="BR57">
            <v>0</v>
          </cell>
          <cell r="BS57">
            <v>0</v>
          </cell>
          <cell r="CB57">
            <v>0</v>
          </cell>
          <cell r="CC57">
            <v>0</v>
          </cell>
          <cell r="CM57">
            <v>0</v>
          </cell>
          <cell r="CN57">
            <v>0</v>
          </cell>
          <cell r="CW57">
            <v>0</v>
          </cell>
          <cell r="CX57">
            <v>0</v>
          </cell>
        </row>
        <row r="58">
          <cell r="G58">
            <v>0</v>
          </cell>
          <cell r="P58">
            <v>9.0814475601415451E-2</v>
          </cell>
          <cell r="Q58">
            <v>3069.2474963405698</v>
          </cell>
          <cell r="AB58">
            <v>0</v>
          </cell>
          <cell r="AL58">
            <v>0</v>
          </cell>
          <cell r="AW58">
            <v>0</v>
          </cell>
          <cell r="BG58">
            <v>0</v>
          </cell>
          <cell r="BR58">
            <v>0</v>
          </cell>
          <cell r="BS58">
            <v>0</v>
          </cell>
          <cell r="CB58">
            <v>0</v>
          </cell>
          <cell r="CC58">
            <v>0</v>
          </cell>
          <cell r="CM58">
            <v>0</v>
          </cell>
          <cell r="CN58">
            <v>0</v>
          </cell>
          <cell r="CW58">
            <v>0</v>
          </cell>
          <cell r="CX58">
            <v>0</v>
          </cell>
        </row>
        <row r="59">
          <cell r="G59">
            <v>0</v>
          </cell>
          <cell r="P59">
            <v>7.4102708971423473E-2</v>
          </cell>
          <cell r="Q59">
            <v>2504.4416374854941</v>
          </cell>
          <cell r="AB59">
            <v>0</v>
          </cell>
          <cell r="AL59">
            <v>0</v>
          </cell>
          <cell r="AW59">
            <v>0</v>
          </cell>
          <cell r="BG59">
            <v>0</v>
          </cell>
          <cell r="BR59">
            <v>0</v>
          </cell>
          <cell r="BS59">
            <v>0</v>
          </cell>
          <cell r="CB59">
            <v>0</v>
          </cell>
          <cell r="CC59">
            <v>0</v>
          </cell>
          <cell r="CM59">
            <v>0</v>
          </cell>
          <cell r="CN59">
            <v>0</v>
          </cell>
          <cell r="CW59">
            <v>0</v>
          </cell>
          <cell r="CX59">
            <v>0</v>
          </cell>
        </row>
        <row r="60">
          <cell r="G60">
            <v>0</v>
          </cell>
          <cell r="P60">
            <v>8.6532457105474442E-2</v>
          </cell>
          <cell r="Q60">
            <v>2924.5285574168493</v>
          </cell>
          <cell r="AB60">
            <v>0</v>
          </cell>
          <cell r="AL60">
            <v>0</v>
          </cell>
          <cell r="AW60">
            <v>0</v>
          </cell>
          <cell r="BG60">
            <v>0</v>
          </cell>
          <cell r="BR60">
            <v>0</v>
          </cell>
          <cell r="BS60">
            <v>0</v>
          </cell>
          <cell r="CB60">
            <v>0</v>
          </cell>
          <cell r="CC60">
            <v>0</v>
          </cell>
          <cell r="CM60">
            <v>0</v>
          </cell>
          <cell r="CN60">
            <v>0</v>
          </cell>
          <cell r="CW60">
            <v>0</v>
          </cell>
          <cell r="CX60">
            <v>0</v>
          </cell>
        </row>
        <row r="61">
          <cell r="G61">
            <v>0</v>
          </cell>
          <cell r="P61">
            <v>8.641351214725386E-2</v>
          </cell>
          <cell r="Q61">
            <v>2920.5085868911901</v>
          </cell>
          <cell r="AB61">
            <v>0</v>
          </cell>
          <cell r="AL61">
            <v>0</v>
          </cell>
          <cell r="AW61">
            <v>0</v>
          </cell>
          <cell r="BG61">
            <v>0</v>
          </cell>
          <cell r="BR61">
            <v>0</v>
          </cell>
          <cell r="BS61">
            <v>0</v>
          </cell>
          <cell r="CB61">
            <v>0</v>
          </cell>
          <cell r="CC61">
            <v>0</v>
          </cell>
          <cell r="CM61">
            <v>0</v>
          </cell>
          <cell r="CN61">
            <v>0</v>
          </cell>
          <cell r="CW61">
            <v>0</v>
          </cell>
          <cell r="CX61">
            <v>0</v>
          </cell>
        </row>
        <row r="62">
          <cell r="G62">
            <v>0</v>
          </cell>
          <cell r="P62">
            <v>7.9871539445121764E-2</v>
          </cell>
          <cell r="Q62">
            <v>2699.4102079799504</v>
          </cell>
          <cell r="AB62">
            <v>0</v>
          </cell>
          <cell r="AL62">
            <v>0</v>
          </cell>
          <cell r="AW62">
            <v>0</v>
          </cell>
          <cell r="BG62">
            <v>0</v>
          </cell>
          <cell r="BR62">
            <v>0</v>
          </cell>
          <cell r="BS62">
            <v>0</v>
          </cell>
          <cell r="CB62">
            <v>0</v>
          </cell>
          <cell r="CC62">
            <v>0</v>
          </cell>
          <cell r="CM62">
            <v>0</v>
          </cell>
          <cell r="CN62">
            <v>0</v>
          </cell>
          <cell r="CW62">
            <v>0</v>
          </cell>
          <cell r="CX62">
            <v>0</v>
          </cell>
        </row>
        <row r="63">
          <cell r="G63">
            <v>0</v>
          </cell>
          <cell r="P63">
            <v>8.5015908888162003E-2</v>
          </cell>
          <cell r="Q63">
            <v>2873.273933214698</v>
          </cell>
          <cell r="AB63">
            <v>0</v>
          </cell>
          <cell r="AL63">
            <v>0</v>
          </cell>
          <cell r="AW63">
            <v>0</v>
          </cell>
          <cell r="BG63">
            <v>0</v>
          </cell>
          <cell r="BR63">
            <v>0</v>
          </cell>
          <cell r="BS63">
            <v>0</v>
          </cell>
          <cell r="CB63">
            <v>0</v>
          </cell>
          <cell r="CC63">
            <v>0</v>
          </cell>
          <cell r="CM63">
            <v>0</v>
          </cell>
          <cell r="CN63">
            <v>0</v>
          </cell>
          <cell r="CW63">
            <v>0</v>
          </cell>
          <cell r="CX63">
            <v>0</v>
          </cell>
        </row>
        <row r="64">
          <cell r="G64">
            <v>0</v>
          </cell>
          <cell r="P64">
            <v>9.0606321924529429E-2</v>
          </cell>
          <cell r="Q64">
            <v>3062.2125479206666</v>
          </cell>
          <cell r="AB64">
            <v>0</v>
          </cell>
          <cell r="AL64">
            <v>0</v>
          </cell>
          <cell r="AW64">
            <v>0</v>
          </cell>
          <cell r="BG64">
            <v>0</v>
          </cell>
          <cell r="BR64">
            <v>0</v>
          </cell>
          <cell r="BS64">
            <v>0</v>
          </cell>
          <cell r="CB64">
            <v>0</v>
          </cell>
          <cell r="CC64">
            <v>0</v>
          </cell>
          <cell r="CM64">
            <v>0</v>
          </cell>
          <cell r="CN64">
            <v>0</v>
          </cell>
          <cell r="CW64">
            <v>0</v>
          </cell>
          <cell r="CX64">
            <v>0</v>
          </cell>
        </row>
        <row r="65">
          <cell r="G65">
            <v>0</v>
          </cell>
          <cell r="P65">
            <v>8.1001516548217314E-2</v>
          </cell>
          <cell r="Q65">
            <v>2737.5999279737102</v>
          </cell>
          <cell r="AB65">
            <v>0</v>
          </cell>
          <cell r="AL65">
            <v>0</v>
          </cell>
          <cell r="AW65">
            <v>0</v>
          </cell>
          <cell r="BG65">
            <v>0</v>
          </cell>
          <cell r="BR65">
            <v>0</v>
          </cell>
          <cell r="BS65">
            <v>0</v>
          </cell>
          <cell r="CB65">
            <v>0</v>
          </cell>
          <cell r="CC65">
            <v>0</v>
          </cell>
          <cell r="CM65">
            <v>0</v>
          </cell>
          <cell r="CN65">
            <v>0</v>
          </cell>
          <cell r="CW65">
            <v>0</v>
          </cell>
          <cell r="CX65">
            <v>0</v>
          </cell>
        </row>
        <row r="66">
          <cell r="G66">
            <v>0</v>
          </cell>
          <cell r="P66">
            <v>7.1158821255464036E-2</v>
          </cell>
          <cell r="Q66">
            <v>2404.9473669754366</v>
          </cell>
          <cell r="AB66">
            <v>0</v>
          </cell>
          <cell r="AL66">
            <v>0</v>
          </cell>
          <cell r="AW66">
            <v>0</v>
          </cell>
          <cell r="BG66">
            <v>0</v>
          </cell>
          <cell r="BR66">
            <v>0</v>
          </cell>
          <cell r="BS66">
            <v>0</v>
          </cell>
          <cell r="CB66">
            <v>0</v>
          </cell>
          <cell r="CC66">
            <v>0</v>
          </cell>
          <cell r="CM66">
            <v>0</v>
          </cell>
          <cell r="CN66">
            <v>0</v>
          </cell>
          <cell r="CW66">
            <v>0</v>
          </cell>
          <cell r="CX66">
            <v>0</v>
          </cell>
        </row>
        <row r="67">
          <cell r="G67">
            <v>0</v>
          </cell>
          <cell r="P67">
            <v>8.5105117606827443E-2</v>
          </cell>
          <cell r="Q67">
            <v>2876.2889111089426</v>
          </cell>
          <cell r="AB67">
            <v>0</v>
          </cell>
          <cell r="AL67">
            <v>0</v>
          </cell>
          <cell r="AW67">
            <v>0</v>
          </cell>
          <cell r="BG67">
            <v>0</v>
          </cell>
          <cell r="BR67">
            <v>0</v>
          </cell>
          <cell r="BS67">
            <v>0</v>
          </cell>
          <cell r="CB67">
            <v>0</v>
          </cell>
          <cell r="CC67">
            <v>0</v>
          </cell>
          <cell r="CM67">
            <v>0</v>
          </cell>
          <cell r="CN67">
            <v>0</v>
          </cell>
          <cell r="CW67">
            <v>0</v>
          </cell>
          <cell r="CX67">
            <v>0</v>
          </cell>
        </row>
      </sheetData>
      <sheetData sheetId="11"/>
      <sheetData sheetId="12">
        <row r="12">
          <cell r="E12">
            <v>1</v>
          </cell>
        </row>
        <row r="17">
          <cell r="D17">
            <v>1</v>
          </cell>
          <cell r="E17">
            <v>0</v>
          </cell>
          <cell r="F17">
            <v>0</v>
          </cell>
          <cell r="G17">
            <v>0</v>
          </cell>
          <cell r="I17">
            <v>1</v>
          </cell>
          <cell r="J17">
            <v>0</v>
          </cell>
          <cell r="K17">
            <v>0</v>
          </cell>
          <cell r="L17">
            <v>0</v>
          </cell>
          <cell r="N17">
            <v>1</v>
          </cell>
          <cell r="O17">
            <v>0</v>
          </cell>
          <cell r="P17">
            <v>0</v>
          </cell>
          <cell r="Q17">
            <v>0</v>
          </cell>
          <cell r="S17">
            <v>1</v>
          </cell>
          <cell r="T17">
            <v>0</v>
          </cell>
          <cell r="U17">
            <v>0</v>
          </cell>
          <cell r="V17">
            <v>0</v>
          </cell>
          <cell r="X17">
            <v>1</v>
          </cell>
          <cell r="Y17">
            <v>0</v>
          </cell>
          <cell r="Z17">
            <v>0</v>
          </cell>
          <cell r="AA17">
            <v>0</v>
          </cell>
          <cell r="AC17">
            <v>1</v>
          </cell>
          <cell r="AD17">
            <v>0</v>
          </cell>
          <cell r="AE17">
            <v>0</v>
          </cell>
          <cell r="AF17">
            <v>0</v>
          </cell>
          <cell r="AH17">
            <v>1</v>
          </cell>
          <cell r="AI17">
            <v>0</v>
          </cell>
          <cell r="AJ17">
            <v>0</v>
          </cell>
          <cell r="AK17">
            <v>0</v>
          </cell>
          <cell r="AM17">
            <v>1</v>
          </cell>
          <cell r="AN17">
            <v>0</v>
          </cell>
          <cell r="AO17">
            <v>0</v>
          </cell>
          <cell r="AP17">
            <v>0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W17">
            <v>1</v>
          </cell>
          <cell r="AX17">
            <v>0</v>
          </cell>
          <cell r="AY17">
            <v>0</v>
          </cell>
          <cell r="AZ17">
            <v>0</v>
          </cell>
          <cell r="BB17">
            <v>1</v>
          </cell>
          <cell r="BC17">
            <v>0</v>
          </cell>
          <cell r="BD17">
            <v>0</v>
          </cell>
          <cell r="BE17">
            <v>0</v>
          </cell>
        </row>
        <row r="36">
          <cell r="D36">
            <v>1</v>
          </cell>
          <cell r="E36">
            <v>0</v>
          </cell>
          <cell r="F36">
            <v>0</v>
          </cell>
          <cell r="G36">
            <v>0</v>
          </cell>
          <cell r="I36">
            <v>1</v>
          </cell>
          <cell r="J36">
            <v>0</v>
          </cell>
          <cell r="K36">
            <v>0</v>
          </cell>
          <cell r="L36">
            <v>0</v>
          </cell>
          <cell r="N36">
            <v>1</v>
          </cell>
          <cell r="O36">
            <v>0</v>
          </cell>
          <cell r="P36">
            <v>0</v>
          </cell>
          <cell r="Q36">
            <v>0</v>
          </cell>
          <cell r="S36">
            <v>1</v>
          </cell>
          <cell r="T36">
            <v>0</v>
          </cell>
          <cell r="U36">
            <v>0</v>
          </cell>
          <cell r="V36">
            <v>0</v>
          </cell>
          <cell r="X36">
            <v>1</v>
          </cell>
          <cell r="Y36">
            <v>0</v>
          </cell>
          <cell r="Z36">
            <v>0</v>
          </cell>
          <cell r="AA36">
            <v>0</v>
          </cell>
          <cell r="AC36">
            <v>1</v>
          </cell>
          <cell r="AD36">
            <v>0</v>
          </cell>
          <cell r="AE36">
            <v>0</v>
          </cell>
          <cell r="AF36">
            <v>0</v>
          </cell>
          <cell r="AH36">
            <v>1</v>
          </cell>
          <cell r="AI36">
            <v>0</v>
          </cell>
          <cell r="AJ36">
            <v>0</v>
          </cell>
          <cell r="AK36">
            <v>0</v>
          </cell>
          <cell r="AM36">
            <v>1</v>
          </cell>
          <cell r="AN36">
            <v>0</v>
          </cell>
          <cell r="AO36">
            <v>0</v>
          </cell>
          <cell r="AP36">
            <v>0</v>
          </cell>
          <cell r="AR36">
            <v>1</v>
          </cell>
          <cell r="AS36">
            <v>0</v>
          </cell>
          <cell r="AT36">
            <v>0</v>
          </cell>
          <cell r="AU36">
            <v>0</v>
          </cell>
          <cell r="AW36">
            <v>1</v>
          </cell>
          <cell r="AX36">
            <v>0</v>
          </cell>
          <cell r="AY36">
            <v>0</v>
          </cell>
          <cell r="AZ36">
            <v>0</v>
          </cell>
          <cell r="BB36">
            <v>1</v>
          </cell>
          <cell r="BC36">
            <v>0</v>
          </cell>
          <cell r="BD36">
            <v>0</v>
          </cell>
          <cell r="BE36">
            <v>0</v>
          </cell>
        </row>
      </sheetData>
      <sheetData sheetId="13" refreshError="1"/>
      <sheetData sheetId="14">
        <row r="13">
          <cell r="E13">
            <v>2845</v>
          </cell>
          <cell r="F13">
            <v>2845</v>
          </cell>
          <cell r="G13">
            <v>2845</v>
          </cell>
          <cell r="H13">
            <v>2845</v>
          </cell>
          <cell r="I13">
            <v>2845</v>
          </cell>
        </row>
        <row r="14">
          <cell r="E14">
            <v>0.15</v>
          </cell>
          <cell r="F14">
            <v>0.15</v>
          </cell>
          <cell r="G14">
            <v>0.15</v>
          </cell>
          <cell r="H14">
            <v>0.15</v>
          </cell>
          <cell r="I14">
            <v>0.15</v>
          </cell>
        </row>
        <row r="23">
          <cell r="E23">
            <v>1</v>
          </cell>
          <cell r="F23">
            <v>1</v>
          </cell>
          <cell r="G23">
            <v>1</v>
          </cell>
          <cell r="H23">
            <v>1</v>
          </cell>
          <cell r="I23">
            <v>1</v>
          </cell>
        </row>
        <row r="24">
          <cell r="E24">
            <v>3</v>
          </cell>
          <cell r="F24">
            <v>3</v>
          </cell>
          <cell r="G24">
            <v>3</v>
          </cell>
          <cell r="H24">
            <v>3</v>
          </cell>
          <cell r="I24">
            <v>3</v>
          </cell>
        </row>
        <row r="25">
          <cell r="E25">
            <v>9.5</v>
          </cell>
          <cell r="F25">
            <v>9.5</v>
          </cell>
          <cell r="G25">
            <v>9.5</v>
          </cell>
          <cell r="H25">
            <v>9.5</v>
          </cell>
          <cell r="I25">
            <v>9.5</v>
          </cell>
        </row>
        <row r="27">
          <cell r="E27">
            <v>9.5</v>
          </cell>
          <cell r="F27">
            <v>9.5</v>
          </cell>
          <cell r="G27">
            <v>9.5</v>
          </cell>
          <cell r="H27">
            <v>9.5</v>
          </cell>
          <cell r="I27">
            <v>9.5</v>
          </cell>
        </row>
        <row r="28">
          <cell r="E28">
            <v>1.2</v>
          </cell>
          <cell r="F28">
            <v>1.2</v>
          </cell>
          <cell r="G28">
            <v>1.2</v>
          </cell>
          <cell r="H28">
            <v>1.2</v>
          </cell>
          <cell r="I28">
            <v>1.2</v>
          </cell>
        </row>
        <row r="30">
          <cell r="E30">
            <v>27</v>
          </cell>
          <cell r="F30">
            <v>27</v>
          </cell>
          <cell r="G30">
            <v>27</v>
          </cell>
          <cell r="H30">
            <v>27</v>
          </cell>
          <cell r="I30">
            <v>27</v>
          </cell>
        </row>
        <row r="31">
          <cell r="E31">
            <v>6</v>
          </cell>
          <cell r="F31">
            <v>6</v>
          </cell>
          <cell r="G31">
            <v>6</v>
          </cell>
          <cell r="H31">
            <v>6</v>
          </cell>
          <cell r="I31">
            <v>6</v>
          </cell>
        </row>
        <row r="32">
          <cell r="E32">
            <v>4</v>
          </cell>
          <cell r="F32">
            <v>4</v>
          </cell>
          <cell r="G32">
            <v>4</v>
          </cell>
          <cell r="H32">
            <v>4</v>
          </cell>
          <cell r="I32">
            <v>4</v>
          </cell>
        </row>
      </sheetData>
      <sheetData sheetId="15">
        <row r="16">
          <cell r="D16" t="str">
            <v>Unit of Measure</v>
          </cell>
        </row>
        <row r="17">
          <cell r="D17" t="str">
            <v>inches</v>
          </cell>
          <cell r="E17">
            <v>48</v>
          </cell>
          <cell r="F17">
            <v>48</v>
          </cell>
          <cell r="G17">
            <v>48</v>
          </cell>
          <cell r="H17">
            <v>48</v>
          </cell>
          <cell r="I17">
            <v>48</v>
          </cell>
        </row>
        <row r="19">
          <cell r="D19" t="str">
            <v>inches</v>
          </cell>
          <cell r="E19">
            <v>60</v>
          </cell>
          <cell r="F19">
            <v>60</v>
          </cell>
          <cell r="G19">
            <v>60</v>
          </cell>
          <cell r="H19">
            <v>60</v>
          </cell>
          <cell r="I19">
            <v>60</v>
          </cell>
        </row>
      </sheetData>
      <sheetData sheetId="16">
        <row r="22">
          <cell r="E22">
            <v>3</v>
          </cell>
        </row>
        <row r="23">
          <cell r="E23">
            <v>2</v>
          </cell>
        </row>
        <row r="27">
          <cell r="E27">
            <v>6</v>
          </cell>
        </row>
        <row r="36">
          <cell r="E36">
            <v>2</v>
          </cell>
        </row>
      </sheetData>
      <sheetData sheetId="17"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</row>
        <row r="23">
          <cell r="E23">
            <v>8</v>
          </cell>
        </row>
        <row r="24">
          <cell r="E24">
            <v>12</v>
          </cell>
        </row>
        <row r="28">
          <cell r="E28">
            <v>12</v>
          </cell>
        </row>
        <row r="38">
          <cell r="E38">
            <v>1</v>
          </cell>
        </row>
      </sheetData>
      <sheetData sheetId="18" refreshError="1"/>
      <sheetData sheetId="19">
        <row r="9">
          <cell r="D9">
            <v>11.137499999999999</v>
          </cell>
          <cell r="E9">
            <v>3347.0588235294117</v>
          </cell>
        </row>
        <row r="10">
          <cell r="D10">
            <v>11.446875</v>
          </cell>
          <cell r="E10">
            <v>0</v>
          </cell>
        </row>
        <row r="11">
          <cell r="D11">
            <v>9.5390625</v>
          </cell>
          <cell r="E11">
            <v>0</v>
          </cell>
        </row>
        <row r="12">
          <cell r="D12">
            <v>8.6624999999999996</v>
          </cell>
          <cell r="E12">
            <v>0</v>
          </cell>
        </row>
        <row r="13">
          <cell r="D13">
            <v>4.8262499999999999</v>
          </cell>
          <cell r="E13">
            <v>0</v>
          </cell>
        </row>
        <row r="14">
          <cell r="D14">
            <v>4.8262499999999999</v>
          </cell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H22">
            <v>0</v>
          </cell>
          <cell r="J22">
            <v>0</v>
          </cell>
          <cell r="L22">
            <v>0</v>
          </cell>
          <cell r="N22">
            <v>0</v>
          </cell>
        </row>
        <row r="23">
          <cell r="H23">
            <v>0</v>
          </cell>
          <cell r="J23">
            <v>0</v>
          </cell>
          <cell r="L23">
            <v>0</v>
          </cell>
          <cell r="N23">
            <v>0</v>
          </cell>
        </row>
        <row r="24">
          <cell r="H24">
            <v>0</v>
          </cell>
          <cell r="J24">
            <v>0</v>
          </cell>
          <cell r="L24">
            <v>0</v>
          </cell>
          <cell r="N24">
            <v>0</v>
          </cell>
        </row>
        <row r="25">
          <cell r="H25">
            <v>0</v>
          </cell>
          <cell r="J25">
            <v>0</v>
          </cell>
          <cell r="L25">
            <v>0</v>
          </cell>
          <cell r="N25">
            <v>0</v>
          </cell>
        </row>
        <row r="26">
          <cell r="H26">
            <v>37277.867647058818</v>
          </cell>
          <cell r="J26">
            <v>37277.867647058818</v>
          </cell>
          <cell r="L26">
            <v>37277.867647058818</v>
          </cell>
          <cell r="N26">
            <v>37277.867647058818</v>
          </cell>
        </row>
        <row r="28">
          <cell r="D28">
            <v>876</v>
          </cell>
          <cell r="E28">
            <v>6</v>
          </cell>
          <cell r="G28">
            <v>6</v>
          </cell>
          <cell r="H28">
            <v>5256</v>
          </cell>
          <cell r="I28">
            <v>6</v>
          </cell>
          <cell r="J28">
            <v>5256</v>
          </cell>
          <cell r="K28">
            <v>6</v>
          </cell>
          <cell r="L28">
            <v>5256</v>
          </cell>
          <cell r="M28">
            <v>6</v>
          </cell>
          <cell r="N28">
            <v>5256</v>
          </cell>
        </row>
        <row r="29">
          <cell r="H29">
            <v>0</v>
          </cell>
          <cell r="J29">
            <v>0</v>
          </cell>
          <cell r="L29">
            <v>0</v>
          </cell>
          <cell r="N29">
            <v>0</v>
          </cell>
        </row>
        <row r="30">
          <cell r="H30">
            <v>0</v>
          </cell>
          <cell r="J30">
            <v>0</v>
          </cell>
          <cell r="L30">
            <v>0</v>
          </cell>
          <cell r="N30">
            <v>0</v>
          </cell>
        </row>
        <row r="31">
          <cell r="H31">
            <v>0</v>
          </cell>
          <cell r="J31">
            <v>0</v>
          </cell>
          <cell r="L31">
            <v>0</v>
          </cell>
          <cell r="N31">
            <v>0</v>
          </cell>
        </row>
        <row r="32">
          <cell r="H32">
            <v>0</v>
          </cell>
          <cell r="J32">
            <v>0</v>
          </cell>
          <cell r="L32">
            <v>0</v>
          </cell>
          <cell r="N32">
            <v>0</v>
          </cell>
        </row>
        <row r="33">
          <cell r="H33">
            <v>5256</v>
          </cell>
          <cell r="J33">
            <v>5256</v>
          </cell>
          <cell r="L33">
            <v>5256</v>
          </cell>
          <cell r="N33">
            <v>5256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D36">
            <v>1000</v>
          </cell>
          <cell r="E36">
            <v>1</v>
          </cell>
          <cell r="G36">
            <v>1</v>
          </cell>
          <cell r="H36">
            <v>1000</v>
          </cell>
          <cell r="I36">
            <v>1</v>
          </cell>
          <cell r="J36">
            <v>1000</v>
          </cell>
          <cell r="K36">
            <v>1</v>
          </cell>
          <cell r="L36">
            <v>1000</v>
          </cell>
          <cell r="M36">
            <v>1</v>
          </cell>
          <cell r="N36">
            <v>1000</v>
          </cell>
        </row>
        <row r="37">
          <cell r="H37">
            <v>0</v>
          </cell>
          <cell r="J37">
            <v>0</v>
          </cell>
          <cell r="L37">
            <v>0</v>
          </cell>
          <cell r="N37">
            <v>0</v>
          </cell>
        </row>
        <row r="38">
          <cell r="H38">
            <v>0</v>
          </cell>
          <cell r="J38">
            <v>0</v>
          </cell>
          <cell r="L38">
            <v>0</v>
          </cell>
          <cell r="N38">
            <v>0</v>
          </cell>
        </row>
        <row r="39">
          <cell r="H39">
            <v>0</v>
          </cell>
          <cell r="J39">
            <v>0</v>
          </cell>
          <cell r="L39">
            <v>0</v>
          </cell>
          <cell r="N39">
            <v>0</v>
          </cell>
        </row>
        <row r="40">
          <cell r="H40">
            <v>1000</v>
          </cell>
          <cell r="J40">
            <v>1000</v>
          </cell>
          <cell r="L40">
            <v>1000</v>
          </cell>
          <cell r="N40">
            <v>1000</v>
          </cell>
        </row>
        <row r="42">
          <cell r="D42">
            <v>150</v>
          </cell>
          <cell r="H42">
            <v>0</v>
          </cell>
          <cell r="J42">
            <v>0</v>
          </cell>
          <cell r="L42">
            <v>0</v>
          </cell>
          <cell r="N42">
            <v>0</v>
          </cell>
        </row>
        <row r="43">
          <cell r="H43">
            <v>0</v>
          </cell>
          <cell r="J43">
            <v>0</v>
          </cell>
          <cell r="L43">
            <v>0</v>
          </cell>
          <cell r="N43">
            <v>0</v>
          </cell>
        </row>
        <row r="44">
          <cell r="D44">
            <v>300</v>
          </cell>
          <cell r="H44">
            <v>0</v>
          </cell>
          <cell r="J44">
            <v>0</v>
          </cell>
          <cell r="L44">
            <v>0</v>
          </cell>
          <cell r="N44">
            <v>0</v>
          </cell>
        </row>
        <row r="45">
          <cell r="D45">
            <v>7000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H46">
            <v>0</v>
          </cell>
          <cell r="J46">
            <v>0</v>
          </cell>
          <cell r="L46">
            <v>0</v>
          </cell>
          <cell r="N46">
            <v>0</v>
          </cell>
        </row>
        <row r="47">
          <cell r="H47">
            <v>0</v>
          </cell>
          <cell r="J47">
            <v>0</v>
          </cell>
          <cell r="L47">
            <v>0</v>
          </cell>
          <cell r="N47">
            <v>0</v>
          </cell>
        </row>
        <row r="48">
          <cell r="H48">
            <v>0</v>
          </cell>
          <cell r="J48">
            <v>0</v>
          </cell>
          <cell r="L48">
            <v>0</v>
          </cell>
          <cell r="N48">
            <v>0</v>
          </cell>
        </row>
        <row r="49">
          <cell r="H49">
            <v>0</v>
          </cell>
          <cell r="J49">
            <v>0</v>
          </cell>
          <cell r="L49">
            <v>0</v>
          </cell>
          <cell r="N49">
            <v>0</v>
          </cell>
        </row>
        <row r="51">
          <cell r="D51">
            <v>3000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H52">
            <v>0</v>
          </cell>
          <cell r="J52">
            <v>0</v>
          </cell>
          <cell r="L52">
            <v>0</v>
          </cell>
          <cell r="N52">
            <v>0</v>
          </cell>
        </row>
        <row r="53">
          <cell r="H53">
            <v>0</v>
          </cell>
          <cell r="J53">
            <v>0</v>
          </cell>
          <cell r="L53">
            <v>0</v>
          </cell>
          <cell r="N53">
            <v>0</v>
          </cell>
        </row>
        <row r="54">
          <cell r="H54">
            <v>0</v>
          </cell>
          <cell r="J54">
            <v>0</v>
          </cell>
          <cell r="L54">
            <v>0</v>
          </cell>
          <cell r="N54">
            <v>0</v>
          </cell>
        </row>
        <row r="55">
          <cell r="B55" t="str">
            <v>Total Office Space</v>
          </cell>
          <cell r="H55">
            <v>0</v>
          </cell>
          <cell r="J55">
            <v>0</v>
          </cell>
          <cell r="L55">
            <v>0</v>
          </cell>
          <cell r="N55">
            <v>0</v>
          </cell>
        </row>
        <row r="67">
          <cell r="C67" t="str">
            <v>Headcount</v>
          </cell>
          <cell r="E67">
            <v>198</v>
          </cell>
        </row>
        <row r="68">
          <cell r="C68" t="str">
            <v>Headcount</v>
          </cell>
          <cell r="E68">
            <v>180</v>
          </cell>
        </row>
        <row r="69">
          <cell r="C69" t="str">
            <v>Headcount</v>
          </cell>
          <cell r="E69">
            <v>120</v>
          </cell>
        </row>
        <row r="70">
          <cell r="C70" t="str">
            <v>Headcount</v>
          </cell>
          <cell r="E70">
            <v>108</v>
          </cell>
        </row>
        <row r="71">
          <cell r="C71" t="str">
            <v>Headcount</v>
          </cell>
          <cell r="E71">
            <v>115</v>
          </cell>
        </row>
        <row r="72">
          <cell r="C72" t="str">
            <v>Headcount</v>
          </cell>
          <cell r="E72">
            <v>108</v>
          </cell>
        </row>
        <row r="73">
          <cell r="C73" t="str">
            <v># of Seats</v>
          </cell>
          <cell r="E73">
            <v>9.5</v>
          </cell>
        </row>
        <row r="74">
          <cell r="C74" t="str">
            <v># of Seats</v>
          </cell>
          <cell r="E74">
            <v>35</v>
          </cell>
        </row>
        <row r="75">
          <cell r="C75" t="str">
            <v># of offices</v>
          </cell>
          <cell r="E75">
            <v>95</v>
          </cell>
        </row>
        <row r="76">
          <cell r="C76" t="str">
            <v># of Copiers</v>
          </cell>
          <cell r="E76">
            <v>22</v>
          </cell>
        </row>
        <row r="77">
          <cell r="C77" t="str">
            <v># of Comp. Rooms</v>
          </cell>
          <cell r="E77">
            <v>30</v>
          </cell>
        </row>
        <row r="78">
          <cell r="E78">
            <v>600</v>
          </cell>
        </row>
        <row r="79">
          <cell r="C79" t="str">
            <v># of Restrooms</v>
          </cell>
          <cell r="E79">
            <v>112</v>
          </cell>
        </row>
        <row r="80">
          <cell r="C80" t="str">
            <v># of Vending m/cs</v>
          </cell>
          <cell r="E80">
            <v>25</v>
          </cell>
        </row>
        <row r="81">
          <cell r="C81" t="str">
            <v># of walls</v>
          </cell>
          <cell r="E81">
            <v>5</v>
          </cell>
        </row>
        <row r="82">
          <cell r="E82">
            <v>55</v>
          </cell>
        </row>
        <row r="83">
          <cell r="E83">
            <v>50</v>
          </cell>
        </row>
        <row r="88">
          <cell r="F88">
            <v>0</v>
          </cell>
        </row>
        <row r="90">
          <cell r="C90" t="str">
            <v>Headcount</v>
          </cell>
          <cell r="E90">
            <v>70</v>
          </cell>
        </row>
        <row r="91">
          <cell r="C91" t="str">
            <v>Headcount</v>
          </cell>
          <cell r="E91">
            <v>180</v>
          </cell>
        </row>
        <row r="92">
          <cell r="C92" t="str">
            <v>Headcount</v>
          </cell>
          <cell r="E92">
            <v>100</v>
          </cell>
        </row>
        <row r="93">
          <cell r="E93">
            <v>24</v>
          </cell>
        </row>
        <row r="94">
          <cell r="E94">
            <v>10</v>
          </cell>
        </row>
        <row r="95">
          <cell r="F95">
            <v>0</v>
          </cell>
        </row>
        <row r="97">
          <cell r="F97">
            <v>0</v>
          </cell>
        </row>
      </sheetData>
      <sheetData sheetId="20"/>
      <sheetData sheetId="21"/>
      <sheetData sheetId="22" refreshError="1"/>
      <sheetData sheetId="23"/>
      <sheetData sheetId="24" refreshError="1"/>
      <sheetData sheetId="25">
        <row r="6">
          <cell r="F6" t="b">
            <v>0</v>
          </cell>
        </row>
        <row r="9">
          <cell r="D9">
            <v>2007</v>
          </cell>
          <cell r="E9">
            <v>2007</v>
          </cell>
          <cell r="F9">
            <v>2008</v>
          </cell>
          <cell r="G9">
            <v>2008</v>
          </cell>
          <cell r="H9">
            <v>2009</v>
          </cell>
          <cell r="I9">
            <v>2009</v>
          </cell>
          <cell r="J9">
            <v>2010</v>
          </cell>
          <cell r="K9">
            <v>2010</v>
          </cell>
          <cell r="L9">
            <v>2011</v>
          </cell>
          <cell r="M9">
            <v>2011</v>
          </cell>
        </row>
        <row r="10">
          <cell r="D10" t="str">
            <v>USD</v>
          </cell>
          <cell r="E10" t="str">
            <v>CHF</v>
          </cell>
          <cell r="F10" t="str">
            <v>USD</v>
          </cell>
          <cell r="G10" t="str">
            <v>CHF</v>
          </cell>
          <cell r="H10" t="str">
            <v>USD</v>
          </cell>
          <cell r="I10" t="str">
            <v>CHF</v>
          </cell>
          <cell r="J10" t="str">
            <v>USD</v>
          </cell>
          <cell r="K10" t="str">
            <v>CHF</v>
          </cell>
          <cell r="L10" t="str">
            <v>USD</v>
          </cell>
          <cell r="M10" t="str">
            <v>CHF</v>
          </cell>
        </row>
        <row r="11">
          <cell r="D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D17">
            <v>758150.96936148079</v>
          </cell>
          <cell r="E17">
            <v>966642.4859358879</v>
          </cell>
          <cell r="F17">
            <v>779843.57496206136</v>
          </cell>
          <cell r="G17">
            <v>994300.55807662813</v>
          </cell>
          <cell r="H17">
            <v>802186.95873065921</v>
          </cell>
          <cell r="I17">
            <v>1022788.3723815904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D24">
            <v>758150.96936148079</v>
          </cell>
          <cell r="E24">
            <v>966642.4859358879</v>
          </cell>
          <cell r="F24">
            <v>779843.57496206136</v>
          </cell>
          <cell r="G24">
            <v>994300.55807662813</v>
          </cell>
          <cell r="H24">
            <v>802186.95873065921</v>
          </cell>
          <cell r="I24">
            <v>1022788.3723815904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M25">
            <v>0</v>
          </cell>
        </row>
        <row r="26">
          <cell r="D26">
            <v>261012.02679156396</v>
          </cell>
          <cell r="E26">
            <v>332790.33415924403</v>
          </cell>
          <cell r="F26">
            <v>268842.38759531092</v>
          </cell>
          <cell r="G26">
            <v>342774.04418402142</v>
          </cell>
          <cell r="H26">
            <v>276907.65922317014</v>
          </cell>
          <cell r="I26">
            <v>353057.2655095419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D27">
            <v>230583.29345823062</v>
          </cell>
          <cell r="E27">
            <v>293993.69915924402</v>
          </cell>
          <cell r="F27">
            <v>237500.79226197756</v>
          </cell>
          <cell r="G27">
            <v>302813.51013402134</v>
          </cell>
          <cell r="H27">
            <v>244625.81602983683</v>
          </cell>
          <cell r="I27">
            <v>311897.91543804196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D28">
            <v>24000.400000000001</v>
          </cell>
          <cell r="E28">
            <v>30600.51</v>
          </cell>
          <cell r="F28">
            <v>24720.412000000004</v>
          </cell>
          <cell r="G28">
            <v>31518.525300000001</v>
          </cell>
          <cell r="H28">
            <v>25462.024360000003</v>
          </cell>
          <cell r="I28">
            <v>32464.081059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D29">
            <v>6428.333333333333</v>
          </cell>
          <cell r="E29">
            <v>8196.1249999999982</v>
          </cell>
          <cell r="F29">
            <v>6621.1833333333334</v>
          </cell>
          <cell r="G29">
            <v>8442.0087499999991</v>
          </cell>
          <cell r="H29">
            <v>6819.8188333333319</v>
          </cell>
          <cell r="I29">
            <v>8695.2690124999972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D33">
            <v>3973.1416250000002</v>
          </cell>
          <cell r="E33">
            <v>5065.755571875</v>
          </cell>
          <cell r="F33">
            <v>3973.1416250000002</v>
          </cell>
          <cell r="G33">
            <v>5065.755571875</v>
          </cell>
          <cell r="H33">
            <v>3973.1416250000002</v>
          </cell>
          <cell r="I33">
            <v>5065.755571875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D34">
            <v>23376.868861861843</v>
          </cell>
          <cell r="E34">
            <v>29805.507798873849</v>
          </cell>
          <cell r="F34">
            <v>23376.868861861843</v>
          </cell>
          <cell r="G34">
            <v>29805.507798873849</v>
          </cell>
          <cell r="H34">
            <v>23376.868861861843</v>
          </cell>
          <cell r="I34">
            <v>29805.507798873849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E36">
            <v>0</v>
          </cell>
          <cell r="G36">
            <v>0</v>
          </cell>
          <cell r="I36">
            <v>0</v>
          </cell>
          <cell r="K36">
            <v>0</v>
          </cell>
          <cell r="M36">
            <v>0</v>
          </cell>
        </row>
        <row r="37">
          <cell r="D37">
            <v>302995.71882352931</v>
          </cell>
          <cell r="E37">
            <v>386319.54149999988</v>
          </cell>
          <cell r="F37">
            <v>312085.59038823523</v>
          </cell>
          <cell r="G37">
            <v>397909.12774499989</v>
          </cell>
          <cell r="H37">
            <v>321448.1580998823</v>
          </cell>
          <cell r="I37">
            <v>409846.40157734993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E38">
            <v>0</v>
          </cell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E39">
            <v>0</v>
          </cell>
          <cell r="G39">
            <v>0</v>
          </cell>
          <cell r="I39">
            <v>0</v>
          </cell>
          <cell r="K39">
            <v>0</v>
          </cell>
          <cell r="M39">
            <v>0</v>
          </cell>
        </row>
        <row r="41">
          <cell r="D41">
            <v>591357.75610195508</v>
          </cell>
          <cell r="E41">
            <v>753981.13902999263</v>
          </cell>
          <cell r="F41">
            <v>608277.9884704079</v>
          </cell>
          <cell r="G41">
            <v>775554.43529976998</v>
          </cell>
          <cell r="H41">
            <v>625705.82780991425</v>
          </cell>
          <cell r="I41">
            <v>797774.93045764056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D42">
            <v>166793.21325952571</v>
          </cell>
          <cell r="E42">
            <v>212661.34690589528</v>
          </cell>
          <cell r="F42">
            <v>171565.58649165346</v>
          </cell>
          <cell r="G42">
            <v>218746.12277685816</v>
          </cell>
          <cell r="H42">
            <v>176481.13092074497</v>
          </cell>
          <cell r="I42">
            <v>225013.44192394981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4">
          <cell r="D44">
            <v>46848.312501049943</v>
          </cell>
          <cell r="E44">
            <v>59731.598438838671</v>
          </cell>
          <cell r="F44">
            <v>48253.761876081451</v>
          </cell>
          <cell r="G44">
            <v>61523.546392003846</v>
          </cell>
          <cell r="H44">
            <v>49701.374732363867</v>
          </cell>
          <cell r="I44">
            <v>63369.252783763928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D45">
            <v>54383.846968325772</v>
          </cell>
          <cell r="E45">
            <v>69339.40488461536</v>
          </cell>
          <cell r="F45">
            <v>56015.362377375553</v>
          </cell>
          <cell r="G45">
            <v>71419.587031153831</v>
          </cell>
          <cell r="H45">
            <v>57695.823248696826</v>
          </cell>
          <cell r="I45">
            <v>73562.174642088445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D46">
            <v>4195.8482572572539</v>
          </cell>
          <cell r="E46">
            <v>5349.7065280029983</v>
          </cell>
          <cell r="F46">
            <v>4195.8482572572539</v>
          </cell>
          <cell r="G46">
            <v>5349.7065280029983</v>
          </cell>
          <cell r="H46">
            <v>4195.8482572572539</v>
          </cell>
          <cell r="I46">
            <v>5349.7065280029983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D47">
            <v>713.12798397435245</v>
          </cell>
          <cell r="F47">
            <v>713.12798397434199</v>
          </cell>
          <cell r="H47">
            <v>713.12798397435245</v>
          </cell>
          <cell r="J47">
            <v>0</v>
          </cell>
          <cell r="L47">
            <v>0</v>
          </cell>
          <cell r="M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D51">
            <v>106141.13571060731</v>
          </cell>
          <cell r="E51">
            <v>135329.94803102431</v>
          </cell>
          <cell r="F51">
            <v>109178.1004946886</v>
          </cell>
          <cell r="G51">
            <v>138292.83995116068</v>
          </cell>
          <cell r="H51">
            <v>112306.17422229229</v>
          </cell>
          <cell r="I51">
            <v>142281.13395385537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D52">
            <v>60652.077548918402</v>
          </cell>
          <cell r="E52">
            <v>77331.398874870953</v>
          </cell>
          <cell r="F52">
            <v>62387.485996964868</v>
          </cell>
          <cell r="G52">
            <v>79544.044646130205</v>
          </cell>
          <cell r="H52">
            <v>64174.956698452675</v>
          </cell>
          <cell r="I52">
            <v>81823.069790527152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E53">
            <v>0</v>
          </cell>
          <cell r="G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D55">
            <v>60652.077548918467</v>
          </cell>
          <cell r="E55">
            <v>77331.39887487104</v>
          </cell>
          <cell r="F55">
            <v>62387.485996964911</v>
          </cell>
          <cell r="G55">
            <v>79544.044646130249</v>
          </cell>
          <cell r="H55">
            <v>64174.956698452748</v>
          </cell>
          <cell r="I55">
            <v>81823.069790527239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6">
          <cell r="D56">
            <v>22696.697981875124</v>
          </cell>
          <cell r="E56">
            <v>28938.289926890782</v>
          </cell>
          <cell r="F56">
            <v>23377.598921331384</v>
          </cell>
          <cell r="G56">
            <v>29806.438624697512</v>
          </cell>
          <cell r="H56">
            <v>24078.926888971317</v>
          </cell>
          <cell r="I56">
            <v>30700.631783438428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D57">
            <v>26347.453810741681</v>
          </cell>
          <cell r="E57">
            <v>33593.003608695639</v>
          </cell>
          <cell r="F57">
            <v>27137.877425063933</v>
          </cell>
          <cell r="G57">
            <v>34600.793716956512</v>
          </cell>
          <cell r="H57">
            <v>27952.01374781585</v>
          </cell>
          <cell r="I57">
            <v>35638.81752846521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D58">
            <v>2032.7712053792907</v>
          </cell>
          <cell r="E58">
            <v>2591.7832868585956</v>
          </cell>
          <cell r="F58">
            <v>2032.7712053792907</v>
          </cell>
          <cell r="G58">
            <v>2591.7832868585956</v>
          </cell>
          <cell r="H58">
            <v>2032.7712053792907</v>
          </cell>
          <cell r="I58">
            <v>2591.7832868585956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D59">
            <v>345.49057608695335</v>
          </cell>
          <cell r="E59">
            <v>440.50048451086548</v>
          </cell>
          <cell r="F59">
            <v>345.49057608694829</v>
          </cell>
          <cell r="G59">
            <v>440.50048451085905</v>
          </cell>
          <cell r="H59">
            <v>345.49057608695335</v>
          </cell>
          <cell r="I59">
            <v>440.50048451086548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D60">
            <v>9229.6639748354191</v>
          </cell>
          <cell r="E60">
            <v>11767.821567915158</v>
          </cell>
          <cell r="F60">
            <v>9493.7478691033557</v>
          </cell>
          <cell r="G60">
            <v>12104.528533106777</v>
          </cell>
          <cell r="H60">
            <v>9765.7542801993295</v>
          </cell>
          <cell r="I60">
            <v>12451.336707254144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M61">
            <v>0</v>
          </cell>
        </row>
        <row r="62">
          <cell r="D62">
            <v>60652.077548918467</v>
          </cell>
          <cell r="E62">
            <v>77331.39887487104</v>
          </cell>
          <cell r="F62">
            <v>62387.485996964911</v>
          </cell>
          <cell r="G62">
            <v>79544.044646130249</v>
          </cell>
          <cell r="H62">
            <v>64174.956698452748</v>
          </cell>
          <cell r="I62">
            <v>81823.069790527239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4">
          <cell r="D64">
            <v>115370.79968544272</v>
          </cell>
          <cell r="E64">
            <v>147097.76959893946</v>
          </cell>
          <cell r="F64">
            <v>118671.84836379194</v>
          </cell>
          <cell r="G64">
            <v>150318.30429473988</v>
          </cell>
          <cell r="H64">
            <v>122071.92850249162</v>
          </cell>
          <cell r="I64">
            <v>154653.40647158193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D65">
            <v>0.15217391304347824</v>
          </cell>
          <cell r="E65">
            <v>0.15217391304347824</v>
          </cell>
          <cell r="F65">
            <v>0.15217391304347824</v>
          </cell>
          <cell r="G65">
            <v>0.15117994561474965</v>
          </cell>
          <cell r="H65">
            <v>0.15217391304347827</v>
          </cell>
          <cell r="I65">
            <v>0.15120763067678145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D66">
            <v>166793.21325952577</v>
          </cell>
          <cell r="E66">
            <v>212661.34690589533</v>
          </cell>
          <cell r="F66">
            <v>171565.58649165352</v>
          </cell>
          <cell r="G66">
            <v>217836.88459729095</v>
          </cell>
          <cell r="H66">
            <v>176481.13092074502</v>
          </cell>
          <cell r="I66">
            <v>224104.2037443826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D67">
            <v>0.22</v>
          </cell>
          <cell r="E67">
            <v>0.22</v>
          </cell>
          <cell r="F67">
            <v>0.22000000000000003</v>
          </cell>
          <cell r="G67">
            <v>0.2190855499655697</v>
          </cell>
          <cell r="H67">
            <v>0.22</v>
          </cell>
          <cell r="I67">
            <v>0.21911102022263892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70">
          <cell r="D70">
            <v>2007</v>
          </cell>
          <cell r="E70">
            <v>2007</v>
          </cell>
          <cell r="F70">
            <v>2008</v>
          </cell>
          <cell r="G70">
            <v>2008</v>
          </cell>
          <cell r="H70">
            <v>2009</v>
          </cell>
          <cell r="I70">
            <v>2009</v>
          </cell>
          <cell r="J70">
            <v>2010</v>
          </cell>
          <cell r="K70">
            <v>2010</v>
          </cell>
          <cell r="L70">
            <v>2011</v>
          </cell>
        </row>
        <row r="71">
          <cell r="D71" t="str">
            <v>USD</v>
          </cell>
          <cell r="E71" t="str">
            <v>CHF</v>
          </cell>
          <cell r="F71" t="str">
            <v>USD</v>
          </cell>
          <cell r="G71" t="str">
            <v>CHF</v>
          </cell>
          <cell r="H71" t="str">
            <v>USD</v>
          </cell>
          <cell r="I71" t="str">
            <v>CHF</v>
          </cell>
          <cell r="J71" t="str">
            <v>USD</v>
          </cell>
          <cell r="K71" t="str">
            <v>CHF</v>
          </cell>
          <cell r="L71" t="str">
            <v>USD</v>
          </cell>
        </row>
        <row r="73">
          <cell r="D73">
            <v>237011.62679156396</v>
          </cell>
          <cell r="E73">
            <v>302189.82415924402</v>
          </cell>
          <cell r="F73">
            <v>244121.97559531088</v>
          </cell>
          <cell r="G73">
            <v>311255.51888402138</v>
          </cell>
          <cell r="H73">
            <v>251445.63486317015</v>
          </cell>
          <cell r="I73">
            <v>320593.18445054191</v>
          </cell>
          <cell r="J73">
            <v>0</v>
          </cell>
          <cell r="K73">
            <v>0</v>
          </cell>
          <cell r="L73">
            <v>0</v>
          </cell>
        </row>
        <row r="74">
          <cell r="D74">
            <v>330345.72931039112</v>
          </cell>
          <cell r="E74">
            <v>421190.80487074866</v>
          </cell>
          <cell r="F74">
            <v>339435.60087509704</v>
          </cell>
          <cell r="G74">
            <v>432780.39111574867</v>
          </cell>
          <cell r="H74">
            <v>348798.16858674411</v>
          </cell>
          <cell r="I74">
            <v>444717.66494809871</v>
          </cell>
          <cell r="J74">
            <v>0</v>
          </cell>
          <cell r="K74">
            <v>0</v>
          </cell>
          <cell r="L74">
            <v>0</v>
          </cell>
        </row>
        <row r="75">
          <cell r="D75">
            <v>24000.400000000001</v>
          </cell>
          <cell r="E75">
            <v>30600.51</v>
          </cell>
          <cell r="F75">
            <v>24720.412000000004</v>
          </cell>
          <cell r="G75">
            <v>31518.525300000001</v>
          </cell>
          <cell r="H75">
            <v>25462.024360000003</v>
          </cell>
          <cell r="I75">
            <v>32464.081059</v>
          </cell>
          <cell r="J75">
            <v>0</v>
          </cell>
          <cell r="K75">
            <v>0</v>
          </cell>
          <cell r="L75">
            <v>0</v>
          </cell>
          <cell r="M75">
            <v>2011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 t="str">
            <v>CHF</v>
          </cell>
        </row>
        <row r="78">
          <cell r="D78">
            <v>106141.13571060731</v>
          </cell>
          <cell r="E78">
            <v>135329.94803102431</v>
          </cell>
          <cell r="F78">
            <v>109178.1004946886</v>
          </cell>
          <cell r="G78">
            <v>139202.07813072795</v>
          </cell>
          <cell r="H78">
            <v>112306.17422229229</v>
          </cell>
          <cell r="I78">
            <v>143190.37213342267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80">
          <cell r="D80">
            <v>60652.077548918467</v>
          </cell>
          <cell r="E80">
            <v>77331.39887487104</v>
          </cell>
          <cell r="F80">
            <v>62387.485996964911</v>
          </cell>
          <cell r="G80">
            <v>79544.044646130249</v>
          </cell>
          <cell r="H80">
            <v>64174.956698452748</v>
          </cell>
          <cell r="I80">
            <v>81823.069790527254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D81">
            <v>0</v>
          </cell>
          <cell r="E81" t="e">
            <v>#REF!</v>
          </cell>
          <cell r="F81">
            <v>0</v>
          </cell>
          <cell r="G81" t="e">
            <v>#REF!</v>
          </cell>
          <cell r="H81">
            <v>0</v>
          </cell>
          <cell r="I81" t="e">
            <v>#REF!</v>
          </cell>
          <cell r="J81">
            <v>0</v>
          </cell>
          <cell r="K81" t="e">
            <v>#REF!</v>
          </cell>
          <cell r="L81">
            <v>0</v>
          </cell>
          <cell r="M81">
            <v>0</v>
          </cell>
        </row>
        <row r="83">
          <cell r="D83">
            <v>758150.96936148079</v>
          </cell>
          <cell r="E83" t="e">
            <v>#REF!</v>
          </cell>
          <cell r="F83">
            <v>779843.57496206136</v>
          </cell>
          <cell r="G83" t="e">
            <v>#REF!</v>
          </cell>
          <cell r="H83">
            <v>802186.95873065933</v>
          </cell>
          <cell r="I83" t="e">
            <v>#REF!</v>
          </cell>
          <cell r="J83">
            <v>0</v>
          </cell>
          <cell r="K83" t="e">
            <v>#REF!</v>
          </cell>
          <cell r="L83">
            <v>0</v>
          </cell>
          <cell r="M83">
            <v>0</v>
          </cell>
        </row>
        <row r="84">
          <cell r="M84" t="e">
            <v>#REF!</v>
          </cell>
        </row>
        <row r="85">
          <cell r="M85">
            <v>0</v>
          </cell>
        </row>
        <row r="86">
          <cell r="M86" t="e">
            <v>#REF!</v>
          </cell>
        </row>
        <row r="88">
          <cell r="M88" t="e">
            <v>#REF!</v>
          </cell>
        </row>
      </sheetData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PFE"/>
      <sheetName val="Tarif PFE + matrice"/>
      <sheetName val="Synthèse facturation"/>
      <sheetName val="Tarif TR simul + matrice"/>
      <sheetName val="Tarif transport mensuel Graph"/>
      <sheetName val="Simul Cout actu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 de Lieusaint"/>
      <sheetName val="Plessis Paté"/>
      <sheetName val="Dourges"/>
      <sheetName val="Coûts récurrents mensuels"/>
      <sheetName val="STANDARD"/>
    </sheetNames>
    <definedNames>
      <definedName name="Bouton7_QuandCli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Summary"/>
      <sheetName val="Bases de Coûts"/>
      <sheetName val="Unités d'oeuvre"/>
      <sheetName val="Unilever"/>
      <sheetName val="Récap mensuel"/>
      <sheetName val="SC. DES FLUX UNILEVER"/>
      <sheetName val="Opérations"/>
      <sheetName val="Organisation"/>
      <sheetName val="Orga Site"/>
      <sheetName val="Moyens"/>
      <sheetName val="Personnel"/>
      <sheetName val="Mat. Manut."/>
      <sheetName val="Matériel"/>
      <sheetName val="Informatique"/>
      <sheetName val="Graphiques"/>
      <sheetName val="Surfaces"/>
      <sheetName val="TF-TP"/>
      <sheetName val="Autres Frais"/>
      <sheetName val="Compte UOs"/>
      <sheetName val="Tarif"/>
      <sheetName val="Démarrage"/>
      <sheetName val="Démarrage réel"/>
      <sheetName val="Liaison Capex"/>
      <sheetName val="Langues"/>
      <sheetName val="Total Incremental P&amp;L"/>
      <sheetName val="Investments"/>
      <sheetName val="Total Cash Flow"/>
      <sheetName val="Purchase vs Lease"/>
      <sheetName val="Total Incremental P&amp;L CHF"/>
      <sheetName val="Investments CHF"/>
      <sheetName val="Total Cash Flow CHF"/>
      <sheetName val="Purchase vs Lease CH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A9" t="str">
            <v>Don't Touch</v>
          </cell>
        </row>
        <row r="10">
          <cell r="A10" t="str">
            <v>Déchargement Palettes CHEP vides</v>
          </cell>
        </row>
        <row r="11">
          <cell r="A11" t="str">
            <v>Déchargement Palettes</v>
          </cell>
        </row>
        <row r="12">
          <cell r="A12" t="str">
            <v>Contrôle Palettes (visuel-Qtatif- étiquettes SSCC)</v>
          </cell>
        </row>
        <row r="13">
          <cell r="A13" t="str">
            <v>Mise en Stock Palettes</v>
          </cell>
        </row>
        <row r="14">
          <cell r="A14" t="str">
            <v>Don't Touch</v>
          </cell>
        </row>
        <row r="17">
          <cell r="A17" t="str">
            <v>Don't Touch</v>
          </cell>
        </row>
        <row r="18">
          <cell r="A18" t="str">
            <v>Préparation Palettes Homogènes</v>
          </cell>
        </row>
        <row r="19">
          <cell r="A19" t="str">
            <v>Réapprovisionnement Palettes</v>
          </cell>
        </row>
        <row r="20">
          <cell r="A20" t="str">
            <v>Préparation Colis poids fixe Corps Gras/Condiments</v>
          </cell>
        </row>
        <row r="21">
          <cell r="A21" t="str">
            <v>Contrôle Colis</v>
          </cell>
        </row>
        <row r="22">
          <cell r="A22" t="str">
            <v>Filmage et Etiquetage Palettes Hétérogènes</v>
          </cell>
        </row>
        <row r="23">
          <cell r="A23" t="str">
            <v>Don't Touch</v>
          </cell>
        </row>
        <row r="26">
          <cell r="A26" t="str">
            <v>Don't Touch</v>
          </cell>
        </row>
        <row r="27">
          <cell r="A27" t="str">
            <v>Traitement BL</v>
          </cell>
        </row>
        <row r="28">
          <cell r="A28" t="str">
            <v>Contrôle Palettes</v>
          </cell>
        </row>
        <row r="29">
          <cell r="A29" t="str">
            <v>Chargement PAL</v>
          </cell>
        </row>
        <row r="30">
          <cell r="A30" t="str">
            <v>Don't Touch</v>
          </cell>
        </row>
      </sheetData>
      <sheetData sheetId="8"/>
      <sheetData sheetId="9"/>
      <sheetData sheetId="10">
        <row r="33">
          <cell r="B33" t="str">
            <v>Don't Touch</v>
          </cell>
        </row>
        <row r="34">
          <cell r="B34" t="str">
            <v>Déchargement Palettes CHEP vides</v>
          </cell>
        </row>
        <row r="35">
          <cell r="B35" t="str">
            <v>Déchargement Palettes</v>
          </cell>
        </row>
        <row r="36">
          <cell r="B36" t="str">
            <v>Contrôle Palettes (visuel-Qtatif- étiquettes SSCC)</v>
          </cell>
        </row>
        <row r="37">
          <cell r="B37" t="str">
            <v>Mise en Stock Palettes</v>
          </cell>
        </row>
        <row r="38">
          <cell r="B38" t="str">
            <v>Don't Touch</v>
          </cell>
        </row>
        <row r="48">
          <cell r="B48" t="str">
            <v>Don't Touch</v>
          </cell>
        </row>
        <row r="49">
          <cell r="B49" t="str">
            <v>Préparation Palettes Homogènes</v>
          </cell>
        </row>
        <row r="50">
          <cell r="B50" t="str">
            <v>Réapprovisionnement Palettes</v>
          </cell>
        </row>
        <row r="51">
          <cell r="B51" t="str">
            <v>Préparation Colis poids fixe Corps Gras/Condiments</v>
          </cell>
        </row>
        <row r="52">
          <cell r="B52" t="str">
            <v>Contrôle Colis</v>
          </cell>
        </row>
        <row r="53">
          <cell r="B53" t="str">
            <v>Filmage et Etiquetage Palettes Hétérogènes</v>
          </cell>
        </row>
        <row r="54">
          <cell r="B54" t="str">
            <v>Don't Touch</v>
          </cell>
        </row>
        <row r="64">
          <cell r="B64" t="str">
            <v>Don't Touch</v>
          </cell>
        </row>
        <row r="65">
          <cell r="B65" t="str">
            <v>Traitement BL</v>
          </cell>
        </row>
        <row r="66">
          <cell r="B66" t="str">
            <v>Contrôle Palettes</v>
          </cell>
        </row>
        <row r="67">
          <cell r="B67" t="str">
            <v>Chargement PAL</v>
          </cell>
        </row>
        <row r="68">
          <cell r="B68" t="str">
            <v>Don't Touch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7">
          <cell r="T77">
            <v>988155.40411938913</v>
          </cell>
        </row>
      </sheetData>
      <sheetData sheetId="20">
        <row r="8">
          <cell r="C8" t="str">
            <v>PALETTES HOMOGENES</v>
          </cell>
        </row>
        <row r="9">
          <cell r="C9" t="str">
            <v>Gestion Palettes vides</v>
          </cell>
        </row>
        <row r="10">
          <cell r="C10">
            <v>0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4">
          <cell r="C34" t="str">
            <v xml:space="preserve">PALETTES HOMOGENES </v>
          </cell>
        </row>
        <row r="35">
          <cell r="C35" t="str">
            <v xml:space="preserve">COLIS </v>
          </cell>
        </row>
        <row r="36">
          <cell r="C36" t="str">
            <v xml:space="preserve">BONS DE LIVRAISON </v>
          </cell>
        </row>
        <row r="37">
          <cell r="C37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0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5">
          <cell r="C65">
            <v>0</v>
          </cell>
        </row>
        <row r="66">
          <cell r="C66">
            <v>0</v>
          </cell>
        </row>
        <row r="67">
          <cell r="C67" t="str">
            <v>Forfait Stockage</v>
          </cell>
        </row>
        <row r="68">
          <cell r="C68" t="str">
            <v>Forfait Encadrement</v>
          </cell>
        </row>
        <row r="69">
          <cell r="C69" t="str">
            <v>Forfait Informatique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tée en charge PLANNING"/>
      <sheetName val="Feuil1"/>
      <sheetName val="Meubles"/>
      <sheetName val="PUB 1998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Méthodologique"/>
      <sheetName val="Accueil"/>
      <sheetName val="Cadrage Audit"/>
      <sheetName val="To Do List"/>
      <sheetName val="Planning d'audit Masqué"/>
      <sheetName val="Planning d'audit"/>
      <sheetName val="Grille d'audit"/>
      <sheetName val="Fondamentaux RM"/>
      <sheetName val="Grille 5S"/>
      <sheetName val="Synthèse 5S"/>
      <sheetName val="Green Level"/>
      <sheetName val="Grille Bronze"/>
      <sheetName val="Synthèse Bronze"/>
      <sheetName val="Productivité"/>
      <sheetName val="Rapport"/>
      <sheetName val="Scoring"/>
      <sheetName val="Evaluation équipe audit"/>
      <sheetName val="Modifications"/>
      <sheetName val="Base de données"/>
    </sheetNames>
    <sheetDataSet>
      <sheetData sheetId="0"/>
      <sheetData sheetId="1"/>
      <sheetData sheetId="2"/>
      <sheetData sheetId="3"/>
      <sheetData sheetId="4"/>
      <sheetData sheetId="5"/>
      <sheetData sheetId="6">
        <row r="64">
          <cell r="S64">
            <v>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E2" t="str">
            <v>Critères</v>
          </cell>
        </row>
        <row r="3">
          <cell r="E3" t="str">
            <v>Alimentaire</v>
          </cell>
          <cell r="M3" t="str">
            <v xml:space="preserve">Ecart </v>
          </cell>
          <cell r="W3" t="str">
            <v>Transport</v>
          </cell>
          <cell r="Y3" t="str">
            <v>A_</v>
          </cell>
          <cell r="AH3" t="str">
            <v>Green Level</v>
          </cell>
        </row>
        <row r="4">
          <cell r="E4" t="str">
            <v>T° Dirigée</v>
          </cell>
          <cell r="M4" t="str">
            <v>Recommandation</v>
          </cell>
          <cell r="W4" t="str">
            <v>Réception</v>
          </cell>
          <cell r="Y4" t="str">
            <v>B_</v>
          </cell>
          <cell r="AH4" t="str">
            <v>QSHE</v>
          </cell>
        </row>
        <row r="5">
          <cell r="E5" t="str">
            <v>Activité Transport</v>
          </cell>
          <cell r="M5" t="str">
            <v>Point fort</v>
          </cell>
          <cell r="W5" t="str">
            <v>Préparation</v>
          </cell>
          <cell r="Y5" t="str">
            <v>C_</v>
          </cell>
          <cell r="AH5" t="str">
            <v>Bronze</v>
          </cell>
        </row>
        <row r="6">
          <cell r="E6" t="str">
            <v>GDS</v>
          </cell>
          <cell r="M6">
            <v>0</v>
          </cell>
          <cell r="W6" t="str">
            <v>Expédition</v>
          </cell>
          <cell r="Y6" t="str">
            <v>Bronze1</v>
          </cell>
          <cell r="AH6">
            <v>0</v>
          </cell>
        </row>
        <row r="7">
          <cell r="E7" t="str">
            <v xml:space="preserve">Alcool </v>
          </cell>
          <cell r="M7">
            <v>0</v>
          </cell>
          <cell r="W7" t="str">
            <v>Copacking</v>
          </cell>
          <cell r="Y7" t="str">
            <v>Bronze2</v>
          </cell>
        </row>
        <row r="8">
          <cell r="E8" t="str">
            <v>ADR</v>
          </cell>
          <cell r="W8" t="str">
            <v>Achats</v>
          </cell>
          <cell r="Y8" t="str">
            <v>Bronze3</v>
          </cell>
        </row>
        <row r="9">
          <cell r="E9" t="str">
            <v>Douane</v>
          </cell>
          <cell r="W9" t="str">
            <v>Administratif et financier</v>
          </cell>
        </row>
        <row r="10">
          <cell r="E10" t="str">
            <v>Aéronautique</v>
          </cell>
          <cell r="W10" t="str">
            <v>Développement</v>
          </cell>
        </row>
        <row r="11">
          <cell r="E11" t="str">
            <v>Bronze</v>
          </cell>
          <cell r="W11" t="str">
            <v>Mise en performance / Progrès</v>
          </cell>
        </row>
        <row r="12">
          <cell r="E12" t="str">
            <v>Culture Sécurité</v>
          </cell>
          <cell r="W12" t="str">
            <v>QSHE - Patrimoine</v>
          </cell>
        </row>
        <row r="13">
          <cell r="W13" t="str">
            <v>Ressources Humaines</v>
          </cell>
        </row>
        <row r="14">
          <cell r="W14">
            <v>0</v>
          </cell>
        </row>
        <row r="15">
          <cell r="W15">
            <v>0</v>
          </cell>
        </row>
        <row r="16">
          <cell r="W16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CTI Report "/>
      <sheetName val="Project Plan"/>
      <sheetName val="Open Issue List"/>
      <sheetName val="Risk Log"/>
      <sheetName val="Decision Log"/>
      <sheetName val="Change Requests"/>
      <sheetName val="Org Chart"/>
      <sheetName val="Contact List"/>
      <sheetName val="Availability"/>
      <sheetName val="Setup Sheet"/>
      <sheetName val="Base de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I5" t="str">
            <v>Set-Up not completed</v>
          </cell>
        </row>
        <row r="8">
          <cell r="M8">
            <v>40791</v>
          </cell>
        </row>
        <row r="10">
          <cell r="G10" t="str">
            <v>PM</v>
          </cell>
        </row>
        <row r="11">
          <cell r="G11" t="str">
            <v>P&amp;O</v>
          </cell>
          <cell r="AA11" t="str">
            <v>low</v>
          </cell>
          <cell r="AB11" t="str">
            <v>open</v>
          </cell>
        </row>
        <row r="12">
          <cell r="G12" t="str">
            <v>IS</v>
          </cell>
          <cell r="AA12" t="str">
            <v>medium</v>
          </cell>
          <cell r="AB12" t="str">
            <v>in progress</v>
          </cell>
        </row>
        <row r="13">
          <cell r="G13" t="str">
            <v>F&amp;E</v>
          </cell>
          <cell r="AA13" t="str">
            <v>high</v>
          </cell>
          <cell r="AB13" t="str">
            <v>finished</v>
          </cell>
        </row>
        <row r="14">
          <cell r="G14" t="str">
            <v>HR</v>
          </cell>
          <cell r="AA14" t="str">
            <v>show stopper</v>
          </cell>
          <cell r="AB14" t="str">
            <v>cancelled</v>
          </cell>
        </row>
        <row r="15">
          <cell r="G15" t="str">
            <v>L&amp;C</v>
          </cell>
          <cell r="AB15" t="str">
            <v>on hold</v>
          </cell>
        </row>
        <row r="16">
          <cell r="G16" t="str">
            <v>TR</v>
          </cell>
        </row>
      </sheetData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se Data"/>
      <sheetName val="Summary"/>
      <sheetName val="Budget"/>
      <sheetName val="Profile"/>
      <sheetName val="Matrix"/>
      <sheetName val="Labor Stds"/>
      <sheetName val="Transp. Cost"/>
      <sheetName val="Fac"/>
      <sheetName val="Storage"/>
      <sheetName val="WEquip"/>
      <sheetName val="Whse Equip"/>
      <sheetName val="Cmptr"/>
      <sheetName val="Tax"/>
      <sheetName val="Ins"/>
      <sheetName val="Positions"/>
      <sheetName val="Benefits"/>
      <sheetName val="Travel"/>
      <sheetName val="OfficeMgr"/>
      <sheetName val="WhseMgr"/>
      <sheetName val="WhseSupv"/>
      <sheetName val="CSS"/>
      <sheetName val="OC"/>
      <sheetName val="Whsemn"/>
      <sheetName val="Janitor"/>
      <sheetName val="Security"/>
      <sheetName val="UNION"/>
      <sheetName val="Non-Union Hrly"/>
      <sheetName val="Mnpwr Recap"/>
      <sheetName val="Utilit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 Support"/>
      <sheetName val="Front Page"/>
      <sheetName val="Données de volumétrie"/>
      <sheetName val="Données opérationnelles "/>
      <sheetName val="plan de transport"/>
      <sheetName val="Schéma des flux"/>
      <sheetName val="WU"/>
      <sheetName val="Data Assumptions"/>
      <sheetName val="Calcul TF"/>
      <sheetName val="Local Costs"/>
      <sheetName val="Shifts"/>
      <sheetName val="Matrix"/>
      <sheetName val="Process Design"/>
      <sheetName val="Seasonality"/>
      <sheetName val="FTE Requirement"/>
      <sheetName val="Space Requirement"/>
      <sheetName val="Taxes et assurances"/>
      <sheetName val="Cost Data"/>
      <sheetName val="Quotation"/>
      <sheetName val="Pricing grid"/>
      <sheetName val="Grille tarifaire"/>
      <sheetName val="Personnel Data"/>
      <sheetName val="Start-Up Costs"/>
      <sheetName val="Indirect Costs"/>
      <sheetName val="P&amp;L"/>
      <sheetName val="Investments"/>
      <sheetName val="Operational Costs"/>
      <sheetName val="Summary"/>
      <sheetName val="Total P&amp;L EUR (OLD)"/>
      <sheetName val="Total P&amp;L EUR (NEW)"/>
      <sheetName val="Total Incremental P&amp;L EUR"/>
      <sheetName val="Investments EUR"/>
      <sheetName val="Cash Flow Analysis EUR"/>
      <sheetName val="Rent versus Buy EUR"/>
    </sheetNames>
    <sheetDataSet>
      <sheetData sheetId="0">
        <row r="9">
          <cell r="B9" t="str">
            <v>Quotation</v>
          </cell>
        </row>
        <row r="12">
          <cell r="B12" t="str">
            <v>Yes</v>
          </cell>
        </row>
        <row r="141">
          <cell r="B141" t="str">
            <v>lease/rent</v>
          </cell>
        </row>
        <row r="142">
          <cell r="B142" t="str">
            <v>buy</v>
          </cell>
        </row>
        <row r="145">
          <cell r="B145" t="str">
            <v>5010-5090 b</v>
          </cell>
        </row>
        <row r="146">
          <cell r="B146" t="str">
            <v>5010-5090 w</v>
          </cell>
        </row>
        <row r="147">
          <cell r="B147" t="str">
            <v>5060 b</v>
          </cell>
        </row>
        <row r="148">
          <cell r="B148" t="str">
            <v>5060 w</v>
          </cell>
        </row>
        <row r="149">
          <cell r="B149" t="str">
            <v>5110-5130</v>
          </cell>
        </row>
        <row r="150">
          <cell r="B150" t="str">
            <v>5210-5290</v>
          </cell>
        </row>
        <row r="151">
          <cell r="B151" t="str">
            <v>5310-5390</v>
          </cell>
        </row>
        <row r="152">
          <cell r="B152">
            <v>5410</v>
          </cell>
        </row>
        <row r="153">
          <cell r="B153">
            <v>5412</v>
          </cell>
        </row>
        <row r="154">
          <cell r="B154" t="str">
            <v>5414 / 5416</v>
          </cell>
        </row>
        <row r="155">
          <cell r="B155">
            <v>5420</v>
          </cell>
        </row>
        <row r="156">
          <cell r="B156">
            <v>5422</v>
          </cell>
        </row>
        <row r="157">
          <cell r="B157" t="str">
            <v>5424 / 5426</v>
          </cell>
        </row>
        <row r="158">
          <cell r="B158">
            <v>5430</v>
          </cell>
        </row>
        <row r="159">
          <cell r="B159">
            <v>5431</v>
          </cell>
        </row>
        <row r="160">
          <cell r="B160" t="str">
            <v>5440-5470</v>
          </cell>
        </row>
        <row r="161">
          <cell r="B161">
            <v>5510</v>
          </cell>
        </row>
        <row r="162">
          <cell r="B162">
            <v>5520</v>
          </cell>
        </row>
        <row r="163">
          <cell r="B163">
            <v>5530</v>
          </cell>
        </row>
        <row r="164">
          <cell r="B164">
            <v>5540</v>
          </cell>
        </row>
        <row r="165">
          <cell r="B165">
            <v>5550</v>
          </cell>
        </row>
        <row r="166">
          <cell r="B166">
            <v>5560</v>
          </cell>
        </row>
        <row r="167">
          <cell r="B167">
            <v>5568</v>
          </cell>
        </row>
        <row r="168">
          <cell r="B168">
            <v>5570</v>
          </cell>
        </row>
        <row r="169">
          <cell r="B169" t="str">
            <v>5590 s</v>
          </cell>
        </row>
        <row r="170">
          <cell r="B170" t="str">
            <v>5710 / 5711</v>
          </cell>
        </row>
        <row r="171">
          <cell r="B171" t="str">
            <v>5720-5770</v>
          </cell>
        </row>
        <row r="172">
          <cell r="B172">
            <v>5770</v>
          </cell>
        </row>
        <row r="173">
          <cell r="B173">
            <v>59</v>
          </cell>
        </row>
        <row r="245">
          <cell r="D245" t="str">
            <v>€</v>
          </cell>
        </row>
        <row r="246">
          <cell r="D246">
            <v>1</v>
          </cell>
        </row>
      </sheetData>
      <sheetData sheetId="1">
        <row r="69">
          <cell r="L69" t="str">
            <v>CHF</v>
          </cell>
        </row>
        <row r="71">
          <cell r="L71" t="str">
            <v>€</v>
          </cell>
        </row>
        <row r="77">
          <cell r="L77">
            <v>0</v>
          </cell>
        </row>
        <row r="85">
          <cell r="L85">
            <v>30</v>
          </cell>
        </row>
      </sheetData>
      <sheetData sheetId="2"/>
      <sheetData sheetId="3"/>
      <sheetData sheetId="4"/>
      <sheetData sheetId="5"/>
      <sheetData sheetId="6"/>
      <sheetData sheetId="7">
        <row r="380">
          <cell r="C380" t="str">
            <v>Démarrage IDEC Ferrieres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Menu secteur"/>
      <sheetName val="CA EXTERNE"/>
      <sheetName val="CA INTERNE"/>
      <sheetName val="SYNTH CA "/>
      <sheetName val="SYNTH format K+N"/>
      <sheetName val="EFF PROD"/>
      <sheetName val="EFF ADM STRUCT"/>
      <sheetName val="EFF ROULANT"/>
      <sheetName val="Tx Charges"/>
      <sheetName val="Liste personnel"/>
      <sheetName val="Détermination du Coefficient"/>
      <sheetName val="PERSO PROD "/>
      <sheetName val="PERSO ADMIN"/>
      <sheetName val="PERSO STRUCT"/>
      <sheetName val="PERSO Roulant"/>
      <sheetName val="PERSONNEL EXTERIEUR"/>
      <sheetName val="SYNTHESE MASSE SALARIALE"/>
      <sheetName val="LOC VEH"/>
      <sheetName val="DOT AMORT"/>
      <sheetName val="Transp"/>
      <sheetName val="ACHAT MATERIEL "/>
      <sheetName val="ACHAT DE SERVICE"/>
      <sheetName val="Coûts Immobiliers"/>
      <sheetName val="Autres Coûts"/>
      <sheetName val="Synthèse contrôle"/>
      <sheetName val="Secteur avt frais communs"/>
      <sheetName val="Frais communs"/>
      <sheetName val="Secteur après Frais communs"/>
      <sheetName val="P&amp;L ACON"/>
    </sheetNames>
    <sheetDataSet>
      <sheetData sheetId="0">
        <row r="7">
          <cell r="C7" t="str">
            <v>Value Added Handling</v>
          </cell>
          <cell r="J7" t="str">
            <v>TRCA</v>
          </cell>
        </row>
        <row r="8">
          <cell r="J8" t="str">
            <v>TPCA</v>
          </cell>
        </row>
        <row r="9">
          <cell r="J9" t="str">
            <v>PC3</v>
          </cell>
        </row>
        <row r="10">
          <cell r="J10" t="str">
            <v>PC4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01MR"/>
      <sheetName val="R02"/>
      <sheetName val="R02PE"/>
      <sheetName val="R02MR"/>
      <sheetName val="R03MR"/>
      <sheetName val="R03bisMR"/>
      <sheetName val="R04"/>
      <sheetName val="R05"/>
      <sheetName val="R06"/>
      <sheetName val="R07"/>
      <sheetName val="R08a"/>
      <sheetName val="R08b"/>
      <sheetName val="R08c"/>
      <sheetName val="R10"/>
      <sheetName val="R11"/>
      <sheetName val="R12"/>
      <sheetName val="R09"/>
      <sheetName val="COM02MR"/>
      <sheetName val="R13"/>
      <sheetName val="R02FI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RECHERCHES"/>
      <sheetName val="Conso"/>
      <sheetName val="EU H"/>
      <sheetName val="EU"/>
      <sheetName val="HQ MANAG"/>
      <sheetName val="AT"/>
      <sheetName val="BE"/>
      <sheetName val="CH"/>
      <sheetName val="CZ"/>
      <sheetName val="DE"/>
      <sheetName val="EI"/>
      <sheetName val="FR"/>
      <sheetName val="HU"/>
      <sheetName val="IT"/>
      <sheetName val="NL"/>
      <sheetName val="PL"/>
      <sheetName val="PT"/>
      <sheetName val="SK"/>
      <sheetName val="SP"/>
      <sheetName val="TR"/>
      <sheetName val="UK"/>
      <sheetName val="Assum-Cor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ndlingSpaceReq"/>
      <sheetName val="StorageLocPerSqm"/>
    </sheetNames>
    <sheetDataSet>
      <sheetData sheetId="0" refreshError="1"/>
      <sheetData sheetId="1">
        <row r="10">
          <cell r="F10" t="str">
            <v>m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Data Assumptions"/>
      <sheetName val="Process Design"/>
      <sheetName val="Process Data"/>
      <sheetName val="FTE Requirement"/>
      <sheetName val="Space Requirement"/>
      <sheetName val="Cost Data"/>
      <sheetName val="Start-Up Costs"/>
      <sheetName val="Quotation"/>
      <sheetName val="Indirect Costs"/>
      <sheetName val="Personnel Data Sheet"/>
      <sheetName val="P&amp;L"/>
      <sheetName val="Investments"/>
      <sheetName val="Operational Costs"/>
      <sheetName val="Summary"/>
    </sheetNames>
    <sheetDataSet>
      <sheetData sheetId="0">
        <row r="4">
          <cell r="E4" t="str">
            <v>Customer XY AG</v>
          </cell>
        </row>
        <row r="60">
          <cell r="G60" t="str">
            <v>Euro</v>
          </cell>
          <cell r="L60">
            <v>60</v>
          </cell>
        </row>
        <row r="66">
          <cell r="G66">
            <v>0.1</v>
          </cell>
        </row>
        <row r="68">
          <cell r="G68">
            <v>0</v>
          </cell>
        </row>
        <row r="70">
          <cell r="L70">
            <v>0.06</v>
          </cell>
        </row>
        <row r="72">
          <cell r="L72">
            <v>0.05</v>
          </cell>
        </row>
        <row r="76">
          <cell r="L76">
            <v>4.1666666666666666E-3</v>
          </cell>
        </row>
        <row r="82">
          <cell r="G82" t="str">
            <v>Front Page</v>
          </cell>
          <cell r="L82" t="str">
            <v>m²</v>
          </cell>
        </row>
        <row r="84">
          <cell r="G84" t="str">
            <v>No</v>
          </cell>
        </row>
      </sheetData>
      <sheetData sheetId="1" refreshError="1"/>
      <sheetData sheetId="2">
        <row r="4">
          <cell r="K4">
            <v>0.15</v>
          </cell>
        </row>
      </sheetData>
      <sheetData sheetId="3" refreshError="1"/>
      <sheetData sheetId="4"/>
      <sheetData sheetId="5" refreshError="1"/>
      <sheetData sheetId="6"/>
      <sheetData sheetId="7"/>
      <sheetData sheetId="8">
        <row r="15">
          <cell r="F15">
            <v>0.10000000000000002</v>
          </cell>
        </row>
        <row r="18">
          <cell r="F18">
            <v>0.05</v>
          </cell>
        </row>
      </sheetData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 Support"/>
      <sheetName val="Suivi des modification"/>
      <sheetName val="SMIC"/>
      <sheetName val="Front Page"/>
      <sheetName val="Transfert Le Coudray"/>
      <sheetName val="Data Assumptions"/>
      <sheetName val="Local Costs"/>
      <sheetName val="Personnel Data"/>
      <sheetName val="Shifts"/>
      <sheetName val="Prod. Hyper"/>
      <sheetName val="Prod. Autre"/>
      <sheetName val="WU"/>
      <sheetName val="Prod. PAQ-Box-Roll"/>
      <sheetName val="Matrix"/>
      <sheetName val="Organigramme"/>
      <sheetName val="Process Design"/>
      <sheetName val="Seasonality"/>
      <sheetName val="Prod. réception"/>
      <sheetName val="FTE Requirement"/>
      <sheetName val="Space Requirement"/>
      <sheetName val="Taxes et assurances"/>
      <sheetName val="Cost Data"/>
      <sheetName val="Start-Up Costs"/>
      <sheetName val="Quotation"/>
      <sheetName val="Pricing grid"/>
      <sheetName val="Présentation CET"/>
      <sheetName val="Grille Client"/>
      <sheetName val="Indirect Costs"/>
      <sheetName val="P&amp;L"/>
      <sheetName val="Investments"/>
      <sheetName val="Operational Costs"/>
      <sheetName val="Summary"/>
      <sheetName val="Total P&amp;L EUR (OLD)"/>
      <sheetName val="Total P&amp;L EUR (NEW)"/>
      <sheetName val="Total Incremental P&amp;L EUR"/>
      <sheetName val="Investments EUR"/>
      <sheetName val="Cash Flow Analysis EUR"/>
      <sheetName val="Rent versus Buy EUR"/>
      <sheetName val="Ventilation Tarifs"/>
    </sheetNames>
    <sheetDataSet>
      <sheetData sheetId="0">
        <row r="8">
          <cell r="B8" t="str">
            <v>Front Page</v>
          </cell>
        </row>
      </sheetData>
      <sheetData sheetId="1"/>
      <sheetData sheetId="2"/>
      <sheetData sheetId="3">
        <row r="81">
          <cell r="G81">
            <v>5.5555555555555573E-2</v>
          </cell>
        </row>
        <row r="85">
          <cell r="G85">
            <v>5.555555555555558E-2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Summary"/>
      <sheetName val="Bases de Coûts"/>
      <sheetName val="Hypothèses"/>
      <sheetName val="Flux"/>
      <sheetName val="Unités d'oeuvre"/>
      <sheetName val="Opérations"/>
      <sheetName val="Organisation"/>
      <sheetName val="Moyens"/>
      <sheetName val="Organigramme"/>
      <sheetName val="Personnel"/>
      <sheetName val="Mat. Manut."/>
      <sheetName val="Matériel"/>
      <sheetName val="Informatique"/>
      <sheetName val="Surfaces"/>
      <sheetName val="TF-TP"/>
      <sheetName val="Autres Frais"/>
      <sheetName val="Compte UOs"/>
      <sheetName val="Productivités"/>
      <sheetName val="Liste Mat. Info"/>
      <sheetName val="Budget"/>
      <sheetName val="Tarif"/>
      <sheetName val="Démarrage"/>
      <sheetName val="Liaison Capex"/>
      <sheetName val="Langues"/>
      <sheetName val="Total Incremental P&amp;L"/>
      <sheetName val="Investments"/>
      <sheetName val="Total Cash Flow"/>
      <sheetName val="Purchase vs Lease"/>
      <sheetName val="Total Incremental P&amp;L CHF"/>
      <sheetName val="Investments CHF"/>
      <sheetName val="Total Cash Flow CHF"/>
      <sheetName val="Purchase vs Lease CHF"/>
    </sheetNames>
    <sheetDataSet>
      <sheetData sheetId="0"/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 21 Fondamentaux"/>
      <sheetName val="Synthèse 21 Fondamentaux"/>
      <sheetName val="Ressources"/>
      <sheetName val="Améliorations"/>
      <sheetName val="Go&amp;See"/>
      <sheetName val="Déploiement projets"/>
      <sheetName val="Déploiement 5S"/>
      <sheetName val="Outils de Pilotage KN"/>
      <sheetName val="KPI Corporate"/>
      <sheetName val="Feuil1"/>
      <sheetName val="Gy.SVS6"/>
    </sheetNames>
    <sheetDataSet>
      <sheetData sheetId="0"/>
      <sheetData sheetId="1"/>
      <sheetData sheetId="2">
        <row r="48">
          <cell r="B48">
            <v>41640</v>
          </cell>
        </row>
        <row r="49">
          <cell r="B49">
            <v>41671</v>
          </cell>
        </row>
        <row r="50">
          <cell r="B50">
            <v>41699</v>
          </cell>
        </row>
        <row r="51">
          <cell r="B51">
            <v>41730</v>
          </cell>
        </row>
        <row r="52">
          <cell r="B52">
            <v>41760</v>
          </cell>
        </row>
        <row r="53">
          <cell r="B53">
            <v>41791</v>
          </cell>
        </row>
        <row r="54">
          <cell r="B54">
            <v>41821</v>
          </cell>
        </row>
        <row r="55">
          <cell r="B55">
            <v>41852</v>
          </cell>
        </row>
        <row r="56">
          <cell r="B56">
            <v>41883</v>
          </cell>
        </row>
        <row r="57">
          <cell r="B57">
            <v>41913</v>
          </cell>
        </row>
        <row r="58">
          <cell r="B58">
            <v>41944</v>
          </cell>
        </row>
        <row r="59">
          <cell r="B59">
            <v>41974</v>
          </cell>
        </row>
      </sheetData>
      <sheetData sheetId="3">
        <row r="23">
          <cell r="B23" t="str">
            <v>BOUALLAGUI Montacer</v>
          </cell>
        </row>
      </sheetData>
      <sheetData sheetId="4">
        <row r="2">
          <cell r="AX2" t="str">
            <v>DMAIC</v>
          </cell>
        </row>
        <row r="3">
          <cell r="AX3" t="str">
            <v>Dlight</v>
          </cell>
        </row>
        <row r="4">
          <cell r="AX4" t="str">
            <v>Micro-projet</v>
          </cell>
        </row>
        <row r="5">
          <cell r="AX5" t="str">
            <v>5S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es de Coûts"/>
      <sheetName val="Schéma flux 2007 NATIONAL"/>
      <sheetName val="Unités d'oeuvre"/>
      <sheetName val="Opérations"/>
      <sheetName val="Organisation"/>
      <sheetName val="Organigramme"/>
      <sheetName val="Moyens"/>
      <sheetName val="Personnel"/>
      <sheetName val="Mat. Manut."/>
      <sheetName val="Matériel"/>
      <sheetName val="Surfaces"/>
      <sheetName val="Compte"/>
      <sheetName val="Stock"/>
      <sheetName val="Informatique"/>
      <sheetName val="TF-TP"/>
      <sheetName val="Compte UOs"/>
      <sheetName val="Autres Frais"/>
      <sheetName val="Tarif"/>
      <sheetName val="Liaison Cap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G2" t="str">
            <v>LB</v>
          </cell>
        </row>
        <row r="3">
          <cell r="G3" t="str">
            <v>V</v>
          </cell>
        </row>
        <row r="4">
          <cell r="G4" t="str">
            <v>PM</v>
          </cell>
        </row>
        <row r="5">
          <cell r="G5" t="str">
            <v>CO</v>
          </cell>
        </row>
        <row r="6">
          <cell r="G6" t="str">
            <v>IO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page de garde"/>
      <sheetName val="planning"/>
      <sheetName val="rapport"/>
      <sheetName val="appréciation générale"/>
      <sheetName val="évaluation équipe audit"/>
      <sheetName val="Norme"/>
    </sheetNames>
    <sheetDataSet>
      <sheetData sheetId="0">
        <row r="4">
          <cell r="A4" t="str">
            <v>Achats</v>
          </cell>
          <cell r="C4" t="str">
            <v>Copacking</v>
          </cell>
          <cell r="E4" t="str">
            <v xml:space="preserve">Ecart </v>
          </cell>
        </row>
        <row r="5">
          <cell r="A5" t="str">
            <v>Administratif et financier</v>
          </cell>
          <cell r="C5" t="str">
            <v>Expédition</v>
          </cell>
          <cell r="E5" t="str">
            <v>Recommandation</v>
          </cell>
        </row>
        <row r="6">
          <cell r="A6" t="str">
            <v>Développement</v>
          </cell>
          <cell r="C6" t="str">
            <v>Gestion des projets Clients</v>
          </cell>
          <cell r="E6" t="str">
            <v>Point fort</v>
          </cell>
        </row>
        <row r="7">
          <cell r="A7" t="str">
            <v>Exploitation</v>
          </cell>
          <cell r="C7" t="str">
            <v>Gestion des stocks</v>
          </cell>
        </row>
        <row r="8">
          <cell r="A8" t="str">
            <v>Mise en performance / Progrès</v>
          </cell>
          <cell r="C8" t="str">
            <v>Gestion des supports</v>
          </cell>
        </row>
        <row r="9">
          <cell r="A9" t="str">
            <v>Patrimoine et Sécurité</v>
          </cell>
          <cell r="C9" t="str">
            <v>Préparation</v>
          </cell>
        </row>
        <row r="10">
          <cell r="A10" t="str">
            <v>Ressources Humaines</v>
          </cell>
          <cell r="C10" t="str">
            <v>Réception</v>
          </cell>
        </row>
        <row r="11">
          <cell r="C11" t="str">
            <v>SAV - Retours</v>
          </cell>
        </row>
        <row r="12">
          <cell r="C12" t="str">
            <v>Transport</v>
          </cell>
        </row>
        <row r="13">
          <cell r="C13" t="str">
            <v>Facturation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A3" t="str">
            <v>4.0 Système de management de la qualité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ONZE LEVEL"/>
      <sheetName val="Table"/>
    </sheetNames>
    <sheetDataSet>
      <sheetData sheetId="0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ASIN"/>
      <sheetName val="ASOUT"/>
      <sheetName val="Process Design"/>
      <sheetName val="FTE Requirement"/>
      <sheetName val="Space Requirement"/>
      <sheetName val="Cost Data"/>
      <sheetName val="Start-Up Costs"/>
      <sheetName val="Quotation"/>
      <sheetName val="Indirect Costs"/>
      <sheetName val="Personnel Data Sheet"/>
      <sheetName val="Wage_Costs"/>
      <sheetName val="shift allowance"/>
      <sheetName val="P&amp;L"/>
      <sheetName val="Investments"/>
      <sheetName val="Operational Costs"/>
      <sheetName val="Summary"/>
      <sheetName val="EXTra seasonality"/>
      <sheetName val="OS VI.1.1 space"/>
      <sheetName val="OS warehouse space costs"/>
      <sheetName val="OS VI.1.2 wage hours"/>
      <sheetName val="OS VI.1.5 Hours-empl translater"/>
      <sheetName val="OS VI.2.1 Employees"/>
      <sheetName val="OS VI.2.2 Warehouse equipment"/>
      <sheetName val="OS VI.2.3 Supplies &amp;Maintenance"/>
      <sheetName val="OS DP"/>
      <sheetName val="OS VI.2.4 Summary sheet"/>
      <sheetName val="OS Price pe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page de garde"/>
      <sheetName val="planning"/>
      <sheetName val="rapport"/>
      <sheetName val="appréciation générale"/>
      <sheetName val="évaluation équipe audit"/>
      <sheetName val="Norme"/>
    </sheetNames>
    <sheetDataSet>
      <sheetData sheetId="0">
        <row r="4">
          <cell r="A4" t="str">
            <v>Achats</v>
          </cell>
          <cell r="G4" t="str">
            <v>Intégrée dans le rapport</v>
          </cell>
        </row>
        <row r="5">
          <cell r="G5" t="str">
            <v>Reportée dans le plan de progrès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A3" t="str">
            <v>4.0 Système de management de la qualité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84"/>
  <sheetViews>
    <sheetView showGridLines="0" topLeftCell="A19" zoomScale="80" zoomScaleNormal="80" zoomScaleSheetLayoutView="81" workbookViewId="0">
      <selection activeCell="E39" sqref="E39:I40"/>
    </sheetView>
  </sheetViews>
  <sheetFormatPr baseColWidth="10" defaultColWidth="0" defaultRowHeight="15.75" customHeight="1" zeroHeight="1"/>
  <cols>
    <col min="1" max="1" width="2.140625" style="1" customWidth="1"/>
    <col min="2" max="2" width="48.7109375" style="3" customWidth="1"/>
    <col min="3" max="3" width="3.28515625" style="4" customWidth="1"/>
    <col min="4" max="4" width="12.140625" style="4" customWidth="1"/>
    <col min="5" max="5" width="10.7109375" style="5" customWidth="1"/>
    <col min="6" max="6" width="13.5703125" style="5" bestFit="1" customWidth="1"/>
    <col min="7" max="8" width="10.7109375" style="5" customWidth="1"/>
    <col min="9" max="9" width="11.42578125" style="5" customWidth="1"/>
    <col min="10" max="16" width="10.7109375" style="5" customWidth="1"/>
    <col min="17" max="17" width="11.5703125" style="5" customWidth="1"/>
    <col min="18" max="18" width="2.140625" style="1" customWidth="1"/>
    <col min="19" max="19" width="3.28515625" style="1" customWidth="1"/>
    <col min="20" max="16384" width="11.42578125" style="1" hidden="1"/>
  </cols>
  <sheetData>
    <row r="1" spans="1:18" ht="15.75" customHeight="1">
      <c r="B1" s="38" t="s">
        <v>67</v>
      </c>
      <c r="C1" s="94" t="s">
        <v>18</v>
      </c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6"/>
      <c r="P1" s="106"/>
      <c r="Q1" s="107"/>
    </row>
    <row r="2" spans="1:18" ht="15.75" customHeight="1">
      <c r="B2" s="39" t="s">
        <v>71</v>
      </c>
      <c r="C2" s="97" t="s">
        <v>19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  <c r="P2" s="108"/>
      <c r="Q2" s="109"/>
    </row>
    <row r="3" spans="1:18" ht="18.75" customHeight="1">
      <c r="A3" s="37"/>
      <c r="B3" s="39" t="s">
        <v>58</v>
      </c>
      <c r="C3" s="100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2"/>
      <c r="P3" s="108"/>
      <c r="Q3" s="109"/>
    </row>
    <row r="4" spans="1:18" s="2" customFormat="1" ht="17.25" customHeight="1">
      <c r="B4" s="40" t="s">
        <v>57</v>
      </c>
      <c r="C4" s="103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5"/>
      <c r="P4" s="110"/>
      <c r="Q4" s="111"/>
    </row>
    <row r="5" spans="1:18" ht="15.75" customHeight="1">
      <c r="H5" s="6"/>
      <c r="I5" s="41"/>
      <c r="J5" s="7"/>
      <c r="K5" s="7"/>
      <c r="L5" s="7"/>
      <c r="M5" s="7"/>
      <c r="N5" s="7"/>
      <c r="O5" s="7"/>
      <c r="P5" s="7"/>
    </row>
    <row r="6" spans="1:18">
      <c r="A6" s="47"/>
      <c r="B6" s="46"/>
      <c r="C6" s="42" t="s">
        <v>0</v>
      </c>
      <c r="D6" s="43"/>
      <c r="E6" s="44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</row>
    <row r="7" spans="1:18" ht="8.25" customHeight="1"/>
    <row r="8" spans="1:18" s="12" customFormat="1" ht="21.75" customHeight="1">
      <c r="A8" s="8"/>
      <c r="B8" s="9" t="s">
        <v>1</v>
      </c>
      <c r="C8" s="115" t="s">
        <v>2</v>
      </c>
      <c r="D8" s="115"/>
      <c r="E8" s="11">
        <v>43466</v>
      </c>
      <c r="F8" s="11">
        <v>43497</v>
      </c>
      <c r="G8" s="11">
        <v>43525</v>
      </c>
      <c r="H8" s="11">
        <v>43556</v>
      </c>
      <c r="I8" s="11">
        <v>43586</v>
      </c>
      <c r="J8" s="11">
        <v>43617</v>
      </c>
      <c r="K8" s="11">
        <v>43647</v>
      </c>
      <c r="L8" s="11">
        <v>43678</v>
      </c>
      <c r="M8" s="11">
        <v>43709</v>
      </c>
      <c r="N8" s="11">
        <v>43739</v>
      </c>
      <c r="O8" s="11">
        <v>43770</v>
      </c>
      <c r="P8" s="11">
        <v>43800</v>
      </c>
      <c r="Q8" s="10" t="s">
        <v>3</v>
      </c>
      <c r="R8" s="8"/>
    </row>
    <row r="9" spans="1:18" ht="24" customHeight="1">
      <c r="A9" s="13"/>
      <c r="B9" s="14" t="s">
        <v>6</v>
      </c>
      <c r="C9" s="15" t="s">
        <v>5</v>
      </c>
      <c r="D9" s="16">
        <v>0.8</v>
      </c>
      <c r="E9" s="18" t="e">
        <f>IF(#REF!="","",#REF!)</f>
        <v>#REF!</v>
      </c>
      <c r="F9" s="18" t="e">
        <f>IF(#REF!="","",#REF!)</f>
        <v>#REF!</v>
      </c>
      <c r="G9" s="18" t="e">
        <f>IF(#REF!="","",#REF!)</f>
        <v>#REF!</v>
      </c>
      <c r="H9" s="18" t="e">
        <f>IF(#REF!="","",#REF!)</f>
        <v>#REF!</v>
      </c>
      <c r="I9" s="18" t="e">
        <f>IF(#REF!="","",#REF!)</f>
        <v>#REF!</v>
      </c>
      <c r="J9" s="18" t="e">
        <f>IF(#REF!="","",#REF!)</f>
        <v>#REF!</v>
      </c>
      <c r="K9" s="18" t="e">
        <f>IF(#REF!="","",#REF!)</f>
        <v>#REF!</v>
      </c>
      <c r="L9" s="18" t="e">
        <f>IF(#REF!="","",#REF!)</f>
        <v>#REF!</v>
      </c>
      <c r="M9" s="18" t="e">
        <f>IF(#REF!="","",#REF!)</f>
        <v>#REF!</v>
      </c>
      <c r="N9" s="18" t="e">
        <f>IF(#REF!="","",#REF!)</f>
        <v>#REF!</v>
      </c>
      <c r="O9" s="18" t="e">
        <f>IF(#REF!="","",#REF!)</f>
        <v>#REF!</v>
      </c>
      <c r="P9" s="18" t="e">
        <f>IF(#REF!="","",#REF!)</f>
        <v>#REF!</v>
      </c>
      <c r="Q9" s="36" t="e">
        <f>MAX(K9:P9)</f>
        <v>#REF!</v>
      </c>
      <c r="R9" s="13"/>
    </row>
    <row r="10" spans="1:18" ht="24" hidden="1" customHeight="1">
      <c r="A10" s="13"/>
      <c r="B10" s="14" t="s">
        <v>4</v>
      </c>
      <c r="C10" s="15" t="s">
        <v>5</v>
      </c>
      <c r="D10" s="16">
        <v>0.8</v>
      </c>
      <c r="E10" s="55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13"/>
    </row>
    <row r="11" spans="1:18" ht="24" hidden="1" customHeight="1">
      <c r="A11" s="13"/>
      <c r="B11" s="14" t="s">
        <v>20</v>
      </c>
      <c r="C11" s="15" t="s">
        <v>5</v>
      </c>
      <c r="D11" s="48">
        <v>3</v>
      </c>
      <c r="E11" s="55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13"/>
    </row>
    <row r="12" spans="1:18" ht="24" hidden="1" customHeight="1">
      <c r="A12" s="13"/>
      <c r="B12" s="14" t="s">
        <v>21</v>
      </c>
      <c r="C12" s="15" t="s">
        <v>5</v>
      </c>
      <c r="D12" s="48">
        <v>3</v>
      </c>
      <c r="E12" s="55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13"/>
    </row>
    <row r="13" spans="1:18" s="12" customFormat="1" ht="21.75" customHeight="1">
      <c r="A13" s="8"/>
      <c r="B13" s="9" t="s">
        <v>7</v>
      </c>
      <c r="C13" s="117" t="str">
        <f>C8</f>
        <v>OBJECTIF 2017</v>
      </c>
      <c r="D13" s="117"/>
      <c r="E13" s="11">
        <f>E8</f>
        <v>43466</v>
      </c>
      <c r="F13" s="11">
        <f t="shared" ref="F13:P13" si="0">F8</f>
        <v>43497</v>
      </c>
      <c r="G13" s="19">
        <f t="shared" si="0"/>
        <v>43525</v>
      </c>
      <c r="H13" s="19">
        <f t="shared" si="0"/>
        <v>43556</v>
      </c>
      <c r="I13" s="19">
        <f t="shared" si="0"/>
        <v>43586</v>
      </c>
      <c r="J13" s="19">
        <f t="shared" si="0"/>
        <v>43617</v>
      </c>
      <c r="K13" s="19">
        <f t="shared" si="0"/>
        <v>43647</v>
      </c>
      <c r="L13" s="19">
        <f t="shared" si="0"/>
        <v>43678</v>
      </c>
      <c r="M13" s="19">
        <f t="shared" si="0"/>
        <v>43709</v>
      </c>
      <c r="N13" s="19">
        <f t="shared" si="0"/>
        <v>43739</v>
      </c>
      <c r="O13" s="19">
        <f t="shared" si="0"/>
        <v>43770</v>
      </c>
      <c r="P13" s="19">
        <f t="shared" si="0"/>
        <v>43800</v>
      </c>
      <c r="Q13" s="10" t="s">
        <v>3</v>
      </c>
      <c r="R13" s="8"/>
    </row>
    <row r="14" spans="1:18" ht="24.75" customHeight="1">
      <c r="A14" s="13"/>
      <c r="B14" s="22" t="s">
        <v>22</v>
      </c>
      <c r="C14" s="15" t="s">
        <v>5</v>
      </c>
      <c r="D14" s="24">
        <v>1</v>
      </c>
      <c r="E14" s="25" t="e">
        <f>+#REF!</f>
        <v>#REF!</v>
      </c>
      <c r="F14" s="25" t="e">
        <f>+#REF!</f>
        <v>#REF!</v>
      </c>
      <c r="G14" s="25" t="e">
        <f>+#REF!</f>
        <v>#REF!</v>
      </c>
      <c r="H14" s="25" t="e">
        <f>+#REF!</f>
        <v>#REF!</v>
      </c>
      <c r="I14" s="25" t="e">
        <f>+#REF!</f>
        <v>#REF!</v>
      </c>
      <c r="J14" s="25" t="e">
        <f>+#REF!</f>
        <v>#REF!</v>
      </c>
      <c r="K14" s="25" t="e">
        <f>+#REF!</f>
        <v>#REF!</v>
      </c>
      <c r="L14" s="25" t="e">
        <f>+#REF!</f>
        <v>#REF!</v>
      </c>
      <c r="M14" s="25" t="e">
        <f>+#REF!</f>
        <v>#REF!</v>
      </c>
      <c r="N14" s="25" t="e">
        <f>+#REF!</f>
        <v>#REF!</v>
      </c>
      <c r="O14" s="25" t="e">
        <f>+#REF!</f>
        <v>#REF!</v>
      </c>
      <c r="P14" s="25" t="e">
        <f>+#REF!</f>
        <v>#REF!</v>
      </c>
      <c r="Q14" s="25" t="e">
        <f>+#REF!</f>
        <v>#REF!</v>
      </c>
      <c r="R14" s="13"/>
    </row>
    <row r="15" spans="1:18" ht="24.75" customHeight="1">
      <c r="A15" s="13"/>
      <c r="B15" s="23" t="s">
        <v>70</v>
      </c>
      <c r="C15" s="15" t="s">
        <v>5</v>
      </c>
      <c r="D15" s="24">
        <v>1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13"/>
    </row>
    <row r="16" spans="1:18" s="12" customFormat="1" ht="21.75" customHeight="1">
      <c r="A16" s="8"/>
      <c r="B16" s="9" t="s">
        <v>69</v>
      </c>
      <c r="C16" s="117" t="str">
        <f>C11</f>
        <v>≥</v>
      </c>
      <c r="D16" s="117"/>
      <c r="E16" s="67">
        <f>E8</f>
        <v>43466</v>
      </c>
      <c r="F16" s="67">
        <f t="shared" ref="F16:P16" si="1">F8</f>
        <v>43497</v>
      </c>
      <c r="G16" s="67">
        <f t="shared" si="1"/>
        <v>43525</v>
      </c>
      <c r="H16" s="67">
        <f t="shared" si="1"/>
        <v>43556</v>
      </c>
      <c r="I16" s="67">
        <f t="shared" si="1"/>
        <v>43586</v>
      </c>
      <c r="J16" s="67">
        <f t="shared" si="1"/>
        <v>43617</v>
      </c>
      <c r="K16" s="67">
        <f t="shared" si="1"/>
        <v>43647</v>
      </c>
      <c r="L16" s="67">
        <f t="shared" si="1"/>
        <v>43678</v>
      </c>
      <c r="M16" s="67">
        <f t="shared" si="1"/>
        <v>43709</v>
      </c>
      <c r="N16" s="67">
        <f t="shared" si="1"/>
        <v>43739</v>
      </c>
      <c r="O16" s="67">
        <f t="shared" si="1"/>
        <v>43770</v>
      </c>
      <c r="P16" s="67">
        <f t="shared" si="1"/>
        <v>43800</v>
      </c>
      <c r="Q16" s="66" t="s">
        <v>3</v>
      </c>
      <c r="R16" s="8"/>
    </row>
    <row r="17" spans="1:18" ht="24.75" customHeight="1">
      <c r="A17" s="13"/>
      <c r="B17" s="23" t="s">
        <v>61</v>
      </c>
      <c r="C17" s="27" t="s">
        <v>8</v>
      </c>
      <c r="D17" s="15">
        <v>1</v>
      </c>
      <c r="E17" s="80">
        <f>'feuil 1'!F3</f>
        <v>0.80579999999999996</v>
      </c>
      <c r="F17" s="80">
        <f>'feuil 1'!G3</f>
        <v>1</v>
      </c>
      <c r="G17" s="78">
        <f>'feuil 1'!H3</f>
        <v>1</v>
      </c>
      <c r="H17" s="78">
        <f>'feuil 1'!I3</f>
        <v>1</v>
      </c>
      <c r="I17" s="50"/>
      <c r="J17" s="50"/>
      <c r="K17" s="50"/>
      <c r="L17" s="50"/>
      <c r="M17" s="50"/>
      <c r="N17" s="50"/>
      <c r="O17" s="50"/>
      <c r="P17" s="50"/>
      <c r="Q17" s="50"/>
      <c r="R17" s="13"/>
    </row>
    <row r="18" spans="1:18" ht="24.75" customHeight="1">
      <c r="A18" s="13"/>
      <c r="B18" s="23" t="s">
        <v>66</v>
      </c>
      <c r="C18" s="17" t="s">
        <v>5</v>
      </c>
      <c r="D18" s="20">
        <v>0.99750000000000005</v>
      </c>
      <c r="E18" s="79">
        <f>'feuil 1'!F4</f>
        <v>0.99855537760074953</v>
      </c>
      <c r="F18" s="79">
        <f>'feuil 1'!G4</f>
        <v>0.999</v>
      </c>
      <c r="G18" s="79">
        <f>'feuil 1'!H4</f>
        <v>0.99939999999999996</v>
      </c>
      <c r="H18" s="79">
        <f>'feuil 1'!I4</f>
        <v>0.99929999999999997</v>
      </c>
      <c r="I18" s="50"/>
      <c r="J18" s="50"/>
      <c r="K18" s="50"/>
      <c r="L18" s="50"/>
      <c r="M18" s="50"/>
      <c r="N18" s="50"/>
      <c r="O18" s="50"/>
      <c r="P18" s="50"/>
      <c r="Q18" s="50"/>
      <c r="R18" s="13"/>
    </row>
    <row r="19" spans="1:18" ht="24.75" customHeight="1">
      <c r="A19" s="13"/>
      <c r="B19" s="23" t="s">
        <v>62</v>
      </c>
      <c r="C19" s="17" t="s">
        <v>5</v>
      </c>
      <c r="D19" s="20">
        <v>0.99950000000000006</v>
      </c>
      <c r="E19" s="78">
        <f>'feuil 1'!F5</f>
        <v>1</v>
      </c>
      <c r="F19" s="78">
        <f>'feuil 1'!G5</f>
        <v>1</v>
      </c>
      <c r="G19" s="78">
        <f>'feuil 1'!H5</f>
        <v>1</v>
      </c>
      <c r="H19" s="78">
        <f>'feuil 1'!I5</f>
        <v>1</v>
      </c>
      <c r="I19" s="50"/>
      <c r="J19" s="50"/>
      <c r="K19" s="50"/>
      <c r="L19" s="50"/>
      <c r="M19" s="50"/>
      <c r="N19" s="50"/>
      <c r="O19" s="50"/>
      <c r="P19" s="50"/>
      <c r="Q19" s="50"/>
      <c r="R19" s="13"/>
    </row>
    <row r="20" spans="1:18" ht="24.75" customHeight="1">
      <c r="A20" s="13"/>
      <c r="B20" s="65" t="s">
        <v>63</v>
      </c>
      <c r="C20" s="17" t="s">
        <v>5</v>
      </c>
      <c r="D20" s="15">
        <v>0.99</v>
      </c>
      <c r="E20" s="79" t="e">
        <f>'feuil 1'!#REF!</f>
        <v>#REF!</v>
      </c>
      <c r="F20" s="79" t="e">
        <f>'feuil 1'!#REF!</f>
        <v>#REF!</v>
      </c>
      <c r="G20" s="79" t="e">
        <f>'feuil 1'!#REF!</f>
        <v>#REF!</v>
      </c>
      <c r="H20" s="80" t="e">
        <f>'feuil 1'!#REF!</f>
        <v>#REF!</v>
      </c>
      <c r="I20" s="50"/>
      <c r="J20" s="50"/>
      <c r="K20" s="50"/>
      <c r="L20" s="50"/>
      <c r="M20" s="50"/>
      <c r="N20" s="50"/>
      <c r="O20" s="50"/>
      <c r="P20" s="50"/>
      <c r="Q20" s="50"/>
      <c r="R20" s="13"/>
    </row>
    <row r="21" spans="1:18" ht="24.75" customHeight="1">
      <c r="A21" s="13"/>
      <c r="B21" s="65" t="s">
        <v>80</v>
      </c>
      <c r="C21" s="17" t="s">
        <v>5</v>
      </c>
      <c r="D21" s="20">
        <v>0.999</v>
      </c>
      <c r="E21" s="80" t="e">
        <f>'feuil 1'!#REF!</f>
        <v>#REF!</v>
      </c>
      <c r="F21" s="80" t="e">
        <f>'feuil 1'!#REF!</f>
        <v>#REF!</v>
      </c>
      <c r="G21" s="78" t="e">
        <f>'feuil 1'!#REF!</f>
        <v>#REF!</v>
      </c>
      <c r="H21" s="78" t="e">
        <f>'feuil 1'!#REF!</f>
        <v>#REF!</v>
      </c>
      <c r="I21" s="50"/>
      <c r="J21" s="50"/>
      <c r="K21" s="50"/>
      <c r="L21" s="50"/>
      <c r="M21" s="50"/>
      <c r="N21" s="50"/>
      <c r="O21" s="50"/>
      <c r="P21" s="50"/>
      <c r="Q21" s="50"/>
      <c r="R21" s="13"/>
    </row>
    <row r="22" spans="1:18" ht="24.75" customHeight="1">
      <c r="A22" s="13"/>
      <c r="B22" s="65" t="s">
        <v>64</v>
      </c>
      <c r="C22" s="17" t="s">
        <v>5</v>
      </c>
      <c r="D22" s="20">
        <v>0.999</v>
      </c>
      <c r="E22" s="80" t="e">
        <f>'feuil 1'!#REF!</f>
        <v>#REF!</v>
      </c>
      <c r="F22" s="80" t="e">
        <f>'feuil 1'!#REF!</f>
        <v>#REF!</v>
      </c>
      <c r="G22" s="80" t="e">
        <f>'feuil 1'!#REF!</f>
        <v>#REF!</v>
      </c>
      <c r="H22" s="80" t="e">
        <f>'feuil 1'!#REF!</f>
        <v>#REF!</v>
      </c>
      <c r="I22" s="50"/>
      <c r="J22" s="50"/>
      <c r="K22" s="50"/>
      <c r="L22" s="50"/>
      <c r="M22" s="50"/>
      <c r="N22" s="50"/>
      <c r="O22" s="50"/>
      <c r="P22" s="50"/>
      <c r="Q22" s="50"/>
      <c r="R22" s="13"/>
    </row>
    <row r="23" spans="1:18" ht="24.75" customHeight="1">
      <c r="A23" s="13"/>
      <c r="B23" s="23" t="s">
        <v>65</v>
      </c>
      <c r="C23" s="17" t="s">
        <v>5</v>
      </c>
      <c r="D23" s="15">
        <v>0.99</v>
      </c>
      <c r="E23" s="78" t="e">
        <f>'feuil 1'!#REF!</f>
        <v>#REF!</v>
      </c>
      <c r="F23" s="78" t="e">
        <f>'feuil 1'!#REF!</f>
        <v>#REF!</v>
      </c>
      <c r="G23" s="78" t="e">
        <f>'feuil 1'!#REF!</f>
        <v>#REF!</v>
      </c>
      <c r="H23" s="78" t="e">
        <f>'feuil 1'!#REF!</f>
        <v>#REF!</v>
      </c>
      <c r="I23" s="50"/>
      <c r="J23" s="50"/>
      <c r="K23" s="50"/>
      <c r="L23" s="50"/>
      <c r="M23" s="50"/>
      <c r="N23" s="50"/>
      <c r="O23" s="50"/>
      <c r="P23" s="50"/>
      <c r="Q23" s="50"/>
      <c r="R23" s="13"/>
    </row>
    <row r="24" spans="1:18" s="12" customFormat="1" ht="21.75" customHeight="1">
      <c r="A24" s="8"/>
      <c r="B24" s="9" t="s">
        <v>68</v>
      </c>
      <c r="C24" s="117" t="str">
        <f>C13</f>
        <v>OBJECTIF 2017</v>
      </c>
      <c r="D24" s="117"/>
      <c r="E24" s="11">
        <f>E8</f>
        <v>43466</v>
      </c>
      <c r="F24" s="11">
        <f t="shared" ref="F24:P24" si="2">F8</f>
        <v>43497</v>
      </c>
      <c r="G24" s="19">
        <f t="shared" si="2"/>
        <v>43525</v>
      </c>
      <c r="H24" s="19">
        <f t="shared" si="2"/>
        <v>43556</v>
      </c>
      <c r="I24" s="19">
        <f t="shared" si="2"/>
        <v>43586</v>
      </c>
      <c r="J24" s="19">
        <f t="shared" si="2"/>
        <v>43617</v>
      </c>
      <c r="K24" s="19">
        <f t="shared" si="2"/>
        <v>43647</v>
      </c>
      <c r="L24" s="19">
        <f t="shared" si="2"/>
        <v>43678</v>
      </c>
      <c r="M24" s="19">
        <f t="shared" si="2"/>
        <v>43709</v>
      </c>
      <c r="N24" s="19">
        <f t="shared" si="2"/>
        <v>43739</v>
      </c>
      <c r="O24" s="19">
        <f>AVERAGE(E24:N24)</f>
        <v>43602</v>
      </c>
      <c r="P24" s="19">
        <f t="shared" si="2"/>
        <v>43800</v>
      </c>
      <c r="Q24" s="10" t="s">
        <v>3</v>
      </c>
      <c r="R24" s="8"/>
    </row>
    <row r="25" spans="1:18" ht="24.75" customHeight="1">
      <c r="A25" s="13"/>
      <c r="B25" s="63" t="s">
        <v>23</v>
      </c>
      <c r="C25" s="15" t="s">
        <v>12</v>
      </c>
      <c r="D25" s="17"/>
      <c r="E25" s="49"/>
      <c r="F25" s="49"/>
      <c r="G25" s="49"/>
      <c r="H25" s="49"/>
      <c r="I25" s="49"/>
      <c r="J25" s="49"/>
      <c r="K25" s="49"/>
      <c r="L25" s="18"/>
      <c r="M25" s="49"/>
      <c r="N25" s="18"/>
      <c r="O25" s="25"/>
      <c r="P25" s="25"/>
      <c r="Q25" s="50"/>
      <c r="R25" s="13"/>
    </row>
    <row r="26" spans="1:18" ht="24.75" customHeight="1">
      <c r="A26" s="13"/>
      <c r="B26" s="64" t="s">
        <v>9</v>
      </c>
      <c r="C26" s="17" t="s">
        <v>5</v>
      </c>
      <c r="D26" s="51">
        <v>0.06</v>
      </c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50"/>
      <c r="R26" s="13"/>
    </row>
    <row r="27" spans="1:18" s="12" customFormat="1" ht="21.75" customHeight="1">
      <c r="A27" s="8"/>
      <c r="B27" s="9" t="s">
        <v>10</v>
      </c>
      <c r="C27" s="115" t="str">
        <f>C24</f>
        <v>OBJECTIF 2017</v>
      </c>
      <c r="D27" s="115"/>
      <c r="E27" s="11">
        <f t="shared" ref="E27:P27" si="3">E8</f>
        <v>43466</v>
      </c>
      <c r="F27" s="11">
        <f t="shared" si="3"/>
        <v>43497</v>
      </c>
      <c r="G27" s="19">
        <f t="shared" si="3"/>
        <v>43525</v>
      </c>
      <c r="H27" s="19">
        <f t="shared" si="3"/>
        <v>43556</v>
      </c>
      <c r="I27" s="19">
        <f t="shared" si="3"/>
        <v>43586</v>
      </c>
      <c r="J27" s="19">
        <f t="shared" si="3"/>
        <v>43617</v>
      </c>
      <c r="K27" s="19">
        <f t="shared" si="3"/>
        <v>43647</v>
      </c>
      <c r="L27" s="19">
        <f t="shared" si="3"/>
        <v>43678</v>
      </c>
      <c r="M27" s="19">
        <f t="shared" si="3"/>
        <v>43709</v>
      </c>
      <c r="N27" s="19">
        <f t="shared" si="3"/>
        <v>43739</v>
      </c>
      <c r="O27" s="19">
        <f t="shared" si="3"/>
        <v>43770</v>
      </c>
      <c r="P27" s="19">
        <f t="shared" si="3"/>
        <v>43800</v>
      </c>
      <c r="Q27" s="10" t="s">
        <v>3</v>
      </c>
      <c r="R27" s="8"/>
    </row>
    <row r="28" spans="1:18" s="12" customFormat="1" ht="21.75" customHeight="1">
      <c r="A28" s="8"/>
      <c r="B28" s="14" t="s">
        <v>11</v>
      </c>
      <c r="C28" s="15" t="s">
        <v>12</v>
      </c>
      <c r="D28" s="24">
        <v>55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50"/>
      <c r="R28" s="8"/>
    </row>
    <row r="29" spans="1:18" s="12" customFormat="1" ht="21.75" customHeight="1">
      <c r="A29" s="8"/>
      <c r="B29" s="22" t="s">
        <v>13</v>
      </c>
      <c r="C29" s="17" t="s">
        <v>12</v>
      </c>
      <c r="D29" s="26">
        <v>3.5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50"/>
      <c r="R29" s="8"/>
    </row>
    <row r="30" spans="1:18" s="12" customFormat="1" ht="21.75" customHeight="1">
      <c r="A30" s="8"/>
      <c r="B30" s="22" t="s">
        <v>36</v>
      </c>
      <c r="C30" s="17" t="s">
        <v>12</v>
      </c>
      <c r="D30" s="17">
        <v>0.9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50"/>
      <c r="R30" s="8"/>
    </row>
    <row r="31" spans="1:18" s="12" customFormat="1" ht="21.75" customHeight="1">
      <c r="A31" s="8"/>
      <c r="B31" s="22" t="s">
        <v>37</v>
      </c>
      <c r="C31" s="27" t="s">
        <v>8</v>
      </c>
      <c r="D31" s="17">
        <v>1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50"/>
      <c r="R31" s="8"/>
    </row>
    <row r="32" spans="1:18" s="12" customFormat="1" ht="21.75" customHeight="1">
      <c r="A32" s="8"/>
      <c r="B32" s="22" t="s">
        <v>38</v>
      </c>
      <c r="C32" s="17" t="s">
        <v>8</v>
      </c>
      <c r="D32" s="28">
        <v>1</v>
      </c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0"/>
      <c r="R32" s="8"/>
    </row>
    <row r="33" spans="1:18" s="12" customFormat="1" ht="21">
      <c r="A33" s="8"/>
      <c r="B33" s="22" t="s">
        <v>41</v>
      </c>
      <c r="C33" s="17" t="s">
        <v>5</v>
      </c>
      <c r="D33" s="17">
        <v>0.8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50"/>
      <c r="R33" s="8"/>
    </row>
    <row r="34" spans="1:18" s="12" customFormat="1" ht="21.75" customHeight="1">
      <c r="A34" s="8"/>
      <c r="B34" s="22" t="s">
        <v>42</v>
      </c>
      <c r="C34" s="17" t="s">
        <v>5</v>
      </c>
      <c r="D34" s="17">
        <v>0.6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50"/>
      <c r="R34" s="8"/>
    </row>
    <row r="35" spans="1:18" s="12" customFormat="1" ht="21.75" customHeight="1">
      <c r="A35" s="8"/>
      <c r="B35" s="22" t="s">
        <v>14</v>
      </c>
      <c r="C35" s="17" t="s">
        <v>5</v>
      </c>
      <c r="D35" s="17">
        <v>0.85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50"/>
      <c r="R35" s="8"/>
    </row>
    <row r="36" spans="1:18" ht="24.75" customHeight="1">
      <c r="A36" s="13"/>
      <c r="B36" s="22" t="s">
        <v>39</v>
      </c>
      <c r="C36" s="27" t="s">
        <v>8</v>
      </c>
      <c r="D36" s="17">
        <v>1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50"/>
      <c r="R36" s="13"/>
    </row>
    <row r="37" spans="1:18" ht="24.75" hidden="1" customHeight="1">
      <c r="A37" s="13"/>
      <c r="B37" s="14" t="s">
        <v>40</v>
      </c>
      <c r="C37" s="17" t="s">
        <v>5</v>
      </c>
      <c r="D37" s="17">
        <v>0.85</v>
      </c>
      <c r="E37" s="58">
        <v>0.9</v>
      </c>
      <c r="F37" s="58">
        <v>0.8</v>
      </c>
      <c r="G37" s="58">
        <v>0.9</v>
      </c>
      <c r="H37" s="62" t="s">
        <v>45</v>
      </c>
      <c r="I37" s="25"/>
      <c r="J37" s="25"/>
      <c r="K37" s="25"/>
      <c r="L37" s="25"/>
      <c r="M37" s="25"/>
      <c r="N37" s="25"/>
      <c r="O37" s="25"/>
      <c r="P37" s="25"/>
      <c r="Q37" s="59">
        <f>AVERAGE(E37:P37)</f>
        <v>0.8666666666666667</v>
      </c>
      <c r="R37" s="13"/>
    </row>
    <row r="38" spans="1:18" s="12" customFormat="1" ht="21.75" customHeight="1">
      <c r="A38" s="8"/>
      <c r="B38" s="9" t="s">
        <v>15</v>
      </c>
      <c r="C38" s="116" t="str">
        <f>C27</f>
        <v>OBJECTIF 2017</v>
      </c>
      <c r="D38" s="116"/>
      <c r="E38" s="11">
        <f t="shared" ref="E38:P38" si="4">E8</f>
        <v>43466</v>
      </c>
      <c r="F38" s="11">
        <f t="shared" si="4"/>
        <v>43497</v>
      </c>
      <c r="G38" s="19">
        <f t="shared" si="4"/>
        <v>43525</v>
      </c>
      <c r="H38" s="19">
        <f t="shared" si="4"/>
        <v>43556</v>
      </c>
      <c r="I38" s="19">
        <f t="shared" si="4"/>
        <v>43586</v>
      </c>
      <c r="J38" s="19">
        <f t="shared" si="4"/>
        <v>43617</v>
      </c>
      <c r="K38" s="19">
        <f t="shared" si="4"/>
        <v>43647</v>
      </c>
      <c r="L38" s="19">
        <f t="shared" si="4"/>
        <v>43678</v>
      </c>
      <c r="M38" s="19">
        <f t="shared" si="4"/>
        <v>43709</v>
      </c>
      <c r="N38" s="19">
        <f t="shared" si="4"/>
        <v>43739</v>
      </c>
      <c r="O38" s="19">
        <f t="shared" si="4"/>
        <v>43770</v>
      </c>
      <c r="P38" s="19">
        <f t="shared" si="4"/>
        <v>43800</v>
      </c>
      <c r="Q38" s="10" t="s">
        <v>3</v>
      </c>
      <c r="R38" s="8"/>
    </row>
    <row r="39" spans="1:18" ht="24.75" customHeight="1">
      <c r="A39" s="13"/>
      <c r="B39" s="22" t="s">
        <v>44</v>
      </c>
      <c r="C39" s="17" t="s">
        <v>5</v>
      </c>
      <c r="D39" s="26" t="s">
        <v>16</v>
      </c>
      <c r="E39" s="54" t="e">
        <f>#REF!</f>
        <v>#REF!</v>
      </c>
      <c r="F39" s="54" t="e">
        <f>#REF!</f>
        <v>#REF!</v>
      </c>
      <c r="G39" s="54" t="e">
        <f>#REF!</f>
        <v>#REF!</v>
      </c>
      <c r="H39" s="54" t="e">
        <f>#REF!</f>
        <v>#REF!</v>
      </c>
      <c r="I39" s="54" t="e">
        <f>#REF!</f>
        <v>#REF!</v>
      </c>
      <c r="J39" s="54" t="e">
        <f>#REF!</f>
        <v>#REF!</v>
      </c>
      <c r="K39" s="54" t="e">
        <f>#REF!</f>
        <v>#REF!</v>
      </c>
      <c r="L39" s="54" t="e">
        <f>#REF!</f>
        <v>#REF!</v>
      </c>
      <c r="M39" s="54" t="e">
        <f>#REF!</f>
        <v>#REF!</v>
      </c>
      <c r="N39" s="54" t="e">
        <f>#REF!</f>
        <v>#REF!</v>
      </c>
      <c r="O39" s="54" t="e">
        <f>#REF!</f>
        <v>#REF!</v>
      </c>
      <c r="P39" s="54" t="e">
        <f>#REF!</f>
        <v>#REF!</v>
      </c>
      <c r="Q39" s="54" t="e">
        <f>#REF!</f>
        <v>#REF!</v>
      </c>
      <c r="R39" s="13"/>
    </row>
    <row r="40" spans="1:18" ht="24.75" customHeight="1">
      <c r="A40" s="13"/>
      <c r="B40" s="22" t="s">
        <v>43</v>
      </c>
      <c r="C40" s="17" t="s">
        <v>5</v>
      </c>
      <c r="D40" s="26" t="s">
        <v>16</v>
      </c>
      <c r="E40" s="54" t="e">
        <f>#REF!</f>
        <v>#REF!</v>
      </c>
      <c r="F40" s="54" t="e">
        <f>#REF!</f>
        <v>#REF!</v>
      </c>
      <c r="G40" s="54" t="e">
        <f>#REF!</f>
        <v>#REF!</v>
      </c>
      <c r="H40" s="54" t="e">
        <f>#REF!</f>
        <v>#REF!</v>
      </c>
      <c r="I40" s="54" t="e">
        <f>#REF!</f>
        <v>#REF!</v>
      </c>
      <c r="J40" s="54" t="e">
        <f>#REF!</f>
        <v>#REF!</v>
      </c>
      <c r="K40" s="54" t="e">
        <f>#REF!</f>
        <v>#REF!</v>
      </c>
      <c r="L40" s="54" t="e">
        <f>#REF!</f>
        <v>#REF!</v>
      </c>
      <c r="M40" s="54" t="e">
        <f>#REF!</f>
        <v>#REF!</v>
      </c>
      <c r="N40" s="54" t="e">
        <f>#REF!</f>
        <v>#REF!</v>
      </c>
      <c r="O40" s="54" t="e">
        <f>#REF!</f>
        <v>#REF!</v>
      </c>
      <c r="P40" s="54" t="e">
        <f>#REF!</f>
        <v>#REF!</v>
      </c>
      <c r="Q40" s="54" t="e">
        <f>#REF!</f>
        <v>#REF!</v>
      </c>
      <c r="R40" s="13"/>
    </row>
    <row r="41" spans="1:18">
      <c r="A41" s="13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</row>
    <row r="42" spans="1:18" ht="13.5" customHeight="1">
      <c r="B42" s="30"/>
      <c r="C42" s="30">
        <v>-3400.0000000000073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</row>
    <row r="43" spans="1:18" s="31" customFormat="1" ht="29.25" customHeight="1">
      <c r="B43" s="112" t="s">
        <v>17</v>
      </c>
      <c r="C43" s="113"/>
      <c r="D43" s="114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</row>
    <row r="44" spans="1:18">
      <c r="I44" s="33"/>
      <c r="J44" s="33"/>
      <c r="K44" s="33"/>
    </row>
    <row r="45" spans="1:18" ht="16.5" customHeight="1">
      <c r="B45" s="34"/>
      <c r="C45" s="35"/>
      <c r="D45" s="35"/>
      <c r="E45" s="35"/>
      <c r="F45" s="35"/>
      <c r="G45" s="35"/>
      <c r="I45" s="33"/>
      <c r="J45" s="33"/>
      <c r="K45" s="33"/>
      <c r="Q45" s="1"/>
    </row>
    <row r="46" spans="1:18" ht="12.75" customHeight="1">
      <c r="B46" s="34" t="s">
        <v>46</v>
      </c>
      <c r="C46" s="35"/>
      <c r="D46" s="35"/>
      <c r="E46" s="35"/>
      <c r="F46" s="93" t="s">
        <v>47</v>
      </c>
      <c r="G46" s="93"/>
      <c r="H46" s="93"/>
      <c r="I46" s="93"/>
      <c r="J46" s="33"/>
      <c r="K46" s="33"/>
      <c r="L46" s="33"/>
      <c r="R46" s="5"/>
    </row>
    <row r="47" spans="1:18" ht="12.75" customHeight="1">
      <c r="B47" s="34" t="s">
        <v>48</v>
      </c>
      <c r="C47" s="35"/>
      <c r="D47" s="35"/>
      <c r="E47" s="12"/>
      <c r="F47" s="93"/>
      <c r="G47" s="93"/>
      <c r="H47" s="93"/>
      <c r="I47" s="93"/>
      <c r="J47" s="33"/>
      <c r="K47" s="33"/>
      <c r="L47" s="33"/>
      <c r="R47" s="60" t="s">
        <v>59</v>
      </c>
    </row>
    <row r="48" spans="1:18" ht="12.75" customHeight="1">
      <c r="B48" s="34"/>
      <c r="C48" s="35"/>
      <c r="D48" s="35"/>
      <c r="E48" s="35"/>
      <c r="F48" s="35"/>
      <c r="G48" s="35"/>
      <c r="H48" s="35"/>
      <c r="J48" s="33"/>
      <c r="K48" s="33"/>
      <c r="L48" s="33"/>
      <c r="R48" s="60" t="s">
        <v>60</v>
      </c>
    </row>
    <row r="49" spans="2:18" ht="12.75" customHeight="1">
      <c r="B49" s="34" t="s">
        <v>49</v>
      </c>
      <c r="C49" s="61"/>
      <c r="D49" s="12" t="s">
        <v>50</v>
      </c>
      <c r="E49" s="35"/>
      <c r="F49" s="35"/>
      <c r="G49" s="35"/>
      <c r="H49" s="35"/>
      <c r="J49" s="33"/>
      <c r="K49" s="33"/>
      <c r="L49" s="33"/>
      <c r="R49" s="5"/>
    </row>
    <row r="50" spans="2:18" ht="18.75" customHeight="1">
      <c r="B50" s="34" t="s">
        <v>51</v>
      </c>
      <c r="C50" s="61"/>
      <c r="D50" s="12" t="s">
        <v>52</v>
      </c>
      <c r="E50" s="35"/>
      <c r="F50" s="35"/>
      <c r="G50" s="35"/>
      <c r="H50" s="35"/>
      <c r="J50" s="33"/>
      <c r="K50" s="33"/>
      <c r="L50" s="33"/>
      <c r="R50" s="5"/>
    </row>
    <row r="51" spans="2:18" ht="17.25">
      <c r="B51" s="34" t="s">
        <v>53</v>
      </c>
      <c r="C51" s="61"/>
      <c r="D51" s="12" t="s">
        <v>54</v>
      </c>
      <c r="E51" s="35"/>
      <c r="F51" s="35"/>
      <c r="G51" s="35"/>
      <c r="H51" s="35"/>
      <c r="J51" s="33"/>
      <c r="K51" s="33"/>
      <c r="L51" s="33"/>
    </row>
    <row r="52" spans="2:18" ht="17.25" hidden="1">
      <c r="B52" s="34" t="s">
        <v>55</v>
      </c>
      <c r="C52" s="61"/>
      <c r="D52" s="12" t="s">
        <v>56</v>
      </c>
      <c r="E52" s="35"/>
      <c r="F52" s="35"/>
      <c r="G52" s="35"/>
      <c r="H52" s="35"/>
      <c r="J52" s="33"/>
      <c r="K52" s="33"/>
      <c r="L52" s="33"/>
      <c r="R52" s="5"/>
    </row>
    <row r="53" spans="2:18" hidden="1"/>
    <row r="54" spans="2:18" hidden="1"/>
    <row r="55" spans="2:18" hidden="1"/>
    <row r="56" spans="2:18" hidden="1"/>
    <row r="57" spans="2:18" hidden="1"/>
    <row r="58" spans="2:18" hidden="1"/>
    <row r="59" spans="2:18" hidden="1"/>
    <row r="60" spans="2:18" hidden="1"/>
    <row r="61" spans="2:18"/>
    <row r="62" spans="2:18"/>
    <row r="63" spans="2:18"/>
    <row r="64" spans="2:1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</sheetData>
  <mergeCells count="11">
    <mergeCell ref="F46:I47"/>
    <mergeCell ref="C1:O1"/>
    <mergeCell ref="C2:O4"/>
    <mergeCell ref="P1:Q4"/>
    <mergeCell ref="B43:D43"/>
    <mergeCell ref="C27:D27"/>
    <mergeCell ref="C38:D38"/>
    <mergeCell ref="C8:D8"/>
    <mergeCell ref="C13:D13"/>
    <mergeCell ref="C24:D24"/>
    <mergeCell ref="C16:D16"/>
  </mergeCells>
  <conditionalFormatting sqref="E9:P10">
    <cfRule type="cellIs" dxfId="77" priority="123" operator="lessThan">
      <formula>$D$9</formula>
    </cfRule>
    <cfRule type="cellIs" dxfId="76" priority="124" operator="greaterThanOrEqual">
      <formula>$D$9</formula>
    </cfRule>
  </conditionalFormatting>
  <conditionalFormatting sqref="E14:Q15">
    <cfRule type="cellIs" dxfId="75" priority="119" operator="lessThan">
      <formula>$D$14</formula>
    </cfRule>
    <cfRule type="cellIs" dxfId="74" priority="120" operator="greaterThanOrEqual">
      <formula>$D$14</formula>
    </cfRule>
  </conditionalFormatting>
  <conditionalFormatting sqref="E25:P25">
    <cfRule type="cellIs" dxfId="73" priority="111" operator="greaterThan">
      <formula>$D$25</formula>
    </cfRule>
    <cfRule type="cellIs" dxfId="72" priority="112" operator="lessThanOrEqual">
      <formula>$D$25</formula>
    </cfRule>
  </conditionalFormatting>
  <conditionalFormatting sqref="E26:P26">
    <cfRule type="cellIs" dxfId="71" priority="109" operator="lessThan">
      <formula>$D$26</formula>
    </cfRule>
    <cfRule type="cellIs" dxfId="70" priority="110" operator="greaterThanOrEqual">
      <formula>$D$26</formula>
    </cfRule>
  </conditionalFormatting>
  <conditionalFormatting sqref="Q9">
    <cfRule type="cellIs" dxfId="69" priority="103" operator="lessThan">
      <formula>$D$9</formula>
    </cfRule>
    <cfRule type="cellIs" dxfId="68" priority="104" operator="greaterThanOrEqual">
      <formula>$D$9</formula>
    </cfRule>
  </conditionalFormatting>
  <conditionalFormatting sqref="O35:P36 M35:M36 E30:P34 E35:K36">
    <cfRule type="cellIs" dxfId="67" priority="87" operator="greaterThanOrEqual">
      <formula>$D$32</formula>
    </cfRule>
    <cfRule type="cellIs" dxfId="66" priority="88" operator="lessThan">
      <formula>$D$32</formula>
    </cfRule>
  </conditionalFormatting>
  <conditionalFormatting sqref="L35:L36">
    <cfRule type="cellIs" dxfId="65" priority="81" operator="greaterThan">
      <formula>$D$36</formula>
    </cfRule>
    <cfRule type="cellIs" dxfId="64" priority="82" operator="lessThanOrEqual">
      <formula>$D$36</formula>
    </cfRule>
  </conditionalFormatting>
  <conditionalFormatting sqref="N35:N36">
    <cfRule type="cellIs" dxfId="63" priority="75" operator="greaterThan">
      <formula>$D$36</formula>
    </cfRule>
    <cfRule type="cellIs" dxfId="62" priority="76" operator="lessThanOrEqual">
      <formula>$D$36</formula>
    </cfRule>
  </conditionalFormatting>
  <conditionalFormatting sqref="E37:P37">
    <cfRule type="cellIs" dxfId="61" priority="73" operator="greaterThan">
      <formula>$D$37</formula>
    </cfRule>
    <cfRule type="cellIs" dxfId="60" priority="74" operator="lessThanOrEqual">
      <formula>$D$37</formula>
    </cfRule>
  </conditionalFormatting>
  <conditionalFormatting sqref="Q10">
    <cfRule type="cellIs" dxfId="59" priority="39" operator="lessThan">
      <formula>$D$9</formula>
    </cfRule>
    <cfRule type="cellIs" dxfId="58" priority="40" operator="greaterThanOrEqual">
      <formula>$D$9</formula>
    </cfRule>
  </conditionalFormatting>
  <conditionalFormatting sqref="E11:P11">
    <cfRule type="cellIs" dxfId="57" priority="37" operator="lessThan">
      <formula>$D$9</formula>
    </cfRule>
    <cfRule type="cellIs" dxfId="56" priority="38" operator="greaterThanOrEqual">
      <formula>$D$9</formula>
    </cfRule>
  </conditionalFormatting>
  <conditionalFormatting sqref="Q11">
    <cfRule type="cellIs" dxfId="55" priority="35" operator="lessThan">
      <formula>$D$9</formula>
    </cfRule>
    <cfRule type="cellIs" dxfId="54" priority="36" operator="greaterThanOrEqual">
      <formula>$D$9</formula>
    </cfRule>
  </conditionalFormatting>
  <conditionalFormatting sqref="E12:P12">
    <cfRule type="cellIs" dxfId="53" priority="33" operator="lessThan">
      <formula>$D$9</formula>
    </cfRule>
    <cfRule type="cellIs" dxfId="52" priority="34" operator="greaterThanOrEqual">
      <formula>$D$9</formula>
    </cfRule>
  </conditionalFormatting>
  <conditionalFormatting sqref="Q12">
    <cfRule type="cellIs" dxfId="51" priority="31" operator="lessThan">
      <formula>$D$9</formula>
    </cfRule>
    <cfRule type="cellIs" dxfId="50" priority="32" operator="greaterThanOrEqual">
      <formula>$D$9</formula>
    </cfRule>
  </conditionalFormatting>
  <conditionalFormatting sqref="E17:P23">
    <cfRule type="cellIs" dxfId="49" priority="19" operator="lessThan">
      <formula>#REF!</formula>
    </cfRule>
    <cfRule type="cellIs" dxfId="48" priority="20" operator="greaterThanOrEqual">
      <formula>#REF!</formula>
    </cfRule>
  </conditionalFormatting>
  <conditionalFormatting sqref="Q17:Q23">
    <cfRule type="cellIs" dxfId="47" priority="11" operator="lessThan">
      <formula>#REF!</formula>
    </cfRule>
    <cfRule type="cellIs" dxfId="46" priority="12" operator="greaterThanOrEqual">
      <formula>#REF!</formula>
    </cfRule>
  </conditionalFormatting>
  <conditionalFormatting sqref="Q25:Q26">
    <cfRule type="cellIs" dxfId="45" priority="3" operator="lessThan">
      <formula>#REF!</formula>
    </cfRule>
    <cfRule type="cellIs" dxfId="44" priority="4" operator="greaterThanOrEqual">
      <formula>#REF!</formula>
    </cfRule>
  </conditionalFormatting>
  <conditionalFormatting sqref="Q28:Q36">
    <cfRule type="cellIs" dxfId="43" priority="1" operator="lessThan">
      <formula>#REF!</formula>
    </cfRule>
    <cfRule type="cellIs" dxfId="42" priority="2" operator="greaterThanOrEqual">
      <formula>#REF!</formula>
    </cfRule>
  </conditionalFormatting>
  <printOptions horizontalCentered="1"/>
  <pageMargins left="0.31496062992125984" right="0" top="0.35433070866141736" bottom="0.35433070866141736" header="0.31496062992125984" footer="0.31496062992125984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Q9"/>
  <sheetViews>
    <sheetView workbookViewId="0">
      <selection activeCell="C2" sqref="C2"/>
    </sheetView>
  </sheetViews>
  <sheetFormatPr baseColWidth="10" defaultColWidth="11.5703125" defaultRowHeight="15"/>
  <cols>
    <col min="1" max="1" width="14" style="52" customWidth="1"/>
    <col min="2" max="2" width="13.5703125" style="52" customWidth="1"/>
    <col min="3" max="3" width="14.140625" style="52" customWidth="1"/>
    <col min="4" max="4" width="8.85546875" style="74" customWidth="1"/>
    <col min="5" max="5" width="9.7109375" style="52" customWidth="1"/>
    <col min="6" max="17" width="11.5703125" style="74"/>
    <col min="18" max="16384" width="11.5703125" style="52"/>
  </cols>
  <sheetData>
    <row r="2" spans="1:17" ht="17.25">
      <c r="C2" s="81">
        <v>2019</v>
      </c>
      <c r="D2" s="70" t="s">
        <v>72</v>
      </c>
      <c r="E2" s="70" t="s">
        <v>73</v>
      </c>
      <c r="F2" s="11" t="s">
        <v>35</v>
      </c>
      <c r="G2" s="11" t="s">
        <v>34</v>
      </c>
      <c r="H2" s="11" t="s">
        <v>33</v>
      </c>
      <c r="I2" s="11" t="s">
        <v>32</v>
      </c>
      <c r="J2" s="11" t="s">
        <v>31</v>
      </c>
      <c r="K2" s="11" t="s">
        <v>30</v>
      </c>
      <c r="L2" s="11" t="s">
        <v>29</v>
      </c>
      <c r="M2" s="11" t="s">
        <v>28</v>
      </c>
      <c r="N2" s="11" t="s">
        <v>27</v>
      </c>
      <c r="O2" s="11" t="s">
        <v>26</v>
      </c>
      <c r="P2" s="11" t="s">
        <v>25</v>
      </c>
      <c r="Q2" s="11" t="s">
        <v>24</v>
      </c>
    </row>
    <row r="3" spans="1:17" ht="15.75">
      <c r="A3" s="68" t="s">
        <v>78</v>
      </c>
      <c r="B3" s="53"/>
      <c r="C3" s="69"/>
      <c r="D3" s="71">
        <v>1</v>
      </c>
      <c r="E3" s="72">
        <v>0.93</v>
      </c>
      <c r="F3" s="77">
        <v>0.80579999999999996</v>
      </c>
      <c r="G3" s="77">
        <v>1</v>
      </c>
      <c r="H3" s="77">
        <v>1</v>
      </c>
      <c r="I3" s="77">
        <v>1</v>
      </c>
      <c r="J3" s="77">
        <v>1</v>
      </c>
      <c r="K3" s="77">
        <v>1</v>
      </c>
      <c r="L3" s="77">
        <v>1</v>
      </c>
      <c r="M3" s="77">
        <v>1</v>
      </c>
      <c r="N3" s="77">
        <v>1</v>
      </c>
      <c r="O3" s="77">
        <v>1</v>
      </c>
      <c r="P3" s="77">
        <v>1</v>
      </c>
      <c r="Q3" s="77">
        <v>1</v>
      </c>
    </row>
    <row r="4" spans="1:17" ht="15.75">
      <c r="A4" s="68" t="s">
        <v>81</v>
      </c>
      <c r="B4" s="53"/>
      <c r="C4" s="69"/>
      <c r="D4" s="75">
        <v>0.99750000000000005</v>
      </c>
      <c r="E4" s="73">
        <v>0.97499999999999998</v>
      </c>
      <c r="F4" s="77">
        <v>0.99855537760074953</v>
      </c>
      <c r="G4" s="77">
        <v>0.999</v>
      </c>
      <c r="H4" s="77">
        <v>0.99939999999999996</v>
      </c>
      <c r="I4" s="77">
        <v>0.99929999999999997</v>
      </c>
      <c r="J4" s="77">
        <v>0.99719999999999998</v>
      </c>
      <c r="K4" s="77">
        <v>0.99970000000000003</v>
      </c>
      <c r="L4" s="77">
        <v>0.99939999999999996</v>
      </c>
      <c r="M4" s="77">
        <v>0.99980000000000002</v>
      </c>
      <c r="N4" s="77">
        <v>0.99990000000000001</v>
      </c>
      <c r="O4" s="77">
        <v>0.99970000000000003</v>
      </c>
      <c r="P4" s="77">
        <v>0.99960000000000004</v>
      </c>
      <c r="Q4" s="77">
        <v>0.99950000000000006</v>
      </c>
    </row>
    <row r="5" spans="1:17" ht="15.75">
      <c r="A5" s="68" t="s">
        <v>82</v>
      </c>
      <c r="B5" s="53"/>
      <c r="C5" s="69"/>
      <c r="D5" s="75">
        <v>0.99950000000000006</v>
      </c>
      <c r="E5" s="72">
        <v>0.98</v>
      </c>
      <c r="F5" s="77">
        <v>1</v>
      </c>
      <c r="G5" s="77">
        <v>1</v>
      </c>
      <c r="H5" s="77">
        <v>1</v>
      </c>
      <c r="I5" s="77">
        <v>1</v>
      </c>
      <c r="J5" s="77">
        <v>1</v>
      </c>
      <c r="K5" s="77">
        <v>1</v>
      </c>
      <c r="L5" s="77">
        <v>1</v>
      </c>
      <c r="M5" s="77">
        <v>1</v>
      </c>
      <c r="N5" s="77">
        <v>1</v>
      </c>
      <c r="O5" s="77">
        <v>0.99970000000000003</v>
      </c>
      <c r="P5" s="77">
        <v>0.99629999999999996</v>
      </c>
      <c r="Q5" s="77">
        <v>0.99880000000000002</v>
      </c>
    </row>
    <row r="6" spans="1:17" ht="15.75">
      <c r="A6" s="68" t="s">
        <v>76</v>
      </c>
      <c r="B6" s="53"/>
      <c r="C6" s="69"/>
      <c r="D6" s="75">
        <v>0.999</v>
      </c>
      <c r="E6" s="82">
        <v>0.98</v>
      </c>
      <c r="F6" s="77">
        <v>0.99058884369600286</v>
      </c>
      <c r="G6" s="84">
        <v>0.99490000000000001</v>
      </c>
      <c r="H6" s="77">
        <v>0.99827789479261875</v>
      </c>
      <c r="I6" s="84">
        <v>0.997</v>
      </c>
      <c r="J6" s="77">
        <v>0.99560000000000004</v>
      </c>
      <c r="K6" s="84">
        <v>0.99980000000000002</v>
      </c>
      <c r="L6" s="77">
        <v>0.99970000000000003</v>
      </c>
      <c r="M6" s="84">
        <v>0.99990000000000001</v>
      </c>
      <c r="N6" s="77">
        <v>1</v>
      </c>
      <c r="O6" s="84">
        <v>1</v>
      </c>
      <c r="P6" s="77">
        <v>1</v>
      </c>
      <c r="Q6" s="84">
        <v>0.99990000000000001</v>
      </c>
    </row>
    <row r="7" spans="1:17" ht="15.75">
      <c r="A7" s="68" t="s">
        <v>79</v>
      </c>
      <c r="B7" s="53"/>
      <c r="C7" s="69"/>
      <c r="D7" s="82">
        <v>0.99</v>
      </c>
      <c r="E7" s="82">
        <v>0.97</v>
      </c>
      <c r="F7" s="77">
        <v>0.93265007320644222</v>
      </c>
      <c r="G7" s="84">
        <v>0.97069597069597069</v>
      </c>
      <c r="H7" s="77">
        <v>1</v>
      </c>
      <c r="I7" s="84">
        <v>1</v>
      </c>
      <c r="J7" s="77">
        <v>1</v>
      </c>
      <c r="K7" s="84">
        <v>1</v>
      </c>
      <c r="L7" s="77">
        <v>1</v>
      </c>
      <c r="M7" s="84">
        <v>0.99019999999999997</v>
      </c>
      <c r="N7" s="77">
        <v>1</v>
      </c>
      <c r="O7" s="84">
        <v>1</v>
      </c>
      <c r="P7" s="77">
        <v>0.99670000000000003</v>
      </c>
      <c r="Q7" s="84"/>
    </row>
    <row r="8" spans="1:17" ht="15.75">
      <c r="A8" s="68" t="s">
        <v>74</v>
      </c>
      <c r="B8" s="53"/>
      <c r="C8" s="69"/>
      <c r="D8" s="71">
        <v>0.99</v>
      </c>
      <c r="E8" s="82">
        <v>0.97</v>
      </c>
      <c r="F8" s="77">
        <v>0.74232346794543835</v>
      </c>
      <c r="G8" s="84">
        <v>0.9869</v>
      </c>
      <c r="H8" s="77">
        <v>0.99080000000000001</v>
      </c>
      <c r="I8" s="84">
        <v>0.98340000000000005</v>
      </c>
      <c r="J8" s="77">
        <v>0.94920000000000004</v>
      </c>
      <c r="K8" s="84">
        <v>0.99990000000000001</v>
      </c>
      <c r="L8" s="77">
        <v>0.99960000000000004</v>
      </c>
      <c r="M8" s="84">
        <v>0.99970000000000003</v>
      </c>
      <c r="N8" s="77">
        <v>0.99750000000000005</v>
      </c>
      <c r="O8" s="84">
        <v>0.99909999999999999</v>
      </c>
      <c r="P8" s="77">
        <v>0.99880000000000002</v>
      </c>
      <c r="Q8" s="84">
        <v>0.99839999999999995</v>
      </c>
    </row>
    <row r="9" spans="1:17" ht="15.75">
      <c r="A9" s="68" t="s">
        <v>75</v>
      </c>
      <c r="B9" s="53"/>
      <c r="C9" s="69"/>
      <c r="D9" s="71">
        <v>0.99</v>
      </c>
      <c r="E9" s="82">
        <v>0.95</v>
      </c>
      <c r="F9" s="77">
        <v>1</v>
      </c>
      <c r="G9" s="84">
        <v>1</v>
      </c>
      <c r="H9" s="77">
        <v>1</v>
      </c>
      <c r="I9" s="84">
        <v>1</v>
      </c>
      <c r="J9" s="77">
        <v>1</v>
      </c>
      <c r="K9" s="84">
        <v>1</v>
      </c>
      <c r="L9" s="77">
        <v>1</v>
      </c>
      <c r="M9" s="84">
        <v>1</v>
      </c>
      <c r="N9" s="77">
        <v>1</v>
      </c>
      <c r="O9" s="84">
        <v>1</v>
      </c>
      <c r="P9" s="77">
        <v>1</v>
      </c>
      <c r="Q9" s="84">
        <v>1</v>
      </c>
    </row>
  </sheetData>
  <conditionalFormatting sqref="F3:Q5">
    <cfRule type="cellIs" dxfId="41" priority="1" operator="greaterThanOrEqual">
      <formula>#REF!</formula>
    </cfRule>
    <cfRule type="cellIs" dxfId="40" priority="2" operator="between">
      <formula>#REF!</formula>
      <formula>0.997499</formula>
    </cfRule>
    <cfRule type="cellIs" dxfId="39" priority="3" operator="lessThan">
      <formula>#REF!</formula>
    </cfRule>
  </conditionalFormatting>
  <conditionalFormatting sqref="F6:Q9">
    <cfRule type="cellIs" dxfId="38" priority="4" operator="greaterThanOrEqual">
      <formula>#REF!</formula>
    </cfRule>
    <cfRule type="cellIs" dxfId="37" priority="5" operator="between">
      <formula>#REF!</formula>
      <formula>0.997499</formula>
    </cfRule>
    <cfRule type="cellIs" dxfId="36" priority="6" operator="lessThan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C1" sqref="C1"/>
    </sheetView>
  </sheetViews>
  <sheetFormatPr baseColWidth="10" defaultRowHeight="15"/>
  <cols>
    <col min="1" max="2" width="11.42578125" style="52"/>
    <col min="3" max="3" width="19.28515625" style="52" customWidth="1"/>
    <col min="4" max="4" width="9.140625" style="52" customWidth="1"/>
    <col min="5" max="5" width="9.28515625" style="52" customWidth="1"/>
    <col min="6" max="16384" width="11.42578125" style="52"/>
  </cols>
  <sheetData>
    <row r="1" spans="1:17" ht="17.25">
      <c r="C1" s="81">
        <v>2019</v>
      </c>
      <c r="D1" s="81"/>
      <c r="E1" s="81"/>
      <c r="F1" s="11" t="s">
        <v>35</v>
      </c>
      <c r="G1" s="11" t="s">
        <v>34</v>
      </c>
      <c r="H1" s="11" t="s">
        <v>33</v>
      </c>
      <c r="I1" s="11" t="s">
        <v>32</v>
      </c>
      <c r="J1" s="11" t="s">
        <v>31</v>
      </c>
      <c r="K1" s="11" t="s">
        <v>30</v>
      </c>
      <c r="L1" s="11" t="s">
        <v>29</v>
      </c>
      <c r="M1" s="11" t="s">
        <v>28</v>
      </c>
      <c r="N1" s="11" t="s">
        <v>27</v>
      </c>
      <c r="O1" s="11" t="s">
        <v>26</v>
      </c>
      <c r="P1" s="11" t="s">
        <v>25</v>
      </c>
      <c r="Q1" s="11" t="s">
        <v>24</v>
      </c>
    </row>
    <row r="2" spans="1:17" ht="15.75">
      <c r="A2" s="68" t="s">
        <v>78</v>
      </c>
      <c r="B2" s="53"/>
      <c r="C2" s="69"/>
      <c r="D2" s="69"/>
      <c r="E2" s="69"/>
      <c r="F2" s="84">
        <v>0.80579999999999996</v>
      </c>
      <c r="G2" s="83">
        <v>1</v>
      </c>
      <c r="H2" s="83">
        <v>1</v>
      </c>
      <c r="I2" s="85">
        <v>1</v>
      </c>
      <c r="J2" s="85">
        <v>1</v>
      </c>
      <c r="K2" s="85">
        <v>1</v>
      </c>
      <c r="L2" s="85">
        <v>1</v>
      </c>
      <c r="M2" s="85">
        <v>1</v>
      </c>
      <c r="N2" s="85">
        <v>1</v>
      </c>
      <c r="O2" s="85">
        <v>1</v>
      </c>
      <c r="P2" s="85">
        <v>1</v>
      </c>
      <c r="Q2" s="85">
        <v>1</v>
      </c>
    </row>
    <row r="3" spans="1:17" ht="17.25">
      <c r="C3" s="70" t="s">
        <v>72</v>
      </c>
      <c r="D3" s="92"/>
      <c r="E3" s="92"/>
      <c r="F3" s="71">
        <v>1</v>
      </c>
      <c r="G3" s="71">
        <v>1</v>
      </c>
      <c r="H3" s="71">
        <v>1</v>
      </c>
      <c r="I3" s="71">
        <v>1</v>
      </c>
      <c r="J3" s="71">
        <v>1</v>
      </c>
      <c r="K3" s="71">
        <v>1</v>
      </c>
      <c r="L3" s="71">
        <v>1</v>
      </c>
      <c r="M3" s="71">
        <v>1</v>
      </c>
      <c r="N3" s="71">
        <v>1</v>
      </c>
      <c r="O3" s="71">
        <v>1</v>
      </c>
      <c r="P3" s="71">
        <v>1</v>
      </c>
      <c r="Q3" s="71">
        <v>1</v>
      </c>
    </row>
    <row r="4" spans="1:17" ht="17.25">
      <c r="C4" s="70" t="s">
        <v>73</v>
      </c>
      <c r="D4" s="92"/>
      <c r="E4" s="92"/>
      <c r="F4" s="82">
        <v>0.93</v>
      </c>
      <c r="G4" s="82">
        <v>0.93</v>
      </c>
      <c r="H4" s="82">
        <v>0.93</v>
      </c>
      <c r="I4" s="82">
        <v>0.93</v>
      </c>
      <c r="J4" s="82">
        <v>0.93</v>
      </c>
      <c r="K4" s="82">
        <v>0.93</v>
      </c>
      <c r="L4" s="82">
        <v>0.93</v>
      </c>
      <c r="M4" s="82">
        <v>0.93</v>
      </c>
      <c r="N4" s="82">
        <v>0.93</v>
      </c>
      <c r="O4" s="82">
        <v>0.93</v>
      </c>
      <c r="P4" s="82">
        <v>0.93</v>
      </c>
      <c r="Q4" s="82">
        <v>0.93</v>
      </c>
    </row>
    <row r="5" spans="1:17" ht="15.75">
      <c r="A5" s="86"/>
      <c r="B5" s="86"/>
      <c r="C5" s="87"/>
      <c r="D5" s="87"/>
      <c r="E5" s="87"/>
      <c r="F5" s="87"/>
      <c r="G5" s="87"/>
      <c r="H5" s="88"/>
      <c r="I5" s="88"/>
      <c r="J5" s="88"/>
      <c r="K5" s="87"/>
      <c r="L5" s="87"/>
      <c r="M5" s="87"/>
      <c r="N5" s="87"/>
      <c r="O5" s="87"/>
      <c r="P5" s="87"/>
      <c r="Q5" s="87"/>
    </row>
    <row r="6" spans="1:17" ht="17.25">
      <c r="A6" s="86"/>
      <c r="B6" s="86"/>
      <c r="C6" s="87"/>
      <c r="D6" s="70" t="s">
        <v>72</v>
      </c>
      <c r="E6" s="70" t="s">
        <v>73</v>
      </c>
      <c r="F6" s="87"/>
      <c r="G6" s="87"/>
      <c r="H6" s="88"/>
      <c r="I6" s="88"/>
      <c r="J6" s="88"/>
      <c r="K6" s="87"/>
      <c r="L6" s="87"/>
      <c r="M6" s="87"/>
      <c r="N6" s="87"/>
      <c r="O6" s="87"/>
      <c r="P6" s="87"/>
      <c r="Q6" s="87"/>
    </row>
    <row r="7" spans="1:17" ht="15.75">
      <c r="A7" s="68" t="s">
        <v>66</v>
      </c>
      <c r="B7" s="53"/>
      <c r="C7" s="53"/>
      <c r="D7" s="75">
        <v>0.99750000000000005</v>
      </c>
      <c r="E7" s="73">
        <v>0.97499999999999998</v>
      </c>
      <c r="F7" s="77">
        <v>0.99855537760074953</v>
      </c>
      <c r="G7" s="84">
        <v>0.999</v>
      </c>
      <c r="H7" s="84">
        <v>0.99939999999999996</v>
      </c>
      <c r="I7" s="76">
        <v>0.99929999999999997</v>
      </c>
      <c r="J7" s="84">
        <v>0.99719999999999998</v>
      </c>
      <c r="K7" s="84">
        <v>0.99970000000000003</v>
      </c>
      <c r="L7" s="84">
        <v>0.99939999999999996</v>
      </c>
      <c r="M7" s="84">
        <v>0.99980000000000002</v>
      </c>
      <c r="N7" s="84">
        <v>0.99990000000000001</v>
      </c>
      <c r="O7" s="84">
        <v>0.99970000000000003</v>
      </c>
      <c r="P7" s="84">
        <v>0.99960000000000004</v>
      </c>
      <c r="Q7" s="84">
        <v>0.99950000000000006</v>
      </c>
    </row>
    <row r="8" spans="1:17" ht="15.75">
      <c r="A8" s="68" t="s">
        <v>77</v>
      </c>
      <c r="B8" s="53"/>
      <c r="C8" s="69"/>
      <c r="D8" s="75">
        <v>0.99950000000000006</v>
      </c>
      <c r="E8" s="82">
        <v>0.98</v>
      </c>
      <c r="F8" s="83">
        <v>1</v>
      </c>
      <c r="G8" s="83">
        <v>1</v>
      </c>
      <c r="H8" s="83">
        <v>1</v>
      </c>
      <c r="I8" s="85">
        <v>1</v>
      </c>
      <c r="J8" s="85">
        <v>1</v>
      </c>
      <c r="K8" s="85">
        <v>1</v>
      </c>
      <c r="L8" s="83">
        <v>1</v>
      </c>
      <c r="M8" s="83">
        <v>1</v>
      </c>
      <c r="N8" s="85">
        <v>1</v>
      </c>
      <c r="O8" s="84">
        <v>0.99970000000000003</v>
      </c>
      <c r="P8" s="84">
        <v>0.99629999999999996</v>
      </c>
      <c r="Q8" s="84">
        <v>0.99880000000000002</v>
      </c>
    </row>
    <row r="9" spans="1:17">
      <c r="A9" s="89" t="s">
        <v>76</v>
      </c>
      <c r="B9" s="90"/>
      <c r="C9" s="91"/>
      <c r="D9" s="75">
        <v>0.999</v>
      </c>
      <c r="E9" s="82">
        <v>0.98</v>
      </c>
      <c r="F9" s="77">
        <v>0.99058884369600286</v>
      </c>
      <c r="G9" s="84">
        <v>0.99490000000000001</v>
      </c>
      <c r="H9" s="77">
        <v>0.99827789479261875</v>
      </c>
      <c r="I9" s="84">
        <v>0.997</v>
      </c>
      <c r="J9" s="77">
        <v>0.99560000000000004</v>
      </c>
      <c r="K9" s="84">
        <v>0.99980000000000002</v>
      </c>
      <c r="L9" s="77">
        <v>0.99970000000000003</v>
      </c>
      <c r="M9" s="84">
        <v>0.99990000000000001</v>
      </c>
      <c r="N9" s="77">
        <v>1</v>
      </c>
      <c r="O9" s="84">
        <v>1</v>
      </c>
      <c r="P9" s="77">
        <v>1</v>
      </c>
      <c r="Q9" s="84">
        <v>0.99990000000000001</v>
      </c>
    </row>
    <row r="10" spans="1:17">
      <c r="A10" s="89" t="s">
        <v>79</v>
      </c>
      <c r="B10" s="90"/>
      <c r="C10" s="91"/>
      <c r="D10" s="82">
        <v>0.99</v>
      </c>
      <c r="E10" s="82">
        <v>0.97</v>
      </c>
      <c r="F10" s="77">
        <v>0.93265007320644222</v>
      </c>
      <c r="G10" s="84">
        <v>0.97069597069597069</v>
      </c>
      <c r="H10" s="77">
        <v>1</v>
      </c>
      <c r="I10" s="84">
        <v>1</v>
      </c>
      <c r="J10" s="77">
        <v>1</v>
      </c>
      <c r="K10" s="84">
        <v>1</v>
      </c>
      <c r="L10" s="77">
        <v>1</v>
      </c>
      <c r="M10" s="84">
        <v>0.99019999999999997</v>
      </c>
      <c r="N10" s="77">
        <v>1</v>
      </c>
      <c r="O10" s="84">
        <v>1</v>
      </c>
      <c r="P10" s="77">
        <v>0.99670000000000003</v>
      </c>
      <c r="Q10" s="84"/>
    </row>
    <row r="11" spans="1:17">
      <c r="A11" s="89" t="s">
        <v>74</v>
      </c>
      <c r="B11" s="90"/>
      <c r="C11" s="91"/>
      <c r="D11" s="71">
        <v>0.99</v>
      </c>
      <c r="E11" s="82">
        <v>0.97</v>
      </c>
      <c r="F11" s="77">
        <v>0.74232346794543835</v>
      </c>
      <c r="G11" s="84">
        <v>0.9869</v>
      </c>
      <c r="H11" s="77">
        <v>0.99080000000000001</v>
      </c>
      <c r="I11" s="84">
        <v>0.98340000000000005</v>
      </c>
      <c r="J11" s="77">
        <v>0.94920000000000004</v>
      </c>
      <c r="K11" s="84">
        <v>0.99990000000000001</v>
      </c>
      <c r="L11" s="77">
        <v>0.99960000000000004</v>
      </c>
      <c r="M11" s="84">
        <v>0.99970000000000003</v>
      </c>
      <c r="N11" s="77">
        <v>0.99750000000000005</v>
      </c>
      <c r="O11" s="84">
        <v>0.99909999999999999</v>
      </c>
      <c r="P11" s="77">
        <v>0.99880000000000002</v>
      </c>
      <c r="Q11" s="84">
        <v>0.99839999999999995</v>
      </c>
    </row>
    <row r="12" spans="1:17" ht="15.75">
      <c r="A12" s="68" t="s">
        <v>75</v>
      </c>
      <c r="B12" s="77"/>
      <c r="C12" s="84"/>
      <c r="D12" s="71">
        <v>0.99</v>
      </c>
      <c r="E12" s="82">
        <v>0.95</v>
      </c>
      <c r="F12" s="77">
        <v>1</v>
      </c>
      <c r="G12" s="84">
        <v>1</v>
      </c>
      <c r="H12" s="77">
        <v>1</v>
      </c>
      <c r="I12" s="84">
        <v>1</v>
      </c>
      <c r="J12" s="77">
        <v>1</v>
      </c>
      <c r="K12" s="84">
        <v>1</v>
      </c>
      <c r="L12" s="77">
        <v>1</v>
      </c>
      <c r="M12" s="84">
        <v>1</v>
      </c>
      <c r="N12" s="77">
        <v>1</v>
      </c>
      <c r="O12" s="84">
        <v>1</v>
      </c>
      <c r="P12" s="77">
        <v>1</v>
      </c>
      <c r="Q12" s="84">
        <v>1</v>
      </c>
    </row>
  </sheetData>
  <conditionalFormatting sqref="F2 I2:L2 Q2">
    <cfRule type="cellIs" dxfId="35" priority="91" operator="between">
      <formula>#REF!</formula>
      <formula>0.9999999</formula>
    </cfRule>
    <cfRule type="cellIs" dxfId="34" priority="92" operator="lessThan">
      <formula>#REF!</formula>
    </cfRule>
    <cfRule type="cellIs" dxfId="33" priority="93" operator="equal">
      <formula>#REF!</formula>
    </cfRule>
  </conditionalFormatting>
  <conditionalFormatting sqref="F7:L7 N7:Q7">
    <cfRule type="cellIs" dxfId="32" priority="88" operator="greaterThanOrEqual">
      <formula>#REF!</formula>
    </cfRule>
    <cfRule type="cellIs" dxfId="31" priority="89" operator="between">
      <formula>#REF!</formula>
      <formula>0.997499</formula>
    </cfRule>
    <cfRule type="cellIs" dxfId="30" priority="90" operator="lessThan">
      <formula>#REF!</formula>
    </cfRule>
  </conditionalFormatting>
  <conditionalFormatting sqref="M7">
    <cfRule type="cellIs" dxfId="29" priority="52" operator="greaterThanOrEqual">
      <formula>#REF!</formula>
    </cfRule>
    <cfRule type="cellIs" dxfId="28" priority="53" operator="between">
      <formula>#REF!</formula>
      <formula>0.997499</formula>
    </cfRule>
    <cfRule type="cellIs" dxfId="27" priority="54" operator="lessThan">
      <formula>#REF!</formula>
    </cfRule>
  </conditionalFormatting>
  <conditionalFormatting sqref="M2">
    <cfRule type="cellIs" dxfId="26" priority="34" operator="between">
      <formula>#REF!</formula>
      <formula>0.9999999</formula>
    </cfRule>
    <cfRule type="cellIs" dxfId="25" priority="35" operator="lessThan">
      <formula>#REF!</formula>
    </cfRule>
    <cfRule type="cellIs" dxfId="24" priority="36" operator="equal">
      <formula>#REF!</formula>
    </cfRule>
  </conditionalFormatting>
  <conditionalFormatting sqref="N2">
    <cfRule type="cellIs" dxfId="23" priority="31" operator="between">
      <formula>#REF!</formula>
      <formula>0.9999999</formula>
    </cfRule>
    <cfRule type="cellIs" dxfId="22" priority="32" operator="lessThan">
      <formula>#REF!</formula>
    </cfRule>
    <cfRule type="cellIs" dxfId="21" priority="33" operator="equal">
      <formula>#REF!</formula>
    </cfRule>
  </conditionalFormatting>
  <conditionalFormatting sqref="N8">
    <cfRule type="cellIs" dxfId="20" priority="28" operator="between">
      <formula>#REF!</formula>
      <formula>0.9999999</formula>
    </cfRule>
    <cfRule type="cellIs" dxfId="19" priority="29" operator="lessThan">
      <formula>#REF!</formula>
    </cfRule>
    <cfRule type="cellIs" dxfId="18" priority="30" operator="equal">
      <formula>#REF!</formula>
    </cfRule>
  </conditionalFormatting>
  <conditionalFormatting sqref="O2:P2">
    <cfRule type="cellIs" dxfId="17" priority="22" operator="between">
      <formula>#REF!</formula>
      <formula>0.9999999</formula>
    </cfRule>
    <cfRule type="cellIs" dxfId="16" priority="23" operator="lessThan">
      <formula>#REF!</formula>
    </cfRule>
    <cfRule type="cellIs" dxfId="15" priority="24" operator="equal">
      <formula>#REF!</formula>
    </cfRule>
  </conditionalFormatting>
  <conditionalFormatting sqref="O8:P8">
    <cfRule type="cellIs" dxfId="14" priority="19" operator="greaterThanOrEqual">
      <formula>#REF!</formula>
    </cfRule>
    <cfRule type="cellIs" dxfId="13" priority="20" operator="between">
      <formula>#REF!</formula>
      <formula>0.997499</formula>
    </cfRule>
    <cfRule type="cellIs" dxfId="12" priority="21" operator="lessThan">
      <formula>#REF!</formula>
    </cfRule>
  </conditionalFormatting>
  <conditionalFormatting sqref="Q8 G2:H2 F8:M8 F5:G6 K5:L6">
    <cfRule type="cellIs" dxfId="11" priority="184" operator="between">
      <formula>#REF!</formula>
      <formula>#REF!</formula>
    </cfRule>
    <cfRule type="cellIs" dxfId="10" priority="185" operator="lessThan">
      <formula>#REF!</formula>
    </cfRule>
    <cfRule type="cellIs" dxfId="9" priority="186" operator="greaterThanOrEqual">
      <formula>#REF!</formula>
    </cfRule>
  </conditionalFormatting>
  <conditionalFormatting sqref="C5:E5 M5:Q6 H5:J6 C6">
    <cfRule type="cellIs" dxfId="8" priority="211" operator="between">
      <formula>#REF!</formula>
      <formula>#REF!</formula>
    </cfRule>
    <cfRule type="cellIs" dxfId="7" priority="212" operator="greaterThan">
      <formula>#REF!</formula>
    </cfRule>
    <cfRule type="cellIs" dxfId="6" priority="213" operator="lessThan">
      <formula>#REF!</formula>
    </cfRule>
  </conditionalFormatting>
  <conditionalFormatting sqref="B9:C12 F9:Q12">
    <cfRule type="cellIs" dxfId="5" priority="4" operator="greaterThanOrEqual">
      <formula>#REF!</formula>
    </cfRule>
    <cfRule type="cellIs" dxfId="4" priority="5" operator="between">
      <formula>#REF!</formula>
      <formula>0.997499</formula>
    </cfRule>
    <cfRule type="cellIs" dxfId="3" priority="6" operator="lessThan">
      <formula>#REF!</formula>
    </cfRule>
  </conditionalFormatting>
  <conditionalFormatting sqref="A9:A11">
    <cfRule type="cellIs" dxfId="2" priority="1" operator="between">
      <formula>#REF!</formula>
      <formula>#REF!</formula>
    </cfRule>
    <cfRule type="cellIs" dxfId="1" priority="2" operator="lessThan">
      <formula>#REF!</formula>
    </cfRule>
    <cfRule type="cellIs" dxfId="0" priority="3" operator="greaterThanOrEqual">
      <formula>#REF!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KPI Mensuel</vt:lpstr>
      <vt:lpstr>feuil 1</vt:lpstr>
      <vt:lpstr>Test</vt:lpstr>
      <vt:lpstr>'KPI Mensuel'!Zone_d_impression</vt:lpstr>
    </vt:vector>
  </TitlesOfParts>
  <Company>KUEHNE-NAGEL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prisca.canneva</dc:creator>
  <cp:lastModifiedBy>DELAGE</cp:lastModifiedBy>
  <cp:lastPrinted>2019-10-23T07:44:19Z</cp:lastPrinted>
  <dcterms:created xsi:type="dcterms:W3CDTF">2017-07-12T07:10:25Z</dcterms:created>
  <dcterms:modified xsi:type="dcterms:W3CDTF">2020-03-19T15:47:38Z</dcterms:modified>
</cp:coreProperties>
</file>