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Users\Toshiba\Documents\"/>
    </mc:Choice>
  </mc:AlternateContent>
  <xr:revisionPtr revIDLastSave="0" documentId="13_ncr:1_{52FC0A15-0A5A-4284-B9A0-B90A79D9532D}" xr6:coauthVersionLast="43" xr6:coauthVersionMax="43" xr10:uidLastSave="{00000000-0000-0000-0000-000000000000}"/>
  <bookViews>
    <workbookView xWindow="-120" yWindow="-120" windowWidth="19440" windowHeight="11640" xr2:uid="{48333923-D8A6-4892-BEBF-CA3771B8E646}"/>
  </bookViews>
  <sheets>
    <sheet name="AMPLI 1" sheetId="1" r:id="rId1"/>
    <sheet name="AMPLI 2" sheetId="11" r:id="rId2"/>
    <sheet name="AMPLI 3 " sheetId="15" r:id="rId3"/>
    <sheet name="AMPLI 4" sheetId="12" r:id="rId4"/>
    <sheet name="AMPLI 5 " sheetId="14" r:id="rId5"/>
    <sheet name="DONNEE" sheetId="2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5" i="1" l="1"/>
  <c r="F45" i="1"/>
  <c r="H45" i="1" l="1"/>
  <c r="G33" i="15" l="1"/>
  <c r="G32" i="15"/>
  <c r="K31" i="15"/>
  <c r="G31" i="15"/>
  <c r="G30" i="15"/>
  <c r="G29" i="15"/>
  <c r="K28" i="15"/>
  <c r="G28" i="15"/>
  <c r="G27" i="15"/>
  <c r="G26" i="15"/>
  <c r="K25" i="15"/>
  <c r="G25" i="15"/>
  <c r="G24" i="15"/>
  <c r="G23" i="15"/>
  <c r="K22" i="15"/>
  <c r="G22" i="15"/>
  <c r="G21" i="15"/>
  <c r="G20" i="15"/>
  <c r="K19" i="15"/>
  <c r="G19" i="15"/>
  <c r="G18" i="15"/>
  <c r="G17" i="15"/>
  <c r="K16" i="15"/>
  <c r="G16" i="15"/>
  <c r="G15" i="15"/>
  <c r="G14" i="15"/>
  <c r="K13" i="15"/>
  <c r="K35" i="15" s="1"/>
  <c r="G13" i="15"/>
  <c r="G33" i="14"/>
  <c r="G32" i="14"/>
  <c r="G31" i="14"/>
  <c r="K31" i="14" s="1"/>
  <c r="G30" i="14"/>
  <c r="G29" i="14"/>
  <c r="G28" i="14"/>
  <c r="K28" i="14" s="1"/>
  <c r="G27" i="14"/>
  <c r="G26" i="14"/>
  <c r="K25" i="14"/>
  <c r="G25" i="14"/>
  <c r="G24" i="14"/>
  <c r="G23" i="14"/>
  <c r="K22" i="14"/>
  <c r="G22" i="14"/>
  <c r="G21" i="14"/>
  <c r="G20" i="14"/>
  <c r="K19" i="14"/>
  <c r="G19" i="14"/>
  <c r="G18" i="14"/>
  <c r="G17" i="14"/>
  <c r="K16" i="14"/>
  <c r="G16" i="14"/>
  <c r="G15" i="14"/>
  <c r="G14" i="14"/>
  <c r="K13" i="14"/>
  <c r="K35" i="14" s="1"/>
  <c r="G13" i="14"/>
  <c r="G33" i="12"/>
  <c r="G32" i="12"/>
  <c r="G31" i="12"/>
  <c r="K31" i="12" s="1"/>
  <c r="G30" i="12"/>
  <c r="G29" i="12"/>
  <c r="G28" i="12"/>
  <c r="K28" i="12" s="1"/>
  <c r="G27" i="12"/>
  <c r="G26" i="12"/>
  <c r="G25" i="12"/>
  <c r="K25" i="12" s="1"/>
  <c r="G24" i="12"/>
  <c r="G23" i="12"/>
  <c r="G22" i="12"/>
  <c r="K22" i="12" s="1"/>
  <c r="G21" i="12"/>
  <c r="G20" i="12"/>
  <c r="G19" i="12"/>
  <c r="K19" i="12" s="1"/>
  <c r="G18" i="12"/>
  <c r="G17" i="12"/>
  <c r="G16" i="12"/>
  <c r="K16" i="12" s="1"/>
  <c r="G15" i="12"/>
  <c r="G14" i="12"/>
  <c r="G13" i="12"/>
  <c r="K13" i="12" s="1"/>
  <c r="K35" i="12" s="1"/>
  <c r="G33" i="11"/>
  <c r="G32" i="11"/>
  <c r="G31" i="11"/>
  <c r="K31" i="11" s="1"/>
  <c r="G30" i="11"/>
  <c r="G29" i="11"/>
  <c r="G28" i="11"/>
  <c r="K28" i="11" s="1"/>
  <c r="G27" i="11"/>
  <c r="G26" i="11"/>
  <c r="K25" i="11"/>
  <c r="G25" i="11"/>
  <c r="G24" i="11"/>
  <c r="G23" i="11"/>
  <c r="K22" i="11"/>
  <c r="G22" i="11"/>
  <c r="G21" i="11"/>
  <c r="G20" i="11"/>
  <c r="K19" i="11"/>
  <c r="G19" i="11"/>
  <c r="G18" i="11"/>
  <c r="G17" i="11"/>
  <c r="K16" i="11"/>
  <c r="G16" i="11"/>
  <c r="G15" i="11"/>
  <c r="G14" i="11"/>
  <c r="K13" i="11"/>
  <c r="K35" i="11" s="1"/>
  <c r="G13" i="11"/>
  <c r="G17" i="1" l="1"/>
  <c r="G23" i="1" l="1"/>
  <c r="G24" i="1"/>
  <c r="G25" i="1"/>
  <c r="G26" i="1"/>
  <c r="G27" i="1"/>
  <c r="G28" i="1"/>
  <c r="G29" i="1"/>
  <c r="G30" i="1"/>
  <c r="G31" i="1"/>
  <c r="G32" i="1"/>
  <c r="G33" i="1"/>
  <c r="G20" i="1"/>
  <c r="G21" i="1"/>
  <c r="G22" i="1"/>
  <c r="G18" i="1"/>
  <c r="G19" i="1"/>
  <c r="G16" i="1" l="1"/>
  <c r="K16" i="1" s="1"/>
  <c r="K19" i="1"/>
  <c r="K22" i="1"/>
  <c r="K25" i="1"/>
  <c r="K28" i="1"/>
  <c r="K31" i="1"/>
  <c r="G15" i="1"/>
  <c r="G14" i="1"/>
  <c r="G13" i="1"/>
  <c r="K13" i="1" l="1"/>
  <c r="K35" i="1" s="1"/>
  <c r="K37" i="14" l="1"/>
  <c r="M37" i="14" s="1"/>
</calcChain>
</file>

<file path=xl/sharedStrings.xml><?xml version="1.0" encoding="utf-8"?>
<sst xmlns="http://schemas.openxmlformats.org/spreadsheetml/2006/main" count="333" uniqueCount="95">
  <si>
    <t>LUNDI</t>
  </si>
  <si>
    <t>MARDI</t>
  </si>
  <si>
    <t>MERCREDI</t>
  </si>
  <si>
    <t>JEUDI</t>
  </si>
  <si>
    <t>VENDREDI</t>
  </si>
  <si>
    <t>SAMEDI</t>
  </si>
  <si>
    <t>DIMANCHE</t>
  </si>
  <si>
    <t>CUMUL</t>
  </si>
  <si>
    <t>HEBDOMADAIRE</t>
  </si>
  <si>
    <t>FERIE</t>
  </si>
  <si>
    <t>AMPLITUDE</t>
  </si>
  <si>
    <t>DE  SERVICE</t>
  </si>
  <si>
    <t xml:space="preserve">jours </t>
  </si>
  <si>
    <t>PAUSE (S) réglementaire (s)</t>
  </si>
  <si>
    <t>et   /  ou repas</t>
  </si>
  <si>
    <t>Début</t>
  </si>
  <si>
    <t>FIN</t>
  </si>
  <si>
    <t>LIEU * (1)</t>
  </si>
  <si>
    <t>HEURE</t>
  </si>
  <si>
    <t>HEURE  DE PRISE</t>
  </si>
  <si>
    <t>déterminée</t>
  </si>
  <si>
    <t>PAR l'EMPLOYEUR</t>
  </si>
  <si>
    <t>sauf  impossibilitée</t>
  </si>
  <si>
    <t>de  fait</t>
  </si>
  <si>
    <t>DE</t>
  </si>
  <si>
    <t>SERVICE</t>
  </si>
  <si>
    <t>JOUNALIERE</t>
  </si>
  <si>
    <t>EN HEURE</t>
  </si>
  <si>
    <t>PERMANENCES</t>
  </si>
  <si>
    <t>TACHES</t>
  </si>
  <si>
    <t>COMPLEMENTAIRES</t>
  </si>
  <si>
    <t>OU ACTIVITES</t>
  </si>
  <si>
    <t>ANNEXES</t>
  </si>
  <si>
    <t>TYPE 1/2/3</t>
  </si>
  <si>
    <t>OBSERVATION EVENTUELLES  :</t>
  </si>
  <si>
    <t>SIGNATURE DU SALARIE</t>
  </si>
  <si>
    <t>SIGNATURE  DE L'EMPLOYEUR</t>
  </si>
  <si>
    <t xml:space="preserve">         " DOM "</t>
  </si>
  <si>
    <t>Pour repas  pris a l'entreprise</t>
  </si>
  <si>
    <t>Pour repas pris au domicile</t>
  </si>
  <si>
    <t>Pour repas pris hors de l'entreprise et du domicile</t>
  </si>
  <si>
    <t>*(1) " ENT "</t>
  </si>
  <si>
    <t xml:space="preserve">       " EXT "</t>
  </si>
  <si>
    <t>EMPLOYEUR *(2)</t>
  </si>
  <si>
    <t>SALARIE</t>
  </si>
  <si>
    <t>SIGNATURE</t>
  </si>
  <si>
    <t>ENTREPRISE  :</t>
  </si>
  <si>
    <t>EMPLOI  OCCUPE :</t>
  </si>
  <si>
    <t>CHAUFFEUR DE TAXI</t>
  </si>
  <si>
    <t>ENT</t>
  </si>
  <si>
    <t>DOM</t>
  </si>
  <si>
    <t>EXT</t>
  </si>
  <si>
    <t>pose</t>
  </si>
  <si>
    <t>ou</t>
  </si>
  <si>
    <t>repas</t>
  </si>
  <si>
    <t>REPAS</t>
  </si>
  <si>
    <t>PAUSE</t>
  </si>
  <si>
    <t xml:space="preserve"> </t>
  </si>
  <si>
    <t>NOM  :</t>
  </si>
  <si>
    <t>SEMAINE N° :</t>
  </si>
  <si>
    <t>26   DU LUNDI  24   JUIN AU  DIMANCHE  30  JUIN  2019</t>
  </si>
  <si>
    <t>27  DU LUNDI  1ER  JUILLET AU 7  JUILLET  2019</t>
  </si>
  <si>
    <t>31  DU  LUNDI   29   JUILLET  AU DIMANCHE  4  AOUT  2019</t>
  </si>
  <si>
    <t>32  DU LUNDI  5  AOUT  AU  DIMANCHE  11 AOUT  20919</t>
  </si>
  <si>
    <t>28  DU  LUNDI 8 JUILLET  AU DIMANCHE  14  JUILET  2019</t>
  </si>
  <si>
    <t>29  DU  LUNDI  15  JUILLET  AU  DIMANCHE  21  JUILLET  2019</t>
  </si>
  <si>
    <t>30  DU  LUNDI  22  JUILLET  AU DIMANCHE  28   JUILLET  2019</t>
  </si>
  <si>
    <t>34   DU  LUNDI  19   AOUT  AU  DIMANCHE  25  AOUT  2019</t>
  </si>
  <si>
    <t>33 DU LUNDI  12  AOUT  AU  DIMANCHE   18  AOUT  2019</t>
  </si>
  <si>
    <t xml:space="preserve">35  DU  LUNDI  26  AOUT  AU  DIMANCHE 1ER SEPTEMBRE  2019 </t>
  </si>
  <si>
    <t>36   DU  LUNDI  2  SEPTEMBRE  AU  LUNDI  8  SEPTEMBRE  2019</t>
  </si>
  <si>
    <t>37  DU  LUNDI  9  SEPTEMBRE  AU  DIMANCHE  15  SEPTEMBRE  2019</t>
  </si>
  <si>
    <t>38   DU  LUNDI  16  SEPTEMBRE  AU  DIMANCHE   22 SEPTEMBRE  2019</t>
  </si>
  <si>
    <t>39  DU  LUNDI   23  SEPTEMBRE  AU   DIMANCHE  29  SEPTEMBRE  2019</t>
  </si>
  <si>
    <t>40   DU LUNDI  30 SEPTEMBRE  AU DIMANCHE  6 OCTOBRE  2019</t>
  </si>
  <si>
    <t>41  DU  LUNDI   7 OCTOBRE  AU  DIMANCHE  13  OCTOBRE  2019</t>
  </si>
  <si>
    <t>42  DU  LUNDI  14  OCTOBRE  AU  DIMANCHE  20  OCTOBRE   2019</t>
  </si>
  <si>
    <t>43  DU  LUNDI  21  OCTOBRE  AU  DIMANCHE   27  OCTOBRE  2019</t>
  </si>
  <si>
    <t>44  DU  LUNDI  28  OCTOBRE  AU  DIMANCHE  3 OCTOBRE</t>
  </si>
  <si>
    <t>45  DU LUNDI  4  NOVEMBRE  AU  DIMANCHE  10  NOVEMBRE  2019</t>
  </si>
  <si>
    <t>46  DU  LUNDI  11 NOVEMBRE  AU  DIMANCHE  17  NOVEMBRE  2019</t>
  </si>
  <si>
    <t>47  DU  LUNDI  18  NOVEMBRE  AU DIMANCHE  24  NOVEMBRE  2019</t>
  </si>
  <si>
    <t>48  DU  LUNDI  25  NOVEMBRE  AU  DIMANCHE  1ER  DECEMBRE  2019</t>
  </si>
  <si>
    <t>49  DU  LUNDI  2  DECEMBRE AU  DIMANCHE  8  DECEMBRE  2019</t>
  </si>
  <si>
    <t>50  DU  LUNDI  9  DECEMBRE  AU  DIMANCHE  15  DECEMBRE  2019</t>
  </si>
  <si>
    <t>51  DU  LUNDI  16  DECEMBRE  AU  DIMANCHE  22  DECEMBRE  2019</t>
  </si>
  <si>
    <t>52  DU  LUNDI  23  DECEMBRE  AU  DIMANCHE   29  DECEMBRE  2019</t>
  </si>
  <si>
    <t>1   DU  LUNDI  30  DECEMBRE  AU  DIMANCHE  5  JANVIER  2019</t>
  </si>
  <si>
    <t>TOTAL  HEURES MENSUELS</t>
  </si>
  <si>
    <t>HEURES</t>
  </si>
  <si>
    <t>NORMALES</t>
  </si>
  <si>
    <t>SUPPL</t>
  </si>
  <si>
    <t>SUP  25%</t>
  </si>
  <si>
    <t>SUP  50%</t>
  </si>
  <si>
    <t>HEURES TRAVAILLER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</si>
</sst>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h:mm;@"/>
    <numFmt numFmtId="165" formatCode="[$-F800]dddd\,\ mmmm\ dd\,\ yyyy"/>
    <numFmt numFmtId="166" formatCode="#,##0.00\ &quot;€&quot;"/>
    <numFmt numFmtId="167" formatCode="[h]:mm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 style="medium">
        <color indexed="64"/>
      </left>
      <right/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92D050"/>
      </bottom>
      <diagonal/>
    </border>
    <border>
      <left style="medium">
        <color indexed="64"/>
      </left>
      <right style="medium">
        <color indexed="64"/>
      </right>
      <top/>
      <bottom style="medium">
        <color rgb="FF92D050"/>
      </bottom>
      <diagonal/>
    </border>
    <border>
      <left style="medium">
        <color indexed="64"/>
      </left>
      <right/>
      <top style="medium">
        <color indexed="64"/>
      </top>
      <bottom style="medium">
        <color rgb="FF92D050"/>
      </bottom>
      <diagonal/>
    </border>
    <border>
      <left/>
      <right style="medium">
        <color indexed="64"/>
      </right>
      <top style="medium">
        <color indexed="64"/>
      </top>
      <bottom style="medium">
        <color rgb="FF92D050"/>
      </bottom>
      <diagonal/>
    </border>
    <border>
      <left style="medium">
        <color indexed="64"/>
      </left>
      <right/>
      <top/>
      <bottom style="medium">
        <color rgb="FF92D050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7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5" fillId="0" borderId="4" xfId="0" applyFont="1" applyBorder="1"/>
    <xf numFmtId="0" fontId="1" fillId="0" borderId="0" xfId="0" applyFont="1" applyAlignment="1">
      <alignment horizontal="center"/>
    </xf>
    <xf numFmtId="20" fontId="7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0" fillId="0" borderId="21" xfId="0" applyBorder="1"/>
    <xf numFmtId="0" fontId="0" fillId="0" borderId="20" xfId="0" applyBorder="1"/>
    <xf numFmtId="0" fontId="0" fillId="2" borderId="1" xfId="0" applyFill="1" applyBorder="1"/>
    <xf numFmtId="0" fontId="0" fillId="2" borderId="19" xfId="0" applyFill="1" applyBorder="1"/>
    <xf numFmtId="0" fontId="0" fillId="2" borderId="18" xfId="0" applyFill="1" applyBorder="1"/>
    <xf numFmtId="0" fontId="0" fillId="2" borderId="4" xfId="0" applyFill="1" applyBorder="1"/>
    <xf numFmtId="0" fontId="0" fillId="2" borderId="20" xfId="0" applyFill="1" applyBorder="1"/>
    <xf numFmtId="0" fontId="0" fillId="2" borderId="16" xfId="0" applyFill="1" applyBorder="1"/>
    <xf numFmtId="0" fontId="0" fillId="2" borderId="0" xfId="0" applyFill="1" applyBorder="1"/>
    <xf numFmtId="0" fontId="0" fillId="2" borderId="17" xfId="0" applyFill="1" applyBorder="1"/>
    <xf numFmtId="0" fontId="0" fillId="2" borderId="0" xfId="0" applyFill="1"/>
    <xf numFmtId="0" fontId="0" fillId="2" borderId="9" xfId="0" applyFill="1" applyBorder="1"/>
    <xf numFmtId="0" fontId="0" fillId="2" borderId="24" xfId="0" applyFill="1" applyBorder="1"/>
    <xf numFmtId="16" fontId="1" fillId="0" borderId="0" xfId="0" applyNumberFormat="1" applyFont="1" applyAlignment="1">
      <alignment horizontal="center"/>
    </xf>
    <xf numFmtId="20" fontId="1" fillId="2" borderId="18" xfId="0" applyNumberFormat="1" applyFont="1" applyFill="1" applyBorder="1" applyAlignment="1" applyProtection="1">
      <alignment horizontal="center" vertical="center"/>
    </xf>
    <xf numFmtId="20" fontId="9" fillId="2" borderId="12" xfId="0" applyNumberFormat="1" applyFont="1" applyFill="1" applyBorder="1" applyAlignment="1" applyProtection="1">
      <alignment horizontal="center"/>
    </xf>
    <xf numFmtId="20" fontId="9" fillId="2" borderId="22" xfId="0" applyNumberFormat="1" applyFont="1" applyFill="1" applyBorder="1" applyAlignment="1" applyProtection="1">
      <alignment horizontal="center"/>
    </xf>
    <xf numFmtId="20" fontId="9" fillId="0" borderId="12" xfId="0" applyNumberFormat="1" applyFont="1" applyBorder="1" applyAlignment="1" applyProtection="1">
      <alignment horizontal="center"/>
    </xf>
    <xf numFmtId="20" fontId="9" fillId="3" borderId="12" xfId="0" applyNumberFormat="1" applyFont="1" applyFill="1" applyBorder="1" applyAlignment="1" applyProtection="1">
      <alignment horizontal="center"/>
    </xf>
    <xf numFmtId="46" fontId="1" fillId="2" borderId="18" xfId="0" applyNumberFormat="1" applyFont="1" applyFill="1" applyBorder="1" applyAlignment="1" applyProtection="1">
      <alignment horizontal="center" vertical="center"/>
    </xf>
    <xf numFmtId="0" fontId="1" fillId="2" borderId="20" xfId="0" applyNumberFormat="1" applyFont="1" applyFill="1" applyBorder="1" applyAlignment="1" applyProtection="1">
      <alignment horizontal="center" vertical="center"/>
    </xf>
    <xf numFmtId="20" fontId="1" fillId="0" borderId="18" xfId="0" applyNumberFormat="1" applyFont="1" applyBorder="1" applyAlignment="1" applyProtection="1">
      <alignment horizontal="center" vertical="center"/>
    </xf>
    <xf numFmtId="46" fontId="1" fillId="0" borderId="18" xfId="0" applyNumberFormat="1" applyFont="1" applyBorder="1" applyAlignment="1" applyProtection="1">
      <alignment horizontal="center" vertical="center"/>
    </xf>
    <xf numFmtId="0" fontId="1" fillId="0" borderId="20" xfId="0" applyNumberFormat="1" applyFont="1" applyBorder="1" applyAlignment="1" applyProtection="1">
      <alignment horizontal="center" vertical="center"/>
    </xf>
    <xf numFmtId="46" fontId="1" fillId="2" borderId="9" xfId="0" applyNumberFormat="1" applyFont="1" applyFill="1" applyBorder="1" applyAlignment="1" applyProtection="1">
      <alignment horizontal="center" vertical="center"/>
    </xf>
    <xf numFmtId="0" fontId="0" fillId="0" borderId="10" xfId="0" applyBorder="1" applyProtection="1"/>
    <xf numFmtId="46" fontId="1" fillId="0" borderId="11" xfId="0" applyNumberFormat="1" applyFont="1" applyBorder="1" applyAlignment="1" applyProtection="1">
      <alignment horizontal="center"/>
    </xf>
    <xf numFmtId="20" fontId="9" fillId="2" borderId="12" xfId="0" applyNumberFormat="1" applyFont="1" applyFill="1" applyBorder="1" applyAlignment="1" applyProtection="1">
      <alignment horizontal="center"/>
      <protection locked="0"/>
    </xf>
    <xf numFmtId="20" fontId="9" fillId="2" borderId="22" xfId="0" applyNumberFormat="1" applyFont="1" applyFill="1" applyBorder="1" applyAlignment="1" applyProtection="1">
      <alignment horizontal="center"/>
      <protection locked="0"/>
    </xf>
    <xf numFmtId="20" fontId="9" fillId="0" borderId="12" xfId="0" applyNumberFormat="1" applyFont="1" applyBorder="1" applyAlignment="1" applyProtection="1">
      <alignment horizontal="center"/>
      <protection locked="0"/>
    </xf>
    <xf numFmtId="0" fontId="0" fillId="2" borderId="19" xfId="0" applyFill="1" applyBorder="1" applyProtection="1">
      <protection locked="0"/>
    </xf>
    <xf numFmtId="20" fontId="1" fillId="2" borderId="13" xfId="0" applyNumberFormat="1" applyFont="1" applyFill="1" applyBorder="1" applyAlignment="1" applyProtection="1">
      <alignment horizontal="center"/>
      <protection locked="0"/>
    </xf>
    <xf numFmtId="20" fontId="1" fillId="2" borderId="12" xfId="0" applyNumberFormat="1" applyFont="1" applyFill="1" applyBorder="1" applyAlignment="1" applyProtection="1">
      <alignment horizontal="center"/>
      <protection locked="0"/>
    </xf>
    <xf numFmtId="46" fontId="8" fillId="2" borderId="9" xfId="0" applyNumberFormat="1" applyFont="1" applyFill="1" applyBorder="1" applyProtection="1">
      <protection locked="0"/>
    </xf>
    <xf numFmtId="164" fontId="1" fillId="2" borderId="12" xfId="0" applyNumberFormat="1" applyFont="1" applyFill="1" applyBorder="1" applyAlignment="1" applyProtection="1">
      <alignment horizontal="center"/>
      <protection locked="0"/>
    </xf>
    <xf numFmtId="20" fontId="8" fillId="2" borderId="11" xfId="0" applyNumberFormat="1" applyFont="1" applyFill="1" applyBorder="1" applyAlignment="1" applyProtection="1">
      <alignment horizontal="center"/>
      <protection locked="0"/>
    </xf>
    <xf numFmtId="0" fontId="0" fillId="2" borderId="23" xfId="0" applyFill="1" applyBorder="1" applyProtection="1">
      <protection locked="0"/>
    </xf>
    <xf numFmtId="20" fontId="1" fillId="2" borderId="20" xfId="0" applyNumberFormat="1" applyFont="1" applyFill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20" fontId="1" fillId="0" borderId="13" xfId="0" applyNumberFormat="1" applyFont="1" applyBorder="1" applyAlignment="1" applyProtection="1">
      <alignment horizontal="center"/>
      <protection locked="0"/>
    </xf>
    <xf numFmtId="20" fontId="1" fillId="0" borderId="12" xfId="0" applyNumberFormat="1" applyFont="1" applyBorder="1" applyAlignment="1" applyProtection="1">
      <alignment horizontal="center"/>
      <protection locked="0"/>
    </xf>
    <xf numFmtId="46" fontId="8" fillId="0" borderId="18" xfId="0" applyNumberFormat="1" applyFont="1" applyBorder="1" applyProtection="1">
      <protection locked="0"/>
    </xf>
    <xf numFmtId="164" fontId="1" fillId="0" borderId="12" xfId="0" applyNumberFormat="1" applyFont="1" applyBorder="1" applyAlignment="1" applyProtection="1">
      <alignment horizontal="center"/>
      <protection locked="0"/>
    </xf>
    <xf numFmtId="20" fontId="8" fillId="0" borderId="20" xfId="0" applyNumberFormat="1" applyFont="1" applyBorder="1" applyAlignment="1" applyProtection="1">
      <alignment horizontal="center"/>
      <protection locked="0"/>
    </xf>
    <xf numFmtId="0" fontId="0" fillId="0" borderId="23" xfId="0" applyBorder="1" applyProtection="1">
      <protection locked="0"/>
    </xf>
    <xf numFmtId="20" fontId="1" fillId="0" borderId="20" xfId="0" applyNumberFormat="1" applyFont="1" applyBorder="1" applyAlignment="1" applyProtection="1">
      <alignment horizontal="center"/>
      <protection locked="0"/>
    </xf>
    <xf numFmtId="46" fontId="8" fillId="0" borderId="9" xfId="0" applyNumberFormat="1" applyFont="1" applyBorder="1" applyProtection="1">
      <protection locked="0"/>
    </xf>
    <xf numFmtId="20" fontId="8" fillId="0" borderId="11" xfId="0" applyNumberFormat="1" applyFont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20" fontId="1" fillId="2" borderId="2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46" fontId="8" fillId="2" borderId="11" xfId="0" applyNumberFormat="1" applyFont="1" applyFill="1" applyBorder="1" applyProtection="1">
      <protection locked="0"/>
    </xf>
    <xf numFmtId="164" fontId="1" fillId="2" borderId="18" xfId="0" applyNumberFormat="1" applyFont="1" applyFill="1" applyBorder="1" applyAlignment="1" applyProtection="1">
      <alignment horizontal="center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1" fillId="2" borderId="18" xfId="0" applyFont="1" applyFill="1" applyBorder="1" applyAlignment="1" applyProtection="1">
      <alignment horizontal="center"/>
      <protection locked="0"/>
    </xf>
    <xf numFmtId="0" fontId="0" fillId="2" borderId="18" xfId="0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0" fillId="0" borderId="18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0" xfId="0" applyBorder="1" applyProtection="1">
      <protection locked="0"/>
    </xf>
    <xf numFmtId="20" fontId="9" fillId="0" borderId="22" xfId="0" applyNumberFormat="1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9" xfId="0" applyFill="1" applyBorder="1" applyProtection="1">
      <protection locked="0"/>
    </xf>
    <xf numFmtId="20" fontId="9" fillId="2" borderId="1" xfId="0" applyNumberFormat="1" applyFont="1" applyFill="1" applyBorder="1" applyAlignment="1" applyProtection="1">
      <alignment horizontal="center"/>
      <protection locked="0"/>
    </xf>
    <xf numFmtId="0" fontId="1" fillId="0" borderId="4" xfId="0" applyFont="1" applyBorder="1" applyAlignment="1">
      <alignment horizontal="center" vertical="center"/>
    </xf>
    <xf numFmtId="20" fontId="10" fillId="2" borderId="9" xfId="0" applyNumberFormat="1" applyFont="1" applyFill="1" applyBorder="1" applyAlignment="1" applyProtection="1">
      <alignment horizontal="center" vertical="center"/>
      <protection locked="0"/>
    </xf>
    <xf numFmtId="20" fontId="10" fillId="2" borderId="12" xfId="0" applyNumberFormat="1" applyFont="1" applyFill="1" applyBorder="1" applyAlignment="1" applyProtection="1">
      <alignment horizontal="center"/>
      <protection locked="0"/>
    </xf>
    <xf numFmtId="20" fontId="10" fillId="2" borderId="10" xfId="0" applyNumberFormat="1" applyFont="1" applyFill="1" applyBorder="1" applyAlignment="1" applyProtection="1">
      <alignment horizontal="center" vertical="center"/>
      <protection locked="0"/>
    </xf>
    <xf numFmtId="20" fontId="10" fillId="0" borderId="10" xfId="0" applyNumberFormat="1" applyFont="1" applyBorder="1" applyAlignment="1" applyProtection="1">
      <alignment horizontal="center" vertical="center"/>
      <protection locked="0"/>
    </xf>
    <xf numFmtId="20" fontId="10" fillId="0" borderId="1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1" fillId="3" borderId="0" xfId="0" applyFont="1" applyFill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20" fontId="10" fillId="2" borderId="3" xfId="0" applyNumberFormat="1" applyFont="1" applyFill="1" applyBorder="1" applyAlignment="1" applyProtection="1">
      <alignment horizontal="center" vertical="center"/>
      <protection locked="0"/>
    </xf>
    <xf numFmtId="46" fontId="8" fillId="2" borderId="3" xfId="0" applyNumberFormat="1" applyFont="1" applyFill="1" applyBorder="1" applyProtection="1">
      <protection locked="0"/>
    </xf>
    <xf numFmtId="20" fontId="8" fillId="2" borderId="8" xfId="0" applyNumberFormat="1" applyFont="1" applyFill="1" applyBorder="1" applyAlignment="1" applyProtection="1">
      <alignment horizontal="center"/>
      <protection locked="0"/>
    </xf>
    <xf numFmtId="20" fontId="10" fillId="0" borderId="8" xfId="0" applyNumberFormat="1" applyFont="1" applyBorder="1" applyAlignment="1" applyProtection="1">
      <alignment horizontal="center" vertical="center"/>
      <protection locked="0"/>
    </xf>
    <xf numFmtId="46" fontId="8" fillId="0" borderId="19" xfId="0" applyNumberFormat="1" applyFont="1" applyBorder="1" applyProtection="1">
      <protection locked="0"/>
    </xf>
    <xf numFmtId="20" fontId="8" fillId="0" borderId="23" xfId="0" applyNumberFormat="1" applyFont="1" applyBorder="1" applyAlignment="1" applyProtection="1">
      <alignment horizontal="center"/>
      <protection locked="0"/>
    </xf>
    <xf numFmtId="20" fontId="10" fillId="0" borderId="5" xfId="0" applyNumberFormat="1" applyFont="1" applyBorder="1" applyAlignment="1" applyProtection="1">
      <alignment horizontal="center" vertical="center"/>
      <protection locked="0"/>
    </xf>
    <xf numFmtId="46" fontId="8" fillId="0" borderId="3" xfId="0" applyNumberFormat="1" applyFont="1" applyBorder="1" applyProtection="1">
      <protection locked="0"/>
    </xf>
    <xf numFmtId="20" fontId="8" fillId="0" borderId="8" xfId="0" applyNumberFormat="1" applyFont="1" applyBorder="1" applyAlignment="1" applyProtection="1">
      <alignment horizontal="center"/>
      <protection locked="0"/>
    </xf>
    <xf numFmtId="20" fontId="10" fillId="2" borderId="5" xfId="0" applyNumberFormat="1" applyFont="1" applyFill="1" applyBorder="1" applyAlignment="1" applyProtection="1">
      <alignment horizontal="center" vertical="center"/>
      <protection locked="0"/>
    </xf>
    <xf numFmtId="46" fontId="8" fillId="2" borderId="8" xfId="0" applyNumberFormat="1" applyFont="1" applyFill="1" applyBorder="1" applyProtection="1">
      <protection locked="0"/>
    </xf>
    <xf numFmtId="0" fontId="0" fillId="2" borderId="10" xfId="0" applyFill="1" applyBorder="1"/>
    <xf numFmtId="0" fontId="0" fillId="2" borderId="11" xfId="0" applyFill="1" applyBorder="1"/>
    <xf numFmtId="0" fontId="10" fillId="0" borderId="0" xfId="0" applyFont="1" applyBorder="1"/>
    <xf numFmtId="20" fontId="1" fillId="0" borderId="11" xfId="0" applyNumberFormat="1" applyFont="1" applyBorder="1" applyAlignment="1" applyProtection="1">
      <alignment horizontal="center"/>
    </xf>
    <xf numFmtId="0" fontId="12" fillId="3" borderId="0" xfId="0" applyFont="1" applyFill="1" applyBorder="1" applyAlignment="1"/>
    <xf numFmtId="0" fontId="1" fillId="0" borderId="0" xfId="0" applyFont="1" applyBorder="1" applyAlignment="1">
      <alignment horizontal="center"/>
    </xf>
    <xf numFmtId="46" fontId="1" fillId="0" borderId="18" xfId="0" applyNumberFormat="1" applyFont="1" applyBorder="1" applyAlignment="1">
      <alignment horizontal="center"/>
    </xf>
    <xf numFmtId="166" fontId="0" fillId="0" borderId="0" xfId="1" applyNumberFormat="1" applyFont="1" applyBorder="1"/>
    <xf numFmtId="20" fontId="1" fillId="2" borderId="19" xfId="0" applyNumberFormat="1" applyFont="1" applyFill="1" applyBorder="1" applyAlignment="1" applyProtection="1">
      <alignment horizontal="center" vertical="center"/>
    </xf>
    <xf numFmtId="20" fontId="1" fillId="0" borderId="19" xfId="0" applyNumberFormat="1" applyFont="1" applyBorder="1" applyAlignment="1" applyProtection="1">
      <alignment horizontal="center" vertical="center"/>
    </xf>
    <xf numFmtId="164" fontId="0" fillId="0" borderId="0" xfId="0" applyNumberFormat="1" applyBorder="1"/>
    <xf numFmtId="22" fontId="0" fillId="0" borderId="0" xfId="0" applyNumberFormat="1" applyBorder="1"/>
    <xf numFmtId="0" fontId="1" fillId="2" borderId="22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167" fontId="1" fillId="0" borderId="18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9E791-2734-49A2-822E-0BE9835AEB28}">
  <sheetPr>
    <pageSetUpPr fitToPage="1"/>
  </sheetPr>
  <dimension ref="A2:R45"/>
  <sheetViews>
    <sheetView tabSelected="1" topLeftCell="B1" zoomScaleNormal="100" workbookViewId="0">
      <selection activeCell="I2" sqref="I2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5" max="5" width="15.7109375" bestFit="1" customWidth="1"/>
    <col min="8" max="8" width="12.5703125" customWidth="1"/>
    <col min="10" max="10" width="12" customWidth="1"/>
    <col min="11" max="11" width="13" customWidth="1"/>
    <col min="12" max="12" width="12" customWidth="1"/>
    <col min="13" max="13" width="12.5703125" customWidth="1"/>
    <col min="14" max="14" width="20.85546875" customWidth="1"/>
    <col min="15" max="15" width="19.85546875" customWidth="1"/>
    <col min="16" max="16" width="15.85546875" customWidth="1"/>
  </cols>
  <sheetData>
    <row r="2" spans="1:18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  <c r="N2" s="113"/>
    </row>
    <row r="3" spans="1:18" x14ac:dyDescent="0.25">
      <c r="B3" s="26" t="s">
        <v>47</v>
      </c>
      <c r="C3" s="113" t="s">
        <v>48</v>
      </c>
      <c r="D3" s="113"/>
      <c r="H3" t="s">
        <v>59</v>
      </c>
      <c r="I3" t="s">
        <v>60</v>
      </c>
      <c r="K3" s="117"/>
      <c r="L3" s="117"/>
      <c r="M3" s="117"/>
      <c r="N3" s="117"/>
      <c r="O3" s="5"/>
    </row>
    <row r="4" spans="1:18" ht="22.5" customHeight="1" thickBot="1" x14ac:dyDescent="0.3">
      <c r="J4" s="26"/>
      <c r="K4" s="51"/>
      <c r="L4" s="51"/>
      <c r="M4" s="26"/>
      <c r="N4" s="51"/>
      <c r="O4" s="26"/>
    </row>
    <row r="5" spans="1:18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36"/>
      <c r="L5" s="2"/>
      <c r="M5" s="1"/>
      <c r="N5" s="1"/>
      <c r="O5" s="114" t="s">
        <v>45</v>
      </c>
      <c r="P5" s="3"/>
    </row>
    <row r="6" spans="1:18" ht="15.75" hidden="1" thickBot="1" x14ac:dyDescent="0.3">
      <c r="M6" s="4"/>
      <c r="N6" s="4"/>
      <c r="O6" s="4"/>
      <c r="P6" s="6"/>
    </row>
    <row r="7" spans="1:18" ht="15" customHeight="1" x14ac:dyDescent="0.25">
      <c r="C7" s="153" t="s">
        <v>19</v>
      </c>
      <c r="D7" s="154"/>
      <c r="E7" s="14"/>
      <c r="F7" s="15"/>
      <c r="G7" s="15"/>
      <c r="H7" s="15"/>
      <c r="I7" s="16"/>
      <c r="J7" s="20"/>
      <c r="K7" s="14"/>
      <c r="L7" s="17"/>
      <c r="M7" s="17"/>
      <c r="N7" s="19" t="s">
        <v>29</v>
      </c>
      <c r="O7" s="21"/>
      <c r="P7" s="6"/>
      <c r="Q7" s="5"/>
      <c r="R7" s="5"/>
    </row>
    <row r="8" spans="1:18" ht="15.75" customHeight="1" x14ac:dyDescent="0.25">
      <c r="C8" s="159" t="s">
        <v>11</v>
      </c>
      <c r="D8" s="155"/>
      <c r="E8" s="159" t="s">
        <v>13</v>
      </c>
      <c r="F8" s="160"/>
      <c r="G8" s="160"/>
      <c r="H8" s="160"/>
      <c r="I8" s="155"/>
      <c r="J8" s="105" t="s">
        <v>18</v>
      </c>
      <c r="K8" s="17"/>
      <c r="L8" s="17"/>
      <c r="M8" s="17"/>
      <c r="N8" s="21" t="s">
        <v>30</v>
      </c>
      <c r="O8" s="4"/>
      <c r="P8" s="6"/>
      <c r="Q8" s="5"/>
      <c r="R8" s="5"/>
    </row>
    <row r="9" spans="1:18" ht="15.75" thickBot="1" x14ac:dyDescent="0.3">
      <c r="C9" s="166" t="s">
        <v>20</v>
      </c>
      <c r="D9" s="167"/>
      <c r="E9" s="161" t="s">
        <v>14</v>
      </c>
      <c r="F9" s="162"/>
      <c r="G9" s="162"/>
      <c r="H9" s="162"/>
      <c r="I9" s="163"/>
      <c r="J9" s="21" t="s">
        <v>24</v>
      </c>
      <c r="K9" s="21" t="s">
        <v>10</v>
      </c>
      <c r="L9" s="21"/>
      <c r="M9" s="25" t="s">
        <v>28</v>
      </c>
      <c r="N9" s="21" t="s">
        <v>31</v>
      </c>
      <c r="O9" s="4"/>
      <c r="P9" s="6"/>
      <c r="Q9" s="5"/>
      <c r="R9" s="5"/>
    </row>
    <row r="10" spans="1:18" ht="19.5" thickBot="1" x14ac:dyDescent="0.3">
      <c r="C10" s="166" t="s">
        <v>21</v>
      </c>
      <c r="D10" s="168"/>
      <c r="E10" s="164" t="s">
        <v>15</v>
      </c>
      <c r="F10" s="164" t="s">
        <v>16</v>
      </c>
      <c r="G10" s="28"/>
      <c r="H10" s="28" t="s">
        <v>52</v>
      </c>
      <c r="I10" s="164" t="s">
        <v>17</v>
      </c>
      <c r="J10" s="21" t="s">
        <v>16</v>
      </c>
      <c r="K10" s="21" t="s">
        <v>26</v>
      </c>
      <c r="L10" s="21"/>
      <c r="M10" s="4"/>
      <c r="N10" s="22" t="s">
        <v>32</v>
      </c>
      <c r="O10" s="7"/>
      <c r="P10" s="9"/>
      <c r="Q10" s="5"/>
      <c r="R10" s="5"/>
    </row>
    <row r="11" spans="1:18" ht="18.75" x14ac:dyDescent="0.25">
      <c r="B11" s="111" t="s">
        <v>12</v>
      </c>
      <c r="C11" s="166" t="s">
        <v>22</v>
      </c>
      <c r="D11" s="168"/>
      <c r="E11" s="165"/>
      <c r="F11" s="165"/>
      <c r="G11" s="29"/>
      <c r="H11" s="29" t="s">
        <v>53</v>
      </c>
      <c r="I11" s="165"/>
      <c r="J11" s="21" t="s">
        <v>24</v>
      </c>
      <c r="K11" s="21" t="s">
        <v>27</v>
      </c>
      <c r="L11" s="21"/>
      <c r="M11" s="10"/>
      <c r="N11" s="155" t="s">
        <v>33</v>
      </c>
      <c r="O11" s="169" t="s">
        <v>43</v>
      </c>
      <c r="P11" s="169" t="s">
        <v>44</v>
      </c>
      <c r="Q11" s="5"/>
      <c r="R11" s="5"/>
    </row>
    <row r="12" spans="1:18" ht="19.5" thickBot="1" x14ac:dyDescent="0.3">
      <c r="B12" s="21" t="s">
        <v>9</v>
      </c>
      <c r="C12" s="166" t="s">
        <v>23</v>
      </c>
      <c r="D12" s="168"/>
      <c r="E12" s="165"/>
      <c r="F12" s="165"/>
      <c r="G12" s="29"/>
      <c r="H12" s="29" t="s">
        <v>54</v>
      </c>
      <c r="I12" s="165"/>
      <c r="J12" s="21" t="s">
        <v>25</v>
      </c>
      <c r="K12" s="4"/>
      <c r="L12" s="4"/>
      <c r="M12" s="11"/>
      <c r="N12" s="156"/>
      <c r="O12" s="170"/>
      <c r="P12" s="170"/>
      <c r="Q12" s="5"/>
      <c r="R12" s="5"/>
    </row>
    <row r="13" spans="1:18" ht="15.75" thickBot="1" x14ac:dyDescent="0.3">
      <c r="A13" s="171" t="s">
        <v>0</v>
      </c>
      <c r="B13" s="40"/>
      <c r="C13" s="106">
        <v>0.29166666666666402</v>
      </c>
      <c r="D13" s="68"/>
      <c r="E13" s="69">
        <v>0.49999999999998501</v>
      </c>
      <c r="F13" s="70">
        <v>0.52083333333331705</v>
      </c>
      <c r="G13" s="53">
        <f>SUM(F13-E13)</f>
        <v>2.0833333333332038E-2</v>
      </c>
      <c r="H13" s="91" t="s">
        <v>55</v>
      </c>
      <c r="I13" s="92"/>
      <c r="J13" s="107">
        <v>0.70833333333330495</v>
      </c>
      <c r="K13" s="59">
        <f t="shared" ref="K13" si="0">SUM(J13-C13-G13-G14-G15)</f>
        <v>0.39583333333330889</v>
      </c>
      <c r="L13" s="144"/>
      <c r="M13" s="41"/>
      <c r="N13" s="42"/>
      <c r="O13" s="1"/>
      <c r="P13" s="31"/>
      <c r="Q13" s="5"/>
      <c r="R13" s="5"/>
    </row>
    <row r="14" spans="1:18" ht="13.5" customHeight="1" thickBot="1" x14ac:dyDescent="0.3">
      <c r="A14" s="169"/>
      <c r="B14" s="43"/>
      <c r="C14" s="71"/>
      <c r="D14" s="68"/>
      <c r="E14" s="69">
        <v>0.99999999999995304</v>
      </c>
      <c r="F14" s="72">
        <v>0.99999999999995304</v>
      </c>
      <c r="G14" s="53">
        <f>SUM(F14-E14)</f>
        <v>0</v>
      </c>
      <c r="H14" s="91"/>
      <c r="I14" s="93"/>
      <c r="J14" s="65"/>
      <c r="K14" s="59"/>
      <c r="L14" s="57"/>
      <c r="M14" s="42"/>
      <c r="N14" s="42"/>
      <c r="O14" s="4"/>
      <c r="P14" s="10"/>
      <c r="Q14" s="5"/>
      <c r="R14" s="5"/>
    </row>
    <row r="15" spans="1:18" ht="15.75" thickBot="1" x14ac:dyDescent="0.3">
      <c r="A15" s="170"/>
      <c r="B15" s="50"/>
      <c r="C15" s="73"/>
      <c r="D15" s="74"/>
      <c r="E15" s="75">
        <v>0.99999999999995304</v>
      </c>
      <c r="F15" s="75">
        <v>0.99999999999995304</v>
      </c>
      <c r="G15" s="54">
        <f>SUM(F15-E15)</f>
        <v>0</v>
      </c>
      <c r="H15" s="148"/>
      <c r="I15" s="95"/>
      <c r="J15" s="66"/>
      <c r="K15" s="59"/>
      <c r="L15" s="58"/>
      <c r="M15" s="44"/>
      <c r="N15" s="44"/>
      <c r="O15" s="33"/>
      <c r="P15" s="10"/>
      <c r="Q15" s="5"/>
      <c r="R15" s="5"/>
    </row>
    <row r="16" spans="1:18" ht="15.75" thickBot="1" x14ac:dyDescent="0.3">
      <c r="A16" s="169" t="s">
        <v>1</v>
      </c>
      <c r="B16" s="1"/>
      <c r="C16" s="110">
        <v>0.20833333333333334</v>
      </c>
      <c r="D16" s="76"/>
      <c r="E16" s="77"/>
      <c r="F16" s="78"/>
      <c r="G16" s="55">
        <f>SUM(F16-E16)</f>
        <v>0</v>
      </c>
      <c r="H16" s="96"/>
      <c r="I16" s="97"/>
      <c r="J16" s="67">
        <v>0.95833333333328896</v>
      </c>
      <c r="K16" s="59">
        <f t="shared" ref="K16:K31" si="1">SUM(J16-C16-G16-G17-G18)</f>
        <v>0.74999999999995559</v>
      </c>
      <c r="L16" s="145"/>
      <c r="M16" s="36"/>
      <c r="N16" s="37"/>
      <c r="O16" s="34"/>
      <c r="P16" s="32"/>
      <c r="Q16" s="5"/>
      <c r="R16" s="5"/>
    </row>
    <row r="17" spans="1:18" ht="15.75" thickBot="1" x14ac:dyDescent="0.3">
      <c r="A17" s="169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60"/>
      <c r="M17" s="37"/>
      <c r="N17" s="37"/>
      <c r="O17" s="4"/>
      <c r="P17" s="10"/>
      <c r="Q17" s="5"/>
      <c r="R17" s="5"/>
    </row>
    <row r="18" spans="1:18" ht="15.75" thickBot="1" x14ac:dyDescent="0.3">
      <c r="A18" s="170"/>
      <c r="B18" s="38"/>
      <c r="C18" s="81"/>
      <c r="D18" s="82"/>
      <c r="E18" s="83"/>
      <c r="F18" s="83"/>
      <c r="G18" s="55">
        <f t="shared" ref="G18" si="2">SUM(F18-E18)</f>
        <v>0</v>
      </c>
      <c r="H18" s="99"/>
      <c r="I18" s="100"/>
      <c r="J18" s="101"/>
      <c r="K18" s="61"/>
      <c r="L18" s="61"/>
      <c r="M18" s="39"/>
      <c r="N18" s="39"/>
      <c r="O18" s="35"/>
      <c r="P18" s="33"/>
      <c r="Q18" s="5"/>
      <c r="R18" s="5"/>
    </row>
    <row r="19" spans="1:18" ht="15.75" thickBot="1" x14ac:dyDescent="0.3">
      <c r="A19" s="171" t="s">
        <v>2</v>
      </c>
      <c r="B19" s="45"/>
      <c r="C19" s="106">
        <v>0.20833333333333334</v>
      </c>
      <c r="D19" s="68"/>
      <c r="E19" s="69"/>
      <c r="F19" s="70"/>
      <c r="G19" s="53">
        <f t="shared" ref="G19:G33" si="3">SUM(F19-E19)</f>
        <v>0</v>
      </c>
      <c r="H19" s="91"/>
      <c r="I19" s="92"/>
      <c r="J19" s="65">
        <v>0.95833333333328896</v>
      </c>
      <c r="K19" s="52">
        <f t="shared" si="1"/>
        <v>0.74999999999995559</v>
      </c>
      <c r="L19" s="144"/>
      <c r="M19" s="41"/>
      <c r="N19" s="42"/>
      <c r="O19" s="34"/>
      <c r="P19" s="32"/>
      <c r="Q19" s="5"/>
      <c r="R19" s="5"/>
    </row>
    <row r="20" spans="1:18" ht="15.75" thickBot="1" x14ac:dyDescent="0.3">
      <c r="A20" s="159"/>
      <c r="B20" s="46"/>
      <c r="C20" s="71"/>
      <c r="D20" s="68"/>
      <c r="E20" s="69"/>
      <c r="F20" s="72"/>
      <c r="G20" s="53">
        <f t="shared" si="3"/>
        <v>0</v>
      </c>
      <c r="H20" s="91"/>
      <c r="I20" s="93"/>
      <c r="J20" s="65"/>
      <c r="K20" s="57"/>
      <c r="L20" s="57"/>
      <c r="M20" s="42"/>
      <c r="N20" s="42"/>
      <c r="O20" s="4"/>
      <c r="P20" s="10"/>
      <c r="Q20" s="5"/>
      <c r="R20" s="5"/>
    </row>
    <row r="21" spans="1:18" ht="15.75" thickBot="1" x14ac:dyDescent="0.3">
      <c r="A21" s="170"/>
      <c r="B21" s="47"/>
      <c r="C21" s="73"/>
      <c r="D21" s="74"/>
      <c r="E21" s="75"/>
      <c r="F21" s="75"/>
      <c r="G21" s="53">
        <f t="shared" si="3"/>
        <v>0</v>
      </c>
      <c r="H21" s="94"/>
      <c r="I21" s="95"/>
      <c r="J21" s="66"/>
      <c r="K21" s="58"/>
      <c r="L21" s="58"/>
      <c r="M21" s="44"/>
      <c r="N21" s="44"/>
      <c r="O21" s="35"/>
      <c r="P21" s="33"/>
      <c r="Q21" s="5"/>
      <c r="R21" s="5"/>
    </row>
    <row r="22" spans="1:18" ht="15.75" thickBot="1" x14ac:dyDescent="0.3">
      <c r="A22" s="171" t="s">
        <v>3</v>
      </c>
      <c r="B22" s="34"/>
      <c r="C22" s="109"/>
      <c r="D22" s="76"/>
      <c r="E22" s="77"/>
      <c r="F22" s="78"/>
      <c r="G22" s="56">
        <f t="shared" si="3"/>
        <v>0</v>
      </c>
      <c r="H22" s="96"/>
      <c r="I22" s="97"/>
      <c r="J22" s="67"/>
      <c r="K22" s="59">
        <f t="shared" si="1"/>
        <v>0</v>
      </c>
      <c r="L22" s="145"/>
      <c r="M22" s="36"/>
      <c r="N22" s="37"/>
      <c r="O22" s="34"/>
      <c r="P22" s="32"/>
      <c r="Q22" s="5"/>
      <c r="R22" s="5"/>
    </row>
    <row r="23" spans="1:18" ht="15.75" thickBot="1" x14ac:dyDescent="0.3">
      <c r="A23" s="169"/>
      <c r="B23" s="4"/>
      <c r="C23" s="84"/>
      <c r="D23" s="76"/>
      <c r="E23" s="77"/>
      <c r="F23" s="80"/>
      <c r="G23" s="56">
        <f t="shared" si="3"/>
        <v>0</v>
      </c>
      <c r="H23" s="96"/>
      <c r="I23" s="98"/>
      <c r="J23" s="67"/>
      <c r="K23" s="60"/>
      <c r="L23" s="60"/>
      <c r="M23" s="37"/>
      <c r="N23" s="37"/>
      <c r="O23" s="4"/>
      <c r="P23" s="10"/>
      <c r="Q23" s="5"/>
      <c r="R23" s="5"/>
    </row>
    <row r="24" spans="1:18" ht="15.75" thickBot="1" x14ac:dyDescent="0.3">
      <c r="A24" s="170"/>
      <c r="B24" s="35"/>
      <c r="C24" s="85"/>
      <c r="D24" s="82"/>
      <c r="E24" s="83"/>
      <c r="F24" s="83"/>
      <c r="G24" s="56">
        <f t="shared" si="3"/>
        <v>0</v>
      </c>
      <c r="H24" s="99"/>
      <c r="I24" s="100"/>
      <c r="J24" s="101"/>
      <c r="K24" s="61"/>
      <c r="L24" s="61"/>
      <c r="M24" s="39"/>
      <c r="N24" s="39"/>
      <c r="O24" s="35"/>
      <c r="P24" s="33"/>
      <c r="Q24" s="5"/>
      <c r="R24" s="5"/>
    </row>
    <row r="25" spans="1:18" ht="15.75" thickBot="1" x14ac:dyDescent="0.3">
      <c r="A25" s="171" t="s">
        <v>4</v>
      </c>
      <c r="B25" s="45"/>
      <c r="C25" s="108"/>
      <c r="D25" s="68"/>
      <c r="E25" s="69"/>
      <c r="F25" s="70"/>
      <c r="G25" s="53">
        <f t="shared" si="3"/>
        <v>0</v>
      </c>
      <c r="H25" s="91"/>
      <c r="I25" s="92"/>
      <c r="J25" s="65"/>
      <c r="K25" s="52">
        <f t="shared" si="1"/>
        <v>0</v>
      </c>
      <c r="L25" s="144"/>
      <c r="M25" s="41"/>
      <c r="N25" s="42"/>
      <c r="O25" s="34"/>
      <c r="P25" s="32"/>
      <c r="Q25" s="5"/>
      <c r="R25" s="5"/>
    </row>
    <row r="26" spans="1:18" ht="15.75" thickBot="1" x14ac:dyDescent="0.3">
      <c r="A26" s="169"/>
      <c r="B26" s="43"/>
      <c r="C26" s="71"/>
      <c r="D26" s="68"/>
      <c r="E26" s="69"/>
      <c r="F26" s="72"/>
      <c r="G26" s="53">
        <f t="shared" si="3"/>
        <v>0</v>
      </c>
      <c r="H26" s="91"/>
      <c r="I26" s="93"/>
      <c r="J26" s="65"/>
      <c r="K26" s="57"/>
      <c r="L26" s="57"/>
      <c r="M26" s="42"/>
      <c r="N26" s="42"/>
      <c r="O26" s="4"/>
      <c r="P26" s="10"/>
      <c r="Q26" s="5"/>
      <c r="R26" s="5"/>
    </row>
    <row r="27" spans="1:18" ht="15.75" thickBot="1" x14ac:dyDescent="0.3">
      <c r="A27" s="170"/>
      <c r="B27" s="47"/>
      <c r="C27" s="73"/>
      <c r="D27" s="74"/>
      <c r="E27" s="75"/>
      <c r="F27" s="75"/>
      <c r="G27" s="53">
        <f t="shared" si="3"/>
        <v>0</v>
      </c>
      <c r="H27" s="94"/>
      <c r="I27" s="95"/>
      <c r="J27" s="66"/>
      <c r="K27" s="58"/>
      <c r="L27" s="58"/>
      <c r="M27" s="44"/>
      <c r="N27" s="44"/>
      <c r="O27" s="35"/>
      <c r="P27" s="33"/>
      <c r="Q27" s="5"/>
      <c r="R27" s="5"/>
    </row>
    <row r="28" spans="1:18" ht="15.75" thickBot="1" x14ac:dyDescent="0.3">
      <c r="A28" s="171" t="s">
        <v>5</v>
      </c>
      <c r="B28" s="34"/>
      <c r="C28" s="109"/>
      <c r="D28" s="76"/>
      <c r="E28" s="77"/>
      <c r="F28" s="78"/>
      <c r="G28" s="56">
        <f t="shared" si="3"/>
        <v>0</v>
      </c>
      <c r="H28" s="96"/>
      <c r="I28" s="97"/>
      <c r="J28" s="67"/>
      <c r="K28" s="59">
        <f t="shared" si="1"/>
        <v>0</v>
      </c>
      <c r="L28" s="145"/>
      <c r="M28" s="36"/>
      <c r="N28" s="37"/>
      <c r="O28" s="34"/>
      <c r="P28" s="32"/>
      <c r="Q28" s="5"/>
      <c r="R28" s="5"/>
    </row>
    <row r="29" spans="1:18" ht="15.75" thickBot="1" x14ac:dyDescent="0.3">
      <c r="A29" s="169"/>
      <c r="B29" s="4"/>
      <c r="C29" s="84"/>
      <c r="D29" s="76"/>
      <c r="E29" s="77"/>
      <c r="F29" s="80"/>
      <c r="G29" s="56">
        <f t="shared" si="3"/>
        <v>0</v>
      </c>
      <c r="H29" s="96"/>
      <c r="I29" s="98"/>
      <c r="J29" s="67"/>
      <c r="K29" s="60"/>
      <c r="L29" s="60"/>
      <c r="M29" s="37"/>
      <c r="N29" s="37"/>
      <c r="O29" s="4"/>
      <c r="P29" s="10"/>
      <c r="Q29" s="5"/>
      <c r="R29" s="5"/>
    </row>
    <row r="30" spans="1:18" ht="15.75" thickBot="1" x14ac:dyDescent="0.3">
      <c r="A30" s="170"/>
      <c r="B30" s="35"/>
      <c r="C30" s="85"/>
      <c r="D30" s="82"/>
      <c r="E30" s="83"/>
      <c r="F30" s="83"/>
      <c r="G30" s="56">
        <f t="shared" si="3"/>
        <v>0</v>
      </c>
      <c r="H30" s="99"/>
      <c r="I30" s="100"/>
      <c r="J30" s="101"/>
      <c r="K30" s="61"/>
      <c r="L30" s="61"/>
      <c r="M30" s="39"/>
      <c r="N30" s="39"/>
      <c r="O30" s="35"/>
      <c r="P30" s="33"/>
      <c r="Q30" s="5"/>
      <c r="R30" s="5"/>
    </row>
    <row r="31" spans="1:18" ht="15.75" thickBot="1" x14ac:dyDescent="0.3">
      <c r="A31" s="171" t="s">
        <v>6</v>
      </c>
      <c r="B31" s="48"/>
      <c r="C31" s="108"/>
      <c r="D31" s="68"/>
      <c r="E31" s="69"/>
      <c r="F31" s="70"/>
      <c r="G31" s="53">
        <f t="shared" si="3"/>
        <v>0</v>
      </c>
      <c r="H31" s="91"/>
      <c r="I31" s="92"/>
      <c r="J31" s="65"/>
      <c r="K31" s="52">
        <f t="shared" si="1"/>
        <v>0</v>
      </c>
      <c r="L31" s="144"/>
      <c r="M31" s="41"/>
      <c r="N31" s="42"/>
      <c r="O31" s="4"/>
      <c r="P31" s="10"/>
      <c r="Q31" s="5"/>
      <c r="R31" s="5"/>
    </row>
    <row r="32" spans="1:18" ht="15.75" thickBot="1" x14ac:dyDescent="0.3">
      <c r="A32" s="169"/>
      <c r="B32" s="48"/>
      <c r="C32" s="71"/>
      <c r="D32" s="86"/>
      <c r="E32" s="87"/>
      <c r="F32" s="88"/>
      <c r="G32" s="53">
        <f t="shared" si="3"/>
        <v>0</v>
      </c>
      <c r="H32" s="102"/>
      <c r="I32" s="103"/>
      <c r="J32" s="104"/>
      <c r="K32" s="62"/>
      <c r="L32" s="62"/>
      <c r="M32" s="49"/>
      <c r="N32" s="49"/>
      <c r="O32" s="4"/>
      <c r="P32" s="10"/>
      <c r="Q32" s="5"/>
      <c r="R32" s="5"/>
    </row>
    <row r="33" spans="1:18" ht="15.75" thickBot="1" x14ac:dyDescent="0.3">
      <c r="A33" s="169"/>
      <c r="B33" s="48"/>
      <c r="C33" s="89"/>
      <c r="D33" s="68"/>
      <c r="E33" s="69"/>
      <c r="F33" s="90"/>
      <c r="G33" s="53">
        <f t="shared" si="3"/>
        <v>0</v>
      </c>
      <c r="H33" s="91"/>
      <c r="I33" s="93"/>
      <c r="J33" s="65"/>
      <c r="K33" s="57"/>
      <c r="L33" s="57"/>
      <c r="M33" s="42"/>
      <c r="N33" s="41"/>
      <c r="O33" s="8"/>
      <c r="P33" s="11"/>
      <c r="Q33" s="5"/>
      <c r="R33" s="5"/>
    </row>
    <row r="34" spans="1:18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63"/>
      <c r="M34" s="10"/>
      <c r="N34" s="10"/>
      <c r="O34" s="5"/>
      <c r="P34" s="5"/>
      <c r="Q34" s="5"/>
      <c r="R34" s="5"/>
    </row>
    <row r="35" spans="1:18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172" t="s">
        <v>94</v>
      </c>
      <c r="J35" s="173"/>
      <c r="K35" s="64">
        <f>SUM(K13:K33)</f>
        <v>1.89583333333322</v>
      </c>
      <c r="L35" s="64"/>
      <c r="M35" s="11"/>
      <c r="N35" s="11"/>
      <c r="O35" s="5"/>
      <c r="P35" s="5"/>
      <c r="Q35" s="5"/>
      <c r="R35" s="5"/>
    </row>
    <row r="36" spans="1:18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146"/>
      <c r="L36" s="5"/>
      <c r="M36" s="5"/>
      <c r="N36" s="5"/>
      <c r="O36" s="5"/>
      <c r="P36" s="5"/>
      <c r="Q36" s="5"/>
      <c r="R36" s="5"/>
    </row>
    <row r="37" spans="1:18" x14ac:dyDescent="0.25">
      <c r="A37" s="18"/>
      <c r="B37" s="5"/>
      <c r="C37" s="5"/>
      <c r="D37" s="5"/>
      <c r="E37" s="5"/>
      <c r="F37" s="5"/>
      <c r="G37" s="5"/>
      <c r="H37" s="5"/>
      <c r="I37" s="5"/>
      <c r="J37" s="147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157" t="s">
        <v>36</v>
      </c>
      <c r="N40" s="158"/>
      <c r="O40" s="157" t="s">
        <v>35</v>
      </c>
      <c r="P40" s="158"/>
    </row>
    <row r="41" spans="1:18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5"/>
      <c r="M41" s="4"/>
      <c r="N41" s="6"/>
      <c r="O41" s="4"/>
      <c r="P41" s="6"/>
    </row>
    <row r="42" spans="1:18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7"/>
      <c r="N42" s="9"/>
      <c r="O42" s="7"/>
      <c r="P42" s="9"/>
    </row>
    <row r="43" spans="1:18" x14ac:dyDescent="0.25">
      <c r="A43" s="5"/>
      <c r="B43" s="5"/>
      <c r="C43" s="5"/>
      <c r="D43" s="5"/>
      <c r="E43" s="18" t="s">
        <v>89</v>
      </c>
      <c r="F43" s="18" t="s">
        <v>89</v>
      </c>
      <c r="G43" s="18" t="s">
        <v>89</v>
      </c>
      <c r="H43" s="149" t="s">
        <v>89</v>
      </c>
      <c r="I43" s="5"/>
      <c r="J43" s="5"/>
      <c r="K43" s="5"/>
      <c r="L43" s="5"/>
      <c r="M43" s="5"/>
    </row>
    <row r="44" spans="1:18" ht="15.75" thickBot="1" x14ac:dyDescent="0.3">
      <c r="E44" s="30" t="s">
        <v>90</v>
      </c>
      <c r="F44" s="30" t="s">
        <v>91</v>
      </c>
      <c r="G44" s="30" t="s">
        <v>92</v>
      </c>
      <c r="H44" s="30" t="s">
        <v>93</v>
      </c>
    </row>
    <row r="45" spans="1:18" ht="15.75" thickBot="1" x14ac:dyDescent="0.3">
      <c r="E45" s="150">
        <v>35</v>
      </c>
      <c r="F45" s="151">
        <f>SUM(K35-E45/24)</f>
        <v>0.43749999999988676</v>
      </c>
      <c r="G45" s="151">
        <f>IF(F45&lt;=8,F45,8)</f>
        <v>0.43749999999988676</v>
      </c>
      <c r="H45" s="152">
        <f>(F45-G45)</f>
        <v>0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L35" name="Plage2"/>
  </protectedRanges>
  <mergeCells count="24">
    <mergeCell ref="O40:P40"/>
    <mergeCell ref="O11:O12"/>
    <mergeCell ref="P11:P12"/>
    <mergeCell ref="A25:A27"/>
    <mergeCell ref="A28:A30"/>
    <mergeCell ref="A31:A33"/>
    <mergeCell ref="A13:A15"/>
    <mergeCell ref="A16:A18"/>
    <mergeCell ref="A19:A21"/>
    <mergeCell ref="A22:A24"/>
    <mergeCell ref="I35:J35"/>
    <mergeCell ref="C7:D7"/>
    <mergeCell ref="N11:N12"/>
    <mergeCell ref="M40:N40"/>
    <mergeCell ref="E8:I8"/>
    <mergeCell ref="E9:I9"/>
    <mergeCell ref="E10:E12"/>
    <mergeCell ref="F10:F12"/>
    <mergeCell ref="I10:I12"/>
    <mergeCell ref="C8:D8"/>
    <mergeCell ref="C9:D9"/>
    <mergeCell ref="C10:D10"/>
    <mergeCell ref="C11:D11"/>
    <mergeCell ref="C12:D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C9E8B1A-0735-4E35-8ABD-270E65AA8867}">
          <x14:formula1>
            <xm:f>DONNEE!$B$8:$B$282</xm:f>
          </x14:formula1>
          <xm:sqref>C13:C33 J13:J33 E13:F33</xm:sqref>
        </x14:dataValidation>
        <x14:dataValidation type="list" allowBlank="1" showInputMessage="1" showErrorMessage="1" xr:uid="{86DA32A3-EB49-473F-90A6-1A77312651FD}">
          <x14:formula1>
            <xm:f>DONNEE!$C$8:$C$10</xm:f>
          </x14:formula1>
          <xm:sqref>I13:I33</xm:sqref>
        </x14:dataValidation>
        <x14:dataValidation type="list" allowBlank="1" showInputMessage="1" showErrorMessage="1" xr:uid="{60F0DC7E-95A0-4ACF-A709-5AE2A92F245A}">
          <x14:formula1>
            <xm:f>DONNEE!$G$8:$G$23</xm:f>
          </x14:formula1>
          <xm:sqref>M3</xm:sqref>
        </x14:dataValidation>
        <x14:dataValidation type="list" allowBlank="1" showInputMessage="1" showErrorMessage="1" xr:uid="{02CA0F10-274D-4891-853F-C48E3F0604D0}">
          <x14:formula1>
            <xm:f>DONNEE!$G$8:$G$35</xm:f>
          </x14:formula1>
          <xm:sqref>I3</xm:sqref>
        </x14:dataValidation>
        <x14:dataValidation type="list" allowBlank="1" showInputMessage="1" showErrorMessage="1" xr:uid="{29F95A46-7B9C-46AE-B114-5C23FEE3BC93}">
          <x14:formula1>
            <xm:f>DONNEE!$D$8:$D$10</xm:f>
          </x14:formula1>
          <xm:sqref>H13:H33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808B-3F69-40CC-B3A6-00A06EE79D65}">
  <sheetPr>
    <pageSetUpPr fitToPage="1"/>
  </sheetPr>
  <dimension ref="A2:Q43"/>
  <sheetViews>
    <sheetView zoomScaleNormal="100" workbookViewId="0">
      <selection activeCell="I2" sqref="I2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8" max="8" width="12.5703125" customWidth="1"/>
    <col min="11" max="11" width="12" customWidth="1"/>
    <col min="12" max="12" width="12.5703125" customWidth="1"/>
    <col min="13" max="13" width="20.85546875" customWidth="1"/>
    <col min="14" max="14" width="19.85546875" customWidth="1"/>
    <col min="15" max="15" width="15.85546875" customWidth="1"/>
  </cols>
  <sheetData>
    <row r="2" spans="1:17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</row>
    <row r="3" spans="1:17" x14ac:dyDescent="0.25">
      <c r="B3" s="26" t="s">
        <v>47</v>
      </c>
      <c r="C3" s="113" t="s">
        <v>48</v>
      </c>
      <c r="D3" s="113"/>
      <c r="H3" t="s">
        <v>59</v>
      </c>
      <c r="I3" t="s">
        <v>60</v>
      </c>
      <c r="K3" s="117"/>
      <c r="L3" s="117"/>
      <c r="M3" s="117"/>
      <c r="N3" s="5"/>
    </row>
    <row r="4" spans="1:17" ht="22.5" customHeight="1" thickBot="1" x14ac:dyDescent="0.3">
      <c r="J4" s="26"/>
      <c r="K4" s="51"/>
      <c r="L4" s="26"/>
      <c r="M4" s="51"/>
      <c r="N4" s="26"/>
    </row>
    <row r="5" spans="1:17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24"/>
      <c r="L5" s="1"/>
      <c r="M5" s="1"/>
      <c r="N5" s="120" t="s">
        <v>45</v>
      </c>
      <c r="O5" s="3"/>
    </row>
    <row r="6" spans="1:17" ht="15.75" hidden="1" thickBot="1" x14ac:dyDescent="0.3">
      <c r="L6" s="4"/>
      <c r="M6" s="4"/>
      <c r="N6" s="4"/>
      <c r="O6" s="6"/>
    </row>
    <row r="7" spans="1:17" ht="15" customHeight="1" x14ac:dyDescent="0.25">
      <c r="C7" s="153" t="s">
        <v>19</v>
      </c>
      <c r="D7" s="154"/>
      <c r="E7" s="14"/>
      <c r="F7" s="15"/>
      <c r="G7" s="15"/>
      <c r="H7" s="15"/>
      <c r="I7" s="16"/>
      <c r="J7" s="20"/>
      <c r="K7" s="14"/>
      <c r="L7" s="17"/>
      <c r="M7" s="19" t="s">
        <v>29</v>
      </c>
      <c r="N7" s="21"/>
      <c r="O7" s="6"/>
      <c r="P7" s="5"/>
      <c r="Q7" s="5"/>
    </row>
    <row r="8" spans="1:17" ht="15.75" customHeight="1" x14ac:dyDescent="0.25">
      <c r="C8" s="159" t="s">
        <v>11</v>
      </c>
      <c r="D8" s="155"/>
      <c r="E8" s="159" t="s">
        <v>13</v>
      </c>
      <c r="F8" s="160"/>
      <c r="G8" s="160"/>
      <c r="H8" s="160"/>
      <c r="I8" s="155"/>
      <c r="J8" s="121" t="s">
        <v>18</v>
      </c>
      <c r="K8" s="17"/>
      <c r="L8" s="17"/>
      <c r="M8" s="21" t="s">
        <v>30</v>
      </c>
      <c r="N8" s="4"/>
      <c r="O8" s="6"/>
      <c r="P8" s="5"/>
      <c r="Q8" s="5"/>
    </row>
    <row r="9" spans="1:17" ht="15.75" thickBot="1" x14ac:dyDescent="0.3">
      <c r="C9" s="166" t="s">
        <v>20</v>
      </c>
      <c r="D9" s="167"/>
      <c r="E9" s="161" t="s">
        <v>14</v>
      </c>
      <c r="F9" s="162"/>
      <c r="G9" s="162"/>
      <c r="H9" s="162"/>
      <c r="I9" s="163"/>
      <c r="J9" s="21" t="s">
        <v>24</v>
      </c>
      <c r="K9" s="21" t="s">
        <v>10</v>
      </c>
      <c r="L9" s="25" t="s">
        <v>28</v>
      </c>
      <c r="M9" s="21" t="s">
        <v>31</v>
      </c>
      <c r="N9" s="4"/>
      <c r="O9" s="6"/>
      <c r="P9" s="5"/>
      <c r="Q9" s="5"/>
    </row>
    <row r="10" spans="1:17" ht="19.5" thickBot="1" x14ac:dyDescent="0.3">
      <c r="C10" s="166" t="s">
        <v>21</v>
      </c>
      <c r="D10" s="168"/>
      <c r="E10" s="164" t="s">
        <v>15</v>
      </c>
      <c r="F10" s="164" t="s">
        <v>16</v>
      </c>
      <c r="G10" s="123"/>
      <c r="H10" s="123" t="s">
        <v>52</v>
      </c>
      <c r="I10" s="164" t="s">
        <v>17</v>
      </c>
      <c r="J10" s="21" t="s">
        <v>16</v>
      </c>
      <c r="K10" s="21" t="s">
        <v>26</v>
      </c>
      <c r="L10" s="4"/>
      <c r="M10" s="122" t="s">
        <v>32</v>
      </c>
      <c r="N10" s="7"/>
      <c r="O10" s="9"/>
      <c r="P10" s="5"/>
      <c r="Q10" s="5"/>
    </row>
    <row r="11" spans="1:17" ht="18.75" x14ac:dyDescent="0.25">
      <c r="B11" s="111" t="s">
        <v>12</v>
      </c>
      <c r="C11" s="166" t="s">
        <v>22</v>
      </c>
      <c r="D11" s="168"/>
      <c r="E11" s="165"/>
      <c r="F11" s="165"/>
      <c r="G11" s="124"/>
      <c r="H11" s="124" t="s">
        <v>53</v>
      </c>
      <c r="I11" s="165"/>
      <c r="J11" s="21" t="s">
        <v>24</v>
      </c>
      <c r="K11" s="21" t="s">
        <v>27</v>
      </c>
      <c r="L11" s="10"/>
      <c r="M11" s="155" t="s">
        <v>33</v>
      </c>
      <c r="N11" s="169" t="s">
        <v>43</v>
      </c>
      <c r="O11" s="169" t="s">
        <v>44</v>
      </c>
      <c r="P11" s="5"/>
      <c r="Q11" s="5"/>
    </row>
    <row r="12" spans="1:17" ht="19.5" thickBot="1" x14ac:dyDescent="0.3">
      <c r="B12" s="21" t="s">
        <v>9</v>
      </c>
      <c r="C12" s="166" t="s">
        <v>23</v>
      </c>
      <c r="D12" s="168"/>
      <c r="E12" s="165"/>
      <c r="F12" s="165"/>
      <c r="G12" s="124"/>
      <c r="H12" s="124" t="s">
        <v>54</v>
      </c>
      <c r="I12" s="165"/>
      <c r="J12" s="21" t="s">
        <v>25</v>
      </c>
      <c r="K12" s="4"/>
      <c r="L12" s="11"/>
      <c r="M12" s="156"/>
      <c r="N12" s="170"/>
      <c r="O12" s="170"/>
      <c r="P12" s="5"/>
      <c r="Q12" s="5"/>
    </row>
    <row r="13" spans="1:17" ht="15.75" thickBot="1" x14ac:dyDescent="0.3">
      <c r="A13" s="171" t="s">
        <v>0</v>
      </c>
      <c r="B13" s="40"/>
      <c r="C13" s="106">
        <v>0.281249999999998</v>
      </c>
      <c r="D13" s="68"/>
      <c r="E13" s="69">
        <v>0.99999999999995304</v>
      </c>
      <c r="F13" s="70">
        <v>0.99999999999995304</v>
      </c>
      <c r="G13" s="53">
        <f>SUM(F13-E13)</f>
        <v>0</v>
      </c>
      <c r="H13" s="91" t="s">
        <v>55</v>
      </c>
      <c r="I13" s="92"/>
      <c r="J13" s="107">
        <v>0.70138888888886097</v>
      </c>
      <c r="K13" s="52">
        <f>SUM(J13-C13-G13-G14-G15)</f>
        <v>0.42013888888886297</v>
      </c>
      <c r="L13" s="41"/>
      <c r="M13" s="42"/>
      <c r="N13" s="1"/>
      <c r="O13" s="31"/>
      <c r="P13" s="5"/>
      <c r="Q13" s="5"/>
    </row>
    <row r="14" spans="1:17" ht="13.5" customHeight="1" thickBot="1" x14ac:dyDescent="0.3">
      <c r="A14" s="169"/>
      <c r="B14" s="43"/>
      <c r="C14" s="71"/>
      <c r="D14" s="68"/>
      <c r="E14" s="69"/>
      <c r="F14" s="72"/>
      <c r="G14" s="53">
        <f>SUM(F14-E14)</f>
        <v>0</v>
      </c>
      <c r="H14" s="91"/>
      <c r="I14" s="93"/>
      <c r="J14" s="65"/>
      <c r="K14" s="57"/>
      <c r="L14" s="42"/>
      <c r="M14" s="42"/>
      <c r="N14" s="4"/>
      <c r="O14" s="10"/>
      <c r="P14" s="5"/>
      <c r="Q14" s="5"/>
    </row>
    <row r="15" spans="1:17" ht="15.75" thickBot="1" x14ac:dyDescent="0.3">
      <c r="A15" s="170"/>
      <c r="B15" s="50"/>
      <c r="C15" s="73"/>
      <c r="D15" s="74"/>
      <c r="E15" s="75"/>
      <c r="F15" s="75"/>
      <c r="G15" s="54">
        <f>SUM(F15-E15)</f>
        <v>0</v>
      </c>
      <c r="H15" s="94"/>
      <c r="I15" s="95"/>
      <c r="J15" s="66"/>
      <c r="K15" s="58"/>
      <c r="L15" s="44"/>
      <c r="M15" s="44"/>
      <c r="N15" s="33"/>
      <c r="O15" s="10"/>
      <c r="P15" s="5"/>
      <c r="Q15" s="5"/>
    </row>
    <row r="16" spans="1:17" ht="15.75" thickBot="1" x14ac:dyDescent="0.3">
      <c r="A16" s="169" t="s">
        <v>1</v>
      </c>
      <c r="B16" s="1"/>
      <c r="C16" s="110"/>
      <c r="D16" s="76"/>
      <c r="E16" s="77"/>
      <c r="F16" s="78"/>
      <c r="G16" s="55">
        <f>SUM(F16-E16)</f>
        <v>0</v>
      </c>
      <c r="H16" s="96"/>
      <c r="I16" s="97"/>
      <c r="J16" s="67"/>
      <c r="K16" s="59">
        <f t="shared" ref="K16:K31" si="0">SUM(J16-C16-G16-G17-G18)</f>
        <v>0</v>
      </c>
      <c r="L16" s="36"/>
      <c r="M16" s="37"/>
      <c r="N16" s="34"/>
      <c r="O16" s="32"/>
      <c r="P16" s="5"/>
      <c r="Q16" s="5"/>
    </row>
    <row r="17" spans="1:17" ht="15.75" thickBot="1" x14ac:dyDescent="0.3">
      <c r="A17" s="169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37"/>
      <c r="M17" s="37"/>
      <c r="N17" s="4"/>
      <c r="O17" s="10"/>
      <c r="P17" s="5"/>
      <c r="Q17" s="5"/>
    </row>
    <row r="18" spans="1:17" ht="15.75" thickBot="1" x14ac:dyDescent="0.3">
      <c r="A18" s="170"/>
      <c r="B18" s="38"/>
      <c r="C18" s="81"/>
      <c r="D18" s="82"/>
      <c r="E18" s="83"/>
      <c r="F18" s="83"/>
      <c r="G18" s="55">
        <f t="shared" ref="G18:G33" si="1">SUM(F18-E18)</f>
        <v>0</v>
      </c>
      <c r="H18" s="99"/>
      <c r="I18" s="100"/>
      <c r="J18" s="101"/>
      <c r="K18" s="61"/>
      <c r="L18" s="39"/>
      <c r="M18" s="39"/>
      <c r="N18" s="35"/>
      <c r="O18" s="33"/>
      <c r="P18" s="5"/>
      <c r="Q18" s="5"/>
    </row>
    <row r="19" spans="1:17" ht="15.75" thickBot="1" x14ac:dyDescent="0.3">
      <c r="A19" s="171" t="s">
        <v>2</v>
      </c>
      <c r="B19" s="45"/>
      <c r="C19" s="106"/>
      <c r="D19" s="68"/>
      <c r="E19" s="69"/>
      <c r="F19" s="70"/>
      <c r="G19" s="53">
        <f t="shared" si="1"/>
        <v>0</v>
      </c>
      <c r="H19" s="91"/>
      <c r="I19" s="92"/>
      <c r="J19" s="65"/>
      <c r="K19" s="52">
        <f t="shared" si="0"/>
        <v>0</v>
      </c>
      <c r="L19" s="41"/>
      <c r="M19" s="42"/>
      <c r="N19" s="34"/>
      <c r="O19" s="32"/>
      <c r="P19" s="5"/>
      <c r="Q19" s="5"/>
    </row>
    <row r="20" spans="1:17" ht="15.75" thickBot="1" x14ac:dyDescent="0.3">
      <c r="A20" s="159"/>
      <c r="B20" s="46"/>
      <c r="C20" s="71"/>
      <c r="D20" s="68"/>
      <c r="E20" s="69"/>
      <c r="F20" s="72"/>
      <c r="G20" s="53">
        <f t="shared" si="1"/>
        <v>0</v>
      </c>
      <c r="H20" s="91"/>
      <c r="I20" s="93"/>
      <c r="J20" s="65"/>
      <c r="K20" s="57"/>
      <c r="L20" s="42"/>
      <c r="M20" s="42"/>
      <c r="N20" s="4"/>
      <c r="O20" s="10"/>
      <c r="P20" s="5"/>
      <c r="Q20" s="5"/>
    </row>
    <row r="21" spans="1:17" ht="15.75" thickBot="1" x14ac:dyDescent="0.3">
      <c r="A21" s="170"/>
      <c r="B21" s="47"/>
      <c r="C21" s="73"/>
      <c r="D21" s="74"/>
      <c r="E21" s="75"/>
      <c r="F21" s="75"/>
      <c r="G21" s="53">
        <f t="shared" si="1"/>
        <v>0</v>
      </c>
      <c r="H21" s="94"/>
      <c r="I21" s="95"/>
      <c r="J21" s="66"/>
      <c r="K21" s="58"/>
      <c r="L21" s="44"/>
      <c r="M21" s="44"/>
      <c r="N21" s="35"/>
      <c r="O21" s="33"/>
      <c r="P21" s="5"/>
      <c r="Q21" s="5"/>
    </row>
    <row r="22" spans="1:17" ht="15.75" thickBot="1" x14ac:dyDescent="0.3">
      <c r="A22" s="171" t="s">
        <v>3</v>
      </c>
      <c r="B22" s="34"/>
      <c r="C22" s="109"/>
      <c r="D22" s="76"/>
      <c r="E22" s="77"/>
      <c r="F22" s="78"/>
      <c r="G22" s="56">
        <f t="shared" si="1"/>
        <v>0</v>
      </c>
      <c r="H22" s="96"/>
      <c r="I22" s="97"/>
      <c r="J22" s="67"/>
      <c r="K22" s="59">
        <f t="shared" si="0"/>
        <v>0</v>
      </c>
      <c r="L22" s="36"/>
      <c r="M22" s="37"/>
      <c r="N22" s="34"/>
      <c r="O22" s="32"/>
      <c r="P22" s="5"/>
      <c r="Q22" s="5"/>
    </row>
    <row r="23" spans="1:17" ht="15.75" thickBot="1" x14ac:dyDescent="0.3">
      <c r="A23" s="169"/>
      <c r="B23" s="4"/>
      <c r="C23" s="84"/>
      <c r="D23" s="76"/>
      <c r="E23" s="77"/>
      <c r="F23" s="80"/>
      <c r="G23" s="56">
        <f t="shared" si="1"/>
        <v>0</v>
      </c>
      <c r="H23" s="96"/>
      <c r="I23" s="98"/>
      <c r="J23" s="67"/>
      <c r="K23" s="60"/>
      <c r="L23" s="37"/>
      <c r="M23" s="37"/>
      <c r="N23" s="4"/>
      <c r="O23" s="10"/>
      <c r="P23" s="5"/>
      <c r="Q23" s="5"/>
    </row>
    <row r="24" spans="1:17" ht="15.75" thickBot="1" x14ac:dyDescent="0.3">
      <c r="A24" s="170"/>
      <c r="B24" s="35"/>
      <c r="C24" s="85"/>
      <c r="D24" s="82"/>
      <c r="E24" s="83"/>
      <c r="F24" s="83"/>
      <c r="G24" s="56">
        <f t="shared" si="1"/>
        <v>0</v>
      </c>
      <c r="H24" s="99"/>
      <c r="I24" s="100"/>
      <c r="J24" s="101"/>
      <c r="K24" s="61"/>
      <c r="L24" s="39"/>
      <c r="M24" s="39"/>
      <c r="N24" s="35"/>
      <c r="O24" s="33"/>
      <c r="P24" s="5"/>
      <c r="Q24" s="5"/>
    </row>
    <row r="25" spans="1:17" ht="15.75" thickBot="1" x14ac:dyDescent="0.3">
      <c r="A25" s="171" t="s">
        <v>4</v>
      </c>
      <c r="B25" s="45"/>
      <c r="C25" s="108"/>
      <c r="D25" s="68"/>
      <c r="E25" s="69"/>
      <c r="F25" s="70"/>
      <c r="G25" s="53">
        <f t="shared" si="1"/>
        <v>0</v>
      </c>
      <c r="H25" s="91"/>
      <c r="I25" s="92"/>
      <c r="J25" s="65"/>
      <c r="K25" s="52">
        <f t="shared" si="0"/>
        <v>0</v>
      </c>
      <c r="L25" s="41"/>
      <c r="M25" s="42"/>
      <c r="N25" s="34"/>
      <c r="O25" s="32"/>
      <c r="P25" s="5"/>
      <c r="Q25" s="5"/>
    </row>
    <row r="26" spans="1:17" ht="15.75" thickBot="1" x14ac:dyDescent="0.3">
      <c r="A26" s="169"/>
      <c r="B26" s="43"/>
      <c r="C26" s="71"/>
      <c r="D26" s="68"/>
      <c r="E26" s="69"/>
      <c r="F26" s="72"/>
      <c r="G26" s="53">
        <f t="shared" si="1"/>
        <v>0</v>
      </c>
      <c r="H26" s="91"/>
      <c r="I26" s="93"/>
      <c r="J26" s="65"/>
      <c r="K26" s="57"/>
      <c r="L26" s="42"/>
      <c r="M26" s="42"/>
      <c r="N26" s="4"/>
      <c r="O26" s="10"/>
      <c r="P26" s="5"/>
      <c r="Q26" s="5"/>
    </row>
    <row r="27" spans="1:17" ht="15.75" thickBot="1" x14ac:dyDescent="0.3">
      <c r="A27" s="170"/>
      <c r="B27" s="47"/>
      <c r="C27" s="73"/>
      <c r="D27" s="74"/>
      <c r="E27" s="75"/>
      <c r="F27" s="75"/>
      <c r="G27" s="53">
        <f t="shared" si="1"/>
        <v>0</v>
      </c>
      <c r="H27" s="94"/>
      <c r="I27" s="95"/>
      <c r="J27" s="66"/>
      <c r="K27" s="58"/>
      <c r="L27" s="44"/>
      <c r="M27" s="44"/>
      <c r="N27" s="35"/>
      <c r="O27" s="33"/>
      <c r="P27" s="5"/>
      <c r="Q27" s="5"/>
    </row>
    <row r="28" spans="1:17" ht="15.75" thickBot="1" x14ac:dyDescent="0.3">
      <c r="A28" s="171" t="s">
        <v>5</v>
      </c>
      <c r="B28" s="34"/>
      <c r="C28" s="109"/>
      <c r="D28" s="76"/>
      <c r="E28" s="77"/>
      <c r="F28" s="78"/>
      <c r="G28" s="56">
        <f t="shared" si="1"/>
        <v>0</v>
      </c>
      <c r="H28" s="96"/>
      <c r="I28" s="97"/>
      <c r="J28" s="67"/>
      <c r="K28" s="59">
        <f t="shared" si="0"/>
        <v>0</v>
      </c>
      <c r="L28" s="36"/>
      <c r="M28" s="37"/>
      <c r="N28" s="34"/>
      <c r="O28" s="32"/>
      <c r="P28" s="5"/>
      <c r="Q28" s="5"/>
    </row>
    <row r="29" spans="1:17" ht="15.75" thickBot="1" x14ac:dyDescent="0.3">
      <c r="A29" s="169"/>
      <c r="B29" s="4"/>
      <c r="C29" s="84"/>
      <c r="D29" s="76"/>
      <c r="E29" s="77"/>
      <c r="F29" s="80"/>
      <c r="G29" s="56">
        <f t="shared" si="1"/>
        <v>0</v>
      </c>
      <c r="H29" s="96"/>
      <c r="I29" s="98"/>
      <c r="J29" s="67"/>
      <c r="K29" s="60"/>
      <c r="L29" s="37"/>
      <c r="M29" s="37"/>
      <c r="N29" s="4"/>
      <c r="O29" s="10"/>
      <c r="P29" s="5"/>
      <c r="Q29" s="5"/>
    </row>
    <row r="30" spans="1:17" ht="15.75" thickBot="1" x14ac:dyDescent="0.3">
      <c r="A30" s="170"/>
      <c r="B30" s="35"/>
      <c r="C30" s="85"/>
      <c r="D30" s="82"/>
      <c r="E30" s="83"/>
      <c r="F30" s="83"/>
      <c r="G30" s="56">
        <f t="shared" si="1"/>
        <v>0</v>
      </c>
      <c r="H30" s="99"/>
      <c r="I30" s="100"/>
      <c r="J30" s="101"/>
      <c r="K30" s="61"/>
      <c r="L30" s="39"/>
      <c r="M30" s="39"/>
      <c r="N30" s="35"/>
      <c r="O30" s="33"/>
      <c r="P30" s="5"/>
      <c r="Q30" s="5"/>
    </row>
    <row r="31" spans="1:17" ht="15.75" thickBot="1" x14ac:dyDescent="0.3">
      <c r="A31" s="171" t="s">
        <v>6</v>
      </c>
      <c r="B31" s="48"/>
      <c r="C31" s="108"/>
      <c r="D31" s="68"/>
      <c r="E31" s="69"/>
      <c r="F31" s="70"/>
      <c r="G31" s="53">
        <f t="shared" si="1"/>
        <v>0</v>
      </c>
      <c r="H31" s="91"/>
      <c r="I31" s="92"/>
      <c r="J31" s="65"/>
      <c r="K31" s="52">
        <f t="shared" si="0"/>
        <v>0</v>
      </c>
      <c r="L31" s="41"/>
      <c r="M31" s="42"/>
      <c r="N31" s="4"/>
      <c r="O31" s="10"/>
      <c r="P31" s="5"/>
      <c r="Q31" s="5"/>
    </row>
    <row r="32" spans="1:17" ht="15.75" thickBot="1" x14ac:dyDescent="0.3">
      <c r="A32" s="169"/>
      <c r="B32" s="48"/>
      <c r="C32" s="71"/>
      <c r="D32" s="86"/>
      <c r="E32" s="87"/>
      <c r="F32" s="88"/>
      <c r="G32" s="53">
        <f t="shared" si="1"/>
        <v>0</v>
      </c>
      <c r="H32" s="102"/>
      <c r="I32" s="103"/>
      <c r="J32" s="104"/>
      <c r="K32" s="62"/>
      <c r="L32" s="49"/>
      <c r="M32" s="49"/>
      <c r="N32" s="4"/>
      <c r="O32" s="10"/>
      <c r="P32" s="5"/>
      <c r="Q32" s="5"/>
    </row>
    <row r="33" spans="1:17" ht="15.75" thickBot="1" x14ac:dyDescent="0.3">
      <c r="A33" s="169"/>
      <c r="B33" s="48"/>
      <c r="C33" s="89"/>
      <c r="D33" s="68"/>
      <c r="E33" s="69"/>
      <c r="F33" s="90"/>
      <c r="G33" s="53">
        <f t="shared" si="1"/>
        <v>0</v>
      </c>
      <c r="H33" s="91"/>
      <c r="I33" s="93"/>
      <c r="J33" s="65"/>
      <c r="K33" s="57"/>
      <c r="L33" s="42"/>
      <c r="M33" s="41"/>
      <c r="N33" s="8"/>
      <c r="O33" s="11"/>
      <c r="P33" s="5"/>
      <c r="Q33" s="5"/>
    </row>
    <row r="34" spans="1:17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10"/>
      <c r="M34" s="10"/>
      <c r="N34" s="5"/>
      <c r="O34" s="5"/>
      <c r="P34" s="5"/>
      <c r="Q34" s="5"/>
    </row>
    <row r="35" spans="1:17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5"/>
      <c r="J35" s="5"/>
      <c r="K35" s="64">
        <f>SUM(K13:K33)</f>
        <v>0.42013888888886297</v>
      </c>
      <c r="L35" s="11"/>
      <c r="M35" s="11"/>
      <c r="N35" s="5"/>
      <c r="O35" s="5"/>
      <c r="P35" s="5"/>
      <c r="Q35" s="5"/>
    </row>
    <row r="36" spans="1:17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x14ac:dyDescent="0.25">
      <c r="A37" s="18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157" t="s">
        <v>36</v>
      </c>
      <c r="M40" s="158"/>
      <c r="N40" s="157" t="s">
        <v>35</v>
      </c>
      <c r="O40" s="158"/>
    </row>
    <row r="41" spans="1:17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4"/>
      <c r="M41" s="6"/>
      <c r="N41" s="4"/>
      <c r="O41" s="6"/>
    </row>
    <row r="42" spans="1:17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7"/>
      <c r="M42" s="9"/>
      <c r="N42" s="7"/>
      <c r="O42" s="9"/>
    </row>
    <row r="43" spans="1:17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K35" name="Plage2"/>
  </protectedRanges>
  <mergeCells count="23"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  <mergeCell ref="M11:M12"/>
    <mergeCell ref="N11:N12"/>
    <mergeCell ref="O11:O12"/>
    <mergeCell ref="C12:D12"/>
    <mergeCell ref="A13:A15"/>
    <mergeCell ref="N40:O40"/>
    <mergeCell ref="A19:A21"/>
    <mergeCell ref="A22:A24"/>
    <mergeCell ref="A25:A27"/>
    <mergeCell ref="A28:A30"/>
    <mergeCell ref="A31:A33"/>
    <mergeCell ref="L40:M40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71F5DA3D-A5C6-425F-813A-BFB03FF922DF}">
          <x14:formula1>
            <xm:f>DONNEE!$G$8:$G$35</xm:f>
          </x14:formula1>
          <xm:sqref>I3</xm:sqref>
        </x14:dataValidation>
        <x14:dataValidation type="list" allowBlank="1" showInputMessage="1" showErrorMessage="1" xr:uid="{D377E43D-96BF-44AC-A1DA-9F32FB369543}">
          <x14:formula1>
            <xm:f>DONNEE!$G$8:$G$23</xm:f>
          </x14:formula1>
          <xm:sqref>L3</xm:sqref>
        </x14:dataValidation>
        <x14:dataValidation type="list" allowBlank="1" showInputMessage="1" showErrorMessage="1" xr:uid="{FFCD2B91-FF64-4F06-99D0-082C983C200C}">
          <x14:formula1>
            <xm:f>DONNEE!$C$8:$C$10</xm:f>
          </x14:formula1>
          <xm:sqref>I13:I33</xm:sqref>
        </x14:dataValidation>
        <x14:dataValidation type="list" allowBlank="1" showInputMessage="1" showErrorMessage="1" xr:uid="{651654AE-2653-422E-A04D-8FBE5E431999}">
          <x14:formula1>
            <xm:f>DONNEE!$B$8:$B$282</xm:f>
          </x14:formula1>
          <xm:sqref>C13:C33 J13:J33 E13:F33</xm:sqref>
        </x14:dataValidation>
        <x14:dataValidation type="list" allowBlank="1" showInputMessage="1" showErrorMessage="1" xr:uid="{293AFAD9-FCDB-495C-AE65-246C24CD6AA2}">
          <x14:formula1>
            <xm:f>DONNEE!$D$8:$D$10</xm:f>
          </x14:formula1>
          <xm:sqref>H13:H33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2F2C0-6873-4517-A7D8-4A6861958901}">
  <sheetPr>
    <pageSetUpPr fitToPage="1"/>
  </sheetPr>
  <dimension ref="A2:Q43"/>
  <sheetViews>
    <sheetView zoomScaleNormal="100" workbookViewId="0">
      <selection activeCell="I2" sqref="I2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8" max="8" width="12.5703125" customWidth="1"/>
    <col min="11" max="11" width="12" customWidth="1"/>
    <col min="12" max="12" width="12.5703125" customWidth="1"/>
    <col min="13" max="13" width="20.85546875" customWidth="1"/>
    <col min="14" max="14" width="19.85546875" customWidth="1"/>
    <col min="15" max="15" width="15.85546875" customWidth="1"/>
  </cols>
  <sheetData>
    <row r="2" spans="1:17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</row>
    <row r="3" spans="1:17" x14ac:dyDescent="0.25">
      <c r="B3" s="26" t="s">
        <v>47</v>
      </c>
      <c r="C3" s="113" t="s">
        <v>48</v>
      </c>
      <c r="D3" s="113"/>
      <c r="H3" t="s">
        <v>59</v>
      </c>
      <c r="I3" t="s">
        <v>60</v>
      </c>
      <c r="K3" s="117"/>
      <c r="L3" s="117"/>
      <c r="M3" s="117"/>
      <c r="N3" s="5"/>
    </row>
    <row r="4" spans="1:17" ht="22.5" customHeight="1" thickBot="1" x14ac:dyDescent="0.3">
      <c r="J4" s="26"/>
      <c r="K4" s="51"/>
      <c r="L4" s="26"/>
      <c r="M4" s="51"/>
      <c r="N4" s="26"/>
    </row>
    <row r="5" spans="1:17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24"/>
      <c r="L5" s="1"/>
      <c r="M5" s="1"/>
      <c r="N5" s="120" t="s">
        <v>45</v>
      </c>
      <c r="O5" s="3"/>
    </row>
    <row r="6" spans="1:17" ht="15.75" hidden="1" thickBot="1" x14ac:dyDescent="0.3">
      <c r="L6" s="4"/>
      <c r="M6" s="4"/>
      <c r="N6" s="4"/>
      <c r="O6" s="6"/>
    </row>
    <row r="7" spans="1:17" ht="15" customHeight="1" x14ac:dyDescent="0.25">
      <c r="C7" s="153" t="s">
        <v>19</v>
      </c>
      <c r="D7" s="154"/>
      <c r="E7" s="14"/>
      <c r="F7" s="15"/>
      <c r="G7" s="15"/>
      <c r="H7" s="15"/>
      <c r="I7" s="16"/>
      <c r="J7" s="20"/>
      <c r="K7" s="14"/>
      <c r="L7" s="17"/>
      <c r="M7" s="19" t="s">
        <v>29</v>
      </c>
      <c r="N7" s="21"/>
      <c r="O7" s="6"/>
      <c r="P7" s="5"/>
      <c r="Q7" s="5"/>
    </row>
    <row r="8" spans="1:17" ht="15.75" customHeight="1" x14ac:dyDescent="0.25">
      <c r="C8" s="159" t="s">
        <v>11</v>
      </c>
      <c r="D8" s="155"/>
      <c r="E8" s="159" t="s">
        <v>13</v>
      </c>
      <c r="F8" s="160"/>
      <c r="G8" s="160"/>
      <c r="H8" s="160"/>
      <c r="I8" s="155"/>
      <c r="J8" s="121" t="s">
        <v>18</v>
      </c>
      <c r="K8" s="17"/>
      <c r="L8" s="17"/>
      <c r="M8" s="21" t="s">
        <v>30</v>
      </c>
      <c r="N8" s="4"/>
      <c r="O8" s="6"/>
      <c r="P8" s="5"/>
      <c r="Q8" s="5"/>
    </row>
    <row r="9" spans="1:17" ht="15.75" thickBot="1" x14ac:dyDescent="0.3">
      <c r="C9" s="166" t="s">
        <v>20</v>
      </c>
      <c r="D9" s="167"/>
      <c r="E9" s="161" t="s">
        <v>14</v>
      </c>
      <c r="F9" s="162"/>
      <c r="G9" s="162"/>
      <c r="H9" s="162"/>
      <c r="I9" s="163"/>
      <c r="J9" s="21" t="s">
        <v>24</v>
      </c>
      <c r="K9" s="21" t="s">
        <v>10</v>
      </c>
      <c r="L9" s="25" t="s">
        <v>28</v>
      </c>
      <c r="M9" s="21" t="s">
        <v>31</v>
      </c>
      <c r="N9" s="4"/>
      <c r="O9" s="6"/>
      <c r="P9" s="5"/>
      <c r="Q9" s="5"/>
    </row>
    <row r="10" spans="1:17" ht="19.5" thickBot="1" x14ac:dyDescent="0.3">
      <c r="C10" s="166" t="s">
        <v>21</v>
      </c>
      <c r="D10" s="168"/>
      <c r="E10" s="164" t="s">
        <v>15</v>
      </c>
      <c r="F10" s="164" t="s">
        <v>16</v>
      </c>
      <c r="G10" s="123"/>
      <c r="H10" s="123" t="s">
        <v>52</v>
      </c>
      <c r="I10" s="164" t="s">
        <v>17</v>
      </c>
      <c r="J10" s="21" t="s">
        <v>16</v>
      </c>
      <c r="K10" s="21" t="s">
        <v>26</v>
      </c>
      <c r="L10" s="4"/>
      <c r="M10" s="122" t="s">
        <v>32</v>
      </c>
      <c r="N10" s="7"/>
      <c r="O10" s="9"/>
      <c r="P10" s="5"/>
      <c r="Q10" s="5"/>
    </row>
    <row r="11" spans="1:17" ht="18.75" x14ac:dyDescent="0.25">
      <c r="B11" s="111" t="s">
        <v>12</v>
      </c>
      <c r="C11" s="166" t="s">
        <v>22</v>
      </c>
      <c r="D11" s="168"/>
      <c r="E11" s="165"/>
      <c r="F11" s="165"/>
      <c r="G11" s="124"/>
      <c r="H11" s="124" t="s">
        <v>53</v>
      </c>
      <c r="I11" s="165"/>
      <c r="J11" s="21" t="s">
        <v>24</v>
      </c>
      <c r="K11" s="21" t="s">
        <v>27</v>
      </c>
      <c r="L11" s="10"/>
      <c r="M11" s="155" t="s">
        <v>33</v>
      </c>
      <c r="N11" s="169" t="s">
        <v>43</v>
      </c>
      <c r="O11" s="169" t="s">
        <v>44</v>
      </c>
      <c r="P11" s="5"/>
      <c r="Q11" s="5"/>
    </row>
    <row r="12" spans="1:17" ht="19.5" thickBot="1" x14ac:dyDescent="0.3">
      <c r="B12" s="21" t="s">
        <v>9</v>
      </c>
      <c r="C12" s="166" t="s">
        <v>23</v>
      </c>
      <c r="D12" s="168"/>
      <c r="E12" s="165"/>
      <c r="F12" s="165"/>
      <c r="G12" s="124"/>
      <c r="H12" s="124" t="s">
        <v>54</v>
      </c>
      <c r="I12" s="165"/>
      <c r="J12" s="21" t="s">
        <v>25</v>
      </c>
      <c r="K12" s="4"/>
      <c r="L12" s="11"/>
      <c r="M12" s="156"/>
      <c r="N12" s="170"/>
      <c r="O12" s="170"/>
      <c r="P12" s="5"/>
      <c r="Q12" s="5"/>
    </row>
    <row r="13" spans="1:17" ht="15.75" thickBot="1" x14ac:dyDescent="0.3">
      <c r="A13" s="171" t="s">
        <v>0</v>
      </c>
      <c r="B13" s="40"/>
      <c r="C13" s="106">
        <v>0.312499999999996</v>
      </c>
      <c r="D13" s="68"/>
      <c r="E13" s="69">
        <v>0.99999999999995304</v>
      </c>
      <c r="F13" s="70">
        <v>0.99999999999995304</v>
      </c>
      <c r="G13" s="53">
        <f>SUM(F13-E13)</f>
        <v>0</v>
      </c>
      <c r="H13" s="91"/>
      <c r="I13" s="92"/>
      <c r="J13" s="107">
        <v>0.70833333333330495</v>
      </c>
      <c r="K13" s="52">
        <f>SUM(J13-C13-G13-G14-G15)</f>
        <v>0.39583333333330895</v>
      </c>
      <c r="L13" s="41"/>
      <c r="M13" s="42"/>
      <c r="N13" s="1"/>
      <c r="O13" s="31"/>
      <c r="P13" s="5"/>
      <c r="Q13" s="5"/>
    </row>
    <row r="14" spans="1:17" ht="13.5" customHeight="1" thickBot="1" x14ac:dyDescent="0.3">
      <c r="A14" s="169"/>
      <c r="B14" s="43"/>
      <c r="C14" s="71"/>
      <c r="D14" s="68"/>
      <c r="E14" s="69"/>
      <c r="F14" s="72"/>
      <c r="G14" s="53">
        <f>SUM(F14-E14)</f>
        <v>0</v>
      </c>
      <c r="H14" s="91"/>
      <c r="I14" s="93"/>
      <c r="J14" s="65"/>
      <c r="K14" s="57"/>
      <c r="L14" s="42"/>
      <c r="M14" s="42"/>
      <c r="N14" s="4"/>
      <c r="O14" s="10"/>
      <c r="P14" s="5"/>
      <c r="Q14" s="5"/>
    </row>
    <row r="15" spans="1:17" ht="15.75" thickBot="1" x14ac:dyDescent="0.3">
      <c r="A15" s="170"/>
      <c r="B15" s="50"/>
      <c r="C15" s="73"/>
      <c r="D15" s="74"/>
      <c r="E15" s="75"/>
      <c r="F15" s="75"/>
      <c r="G15" s="54">
        <f>SUM(F15-E15)</f>
        <v>0</v>
      </c>
      <c r="H15" s="94"/>
      <c r="I15" s="95"/>
      <c r="J15" s="66"/>
      <c r="K15" s="58"/>
      <c r="L15" s="44"/>
      <c r="M15" s="44"/>
      <c r="N15" s="33"/>
      <c r="O15" s="10"/>
      <c r="P15" s="5"/>
      <c r="Q15" s="5"/>
    </row>
    <row r="16" spans="1:17" ht="15.75" thickBot="1" x14ac:dyDescent="0.3">
      <c r="A16" s="169" t="s">
        <v>1</v>
      </c>
      <c r="B16" s="1"/>
      <c r="C16" s="110"/>
      <c r="D16" s="76"/>
      <c r="E16" s="77"/>
      <c r="F16" s="78"/>
      <c r="G16" s="55">
        <f>SUM(F16-E16)</f>
        <v>0</v>
      </c>
      <c r="H16" s="96"/>
      <c r="I16" s="97"/>
      <c r="J16" s="67"/>
      <c r="K16" s="59">
        <f t="shared" ref="K16:K31" si="0">SUM(J16-C16-G16-G17-G18)</f>
        <v>0</v>
      </c>
      <c r="L16" s="36"/>
      <c r="M16" s="37"/>
      <c r="N16" s="34"/>
      <c r="O16" s="32"/>
      <c r="P16" s="5"/>
      <c r="Q16" s="5"/>
    </row>
    <row r="17" spans="1:17" ht="15.75" thickBot="1" x14ac:dyDescent="0.3">
      <c r="A17" s="169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37"/>
      <c r="M17" s="37"/>
      <c r="N17" s="4"/>
      <c r="O17" s="10"/>
      <c r="P17" s="5"/>
      <c r="Q17" s="5"/>
    </row>
    <row r="18" spans="1:17" ht="15.75" thickBot="1" x14ac:dyDescent="0.3">
      <c r="A18" s="170"/>
      <c r="B18" s="38"/>
      <c r="C18" s="81"/>
      <c r="D18" s="82"/>
      <c r="E18" s="83"/>
      <c r="F18" s="83"/>
      <c r="G18" s="55">
        <f t="shared" ref="G18:G33" si="1">SUM(F18-E18)</f>
        <v>0</v>
      </c>
      <c r="H18" s="99"/>
      <c r="I18" s="100"/>
      <c r="J18" s="101"/>
      <c r="K18" s="61"/>
      <c r="L18" s="39"/>
      <c r="M18" s="39"/>
      <c r="N18" s="35"/>
      <c r="O18" s="33"/>
      <c r="P18" s="5"/>
      <c r="Q18" s="5"/>
    </row>
    <row r="19" spans="1:17" ht="15.75" thickBot="1" x14ac:dyDescent="0.3">
      <c r="A19" s="171" t="s">
        <v>2</v>
      </c>
      <c r="B19" s="45"/>
      <c r="C19" s="106"/>
      <c r="D19" s="68"/>
      <c r="E19" s="69"/>
      <c r="F19" s="70"/>
      <c r="G19" s="53">
        <f t="shared" si="1"/>
        <v>0</v>
      </c>
      <c r="H19" s="91"/>
      <c r="I19" s="92"/>
      <c r="J19" s="65"/>
      <c r="K19" s="52">
        <f t="shared" si="0"/>
        <v>0</v>
      </c>
      <c r="L19" s="41"/>
      <c r="M19" s="42"/>
      <c r="N19" s="34"/>
      <c r="O19" s="32"/>
      <c r="P19" s="5"/>
      <c r="Q19" s="5"/>
    </row>
    <row r="20" spans="1:17" ht="15.75" thickBot="1" x14ac:dyDescent="0.3">
      <c r="A20" s="159"/>
      <c r="B20" s="46"/>
      <c r="C20" s="71"/>
      <c r="D20" s="68"/>
      <c r="E20" s="69"/>
      <c r="F20" s="72"/>
      <c r="G20" s="53">
        <f t="shared" si="1"/>
        <v>0</v>
      </c>
      <c r="H20" s="91"/>
      <c r="I20" s="93"/>
      <c r="J20" s="65"/>
      <c r="K20" s="57"/>
      <c r="L20" s="42"/>
      <c r="M20" s="42"/>
      <c r="N20" s="4"/>
      <c r="O20" s="10"/>
      <c r="P20" s="5"/>
      <c r="Q20" s="5"/>
    </row>
    <row r="21" spans="1:17" ht="15.75" thickBot="1" x14ac:dyDescent="0.3">
      <c r="A21" s="170"/>
      <c r="B21" s="47"/>
      <c r="C21" s="73"/>
      <c r="D21" s="74"/>
      <c r="E21" s="75"/>
      <c r="F21" s="75"/>
      <c r="G21" s="53">
        <f t="shared" si="1"/>
        <v>0</v>
      </c>
      <c r="H21" s="94"/>
      <c r="I21" s="95"/>
      <c r="J21" s="66"/>
      <c r="K21" s="58"/>
      <c r="L21" s="44"/>
      <c r="M21" s="44"/>
      <c r="N21" s="35"/>
      <c r="O21" s="33"/>
      <c r="P21" s="5"/>
      <c r="Q21" s="5"/>
    </row>
    <row r="22" spans="1:17" ht="15.75" thickBot="1" x14ac:dyDescent="0.3">
      <c r="A22" s="171" t="s">
        <v>3</v>
      </c>
      <c r="B22" s="34"/>
      <c r="C22" s="109"/>
      <c r="D22" s="76"/>
      <c r="E22" s="77"/>
      <c r="F22" s="78"/>
      <c r="G22" s="56">
        <f t="shared" si="1"/>
        <v>0</v>
      </c>
      <c r="H22" s="96"/>
      <c r="I22" s="97"/>
      <c r="J22" s="67"/>
      <c r="K22" s="59">
        <f t="shared" si="0"/>
        <v>0</v>
      </c>
      <c r="L22" s="36"/>
      <c r="M22" s="37"/>
      <c r="N22" s="34"/>
      <c r="O22" s="32"/>
      <c r="P22" s="5"/>
      <c r="Q22" s="5"/>
    </row>
    <row r="23" spans="1:17" ht="15.75" thickBot="1" x14ac:dyDescent="0.3">
      <c r="A23" s="169"/>
      <c r="B23" s="4"/>
      <c r="C23" s="84"/>
      <c r="D23" s="76"/>
      <c r="E23" s="77"/>
      <c r="F23" s="80"/>
      <c r="G23" s="56">
        <f t="shared" si="1"/>
        <v>0</v>
      </c>
      <c r="H23" s="96"/>
      <c r="I23" s="98"/>
      <c r="J23" s="67"/>
      <c r="K23" s="60"/>
      <c r="L23" s="37"/>
      <c r="M23" s="37"/>
      <c r="N23" s="4"/>
      <c r="O23" s="10"/>
      <c r="P23" s="5"/>
      <c r="Q23" s="5"/>
    </row>
    <row r="24" spans="1:17" ht="15.75" thickBot="1" x14ac:dyDescent="0.3">
      <c r="A24" s="170"/>
      <c r="B24" s="35"/>
      <c r="C24" s="85"/>
      <c r="D24" s="82"/>
      <c r="E24" s="83"/>
      <c r="F24" s="83"/>
      <c r="G24" s="56">
        <f t="shared" si="1"/>
        <v>0</v>
      </c>
      <c r="H24" s="99"/>
      <c r="I24" s="100"/>
      <c r="J24" s="101"/>
      <c r="K24" s="61"/>
      <c r="L24" s="39"/>
      <c r="M24" s="39"/>
      <c r="N24" s="35"/>
      <c r="O24" s="33"/>
      <c r="P24" s="5"/>
      <c r="Q24" s="5"/>
    </row>
    <row r="25" spans="1:17" ht="15.75" thickBot="1" x14ac:dyDescent="0.3">
      <c r="A25" s="171" t="s">
        <v>4</v>
      </c>
      <c r="B25" s="45"/>
      <c r="C25" s="108"/>
      <c r="D25" s="68"/>
      <c r="E25" s="69"/>
      <c r="F25" s="70"/>
      <c r="G25" s="53">
        <f t="shared" si="1"/>
        <v>0</v>
      </c>
      <c r="H25" s="91"/>
      <c r="I25" s="92"/>
      <c r="J25" s="65"/>
      <c r="K25" s="52">
        <f t="shared" si="0"/>
        <v>0</v>
      </c>
      <c r="L25" s="41"/>
      <c r="M25" s="42"/>
      <c r="N25" s="34"/>
      <c r="O25" s="32"/>
      <c r="P25" s="5"/>
      <c r="Q25" s="5"/>
    </row>
    <row r="26" spans="1:17" ht="15.75" thickBot="1" x14ac:dyDescent="0.3">
      <c r="A26" s="169"/>
      <c r="B26" s="43"/>
      <c r="C26" s="71"/>
      <c r="D26" s="68"/>
      <c r="E26" s="69"/>
      <c r="F26" s="72"/>
      <c r="G26" s="53">
        <f t="shared" si="1"/>
        <v>0</v>
      </c>
      <c r="H26" s="91"/>
      <c r="I26" s="93"/>
      <c r="J26" s="65"/>
      <c r="K26" s="57"/>
      <c r="L26" s="42"/>
      <c r="M26" s="42"/>
      <c r="N26" s="4"/>
      <c r="O26" s="10"/>
      <c r="P26" s="5"/>
      <c r="Q26" s="5"/>
    </row>
    <row r="27" spans="1:17" ht="15.75" thickBot="1" x14ac:dyDescent="0.3">
      <c r="A27" s="170"/>
      <c r="B27" s="47"/>
      <c r="C27" s="73"/>
      <c r="D27" s="74"/>
      <c r="E27" s="75"/>
      <c r="F27" s="75"/>
      <c r="G27" s="53">
        <f t="shared" si="1"/>
        <v>0</v>
      </c>
      <c r="H27" s="94"/>
      <c r="I27" s="95"/>
      <c r="J27" s="66"/>
      <c r="K27" s="58"/>
      <c r="L27" s="44"/>
      <c r="M27" s="44"/>
      <c r="N27" s="35"/>
      <c r="O27" s="33"/>
      <c r="P27" s="5"/>
      <c r="Q27" s="5"/>
    </row>
    <row r="28" spans="1:17" ht="15.75" thickBot="1" x14ac:dyDescent="0.3">
      <c r="A28" s="171" t="s">
        <v>5</v>
      </c>
      <c r="B28" s="34"/>
      <c r="C28" s="109"/>
      <c r="D28" s="76"/>
      <c r="E28" s="77"/>
      <c r="F28" s="78"/>
      <c r="G28" s="56">
        <f t="shared" si="1"/>
        <v>0</v>
      </c>
      <c r="H28" s="96"/>
      <c r="I28" s="97"/>
      <c r="J28" s="67"/>
      <c r="K28" s="59">
        <f t="shared" si="0"/>
        <v>0</v>
      </c>
      <c r="L28" s="36"/>
      <c r="M28" s="37"/>
      <c r="N28" s="34"/>
      <c r="O28" s="32"/>
      <c r="P28" s="5"/>
      <c r="Q28" s="5"/>
    </row>
    <row r="29" spans="1:17" ht="15.75" thickBot="1" x14ac:dyDescent="0.3">
      <c r="A29" s="169"/>
      <c r="B29" s="4"/>
      <c r="C29" s="84"/>
      <c r="D29" s="76"/>
      <c r="E29" s="77"/>
      <c r="F29" s="80"/>
      <c r="G29" s="56">
        <f t="shared" si="1"/>
        <v>0</v>
      </c>
      <c r="H29" s="96"/>
      <c r="I29" s="98"/>
      <c r="J29" s="67"/>
      <c r="K29" s="60"/>
      <c r="L29" s="37"/>
      <c r="M29" s="37"/>
      <c r="N29" s="4"/>
      <c r="O29" s="10"/>
      <c r="P29" s="5"/>
      <c r="Q29" s="5"/>
    </row>
    <row r="30" spans="1:17" ht="15.75" thickBot="1" x14ac:dyDescent="0.3">
      <c r="A30" s="170"/>
      <c r="B30" s="35"/>
      <c r="C30" s="85"/>
      <c r="D30" s="82"/>
      <c r="E30" s="83"/>
      <c r="F30" s="83"/>
      <c r="G30" s="56">
        <f t="shared" si="1"/>
        <v>0</v>
      </c>
      <c r="H30" s="99"/>
      <c r="I30" s="100"/>
      <c r="J30" s="101"/>
      <c r="K30" s="61"/>
      <c r="L30" s="39"/>
      <c r="M30" s="39"/>
      <c r="N30" s="35"/>
      <c r="O30" s="33"/>
      <c r="P30" s="5"/>
      <c r="Q30" s="5"/>
    </row>
    <row r="31" spans="1:17" ht="15.75" thickBot="1" x14ac:dyDescent="0.3">
      <c r="A31" s="171" t="s">
        <v>6</v>
      </c>
      <c r="B31" s="48"/>
      <c r="C31" s="108"/>
      <c r="D31" s="68"/>
      <c r="E31" s="69"/>
      <c r="F31" s="70"/>
      <c r="G31" s="53">
        <f t="shared" si="1"/>
        <v>0</v>
      </c>
      <c r="H31" s="91"/>
      <c r="I31" s="92"/>
      <c r="J31" s="65"/>
      <c r="K31" s="52">
        <f t="shared" si="0"/>
        <v>0</v>
      </c>
      <c r="L31" s="41"/>
      <c r="M31" s="42"/>
      <c r="N31" s="4"/>
      <c r="O31" s="10"/>
      <c r="P31" s="5"/>
      <c r="Q31" s="5"/>
    </row>
    <row r="32" spans="1:17" ht="15.75" thickBot="1" x14ac:dyDescent="0.3">
      <c r="A32" s="169"/>
      <c r="B32" s="48"/>
      <c r="C32" s="71"/>
      <c r="D32" s="86"/>
      <c r="E32" s="87"/>
      <c r="F32" s="88"/>
      <c r="G32" s="53">
        <f t="shared" si="1"/>
        <v>0</v>
      </c>
      <c r="H32" s="102"/>
      <c r="I32" s="103"/>
      <c r="J32" s="104"/>
      <c r="K32" s="62"/>
      <c r="L32" s="49"/>
      <c r="M32" s="49"/>
      <c r="N32" s="4"/>
      <c r="O32" s="10"/>
      <c r="P32" s="5"/>
      <c r="Q32" s="5"/>
    </row>
    <row r="33" spans="1:17" ht="15.75" thickBot="1" x14ac:dyDescent="0.3">
      <c r="A33" s="169"/>
      <c r="B33" s="48"/>
      <c r="C33" s="89"/>
      <c r="D33" s="68"/>
      <c r="E33" s="69"/>
      <c r="F33" s="90"/>
      <c r="G33" s="53">
        <f t="shared" si="1"/>
        <v>0</v>
      </c>
      <c r="H33" s="91"/>
      <c r="I33" s="93"/>
      <c r="J33" s="65"/>
      <c r="K33" s="57"/>
      <c r="L33" s="42"/>
      <c r="M33" s="41"/>
      <c r="N33" s="8"/>
      <c r="O33" s="11"/>
      <c r="P33" s="5"/>
      <c r="Q33" s="5"/>
    </row>
    <row r="34" spans="1:17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10"/>
      <c r="M34" s="10"/>
      <c r="N34" s="5"/>
      <c r="O34" s="5"/>
      <c r="P34" s="5"/>
      <c r="Q34" s="5"/>
    </row>
    <row r="35" spans="1:17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5"/>
      <c r="J35" s="5"/>
      <c r="K35" s="64">
        <f>SUM(K13:K33)</f>
        <v>0.39583333333330895</v>
      </c>
      <c r="L35" s="11"/>
      <c r="M35" s="11"/>
      <c r="N35" s="5"/>
      <c r="O35" s="5"/>
      <c r="P35" s="5"/>
      <c r="Q35" s="5"/>
    </row>
    <row r="36" spans="1:17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x14ac:dyDescent="0.25">
      <c r="A37" s="18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157" t="s">
        <v>36</v>
      </c>
      <c r="M40" s="158"/>
      <c r="N40" s="157" t="s">
        <v>35</v>
      </c>
      <c r="O40" s="158"/>
    </row>
    <row r="41" spans="1:17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4"/>
      <c r="M41" s="6"/>
      <c r="N41" s="4"/>
      <c r="O41" s="6"/>
    </row>
    <row r="42" spans="1:17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7"/>
      <c r="M42" s="9"/>
      <c r="N42" s="7"/>
      <c r="O42" s="9"/>
    </row>
    <row r="43" spans="1:17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K35" name="Plage2"/>
  </protectedRanges>
  <mergeCells count="23"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  <mergeCell ref="M11:M12"/>
    <mergeCell ref="N11:N12"/>
    <mergeCell ref="O11:O12"/>
    <mergeCell ref="C12:D12"/>
    <mergeCell ref="A13:A15"/>
    <mergeCell ref="N40:O40"/>
    <mergeCell ref="A19:A21"/>
    <mergeCell ref="A22:A24"/>
    <mergeCell ref="A25:A27"/>
    <mergeCell ref="A28:A30"/>
    <mergeCell ref="A31:A33"/>
    <mergeCell ref="L40:M40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55FB838-9996-404C-BCBD-B515C83BC9BD}">
          <x14:formula1>
            <xm:f>DONNEE!$G$8:$G$35</xm:f>
          </x14:formula1>
          <xm:sqref>I3</xm:sqref>
        </x14:dataValidation>
        <x14:dataValidation type="list" allowBlank="1" showInputMessage="1" showErrorMessage="1" xr:uid="{4A9E8125-A420-40AF-9D52-99E8FAD29A22}">
          <x14:formula1>
            <xm:f>DONNEE!$G$8:$G$23</xm:f>
          </x14:formula1>
          <xm:sqref>L3</xm:sqref>
        </x14:dataValidation>
        <x14:dataValidation type="list" allowBlank="1" showInputMessage="1" showErrorMessage="1" xr:uid="{D2BAC5C6-D37B-4B7A-BFE4-114EA2E81BFF}">
          <x14:formula1>
            <xm:f>DONNEE!$D$8:$D$10</xm:f>
          </x14:formula1>
          <xm:sqref>H13:H33</xm:sqref>
        </x14:dataValidation>
        <x14:dataValidation type="list" allowBlank="1" showInputMessage="1" showErrorMessage="1" xr:uid="{8534CB23-A222-423A-8108-17A11C5E3167}">
          <x14:formula1>
            <xm:f>DONNEE!$C$8:$C$10</xm:f>
          </x14:formula1>
          <xm:sqref>I13:I33</xm:sqref>
        </x14:dataValidation>
        <x14:dataValidation type="list" allowBlank="1" showInputMessage="1" showErrorMessage="1" xr:uid="{9C569F79-A6E3-43CC-B87A-8A5F28236A97}">
          <x14:formula1>
            <xm:f>DONNEE!$B$8:$B$282</xm:f>
          </x14:formula1>
          <xm:sqref>C13:C33 J13:J33 E13:F33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62E48-CBCF-4DF4-B702-8AED5A57C914}">
  <sheetPr>
    <pageSetUpPr fitToPage="1"/>
  </sheetPr>
  <dimension ref="A2:Q43"/>
  <sheetViews>
    <sheetView zoomScaleNormal="100" workbookViewId="0">
      <selection activeCell="I2" sqref="I2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8" max="8" width="12.5703125" customWidth="1"/>
    <col min="11" max="11" width="12" customWidth="1"/>
    <col min="12" max="12" width="12.5703125" customWidth="1"/>
    <col min="13" max="13" width="20.85546875" customWidth="1"/>
    <col min="14" max="14" width="19.85546875" customWidth="1"/>
    <col min="15" max="15" width="15.85546875" customWidth="1"/>
  </cols>
  <sheetData>
    <row r="2" spans="1:17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</row>
    <row r="3" spans="1:17" x14ac:dyDescent="0.25">
      <c r="B3" s="26" t="s">
        <v>47</v>
      </c>
      <c r="C3" s="113" t="s">
        <v>48</v>
      </c>
      <c r="D3" s="113"/>
      <c r="H3" t="s">
        <v>59</v>
      </c>
      <c r="I3" t="s">
        <v>60</v>
      </c>
      <c r="K3" s="117"/>
      <c r="L3" s="117"/>
      <c r="M3" s="117"/>
      <c r="N3" s="5"/>
    </row>
    <row r="4" spans="1:17" ht="22.5" customHeight="1" thickBot="1" x14ac:dyDescent="0.3">
      <c r="J4" s="26"/>
      <c r="K4" s="51"/>
      <c r="L4" s="26"/>
      <c r="M4" s="51"/>
      <c r="N4" s="26"/>
    </row>
    <row r="5" spans="1:17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24"/>
      <c r="L5" s="1"/>
      <c r="M5" s="1"/>
      <c r="N5" s="120" t="s">
        <v>45</v>
      </c>
      <c r="O5" s="3"/>
    </row>
    <row r="6" spans="1:17" ht="15.75" hidden="1" thickBot="1" x14ac:dyDescent="0.3">
      <c r="L6" s="4"/>
      <c r="M6" s="4"/>
      <c r="N6" s="4"/>
      <c r="O6" s="6"/>
    </row>
    <row r="7" spans="1:17" ht="15" customHeight="1" x14ac:dyDescent="0.25">
      <c r="C7" s="153" t="s">
        <v>19</v>
      </c>
      <c r="D7" s="154"/>
      <c r="E7" s="14"/>
      <c r="F7" s="15"/>
      <c r="G7" s="15"/>
      <c r="H7" s="15"/>
      <c r="I7" s="16"/>
      <c r="J7" s="20"/>
      <c r="K7" s="14"/>
      <c r="L7" s="17"/>
      <c r="M7" s="19" t="s">
        <v>29</v>
      </c>
      <c r="N7" s="21"/>
      <c r="O7" s="6"/>
      <c r="P7" s="5"/>
      <c r="Q7" s="5"/>
    </row>
    <row r="8" spans="1:17" ht="15.75" customHeight="1" x14ac:dyDescent="0.25">
      <c r="C8" s="159" t="s">
        <v>11</v>
      </c>
      <c r="D8" s="155"/>
      <c r="E8" s="159" t="s">
        <v>13</v>
      </c>
      <c r="F8" s="160"/>
      <c r="G8" s="160"/>
      <c r="H8" s="160"/>
      <c r="I8" s="155"/>
      <c r="J8" s="121" t="s">
        <v>18</v>
      </c>
      <c r="K8" s="17"/>
      <c r="L8" s="17"/>
      <c r="M8" s="21" t="s">
        <v>30</v>
      </c>
      <c r="N8" s="4"/>
      <c r="O8" s="6"/>
      <c r="P8" s="5"/>
      <c r="Q8" s="5"/>
    </row>
    <row r="9" spans="1:17" ht="15.75" thickBot="1" x14ac:dyDescent="0.3">
      <c r="C9" s="166" t="s">
        <v>20</v>
      </c>
      <c r="D9" s="167"/>
      <c r="E9" s="161" t="s">
        <v>14</v>
      </c>
      <c r="F9" s="162"/>
      <c r="G9" s="162"/>
      <c r="H9" s="162"/>
      <c r="I9" s="163"/>
      <c r="J9" s="21" t="s">
        <v>24</v>
      </c>
      <c r="K9" s="21" t="s">
        <v>10</v>
      </c>
      <c r="L9" s="25" t="s">
        <v>28</v>
      </c>
      <c r="M9" s="21" t="s">
        <v>31</v>
      </c>
      <c r="N9" s="4"/>
      <c r="O9" s="6"/>
      <c r="P9" s="5"/>
      <c r="Q9" s="5"/>
    </row>
    <row r="10" spans="1:17" ht="19.5" thickBot="1" x14ac:dyDescent="0.3">
      <c r="C10" s="166" t="s">
        <v>21</v>
      </c>
      <c r="D10" s="168"/>
      <c r="E10" s="164" t="s">
        <v>15</v>
      </c>
      <c r="F10" s="164" t="s">
        <v>16</v>
      </c>
      <c r="G10" s="123"/>
      <c r="H10" s="123" t="s">
        <v>52</v>
      </c>
      <c r="I10" s="164" t="s">
        <v>17</v>
      </c>
      <c r="J10" s="21" t="s">
        <v>16</v>
      </c>
      <c r="K10" s="21" t="s">
        <v>26</v>
      </c>
      <c r="L10" s="4"/>
      <c r="M10" s="122" t="s">
        <v>32</v>
      </c>
      <c r="N10" s="7"/>
      <c r="O10" s="9"/>
      <c r="P10" s="5"/>
      <c r="Q10" s="5"/>
    </row>
    <row r="11" spans="1:17" ht="18.75" x14ac:dyDescent="0.25">
      <c r="B11" s="111" t="s">
        <v>12</v>
      </c>
      <c r="C11" s="166" t="s">
        <v>22</v>
      </c>
      <c r="D11" s="168"/>
      <c r="E11" s="165"/>
      <c r="F11" s="165"/>
      <c r="G11" s="124"/>
      <c r="H11" s="124" t="s">
        <v>53</v>
      </c>
      <c r="I11" s="165"/>
      <c r="J11" s="21" t="s">
        <v>24</v>
      </c>
      <c r="K11" s="21" t="s">
        <v>27</v>
      </c>
      <c r="L11" s="10"/>
      <c r="M11" s="155" t="s">
        <v>33</v>
      </c>
      <c r="N11" s="169" t="s">
        <v>43</v>
      </c>
      <c r="O11" s="169" t="s">
        <v>44</v>
      </c>
      <c r="P11" s="5"/>
      <c r="Q11" s="5"/>
    </row>
    <row r="12" spans="1:17" ht="19.5" thickBot="1" x14ac:dyDescent="0.3">
      <c r="B12" s="21" t="s">
        <v>9</v>
      </c>
      <c r="C12" s="166" t="s">
        <v>23</v>
      </c>
      <c r="D12" s="168"/>
      <c r="E12" s="165"/>
      <c r="F12" s="165"/>
      <c r="G12" s="124"/>
      <c r="H12" s="124" t="s">
        <v>54</v>
      </c>
      <c r="I12" s="165"/>
      <c r="J12" s="21" t="s">
        <v>25</v>
      </c>
      <c r="K12" s="4"/>
      <c r="L12" s="11"/>
      <c r="M12" s="156"/>
      <c r="N12" s="170"/>
      <c r="O12" s="170"/>
      <c r="P12" s="5"/>
      <c r="Q12" s="5"/>
    </row>
    <row r="13" spans="1:17" ht="15.75" thickBot="1" x14ac:dyDescent="0.3">
      <c r="A13" s="171" t="s">
        <v>0</v>
      </c>
      <c r="B13" s="40"/>
      <c r="C13" s="106">
        <v>0.312499999999996</v>
      </c>
      <c r="D13" s="68"/>
      <c r="E13" s="69">
        <v>0.99999999999995304</v>
      </c>
      <c r="F13" s="70">
        <v>0.99999999999995304</v>
      </c>
      <c r="G13" s="53">
        <f>SUM(F13-E13)</f>
        <v>0</v>
      </c>
      <c r="H13" s="91" t="s">
        <v>55</v>
      </c>
      <c r="I13" s="92"/>
      <c r="J13" s="107">
        <v>0.70833333333330495</v>
      </c>
      <c r="K13" s="52">
        <f>SUM(J13-C13-G13-G14-G15)</f>
        <v>0.39583333333330895</v>
      </c>
      <c r="L13" s="41"/>
      <c r="M13" s="42"/>
      <c r="N13" s="1"/>
      <c r="O13" s="31"/>
      <c r="P13" s="5"/>
      <c r="Q13" s="5"/>
    </row>
    <row r="14" spans="1:17" ht="13.5" customHeight="1" thickBot="1" x14ac:dyDescent="0.3">
      <c r="A14" s="169"/>
      <c r="B14" s="43"/>
      <c r="C14" s="71"/>
      <c r="D14" s="68"/>
      <c r="E14" s="69"/>
      <c r="F14" s="72"/>
      <c r="G14" s="53">
        <f>SUM(F14-E14)</f>
        <v>0</v>
      </c>
      <c r="H14" s="91"/>
      <c r="I14" s="93"/>
      <c r="J14" s="65"/>
      <c r="K14" s="57"/>
      <c r="L14" s="42"/>
      <c r="M14" s="42"/>
      <c r="N14" s="4"/>
      <c r="O14" s="10"/>
      <c r="P14" s="5"/>
      <c r="Q14" s="5"/>
    </row>
    <row r="15" spans="1:17" ht="15.75" thickBot="1" x14ac:dyDescent="0.3">
      <c r="A15" s="170"/>
      <c r="B15" s="50"/>
      <c r="C15" s="73"/>
      <c r="D15" s="74"/>
      <c r="E15" s="75"/>
      <c r="F15" s="75"/>
      <c r="G15" s="54">
        <f>SUM(F15-E15)</f>
        <v>0</v>
      </c>
      <c r="H15" s="94"/>
      <c r="I15" s="95"/>
      <c r="J15" s="66"/>
      <c r="K15" s="58"/>
      <c r="L15" s="44"/>
      <c r="M15" s="44"/>
      <c r="N15" s="33"/>
      <c r="O15" s="10"/>
      <c r="P15" s="5"/>
      <c r="Q15" s="5"/>
    </row>
    <row r="16" spans="1:17" ht="15.75" thickBot="1" x14ac:dyDescent="0.3">
      <c r="A16" s="169" t="s">
        <v>1</v>
      </c>
      <c r="B16" s="1"/>
      <c r="C16" s="110"/>
      <c r="D16" s="76"/>
      <c r="E16" s="77"/>
      <c r="F16" s="78"/>
      <c r="G16" s="55">
        <f>SUM(F16-E16)</f>
        <v>0</v>
      </c>
      <c r="H16" s="96"/>
      <c r="I16" s="97"/>
      <c r="J16" s="67"/>
      <c r="K16" s="59">
        <f t="shared" ref="K16:K31" si="0">SUM(J16-C16-G16-G17-G18)</f>
        <v>0</v>
      </c>
      <c r="L16" s="36"/>
      <c r="M16" s="37"/>
      <c r="N16" s="34"/>
      <c r="O16" s="32"/>
      <c r="P16" s="5"/>
      <c r="Q16" s="5"/>
    </row>
    <row r="17" spans="1:17" ht="15.75" thickBot="1" x14ac:dyDescent="0.3">
      <c r="A17" s="169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37"/>
      <c r="M17" s="37"/>
      <c r="N17" s="4"/>
      <c r="O17" s="10"/>
      <c r="P17" s="5"/>
      <c r="Q17" s="5"/>
    </row>
    <row r="18" spans="1:17" ht="15.75" thickBot="1" x14ac:dyDescent="0.3">
      <c r="A18" s="170"/>
      <c r="B18" s="38"/>
      <c r="C18" s="81"/>
      <c r="D18" s="82"/>
      <c r="E18" s="83"/>
      <c r="F18" s="83"/>
      <c r="G18" s="55">
        <f t="shared" ref="G18:G33" si="1">SUM(F18-E18)</f>
        <v>0</v>
      </c>
      <c r="H18" s="99"/>
      <c r="I18" s="100"/>
      <c r="J18" s="101"/>
      <c r="K18" s="61"/>
      <c r="L18" s="39"/>
      <c r="M18" s="39"/>
      <c r="N18" s="35"/>
      <c r="O18" s="33"/>
      <c r="P18" s="5"/>
      <c r="Q18" s="5"/>
    </row>
    <row r="19" spans="1:17" ht="15.75" thickBot="1" x14ac:dyDescent="0.3">
      <c r="A19" s="171" t="s">
        <v>2</v>
      </c>
      <c r="B19" s="45"/>
      <c r="C19" s="106"/>
      <c r="D19" s="68"/>
      <c r="E19" s="69"/>
      <c r="F19" s="70"/>
      <c r="G19" s="53">
        <f t="shared" si="1"/>
        <v>0</v>
      </c>
      <c r="H19" s="91"/>
      <c r="I19" s="92"/>
      <c r="J19" s="65"/>
      <c r="K19" s="52">
        <f t="shared" si="0"/>
        <v>0</v>
      </c>
      <c r="L19" s="41"/>
      <c r="M19" s="42"/>
      <c r="N19" s="34"/>
      <c r="O19" s="32"/>
      <c r="P19" s="5"/>
      <c r="Q19" s="5"/>
    </row>
    <row r="20" spans="1:17" ht="15.75" thickBot="1" x14ac:dyDescent="0.3">
      <c r="A20" s="159"/>
      <c r="B20" s="46"/>
      <c r="C20" s="71"/>
      <c r="D20" s="68"/>
      <c r="E20" s="69"/>
      <c r="F20" s="72"/>
      <c r="G20" s="53">
        <f t="shared" si="1"/>
        <v>0</v>
      </c>
      <c r="H20" s="91"/>
      <c r="I20" s="93"/>
      <c r="J20" s="65"/>
      <c r="K20" s="57"/>
      <c r="L20" s="42"/>
      <c r="M20" s="42"/>
      <c r="N20" s="4"/>
      <c r="O20" s="10"/>
      <c r="P20" s="5"/>
      <c r="Q20" s="5"/>
    </row>
    <row r="21" spans="1:17" ht="15.75" thickBot="1" x14ac:dyDescent="0.3">
      <c r="A21" s="170"/>
      <c r="B21" s="47"/>
      <c r="C21" s="73"/>
      <c r="D21" s="74"/>
      <c r="E21" s="75"/>
      <c r="F21" s="75"/>
      <c r="G21" s="53">
        <f t="shared" si="1"/>
        <v>0</v>
      </c>
      <c r="H21" s="94"/>
      <c r="I21" s="95"/>
      <c r="J21" s="66"/>
      <c r="K21" s="58"/>
      <c r="L21" s="44"/>
      <c r="M21" s="44"/>
      <c r="N21" s="35"/>
      <c r="O21" s="33"/>
      <c r="P21" s="5"/>
      <c r="Q21" s="5"/>
    </row>
    <row r="22" spans="1:17" ht="15.75" thickBot="1" x14ac:dyDescent="0.3">
      <c r="A22" s="171" t="s">
        <v>3</v>
      </c>
      <c r="B22" s="34"/>
      <c r="C22" s="109"/>
      <c r="D22" s="76"/>
      <c r="E22" s="77"/>
      <c r="F22" s="78"/>
      <c r="G22" s="56">
        <f t="shared" si="1"/>
        <v>0</v>
      </c>
      <c r="H22" s="96"/>
      <c r="I22" s="97"/>
      <c r="J22" s="67"/>
      <c r="K22" s="59">
        <f t="shared" si="0"/>
        <v>0</v>
      </c>
      <c r="L22" s="36"/>
      <c r="M22" s="37"/>
      <c r="N22" s="34"/>
      <c r="O22" s="32"/>
      <c r="P22" s="5"/>
      <c r="Q22" s="5"/>
    </row>
    <row r="23" spans="1:17" ht="15.75" thickBot="1" x14ac:dyDescent="0.3">
      <c r="A23" s="169"/>
      <c r="B23" s="4"/>
      <c r="C23" s="84"/>
      <c r="D23" s="76"/>
      <c r="E23" s="77"/>
      <c r="F23" s="80"/>
      <c r="G23" s="56">
        <f t="shared" si="1"/>
        <v>0</v>
      </c>
      <c r="H23" s="96"/>
      <c r="I23" s="98"/>
      <c r="J23" s="67"/>
      <c r="K23" s="60"/>
      <c r="L23" s="37"/>
      <c r="M23" s="37"/>
      <c r="N23" s="4"/>
      <c r="O23" s="10"/>
      <c r="P23" s="5"/>
      <c r="Q23" s="5"/>
    </row>
    <row r="24" spans="1:17" ht="15.75" thickBot="1" x14ac:dyDescent="0.3">
      <c r="A24" s="170"/>
      <c r="B24" s="35"/>
      <c r="C24" s="85"/>
      <c r="D24" s="82"/>
      <c r="E24" s="83"/>
      <c r="F24" s="83"/>
      <c r="G24" s="56">
        <f t="shared" si="1"/>
        <v>0</v>
      </c>
      <c r="H24" s="99"/>
      <c r="I24" s="100"/>
      <c r="J24" s="101"/>
      <c r="K24" s="61"/>
      <c r="L24" s="39"/>
      <c r="M24" s="39"/>
      <c r="N24" s="35"/>
      <c r="O24" s="33"/>
      <c r="P24" s="5"/>
      <c r="Q24" s="5"/>
    </row>
    <row r="25" spans="1:17" ht="15.75" thickBot="1" x14ac:dyDescent="0.3">
      <c r="A25" s="171" t="s">
        <v>4</v>
      </c>
      <c r="B25" s="45"/>
      <c r="C25" s="108"/>
      <c r="D25" s="68"/>
      <c r="E25" s="69"/>
      <c r="F25" s="70"/>
      <c r="G25" s="53">
        <f t="shared" si="1"/>
        <v>0</v>
      </c>
      <c r="H25" s="91"/>
      <c r="I25" s="92"/>
      <c r="J25" s="65"/>
      <c r="K25" s="52">
        <f t="shared" si="0"/>
        <v>0</v>
      </c>
      <c r="L25" s="41"/>
      <c r="M25" s="42"/>
      <c r="N25" s="34"/>
      <c r="O25" s="32"/>
      <c r="P25" s="5"/>
      <c r="Q25" s="5"/>
    </row>
    <row r="26" spans="1:17" ht="15.75" thickBot="1" x14ac:dyDescent="0.3">
      <c r="A26" s="169"/>
      <c r="B26" s="43"/>
      <c r="C26" s="71"/>
      <c r="D26" s="68"/>
      <c r="E26" s="69"/>
      <c r="F26" s="72"/>
      <c r="G26" s="53">
        <f t="shared" si="1"/>
        <v>0</v>
      </c>
      <c r="H26" s="91"/>
      <c r="I26" s="93"/>
      <c r="J26" s="65"/>
      <c r="K26" s="57"/>
      <c r="L26" s="42"/>
      <c r="M26" s="42"/>
      <c r="N26" s="4"/>
      <c r="O26" s="10"/>
      <c r="P26" s="5"/>
      <c r="Q26" s="5"/>
    </row>
    <row r="27" spans="1:17" ht="15.75" thickBot="1" x14ac:dyDescent="0.3">
      <c r="A27" s="170"/>
      <c r="B27" s="47"/>
      <c r="C27" s="73"/>
      <c r="D27" s="74"/>
      <c r="E27" s="75"/>
      <c r="F27" s="75"/>
      <c r="G27" s="53">
        <f t="shared" si="1"/>
        <v>0</v>
      </c>
      <c r="H27" s="94"/>
      <c r="I27" s="95"/>
      <c r="J27" s="66"/>
      <c r="K27" s="58"/>
      <c r="L27" s="44"/>
      <c r="M27" s="44"/>
      <c r="N27" s="35"/>
      <c r="O27" s="33"/>
      <c r="P27" s="5"/>
      <c r="Q27" s="5"/>
    </row>
    <row r="28" spans="1:17" ht="15.75" thickBot="1" x14ac:dyDescent="0.3">
      <c r="A28" s="171" t="s">
        <v>5</v>
      </c>
      <c r="B28" s="34"/>
      <c r="C28" s="109"/>
      <c r="D28" s="76"/>
      <c r="E28" s="77"/>
      <c r="F28" s="78"/>
      <c r="G28" s="56">
        <f t="shared" si="1"/>
        <v>0</v>
      </c>
      <c r="H28" s="96"/>
      <c r="I28" s="97"/>
      <c r="J28" s="67"/>
      <c r="K28" s="59">
        <f t="shared" si="0"/>
        <v>0</v>
      </c>
      <c r="L28" s="36"/>
      <c r="M28" s="37"/>
      <c r="N28" s="34"/>
      <c r="O28" s="32"/>
      <c r="P28" s="5"/>
      <c r="Q28" s="5"/>
    </row>
    <row r="29" spans="1:17" ht="15.75" thickBot="1" x14ac:dyDescent="0.3">
      <c r="A29" s="169"/>
      <c r="B29" s="4"/>
      <c r="C29" s="84"/>
      <c r="D29" s="76"/>
      <c r="E29" s="77"/>
      <c r="F29" s="80"/>
      <c r="G29" s="56">
        <f t="shared" si="1"/>
        <v>0</v>
      </c>
      <c r="H29" s="96"/>
      <c r="I29" s="98"/>
      <c r="J29" s="67"/>
      <c r="K29" s="60"/>
      <c r="L29" s="37"/>
      <c r="M29" s="37"/>
      <c r="N29" s="4"/>
      <c r="O29" s="10"/>
      <c r="P29" s="5"/>
      <c r="Q29" s="5"/>
    </row>
    <row r="30" spans="1:17" ht="15.75" thickBot="1" x14ac:dyDescent="0.3">
      <c r="A30" s="170"/>
      <c r="B30" s="35"/>
      <c r="C30" s="85"/>
      <c r="D30" s="82"/>
      <c r="E30" s="83"/>
      <c r="F30" s="83"/>
      <c r="G30" s="56">
        <f t="shared" si="1"/>
        <v>0</v>
      </c>
      <c r="H30" s="99"/>
      <c r="I30" s="100"/>
      <c r="J30" s="101"/>
      <c r="K30" s="61"/>
      <c r="L30" s="39"/>
      <c r="M30" s="39"/>
      <c r="N30" s="35"/>
      <c r="O30" s="33"/>
      <c r="P30" s="5"/>
      <c r="Q30" s="5"/>
    </row>
    <row r="31" spans="1:17" ht="15.75" thickBot="1" x14ac:dyDescent="0.3">
      <c r="A31" s="171" t="s">
        <v>6</v>
      </c>
      <c r="B31" s="48"/>
      <c r="C31" s="108"/>
      <c r="D31" s="68"/>
      <c r="E31" s="69"/>
      <c r="F31" s="70"/>
      <c r="G31" s="53">
        <f t="shared" si="1"/>
        <v>0</v>
      </c>
      <c r="H31" s="91"/>
      <c r="I31" s="92"/>
      <c r="J31" s="65"/>
      <c r="K31" s="52">
        <f t="shared" si="0"/>
        <v>0</v>
      </c>
      <c r="L31" s="41"/>
      <c r="M31" s="42"/>
      <c r="N31" s="4"/>
      <c r="O31" s="10"/>
      <c r="P31" s="5"/>
      <c r="Q31" s="5"/>
    </row>
    <row r="32" spans="1:17" ht="15.75" thickBot="1" x14ac:dyDescent="0.3">
      <c r="A32" s="169"/>
      <c r="B32" s="48"/>
      <c r="C32" s="71"/>
      <c r="D32" s="86"/>
      <c r="E32" s="87"/>
      <c r="F32" s="88"/>
      <c r="G32" s="53">
        <f t="shared" si="1"/>
        <v>0</v>
      </c>
      <c r="H32" s="102"/>
      <c r="I32" s="103"/>
      <c r="J32" s="104"/>
      <c r="K32" s="62"/>
      <c r="L32" s="49"/>
      <c r="M32" s="49"/>
      <c r="N32" s="4"/>
      <c r="O32" s="10"/>
      <c r="P32" s="5"/>
      <c r="Q32" s="5"/>
    </row>
    <row r="33" spans="1:17" ht="15.75" thickBot="1" x14ac:dyDescent="0.3">
      <c r="A33" s="169"/>
      <c r="B33" s="48"/>
      <c r="C33" s="89"/>
      <c r="D33" s="68"/>
      <c r="E33" s="69"/>
      <c r="F33" s="90"/>
      <c r="G33" s="53">
        <f t="shared" si="1"/>
        <v>0</v>
      </c>
      <c r="H33" s="91"/>
      <c r="I33" s="93"/>
      <c r="J33" s="65"/>
      <c r="K33" s="57"/>
      <c r="L33" s="42"/>
      <c r="M33" s="41"/>
      <c r="N33" s="8"/>
      <c r="O33" s="11"/>
      <c r="P33" s="5"/>
      <c r="Q33" s="5"/>
    </row>
    <row r="34" spans="1:17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10"/>
      <c r="M34" s="10"/>
      <c r="N34" s="5"/>
      <c r="O34" s="5"/>
      <c r="P34" s="5"/>
      <c r="Q34" s="5"/>
    </row>
    <row r="35" spans="1:17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5"/>
      <c r="J35" s="5"/>
      <c r="K35" s="64">
        <f>SUM(K13:K33)</f>
        <v>0.39583333333330895</v>
      </c>
      <c r="L35" s="11"/>
      <c r="M35" s="11"/>
      <c r="N35" s="5"/>
      <c r="O35" s="5"/>
      <c r="P35" s="5"/>
      <c r="Q35" s="5"/>
    </row>
    <row r="36" spans="1:17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x14ac:dyDescent="0.25">
      <c r="A37" s="18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157" t="s">
        <v>36</v>
      </c>
      <c r="M40" s="158"/>
      <c r="N40" s="157" t="s">
        <v>35</v>
      </c>
      <c r="O40" s="158"/>
    </row>
    <row r="41" spans="1:17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4"/>
      <c r="M41" s="6"/>
      <c r="N41" s="4"/>
      <c r="O41" s="6"/>
    </row>
    <row r="42" spans="1:17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7"/>
      <c r="M42" s="9"/>
      <c r="N42" s="7"/>
      <c r="O42" s="9"/>
    </row>
    <row r="43" spans="1:17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K35" name="Plage2"/>
  </protectedRanges>
  <mergeCells count="23"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  <mergeCell ref="M11:M12"/>
    <mergeCell ref="N11:N12"/>
    <mergeCell ref="O11:O12"/>
    <mergeCell ref="C12:D12"/>
    <mergeCell ref="A13:A15"/>
    <mergeCell ref="N40:O40"/>
    <mergeCell ref="A19:A21"/>
    <mergeCell ref="A22:A24"/>
    <mergeCell ref="A25:A27"/>
    <mergeCell ref="A28:A30"/>
    <mergeCell ref="A31:A33"/>
    <mergeCell ref="L40:M40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0E79601-E1F9-4CDE-B3D2-E54181DD9494}">
          <x14:formula1>
            <xm:f>DONNEE!$G$8:$G$35</xm:f>
          </x14:formula1>
          <xm:sqref>I3</xm:sqref>
        </x14:dataValidation>
        <x14:dataValidation type="list" allowBlank="1" showInputMessage="1" showErrorMessage="1" xr:uid="{EFFD3DE0-4B85-492F-BE3C-C24DD13979E1}">
          <x14:formula1>
            <xm:f>DONNEE!$G$8:$G$23</xm:f>
          </x14:formula1>
          <xm:sqref>L3</xm:sqref>
        </x14:dataValidation>
        <x14:dataValidation type="list" allowBlank="1" showInputMessage="1" showErrorMessage="1" xr:uid="{2FF54464-4895-4CD3-82C9-43DA7D86D06A}">
          <x14:formula1>
            <xm:f>DONNEE!$D$8:$D$10</xm:f>
          </x14:formula1>
          <xm:sqref>H13:H33</xm:sqref>
        </x14:dataValidation>
        <x14:dataValidation type="list" allowBlank="1" showInputMessage="1" showErrorMessage="1" xr:uid="{2A8E3BCB-5933-40EA-96FF-593385D25662}">
          <x14:formula1>
            <xm:f>DONNEE!$C$8:$C$10</xm:f>
          </x14:formula1>
          <xm:sqref>I13:I33</xm:sqref>
        </x14:dataValidation>
        <x14:dataValidation type="list" allowBlank="1" showInputMessage="1" showErrorMessage="1" xr:uid="{4B8C84A5-8B4B-4521-8E0A-8117F1400152}">
          <x14:formula1>
            <xm:f>DONNEE!$B$8:$B$282</xm:f>
          </x14:formula1>
          <xm:sqref>C13:C33 J13:J33 E13:F33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AA8D5-B195-42A0-B6C4-43C8ED1434EA}">
  <sheetPr>
    <pageSetUpPr fitToPage="1"/>
  </sheetPr>
  <dimension ref="A2:Q43"/>
  <sheetViews>
    <sheetView zoomScaleNormal="100" workbookViewId="0">
      <selection activeCell="I2" sqref="I2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8" max="8" width="12.5703125" customWidth="1"/>
    <col min="10" max="10" width="12.85546875" customWidth="1"/>
    <col min="11" max="11" width="12" customWidth="1"/>
    <col min="12" max="12" width="12.5703125" customWidth="1"/>
    <col min="13" max="13" width="20.85546875" customWidth="1"/>
    <col min="14" max="14" width="19.85546875" customWidth="1"/>
    <col min="15" max="15" width="15.85546875" customWidth="1"/>
  </cols>
  <sheetData>
    <row r="2" spans="1:17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</row>
    <row r="3" spans="1:17" x14ac:dyDescent="0.25">
      <c r="B3" s="26" t="s">
        <v>47</v>
      </c>
      <c r="C3" s="113" t="s">
        <v>48</v>
      </c>
      <c r="D3" s="113"/>
      <c r="H3" t="s">
        <v>59</v>
      </c>
      <c r="I3" t="s">
        <v>60</v>
      </c>
      <c r="K3" s="117"/>
      <c r="L3" s="117"/>
      <c r="M3" s="117"/>
      <c r="N3" s="5"/>
    </row>
    <row r="4" spans="1:17" ht="22.5" customHeight="1" thickBot="1" x14ac:dyDescent="0.3">
      <c r="J4" s="26"/>
      <c r="K4" s="51"/>
      <c r="L4" s="26"/>
      <c r="M4" s="51"/>
      <c r="N4" s="26"/>
    </row>
    <row r="5" spans="1:17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24"/>
      <c r="L5" s="1"/>
      <c r="M5" s="1"/>
      <c r="N5" s="120" t="s">
        <v>45</v>
      </c>
      <c r="O5" s="3"/>
    </row>
    <row r="6" spans="1:17" ht="15.75" hidden="1" thickBot="1" x14ac:dyDescent="0.3">
      <c r="L6" s="4"/>
      <c r="M6" s="4"/>
      <c r="N6" s="4"/>
      <c r="O6" s="6"/>
    </row>
    <row r="7" spans="1:17" ht="15" customHeight="1" x14ac:dyDescent="0.25">
      <c r="C7" s="153" t="s">
        <v>19</v>
      </c>
      <c r="D7" s="154"/>
      <c r="E7" s="14"/>
      <c r="F7" s="15"/>
      <c r="G7" s="15"/>
      <c r="H7" s="15"/>
      <c r="I7" s="16"/>
      <c r="J7" s="20"/>
      <c r="K7" s="14"/>
      <c r="L7" s="17"/>
      <c r="M7" s="19" t="s">
        <v>29</v>
      </c>
      <c r="N7" s="21"/>
      <c r="O7" s="6"/>
      <c r="P7" s="5"/>
      <c r="Q7" s="5"/>
    </row>
    <row r="8" spans="1:17" ht="15.75" customHeight="1" x14ac:dyDescent="0.25">
      <c r="C8" s="159" t="s">
        <v>11</v>
      </c>
      <c r="D8" s="155"/>
      <c r="E8" s="159" t="s">
        <v>13</v>
      </c>
      <c r="F8" s="160"/>
      <c r="G8" s="160"/>
      <c r="H8" s="160"/>
      <c r="I8" s="155"/>
      <c r="J8" s="121" t="s">
        <v>18</v>
      </c>
      <c r="K8" s="17"/>
      <c r="L8" s="17"/>
      <c r="M8" s="21" t="s">
        <v>30</v>
      </c>
      <c r="N8" s="4"/>
      <c r="O8" s="6"/>
      <c r="P8" s="5"/>
      <c r="Q8" s="5"/>
    </row>
    <row r="9" spans="1:17" ht="15.75" thickBot="1" x14ac:dyDescent="0.3">
      <c r="C9" s="166" t="s">
        <v>20</v>
      </c>
      <c r="D9" s="167"/>
      <c r="E9" s="161" t="s">
        <v>14</v>
      </c>
      <c r="F9" s="162"/>
      <c r="G9" s="162"/>
      <c r="H9" s="162"/>
      <c r="I9" s="163"/>
      <c r="J9" s="21" t="s">
        <v>24</v>
      </c>
      <c r="K9" s="21" t="s">
        <v>10</v>
      </c>
      <c r="L9" s="25" t="s">
        <v>28</v>
      </c>
      <c r="M9" s="21" t="s">
        <v>31</v>
      </c>
      <c r="N9" s="4"/>
      <c r="O9" s="6"/>
      <c r="P9" s="5"/>
      <c r="Q9" s="5"/>
    </row>
    <row r="10" spans="1:17" ht="19.5" thickBot="1" x14ac:dyDescent="0.3">
      <c r="C10" s="166" t="s">
        <v>21</v>
      </c>
      <c r="D10" s="168"/>
      <c r="E10" s="164" t="s">
        <v>15</v>
      </c>
      <c r="F10" s="164" t="s">
        <v>16</v>
      </c>
      <c r="G10" s="123"/>
      <c r="H10" s="123" t="s">
        <v>52</v>
      </c>
      <c r="I10" s="164" t="s">
        <v>17</v>
      </c>
      <c r="J10" s="21" t="s">
        <v>16</v>
      </c>
      <c r="K10" s="21" t="s">
        <v>26</v>
      </c>
      <c r="L10" s="4"/>
      <c r="M10" s="122" t="s">
        <v>32</v>
      </c>
      <c r="N10" s="7"/>
      <c r="O10" s="9"/>
      <c r="P10" s="5"/>
      <c r="Q10" s="5"/>
    </row>
    <row r="11" spans="1:17" ht="18.75" x14ac:dyDescent="0.25">
      <c r="B11" s="111" t="s">
        <v>12</v>
      </c>
      <c r="C11" s="166" t="s">
        <v>22</v>
      </c>
      <c r="D11" s="168"/>
      <c r="E11" s="165"/>
      <c r="F11" s="165"/>
      <c r="G11" s="124"/>
      <c r="H11" s="124" t="s">
        <v>53</v>
      </c>
      <c r="I11" s="165"/>
      <c r="J11" s="21" t="s">
        <v>24</v>
      </c>
      <c r="K11" s="21" t="s">
        <v>27</v>
      </c>
      <c r="L11" s="10"/>
      <c r="M11" s="155" t="s">
        <v>33</v>
      </c>
      <c r="N11" s="169" t="s">
        <v>43</v>
      </c>
      <c r="O11" s="169" t="s">
        <v>44</v>
      </c>
      <c r="P11" s="5"/>
      <c r="Q11" s="5"/>
    </row>
    <row r="12" spans="1:17" ht="19.5" thickBot="1" x14ac:dyDescent="0.3">
      <c r="B12" s="21" t="s">
        <v>9</v>
      </c>
      <c r="C12" s="166" t="s">
        <v>23</v>
      </c>
      <c r="D12" s="168"/>
      <c r="E12" s="165"/>
      <c r="F12" s="165"/>
      <c r="G12" s="124"/>
      <c r="H12" s="124" t="s">
        <v>54</v>
      </c>
      <c r="I12" s="165"/>
      <c r="J12" s="21" t="s">
        <v>25</v>
      </c>
      <c r="K12" s="4"/>
      <c r="L12" s="11"/>
      <c r="M12" s="156"/>
      <c r="N12" s="170"/>
      <c r="O12" s="170"/>
      <c r="P12" s="5"/>
      <c r="Q12" s="5"/>
    </row>
    <row r="13" spans="1:17" ht="15.75" thickBot="1" x14ac:dyDescent="0.3">
      <c r="A13" s="153" t="s">
        <v>0</v>
      </c>
      <c r="B13" s="49"/>
      <c r="C13" s="125">
        <v>0.29166666666666402</v>
      </c>
      <c r="D13" s="68"/>
      <c r="E13" s="69">
        <v>0.99999999999995304</v>
      </c>
      <c r="F13" s="70">
        <v>0.99999999999995304</v>
      </c>
      <c r="G13" s="53">
        <f>SUM(F13-E13)</f>
        <v>0</v>
      </c>
      <c r="H13" s="91" t="s">
        <v>55</v>
      </c>
      <c r="I13" s="92"/>
      <c r="J13" s="107">
        <v>0.70833333333330495</v>
      </c>
      <c r="K13" s="52">
        <f>SUM(J13-C13-G13-G14-G15)</f>
        <v>0.41666666666664093</v>
      </c>
      <c r="L13" s="41"/>
      <c r="M13" s="42"/>
      <c r="N13" s="1"/>
      <c r="O13" s="31"/>
      <c r="P13" s="5"/>
      <c r="Q13" s="5"/>
    </row>
    <row r="14" spans="1:17" ht="13.5" customHeight="1" thickBot="1" x14ac:dyDescent="0.3">
      <c r="A14" s="159"/>
      <c r="B14" s="136"/>
      <c r="C14" s="126"/>
      <c r="D14" s="68"/>
      <c r="E14" s="69"/>
      <c r="F14" s="72"/>
      <c r="G14" s="53">
        <f>SUM(F14-E14)</f>
        <v>0</v>
      </c>
      <c r="H14" s="91"/>
      <c r="I14" s="93"/>
      <c r="J14" s="65"/>
      <c r="K14" s="57"/>
      <c r="L14" s="42"/>
      <c r="M14" s="42"/>
      <c r="N14" s="4"/>
      <c r="O14" s="10"/>
      <c r="P14" s="5"/>
      <c r="Q14" s="5"/>
    </row>
    <row r="15" spans="1:17" ht="15.75" thickBot="1" x14ac:dyDescent="0.3">
      <c r="A15" s="174"/>
      <c r="B15" s="136"/>
      <c r="C15" s="127"/>
      <c r="D15" s="74"/>
      <c r="E15" s="75"/>
      <c r="F15" s="75"/>
      <c r="G15" s="54">
        <f>SUM(F15-E15)</f>
        <v>0</v>
      </c>
      <c r="H15" s="94"/>
      <c r="I15" s="95"/>
      <c r="J15" s="66"/>
      <c r="K15" s="58"/>
      <c r="L15" s="44"/>
      <c r="M15" s="44"/>
      <c r="N15" s="33"/>
      <c r="O15" s="10"/>
      <c r="P15" s="5"/>
      <c r="Q15" s="5"/>
    </row>
    <row r="16" spans="1:17" ht="15.75" thickBot="1" x14ac:dyDescent="0.3">
      <c r="A16" s="159" t="s">
        <v>1</v>
      </c>
      <c r="B16" s="10"/>
      <c r="C16" s="128"/>
      <c r="D16" s="76"/>
      <c r="E16" s="77"/>
      <c r="F16" s="78"/>
      <c r="G16" s="55">
        <f>SUM(F16-E16)</f>
        <v>0</v>
      </c>
      <c r="H16" s="96"/>
      <c r="I16" s="97"/>
      <c r="J16" s="67"/>
      <c r="K16" s="59">
        <f t="shared" ref="K16:K31" si="0">SUM(J16-C16-G16-G17-G18)</f>
        <v>0</v>
      </c>
      <c r="L16" s="36"/>
      <c r="M16" s="37"/>
      <c r="N16" s="34"/>
      <c r="O16" s="32"/>
      <c r="P16" s="5"/>
      <c r="Q16" s="5"/>
    </row>
    <row r="17" spans="1:17" ht="15.75" thickBot="1" x14ac:dyDescent="0.3">
      <c r="A17" s="159"/>
      <c r="B17" s="10"/>
      <c r="C17" s="12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37"/>
      <c r="M17" s="37"/>
      <c r="N17" s="4"/>
      <c r="O17" s="10"/>
      <c r="P17" s="5"/>
      <c r="Q17" s="5"/>
    </row>
    <row r="18" spans="1:17" ht="15.75" thickBot="1" x14ac:dyDescent="0.3">
      <c r="A18" s="174"/>
      <c r="B18" s="10"/>
      <c r="C18" s="130"/>
      <c r="D18" s="82"/>
      <c r="E18" s="83"/>
      <c r="F18" s="83"/>
      <c r="G18" s="55">
        <f t="shared" ref="G18:G33" si="1">SUM(F18-E18)</f>
        <v>0</v>
      </c>
      <c r="H18" s="99"/>
      <c r="I18" s="100"/>
      <c r="J18" s="101"/>
      <c r="K18" s="61"/>
      <c r="L18" s="39"/>
      <c r="M18" s="39"/>
      <c r="N18" s="35"/>
      <c r="O18" s="33"/>
      <c r="P18" s="5"/>
      <c r="Q18" s="5"/>
    </row>
    <row r="19" spans="1:17" ht="15.75" thickBot="1" x14ac:dyDescent="0.3">
      <c r="A19" s="153" t="s">
        <v>2</v>
      </c>
      <c r="B19" s="136"/>
      <c r="C19" s="125"/>
      <c r="D19" s="68"/>
      <c r="E19" s="69"/>
      <c r="F19" s="70"/>
      <c r="G19" s="53">
        <f t="shared" si="1"/>
        <v>0</v>
      </c>
      <c r="H19" s="91"/>
      <c r="I19" s="92"/>
      <c r="J19" s="65"/>
      <c r="K19" s="52">
        <f t="shared" si="0"/>
        <v>0</v>
      </c>
      <c r="L19" s="41"/>
      <c r="M19" s="42"/>
      <c r="N19" s="34"/>
      <c r="O19" s="32"/>
      <c r="P19" s="5"/>
      <c r="Q19" s="5"/>
    </row>
    <row r="20" spans="1:17" ht="15.75" thickBot="1" x14ac:dyDescent="0.3">
      <c r="A20" s="159"/>
      <c r="B20" s="136"/>
      <c r="C20" s="126"/>
      <c r="D20" s="68"/>
      <c r="E20" s="69"/>
      <c r="F20" s="72"/>
      <c r="G20" s="53">
        <f t="shared" si="1"/>
        <v>0</v>
      </c>
      <c r="H20" s="91"/>
      <c r="I20" s="93"/>
      <c r="J20" s="65"/>
      <c r="K20" s="57"/>
      <c r="L20" s="42"/>
      <c r="M20" s="42"/>
      <c r="N20" s="4"/>
      <c r="O20" s="10"/>
      <c r="P20" s="5"/>
      <c r="Q20" s="5"/>
    </row>
    <row r="21" spans="1:17" ht="15.75" thickBot="1" x14ac:dyDescent="0.3">
      <c r="A21" s="174"/>
      <c r="B21" s="136"/>
      <c r="C21" s="127"/>
      <c r="D21" s="74"/>
      <c r="E21" s="75"/>
      <c r="F21" s="75"/>
      <c r="G21" s="53">
        <f t="shared" si="1"/>
        <v>0</v>
      </c>
      <c r="H21" s="94"/>
      <c r="I21" s="95"/>
      <c r="J21" s="66"/>
      <c r="K21" s="58"/>
      <c r="L21" s="44"/>
      <c r="M21" s="44"/>
      <c r="N21" s="35"/>
      <c r="O21" s="33"/>
      <c r="P21" s="5"/>
      <c r="Q21" s="5"/>
    </row>
    <row r="22" spans="1:17" ht="15.75" thickBot="1" x14ac:dyDescent="0.3">
      <c r="A22" s="153" t="s">
        <v>3</v>
      </c>
      <c r="B22" s="10"/>
      <c r="C22" s="131"/>
      <c r="D22" s="76"/>
      <c r="E22" s="77"/>
      <c r="F22" s="78"/>
      <c r="G22" s="56">
        <f t="shared" si="1"/>
        <v>0</v>
      </c>
      <c r="H22" s="96"/>
      <c r="I22" s="97"/>
      <c r="J22" s="67"/>
      <c r="K22" s="59">
        <f t="shared" si="0"/>
        <v>0</v>
      </c>
      <c r="L22" s="36"/>
      <c r="M22" s="37"/>
      <c r="N22" s="34"/>
      <c r="O22" s="32"/>
      <c r="P22" s="5"/>
      <c r="Q22" s="5"/>
    </row>
    <row r="23" spans="1:17" ht="15.75" thickBot="1" x14ac:dyDescent="0.3">
      <c r="A23" s="159"/>
      <c r="B23" s="10"/>
      <c r="C23" s="132"/>
      <c r="D23" s="76"/>
      <c r="E23" s="77"/>
      <c r="F23" s="80"/>
      <c r="G23" s="56">
        <f t="shared" si="1"/>
        <v>0</v>
      </c>
      <c r="H23" s="96"/>
      <c r="I23" s="98"/>
      <c r="J23" s="67"/>
      <c r="K23" s="60"/>
      <c r="L23" s="37"/>
      <c r="M23" s="37"/>
      <c r="N23" s="4"/>
      <c r="O23" s="10"/>
      <c r="P23" s="5"/>
      <c r="Q23" s="5"/>
    </row>
    <row r="24" spans="1:17" ht="15.75" thickBot="1" x14ac:dyDescent="0.3">
      <c r="A24" s="174"/>
      <c r="B24" s="10"/>
      <c r="C24" s="133"/>
      <c r="D24" s="82"/>
      <c r="E24" s="83"/>
      <c r="F24" s="83"/>
      <c r="G24" s="56">
        <f t="shared" si="1"/>
        <v>0</v>
      </c>
      <c r="H24" s="99"/>
      <c r="I24" s="100"/>
      <c r="J24" s="101"/>
      <c r="K24" s="61"/>
      <c r="L24" s="39"/>
      <c r="M24" s="39"/>
      <c r="N24" s="35"/>
      <c r="O24" s="33"/>
      <c r="P24" s="5"/>
      <c r="Q24" s="5"/>
    </row>
    <row r="25" spans="1:17" ht="15.75" thickBot="1" x14ac:dyDescent="0.3">
      <c r="A25" s="153" t="s">
        <v>4</v>
      </c>
      <c r="B25" s="136"/>
      <c r="C25" s="134"/>
      <c r="D25" s="68"/>
      <c r="E25" s="69"/>
      <c r="F25" s="70"/>
      <c r="G25" s="53">
        <f t="shared" si="1"/>
        <v>0</v>
      </c>
      <c r="H25" s="91"/>
      <c r="I25" s="92"/>
      <c r="J25" s="65"/>
      <c r="K25" s="52">
        <f t="shared" si="0"/>
        <v>0</v>
      </c>
      <c r="L25" s="41"/>
      <c r="M25" s="42"/>
      <c r="N25" s="34"/>
      <c r="O25" s="32"/>
      <c r="P25" s="5"/>
      <c r="Q25" s="5"/>
    </row>
    <row r="26" spans="1:17" ht="15.75" thickBot="1" x14ac:dyDescent="0.3">
      <c r="A26" s="159"/>
      <c r="B26" s="136"/>
      <c r="C26" s="126"/>
      <c r="D26" s="68"/>
      <c r="E26" s="69"/>
      <c r="F26" s="72"/>
      <c r="G26" s="53">
        <f t="shared" si="1"/>
        <v>0</v>
      </c>
      <c r="H26" s="91"/>
      <c r="I26" s="93"/>
      <c r="J26" s="65"/>
      <c r="K26" s="57"/>
      <c r="L26" s="42"/>
      <c r="M26" s="42"/>
      <c r="N26" s="4"/>
      <c r="O26" s="10"/>
      <c r="P26" s="5"/>
      <c r="Q26" s="5"/>
    </row>
    <row r="27" spans="1:17" ht="15.75" thickBot="1" x14ac:dyDescent="0.3">
      <c r="A27" s="174"/>
      <c r="B27" s="136"/>
      <c r="C27" s="127"/>
      <c r="D27" s="74"/>
      <c r="E27" s="75"/>
      <c r="F27" s="75"/>
      <c r="G27" s="53">
        <f t="shared" si="1"/>
        <v>0</v>
      </c>
      <c r="H27" s="94"/>
      <c r="I27" s="95"/>
      <c r="J27" s="66"/>
      <c r="K27" s="58"/>
      <c r="L27" s="44"/>
      <c r="M27" s="44"/>
      <c r="N27" s="35"/>
      <c r="O27" s="33"/>
      <c r="P27" s="5"/>
      <c r="Q27" s="5"/>
    </row>
    <row r="28" spans="1:17" ht="15.75" thickBot="1" x14ac:dyDescent="0.3">
      <c r="A28" s="153" t="s">
        <v>5</v>
      </c>
      <c r="B28" s="10"/>
      <c r="C28" s="131"/>
      <c r="D28" s="76"/>
      <c r="E28" s="77"/>
      <c r="F28" s="78"/>
      <c r="G28" s="56">
        <f t="shared" si="1"/>
        <v>0</v>
      </c>
      <c r="H28" s="96"/>
      <c r="I28" s="97"/>
      <c r="J28" s="67"/>
      <c r="K28" s="59">
        <f t="shared" si="0"/>
        <v>0</v>
      </c>
      <c r="L28" s="36"/>
      <c r="M28" s="37"/>
      <c r="N28" s="34"/>
      <c r="O28" s="32"/>
      <c r="P28" s="5"/>
      <c r="Q28" s="5"/>
    </row>
    <row r="29" spans="1:17" ht="15.75" thickBot="1" x14ac:dyDescent="0.3">
      <c r="A29" s="159"/>
      <c r="B29" s="10"/>
      <c r="C29" s="132"/>
      <c r="D29" s="76"/>
      <c r="E29" s="77"/>
      <c r="F29" s="80"/>
      <c r="G29" s="56">
        <f t="shared" si="1"/>
        <v>0</v>
      </c>
      <c r="H29" s="96"/>
      <c r="I29" s="98"/>
      <c r="J29" s="67"/>
      <c r="K29" s="60"/>
      <c r="L29" s="37"/>
      <c r="M29" s="37"/>
      <c r="N29" s="4"/>
      <c r="O29" s="10"/>
      <c r="P29" s="5"/>
      <c r="Q29" s="5"/>
    </row>
    <row r="30" spans="1:17" ht="15.75" thickBot="1" x14ac:dyDescent="0.3">
      <c r="A30" s="174"/>
      <c r="B30" s="10"/>
      <c r="C30" s="133"/>
      <c r="D30" s="82"/>
      <c r="E30" s="83"/>
      <c r="F30" s="83"/>
      <c r="G30" s="56">
        <f t="shared" si="1"/>
        <v>0</v>
      </c>
      <c r="H30" s="99"/>
      <c r="I30" s="100"/>
      <c r="J30" s="101"/>
      <c r="K30" s="61"/>
      <c r="L30" s="39"/>
      <c r="M30" s="39"/>
      <c r="N30" s="35"/>
      <c r="O30" s="33"/>
      <c r="P30" s="5"/>
      <c r="Q30" s="5"/>
    </row>
    <row r="31" spans="1:17" ht="15.75" thickBot="1" x14ac:dyDescent="0.3">
      <c r="A31" s="153" t="s">
        <v>6</v>
      </c>
      <c r="B31" s="136"/>
      <c r="C31" s="134"/>
      <c r="D31" s="68"/>
      <c r="E31" s="69"/>
      <c r="F31" s="70"/>
      <c r="G31" s="53">
        <f t="shared" si="1"/>
        <v>0</v>
      </c>
      <c r="H31" s="91"/>
      <c r="I31" s="92"/>
      <c r="J31" s="65"/>
      <c r="K31" s="52">
        <f t="shared" si="0"/>
        <v>0</v>
      </c>
      <c r="L31" s="41"/>
      <c r="M31" s="42"/>
      <c r="N31" s="4"/>
      <c r="O31" s="10"/>
      <c r="P31" s="5"/>
      <c r="Q31" s="5"/>
    </row>
    <row r="32" spans="1:17" ht="15.75" thickBot="1" x14ac:dyDescent="0.3">
      <c r="A32" s="159"/>
      <c r="B32" s="136"/>
      <c r="C32" s="126"/>
      <c r="D32" s="86"/>
      <c r="E32" s="87"/>
      <c r="F32" s="88"/>
      <c r="G32" s="53">
        <f t="shared" si="1"/>
        <v>0</v>
      </c>
      <c r="H32" s="102"/>
      <c r="I32" s="103"/>
      <c r="J32" s="104"/>
      <c r="K32" s="62"/>
      <c r="L32" s="49"/>
      <c r="M32" s="49"/>
      <c r="N32" s="4"/>
      <c r="O32" s="10"/>
      <c r="P32" s="5"/>
      <c r="Q32" s="5"/>
    </row>
    <row r="33" spans="1:17" ht="15.75" thickBot="1" x14ac:dyDescent="0.3">
      <c r="A33" s="159"/>
      <c r="B33" s="137"/>
      <c r="C33" s="135"/>
      <c r="D33" s="68"/>
      <c r="E33" s="69"/>
      <c r="F33" s="90"/>
      <c r="G33" s="53">
        <f t="shared" si="1"/>
        <v>0</v>
      </c>
      <c r="H33" s="91"/>
      <c r="I33" s="93"/>
      <c r="J33" s="65"/>
      <c r="K33" s="57"/>
      <c r="L33" s="42"/>
      <c r="M33" s="41"/>
      <c r="N33" s="8"/>
      <c r="O33" s="11"/>
      <c r="P33" s="5"/>
      <c r="Q33" s="5"/>
    </row>
    <row r="34" spans="1:17" x14ac:dyDescent="0.25">
      <c r="A34" s="12" t="s">
        <v>7</v>
      </c>
      <c r="B34" s="6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10"/>
      <c r="M34" s="10"/>
      <c r="N34" s="5"/>
      <c r="O34" s="5"/>
      <c r="P34" s="5"/>
      <c r="Q34" s="5"/>
    </row>
    <row r="35" spans="1:17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5"/>
      <c r="J35" s="5"/>
      <c r="K35" s="139">
        <f>SUM(K13:K33)</f>
        <v>0.41666666666664093</v>
      </c>
      <c r="L35" s="11"/>
      <c r="M35" s="11"/>
      <c r="N35" s="5"/>
      <c r="O35" s="5"/>
      <c r="P35" s="5"/>
      <c r="Q35" s="5"/>
    </row>
    <row r="36" spans="1:17" ht="15.75" thickBot="1" x14ac:dyDescent="0.3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ht="15.75" thickBot="1" x14ac:dyDescent="0.3">
      <c r="A37" s="18"/>
      <c r="B37" s="5"/>
      <c r="C37" s="5"/>
      <c r="D37" s="5"/>
      <c r="E37" s="5"/>
      <c r="F37" s="5"/>
      <c r="G37" s="5"/>
      <c r="H37" s="5"/>
      <c r="I37" s="138" t="s">
        <v>88</v>
      </c>
      <c r="J37" s="138"/>
      <c r="K37" s="142">
        <f>SUM('AMPLI 1'!K35+'AMPLI 2'!K35+'AMPLI 3 '!K35+'AMPLI 4'!K35+'AMPLI 5 '!K35)</f>
        <v>3.5243055555553418</v>
      </c>
      <c r="L37" s="141">
        <v>10.029999999999999</v>
      </c>
      <c r="M37" s="143">
        <f>SUM(K37*L37*24)</f>
        <v>848.37083333328178</v>
      </c>
      <c r="N37" s="5"/>
      <c r="O37" s="5"/>
      <c r="P37" s="5"/>
      <c r="Q37" s="5"/>
    </row>
    <row r="38" spans="1:17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140"/>
      <c r="L39" s="140"/>
      <c r="M39" s="5"/>
      <c r="N39" s="5"/>
      <c r="O39" s="5"/>
      <c r="P39" s="5"/>
      <c r="Q39" s="5"/>
    </row>
    <row r="40" spans="1:17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6"/>
      <c r="L40" s="175" t="s">
        <v>36</v>
      </c>
      <c r="M40" s="158"/>
      <c r="N40" s="157" t="s">
        <v>35</v>
      </c>
      <c r="O40" s="158"/>
    </row>
    <row r="41" spans="1:17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4"/>
      <c r="M41" s="6"/>
      <c r="N41" s="4"/>
      <c r="O41" s="6"/>
    </row>
    <row r="42" spans="1:17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7"/>
      <c r="M42" s="9"/>
      <c r="N42" s="7"/>
      <c r="O42" s="9"/>
    </row>
    <row r="43" spans="1:17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K35" name="Plage2"/>
  </protectedRanges>
  <mergeCells count="23"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  <mergeCell ref="M11:M12"/>
    <mergeCell ref="N11:N12"/>
    <mergeCell ref="O11:O12"/>
    <mergeCell ref="C12:D12"/>
    <mergeCell ref="A13:A15"/>
    <mergeCell ref="N40:O40"/>
    <mergeCell ref="A19:A21"/>
    <mergeCell ref="A22:A24"/>
    <mergeCell ref="A25:A27"/>
    <mergeCell ref="A28:A30"/>
    <mergeCell ref="A31:A33"/>
    <mergeCell ref="L40:M40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8901D14-B37D-40AF-96D1-5860BF464E68}">
          <x14:formula1>
            <xm:f>DONNEE!$G$8:$G$35</xm:f>
          </x14:formula1>
          <xm:sqref>I3</xm:sqref>
        </x14:dataValidation>
        <x14:dataValidation type="list" allowBlank="1" showInputMessage="1" showErrorMessage="1" xr:uid="{9246EC93-E3FD-411A-B127-4F46B1AEE5A1}">
          <x14:formula1>
            <xm:f>DONNEE!$G$8:$G$23</xm:f>
          </x14:formula1>
          <xm:sqref>L3</xm:sqref>
        </x14:dataValidation>
        <x14:dataValidation type="list" allowBlank="1" showInputMessage="1" showErrorMessage="1" xr:uid="{BC5E67A8-C79D-410B-90EF-8856F9563726}">
          <x14:formula1>
            <xm:f>DONNEE!$D$8:$D$10</xm:f>
          </x14:formula1>
          <xm:sqref>H13:H33</xm:sqref>
        </x14:dataValidation>
        <x14:dataValidation type="list" allowBlank="1" showInputMessage="1" showErrorMessage="1" xr:uid="{40B402CD-0B44-4820-B5B9-3476B7F31D8C}">
          <x14:formula1>
            <xm:f>DONNEE!$C$8:$C$10</xm:f>
          </x14:formula1>
          <xm:sqref>I13:I33</xm:sqref>
        </x14:dataValidation>
        <x14:dataValidation type="list" allowBlank="1" showInputMessage="1" showErrorMessage="1" xr:uid="{63BE209F-DE5B-4119-AD75-D262B04DCD6C}">
          <x14:formula1>
            <xm:f>DONNEE!$B$8:$B$282</xm:f>
          </x14:formula1>
          <xm:sqref>C13:C33 J13:J33 E13:F33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DD422-471A-4FBD-BA13-93C6383D95FE}">
  <dimension ref="B7:L282"/>
  <sheetViews>
    <sheetView topLeftCell="A28" workbookViewId="0">
      <selection activeCell="E14" sqref="E14"/>
    </sheetView>
  </sheetViews>
  <sheetFormatPr baseColWidth="10" defaultRowHeight="15" x14ac:dyDescent="0.25"/>
  <cols>
    <col min="5" max="5" width="11.28515625" customWidth="1"/>
    <col min="6" max="6" width="8.85546875" customWidth="1"/>
    <col min="7" max="7" width="62.140625" customWidth="1"/>
    <col min="8" max="8" width="10" customWidth="1"/>
    <col min="9" max="9" width="22.28515625" customWidth="1"/>
    <col min="10" max="10" width="26.5703125" customWidth="1"/>
  </cols>
  <sheetData>
    <row r="7" spans="2:12" x14ac:dyDescent="0.25">
      <c r="G7" s="115"/>
    </row>
    <row r="8" spans="2:12" ht="15.75" x14ac:dyDescent="0.25">
      <c r="B8" s="27">
        <v>0.20833333333333334</v>
      </c>
      <c r="C8" s="26" t="s">
        <v>49</v>
      </c>
      <c r="D8" s="26" t="s">
        <v>56</v>
      </c>
      <c r="E8" s="30"/>
      <c r="F8" s="30"/>
      <c r="G8" s="119" t="s">
        <v>60</v>
      </c>
      <c r="H8" s="26"/>
      <c r="I8" s="115"/>
      <c r="J8" s="115"/>
      <c r="K8" s="30"/>
      <c r="L8" s="30"/>
    </row>
    <row r="9" spans="2:12" ht="15.75" x14ac:dyDescent="0.25">
      <c r="B9" s="27">
        <v>0.21180555555555555</v>
      </c>
      <c r="C9" s="26" t="s">
        <v>50</v>
      </c>
      <c r="D9" s="26" t="s">
        <v>55</v>
      </c>
      <c r="E9" s="30"/>
      <c r="F9" s="30"/>
      <c r="G9" s="119" t="s">
        <v>61</v>
      </c>
      <c r="H9" s="26"/>
      <c r="I9" s="115"/>
      <c r="J9" s="115"/>
      <c r="K9" s="30"/>
      <c r="L9" s="30"/>
    </row>
    <row r="10" spans="2:12" ht="15.75" x14ac:dyDescent="0.25">
      <c r="B10" s="27">
        <v>0.21527777777777801</v>
      </c>
      <c r="C10" s="26" t="s">
        <v>51</v>
      </c>
      <c r="D10" s="30"/>
      <c r="E10" s="30"/>
      <c r="F10" s="30"/>
      <c r="G10" s="119" t="s">
        <v>64</v>
      </c>
      <c r="H10" s="26"/>
      <c r="I10" s="115"/>
      <c r="J10" s="115"/>
      <c r="K10" s="30"/>
      <c r="L10" s="30"/>
    </row>
    <row r="11" spans="2:12" ht="15.75" x14ac:dyDescent="0.25">
      <c r="B11" s="27">
        <v>0.21875</v>
      </c>
      <c r="E11" s="30"/>
      <c r="F11" s="30"/>
      <c r="G11" s="119" t="s">
        <v>65</v>
      </c>
      <c r="H11" s="26"/>
      <c r="I11" s="115"/>
      <c r="J11" s="115"/>
      <c r="K11" s="30"/>
      <c r="L11" s="30"/>
    </row>
    <row r="12" spans="2:12" ht="15.75" x14ac:dyDescent="0.25">
      <c r="B12" s="27">
        <v>0.22222222222222199</v>
      </c>
      <c r="E12" s="30"/>
      <c r="F12" s="30"/>
      <c r="G12" s="119" t="s">
        <v>66</v>
      </c>
      <c r="H12" s="26"/>
      <c r="I12" s="115"/>
      <c r="J12" s="115"/>
      <c r="K12" s="30"/>
      <c r="L12" s="30"/>
    </row>
    <row r="13" spans="2:12" ht="15.75" x14ac:dyDescent="0.25">
      <c r="B13" s="27">
        <v>0.225694444444444</v>
      </c>
      <c r="E13" s="30"/>
      <c r="F13" s="30"/>
      <c r="G13" s="119" t="s">
        <v>62</v>
      </c>
      <c r="H13" s="26"/>
      <c r="I13" s="115"/>
      <c r="J13" s="115"/>
      <c r="K13" s="30"/>
      <c r="L13" s="30"/>
    </row>
    <row r="14" spans="2:12" ht="15.75" x14ac:dyDescent="0.25">
      <c r="B14" s="27">
        <v>0.22916666666666699</v>
      </c>
      <c r="F14" s="30"/>
      <c r="G14" s="119" t="s">
        <v>63</v>
      </c>
      <c r="H14" s="26"/>
      <c r="I14" s="115"/>
      <c r="J14" s="115"/>
    </row>
    <row r="15" spans="2:12" ht="15.75" x14ac:dyDescent="0.25">
      <c r="B15" s="27">
        <v>0.23263888888888901</v>
      </c>
      <c r="G15" s="119" t="s">
        <v>68</v>
      </c>
      <c r="H15" s="26"/>
      <c r="I15" s="115"/>
      <c r="J15" s="115"/>
    </row>
    <row r="16" spans="2:12" ht="15.75" x14ac:dyDescent="0.25">
      <c r="B16" s="27">
        <v>0.23611111111111099</v>
      </c>
      <c r="F16" t="s">
        <v>57</v>
      </c>
      <c r="G16" s="119" t="s">
        <v>67</v>
      </c>
      <c r="H16" s="26"/>
      <c r="I16" s="115"/>
      <c r="J16" s="115"/>
    </row>
    <row r="17" spans="2:10" ht="15.75" x14ac:dyDescent="0.25">
      <c r="B17" s="27">
        <v>0.23958333333333301</v>
      </c>
      <c r="G17" s="119" t="s">
        <v>69</v>
      </c>
      <c r="H17" s="26"/>
      <c r="I17" s="115"/>
      <c r="J17" s="115"/>
    </row>
    <row r="18" spans="2:10" ht="15.75" x14ac:dyDescent="0.25">
      <c r="B18" s="27">
        <v>0.243055555555555</v>
      </c>
      <c r="G18" s="119" t="s">
        <v>70</v>
      </c>
      <c r="H18" s="26"/>
      <c r="I18" s="115"/>
      <c r="J18" s="115"/>
    </row>
    <row r="19" spans="2:10" ht="15.75" x14ac:dyDescent="0.25">
      <c r="B19" s="27">
        <v>0.24652777777777801</v>
      </c>
      <c r="G19" s="119" t="s">
        <v>71</v>
      </c>
      <c r="H19" s="26"/>
      <c r="I19" s="115"/>
      <c r="J19" s="115"/>
    </row>
    <row r="20" spans="2:10" ht="15.75" x14ac:dyDescent="0.25">
      <c r="B20" s="27">
        <v>0.25</v>
      </c>
      <c r="G20" s="119" t="s">
        <v>72</v>
      </c>
      <c r="H20" s="26"/>
      <c r="I20" s="115"/>
      <c r="J20" s="115"/>
    </row>
    <row r="21" spans="2:10" ht="15.75" x14ac:dyDescent="0.25">
      <c r="B21" s="27">
        <v>0.25347222222222199</v>
      </c>
      <c r="G21" s="119" t="s">
        <v>73</v>
      </c>
      <c r="H21" s="26"/>
      <c r="I21" s="115"/>
      <c r="J21" s="115"/>
    </row>
    <row r="22" spans="2:10" ht="15.75" x14ac:dyDescent="0.25">
      <c r="B22" s="27">
        <v>0.25694444444444398</v>
      </c>
      <c r="G22" s="119" t="s">
        <v>74</v>
      </c>
      <c r="H22" s="26"/>
      <c r="I22" s="115"/>
      <c r="J22" s="115"/>
    </row>
    <row r="23" spans="2:10" ht="15.75" x14ac:dyDescent="0.25">
      <c r="B23" s="27">
        <v>0.26041666666666602</v>
      </c>
      <c r="G23" s="119" t="s">
        <v>75</v>
      </c>
      <c r="H23" s="26"/>
      <c r="I23" s="115"/>
      <c r="J23" s="115"/>
    </row>
    <row r="24" spans="2:10" ht="15.75" x14ac:dyDescent="0.25">
      <c r="B24" s="27">
        <v>0.26388888888888801</v>
      </c>
      <c r="G24" s="119" t="s">
        <v>76</v>
      </c>
      <c r="H24" s="26"/>
      <c r="I24" s="115"/>
      <c r="J24" s="115"/>
    </row>
    <row r="25" spans="2:10" ht="15.75" x14ac:dyDescent="0.25">
      <c r="B25" s="27">
        <v>0.26736111111110999</v>
      </c>
      <c r="G25" s="119" t="s">
        <v>77</v>
      </c>
      <c r="H25" s="26"/>
      <c r="I25" s="115"/>
      <c r="J25" s="115"/>
    </row>
    <row r="26" spans="2:10" ht="15.75" x14ac:dyDescent="0.25">
      <c r="B26" s="27">
        <v>0.27083333333333198</v>
      </c>
      <c r="G26" s="119" t="s">
        <v>78</v>
      </c>
      <c r="H26" s="26"/>
      <c r="I26" s="115"/>
      <c r="J26" s="115"/>
    </row>
    <row r="27" spans="2:10" ht="15.75" x14ac:dyDescent="0.25">
      <c r="B27" s="27">
        <v>0.27430555555555403</v>
      </c>
      <c r="G27" s="119" t="s">
        <v>79</v>
      </c>
      <c r="H27" s="26"/>
      <c r="I27" s="115"/>
      <c r="J27" s="115"/>
    </row>
    <row r="28" spans="2:10" ht="15.75" x14ac:dyDescent="0.25">
      <c r="B28" s="27">
        <v>0.27777777777777601</v>
      </c>
      <c r="G28" s="119" t="s">
        <v>80</v>
      </c>
      <c r="H28" s="26"/>
      <c r="I28" s="115"/>
      <c r="J28" s="115"/>
    </row>
    <row r="29" spans="2:10" ht="15.75" x14ac:dyDescent="0.25">
      <c r="B29" s="27">
        <v>0.281249999999998</v>
      </c>
      <c r="G29" s="119" t="s">
        <v>81</v>
      </c>
      <c r="H29" s="26"/>
      <c r="I29" s="115"/>
      <c r="J29" s="115"/>
    </row>
    <row r="30" spans="2:10" ht="15.75" x14ac:dyDescent="0.25">
      <c r="B30" s="27">
        <v>0.28472222222221999</v>
      </c>
      <c r="G30" s="119" t="s">
        <v>82</v>
      </c>
      <c r="H30" s="26"/>
      <c r="I30" s="115"/>
      <c r="J30" s="115"/>
    </row>
    <row r="31" spans="2:10" ht="15.75" x14ac:dyDescent="0.25">
      <c r="B31" s="27">
        <v>0.28819444444444198</v>
      </c>
      <c r="G31" s="119" t="s">
        <v>83</v>
      </c>
      <c r="H31" s="26"/>
      <c r="I31" s="115"/>
      <c r="J31" s="115"/>
    </row>
    <row r="32" spans="2:10" ht="15.75" x14ac:dyDescent="0.25">
      <c r="B32" s="27">
        <v>0.29166666666666402</v>
      </c>
      <c r="G32" s="119" t="s">
        <v>84</v>
      </c>
      <c r="H32" s="26"/>
      <c r="I32" s="115"/>
      <c r="J32" s="115"/>
    </row>
    <row r="33" spans="2:10" ht="15.75" x14ac:dyDescent="0.25">
      <c r="B33" s="27">
        <v>0.29513888888888601</v>
      </c>
      <c r="G33" s="119" t="s">
        <v>85</v>
      </c>
      <c r="H33" s="26"/>
      <c r="I33" s="115"/>
      <c r="J33" s="115"/>
    </row>
    <row r="34" spans="2:10" ht="15.75" x14ac:dyDescent="0.25">
      <c r="B34" s="27">
        <v>0.298611111111108</v>
      </c>
      <c r="G34" s="119" t="s">
        <v>86</v>
      </c>
      <c r="H34" s="26"/>
      <c r="I34" s="115"/>
      <c r="J34" s="115"/>
    </row>
    <row r="35" spans="2:10" ht="15.75" x14ac:dyDescent="0.25">
      <c r="B35" s="27">
        <v>0.30208333333332998</v>
      </c>
      <c r="G35" s="118" t="s">
        <v>87</v>
      </c>
      <c r="H35" s="26"/>
      <c r="I35" s="115"/>
      <c r="J35" s="115"/>
    </row>
    <row r="36" spans="2:10" ht="15.75" x14ac:dyDescent="0.25">
      <c r="B36" s="27">
        <v>0.30555555555555203</v>
      </c>
      <c r="G36" s="113"/>
      <c r="I36" s="116"/>
    </row>
    <row r="37" spans="2:10" ht="15.75" x14ac:dyDescent="0.25">
      <c r="B37" s="27">
        <v>0.30902777777777402</v>
      </c>
      <c r="G37" s="113"/>
      <c r="I37" s="116"/>
    </row>
    <row r="38" spans="2:10" ht="15.75" x14ac:dyDescent="0.25">
      <c r="B38" s="27">
        <v>0.312499999999996</v>
      </c>
      <c r="G38" s="113"/>
      <c r="I38" s="116"/>
    </row>
    <row r="39" spans="2:10" ht="15.75" x14ac:dyDescent="0.25">
      <c r="B39" s="27">
        <v>0.31597222222221799</v>
      </c>
      <c r="G39" s="113"/>
      <c r="I39" s="116"/>
    </row>
    <row r="40" spans="2:10" ht="15.75" x14ac:dyDescent="0.25">
      <c r="B40" s="27">
        <v>0.31944444444443998</v>
      </c>
      <c r="G40" s="113"/>
      <c r="I40" s="116"/>
    </row>
    <row r="41" spans="2:10" ht="15.75" x14ac:dyDescent="0.25">
      <c r="B41" s="27">
        <v>0.32291666666666202</v>
      </c>
      <c r="G41" s="113"/>
      <c r="I41" s="116"/>
    </row>
    <row r="42" spans="2:10" ht="15.75" x14ac:dyDescent="0.25">
      <c r="B42" s="27">
        <v>0.32638888888888401</v>
      </c>
      <c r="G42" s="113"/>
      <c r="I42" s="116"/>
    </row>
    <row r="43" spans="2:10" ht="15.75" x14ac:dyDescent="0.25">
      <c r="B43" s="27">
        <v>0.329861111111106</v>
      </c>
      <c r="G43" s="113"/>
      <c r="I43" s="116"/>
    </row>
    <row r="44" spans="2:10" ht="15.75" x14ac:dyDescent="0.25">
      <c r="B44" s="27">
        <v>0.33333333333332799</v>
      </c>
      <c r="G44" s="113"/>
      <c r="I44" s="116"/>
    </row>
    <row r="45" spans="2:10" ht="15.75" x14ac:dyDescent="0.25">
      <c r="B45" s="27">
        <v>0.33680555555554997</v>
      </c>
      <c r="G45" s="113"/>
    </row>
    <row r="46" spans="2:10" ht="15.75" x14ac:dyDescent="0.25">
      <c r="B46" s="27">
        <v>0.34027777777777202</v>
      </c>
      <c r="G46" s="113"/>
    </row>
    <row r="47" spans="2:10" ht="15.75" x14ac:dyDescent="0.25">
      <c r="B47" s="27">
        <v>0.343749999999994</v>
      </c>
      <c r="G47" s="113"/>
    </row>
    <row r="48" spans="2:10" ht="15.75" x14ac:dyDescent="0.25">
      <c r="B48" s="27">
        <v>0.34722222222221599</v>
      </c>
      <c r="G48" s="113"/>
    </row>
    <row r="49" spans="2:7" ht="15.75" x14ac:dyDescent="0.25">
      <c r="B49" s="27">
        <v>0.35069444444443798</v>
      </c>
      <c r="G49" s="113"/>
    </row>
    <row r="50" spans="2:7" ht="15.75" x14ac:dyDescent="0.25">
      <c r="B50" s="27">
        <v>0.35416666666666002</v>
      </c>
      <c r="G50" s="113"/>
    </row>
    <row r="51" spans="2:7" ht="15.75" x14ac:dyDescent="0.25">
      <c r="B51" s="27">
        <v>0.35763888888888201</v>
      </c>
      <c r="G51" s="113"/>
    </row>
    <row r="52" spans="2:7" ht="15.75" x14ac:dyDescent="0.25">
      <c r="B52" s="27">
        <v>0.361111111111104</v>
      </c>
      <c r="G52" s="113"/>
    </row>
    <row r="53" spans="2:7" ht="15.75" x14ac:dyDescent="0.25">
      <c r="B53" s="27">
        <v>0.36458333333332599</v>
      </c>
      <c r="G53" s="113"/>
    </row>
    <row r="54" spans="2:7" ht="15.75" x14ac:dyDescent="0.25">
      <c r="B54" s="27">
        <v>0.36805555555554798</v>
      </c>
      <c r="G54" s="113"/>
    </row>
    <row r="55" spans="2:7" ht="15.75" x14ac:dyDescent="0.25">
      <c r="B55" s="27">
        <v>0.37152777777777002</v>
      </c>
      <c r="G55" s="113"/>
    </row>
    <row r="56" spans="2:7" ht="15.75" x14ac:dyDescent="0.25">
      <c r="B56" s="27">
        <v>0.37499999999999201</v>
      </c>
      <c r="G56" s="113"/>
    </row>
    <row r="57" spans="2:7" ht="15.75" x14ac:dyDescent="0.25">
      <c r="B57" s="27">
        <v>0.37847222222221399</v>
      </c>
    </row>
    <row r="58" spans="2:7" ht="15.75" x14ac:dyDescent="0.25">
      <c r="B58" s="27">
        <v>0.38194444444443698</v>
      </c>
    </row>
    <row r="59" spans="2:7" ht="15.75" x14ac:dyDescent="0.25">
      <c r="B59" s="27">
        <v>0.38541666666665902</v>
      </c>
    </row>
    <row r="60" spans="2:7" ht="15.75" x14ac:dyDescent="0.25">
      <c r="B60" s="27">
        <v>0.38888888888888101</v>
      </c>
    </row>
    <row r="61" spans="2:7" ht="15.75" x14ac:dyDescent="0.25">
      <c r="B61" s="27">
        <v>0.392361111111103</v>
      </c>
    </row>
    <row r="62" spans="2:7" ht="15.75" x14ac:dyDescent="0.25">
      <c r="B62" s="27">
        <v>0.39583333333332499</v>
      </c>
    </row>
    <row r="63" spans="2:7" ht="15.75" x14ac:dyDescent="0.25">
      <c r="B63" s="27">
        <v>0.39930555555554698</v>
      </c>
    </row>
    <row r="64" spans="2:7" ht="15.75" x14ac:dyDescent="0.25">
      <c r="B64" s="27">
        <v>0.40277777777776902</v>
      </c>
    </row>
    <row r="65" spans="2:2" ht="15.75" x14ac:dyDescent="0.25">
      <c r="B65" s="27">
        <v>0.40624999999999101</v>
      </c>
    </row>
    <row r="66" spans="2:2" ht="15.75" x14ac:dyDescent="0.25">
      <c r="B66" s="27">
        <v>0.409722222222213</v>
      </c>
    </row>
    <row r="67" spans="2:2" ht="15.75" x14ac:dyDescent="0.25">
      <c r="B67" s="27">
        <v>0.41319444444443498</v>
      </c>
    </row>
    <row r="68" spans="2:2" ht="15.75" x14ac:dyDescent="0.25">
      <c r="B68" s="27">
        <v>0.41666666666665703</v>
      </c>
    </row>
    <row r="69" spans="2:2" ht="15.75" x14ac:dyDescent="0.25">
      <c r="B69" s="27">
        <v>0.42013888888887901</v>
      </c>
    </row>
    <row r="70" spans="2:2" ht="15.75" x14ac:dyDescent="0.25">
      <c r="B70" s="27">
        <v>0.423611111111101</v>
      </c>
    </row>
    <row r="71" spans="2:2" ht="15.75" x14ac:dyDescent="0.25">
      <c r="B71" s="27">
        <v>0.42708333333332299</v>
      </c>
    </row>
    <row r="72" spans="2:2" ht="15.75" x14ac:dyDescent="0.25">
      <c r="B72" s="27">
        <v>0.43055555555554498</v>
      </c>
    </row>
    <row r="73" spans="2:2" ht="15.75" x14ac:dyDescent="0.25">
      <c r="B73" s="27">
        <v>0.43402777777776702</v>
      </c>
    </row>
    <row r="74" spans="2:2" ht="15.75" x14ac:dyDescent="0.25">
      <c r="B74" s="27">
        <v>0.43749999999998901</v>
      </c>
    </row>
    <row r="75" spans="2:2" ht="15.75" x14ac:dyDescent="0.25">
      <c r="B75" s="27">
        <v>0.440972222222211</v>
      </c>
    </row>
    <row r="76" spans="2:2" ht="15.75" x14ac:dyDescent="0.25">
      <c r="B76" s="27">
        <v>0.44444444444443298</v>
      </c>
    </row>
    <row r="77" spans="2:2" ht="15.75" x14ac:dyDescent="0.25">
      <c r="B77" s="27">
        <v>0.44791666666665497</v>
      </c>
    </row>
    <row r="78" spans="2:2" ht="15.75" x14ac:dyDescent="0.25">
      <c r="B78" s="27">
        <v>0.45138888888887702</v>
      </c>
    </row>
    <row r="79" spans="2:2" ht="15.75" x14ac:dyDescent="0.25">
      <c r="B79" s="27">
        <v>0.454861111111099</v>
      </c>
    </row>
    <row r="80" spans="2:2" ht="15.75" x14ac:dyDescent="0.25">
      <c r="B80" s="27">
        <v>0.45833333333332099</v>
      </c>
    </row>
    <row r="81" spans="2:2" ht="15.75" x14ac:dyDescent="0.25">
      <c r="B81" s="27">
        <v>0.46180555555554298</v>
      </c>
    </row>
    <row r="82" spans="2:2" ht="15.75" x14ac:dyDescent="0.25">
      <c r="B82" s="27">
        <v>0.46527777777776502</v>
      </c>
    </row>
    <row r="83" spans="2:2" ht="15.75" x14ac:dyDescent="0.25">
      <c r="B83" s="27">
        <v>0.46874999999998701</v>
      </c>
    </row>
    <row r="84" spans="2:2" ht="15.75" x14ac:dyDescent="0.25">
      <c r="B84" s="27">
        <v>0.472222222222209</v>
      </c>
    </row>
    <row r="85" spans="2:2" ht="15.75" x14ac:dyDescent="0.25">
      <c r="B85" s="27">
        <v>0.47569444444443099</v>
      </c>
    </row>
    <row r="86" spans="2:2" ht="15.75" x14ac:dyDescent="0.25">
      <c r="B86" s="27">
        <v>0.47916666666665297</v>
      </c>
    </row>
    <row r="87" spans="2:2" ht="15.75" x14ac:dyDescent="0.25">
      <c r="B87" s="27">
        <v>0.48263888888887502</v>
      </c>
    </row>
    <row r="88" spans="2:2" ht="15.75" x14ac:dyDescent="0.25">
      <c r="B88" s="27">
        <v>0.48611111111109701</v>
      </c>
    </row>
    <row r="89" spans="2:2" ht="15.75" x14ac:dyDescent="0.25">
      <c r="B89" s="27">
        <v>0.48958333333331899</v>
      </c>
    </row>
    <row r="90" spans="2:2" ht="15.75" x14ac:dyDescent="0.25">
      <c r="B90" s="27">
        <v>0.49305555555554098</v>
      </c>
    </row>
    <row r="91" spans="2:2" ht="15.75" x14ac:dyDescent="0.25">
      <c r="B91" s="27">
        <v>0.49652777777776302</v>
      </c>
    </row>
    <row r="92" spans="2:2" ht="15.75" x14ac:dyDescent="0.25">
      <c r="B92" s="27">
        <v>0.49999999999998501</v>
      </c>
    </row>
    <row r="93" spans="2:2" ht="15.75" x14ac:dyDescent="0.25">
      <c r="B93" s="27">
        <v>0.503472222222207</v>
      </c>
    </row>
    <row r="94" spans="2:2" ht="15.75" x14ac:dyDescent="0.25">
      <c r="B94" s="27">
        <v>0.50694444444442899</v>
      </c>
    </row>
    <row r="95" spans="2:2" ht="15.75" x14ac:dyDescent="0.25">
      <c r="B95" s="27">
        <v>0.51041666666665098</v>
      </c>
    </row>
    <row r="96" spans="2:2" ht="15.75" x14ac:dyDescent="0.25">
      <c r="B96" s="27">
        <v>0.51388888888887296</v>
      </c>
    </row>
    <row r="97" spans="2:2" ht="15.75" x14ac:dyDescent="0.25">
      <c r="B97" s="27">
        <v>0.51736111111109495</v>
      </c>
    </row>
    <row r="98" spans="2:2" ht="15.75" x14ac:dyDescent="0.25">
      <c r="B98" s="27">
        <v>0.52083333333331705</v>
      </c>
    </row>
    <row r="99" spans="2:2" ht="15.75" x14ac:dyDescent="0.25">
      <c r="B99" s="27">
        <v>0.52430555555553904</v>
      </c>
    </row>
    <row r="100" spans="2:2" ht="15.75" x14ac:dyDescent="0.25">
      <c r="B100" s="27">
        <v>0.52777777777776103</v>
      </c>
    </row>
    <row r="101" spans="2:2" ht="15.75" x14ac:dyDescent="0.25">
      <c r="B101" s="27">
        <v>0.53124999999998301</v>
      </c>
    </row>
    <row r="102" spans="2:2" ht="15.75" x14ac:dyDescent="0.25">
      <c r="B102" s="27">
        <v>0.534722222222205</v>
      </c>
    </row>
    <row r="103" spans="2:2" ht="15.75" x14ac:dyDescent="0.25">
      <c r="B103" s="27">
        <v>0.53819444444442699</v>
      </c>
    </row>
    <row r="104" spans="2:2" ht="15.75" x14ac:dyDescent="0.25">
      <c r="B104" s="27">
        <v>0.54166666666664898</v>
      </c>
    </row>
    <row r="105" spans="2:2" ht="15.75" x14ac:dyDescent="0.25">
      <c r="B105" s="27">
        <v>0.54513888888887096</v>
      </c>
    </row>
    <row r="106" spans="2:2" ht="15.75" x14ac:dyDescent="0.25">
      <c r="B106" s="27">
        <v>0.54861111111109295</v>
      </c>
    </row>
    <row r="107" spans="2:2" ht="15.75" x14ac:dyDescent="0.25">
      <c r="B107" s="27">
        <v>0.55208333333331505</v>
      </c>
    </row>
    <row r="108" spans="2:2" ht="15.75" x14ac:dyDescent="0.25">
      <c r="B108" s="27">
        <v>0.55555555555553704</v>
      </c>
    </row>
    <row r="109" spans="2:2" ht="15.75" x14ac:dyDescent="0.25">
      <c r="B109" s="27">
        <v>0.55902777777775903</v>
      </c>
    </row>
    <row r="110" spans="2:2" ht="15.75" x14ac:dyDescent="0.25">
      <c r="B110" s="27">
        <v>0.56249999999998102</v>
      </c>
    </row>
    <row r="111" spans="2:2" ht="15.75" x14ac:dyDescent="0.25">
      <c r="B111" s="27">
        <v>0.565972222222203</v>
      </c>
    </row>
    <row r="112" spans="2:2" ht="15.75" x14ac:dyDescent="0.25">
      <c r="B112" s="27">
        <v>0.56944444444442499</v>
      </c>
    </row>
    <row r="113" spans="2:2" ht="15.75" x14ac:dyDescent="0.25">
      <c r="B113" s="27">
        <v>0.57291666666664698</v>
      </c>
    </row>
    <row r="114" spans="2:2" ht="15.75" x14ac:dyDescent="0.25">
      <c r="B114" s="27">
        <v>0.57638888888886897</v>
      </c>
    </row>
    <row r="115" spans="2:2" ht="15.75" x14ac:dyDescent="0.25">
      <c r="B115" s="27">
        <v>0.57986111111109095</v>
      </c>
    </row>
    <row r="116" spans="2:2" ht="15.75" x14ac:dyDescent="0.25">
      <c r="B116" s="27">
        <v>0.58333333333331305</v>
      </c>
    </row>
    <row r="117" spans="2:2" ht="15.75" x14ac:dyDescent="0.25">
      <c r="B117" s="27">
        <v>0.58680555555553504</v>
      </c>
    </row>
    <row r="118" spans="2:2" ht="15.75" x14ac:dyDescent="0.25">
      <c r="B118" s="27">
        <v>0.59027777777775703</v>
      </c>
    </row>
    <row r="119" spans="2:2" ht="15.75" x14ac:dyDescent="0.25">
      <c r="B119" s="27">
        <v>0.59374999999997902</v>
      </c>
    </row>
    <row r="120" spans="2:2" ht="15.75" x14ac:dyDescent="0.25">
      <c r="B120" s="27">
        <v>0.597222222222201</v>
      </c>
    </row>
    <row r="121" spans="2:2" ht="15.75" x14ac:dyDescent="0.25">
      <c r="B121" s="27">
        <v>0.60069444444442299</v>
      </c>
    </row>
    <row r="122" spans="2:2" ht="15.75" x14ac:dyDescent="0.25">
      <c r="B122" s="27">
        <v>0.60416666666664498</v>
      </c>
    </row>
    <row r="123" spans="2:2" ht="15.75" x14ac:dyDescent="0.25">
      <c r="B123" s="27">
        <v>0.60763888888886697</v>
      </c>
    </row>
    <row r="124" spans="2:2" ht="15.75" x14ac:dyDescent="0.25">
      <c r="B124" s="27">
        <v>0.61111111111108896</v>
      </c>
    </row>
    <row r="125" spans="2:2" ht="15.75" x14ac:dyDescent="0.25">
      <c r="B125" s="27">
        <v>0.61458333333331105</v>
      </c>
    </row>
    <row r="126" spans="2:2" ht="15.75" x14ac:dyDescent="0.25">
      <c r="B126" s="27">
        <v>0.61805555555553304</v>
      </c>
    </row>
    <row r="127" spans="2:2" ht="15.75" x14ac:dyDescent="0.25">
      <c r="B127" s="27">
        <v>0.62152777777775503</v>
      </c>
    </row>
    <row r="128" spans="2:2" ht="15.75" x14ac:dyDescent="0.25">
      <c r="B128" s="27">
        <v>0.62499999999997702</v>
      </c>
    </row>
    <row r="129" spans="2:2" ht="15.75" x14ac:dyDescent="0.25">
      <c r="B129" s="27">
        <v>0.62847222222219901</v>
      </c>
    </row>
    <row r="130" spans="2:2" ht="15.75" x14ac:dyDescent="0.25">
      <c r="B130" s="27">
        <v>0.63194444444442099</v>
      </c>
    </row>
    <row r="131" spans="2:2" ht="15.75" x14ac:dyDescent="0.25">
      <c r="B131" s="27">
        <v>0.63541666666664298</v>
      </c>
    </row>
    <row r="132" spans="2:2" ht="15.75" x14ac:dyDescent="0.25">
      <c r="B132" s="27">
        <v>0.63888888888886497</v>
      </c>
    </row>
    <row r="133" spans="2:2" ht="15.75" x14ac:dyDescent="0.25">
      <c r="B133" s="27">
        <v>0.64236111111108696</v>
      </c>
    </row>
    <row r="134" spans="2:2" ht="15.75" x14ac:dyDescent="0.25">
      <c r="B134" s="27">
        <v>0.64583333333330895</v>
      </c>
    </row>
    <row r="135" spans="2:2" ht="15.75" x14ac:dyDescent="0.25">
      <c r="B135" s="27">
        <v>0.64930555555553104</v>
      </c>
    </row>
    <row r="136" spans="2:2" ht="15.75" x14ac:dyDescent="0.25">
      <c r="B136" s="27">
        <v>0.65277777777775303</v>
      </c>
    </row>
    <row r="137" spans="2:2" ht="15.75" x14ac:dyDescent="0.25">
      <c r="B137" s="27">
        <v>0.65624999999997502</v>
      </c>
    </row>
    <row r="138" spans="2:2" ht="15.75" x14ac:dyDescent="0.25">
      <c r="B138" s="27">
        <v>0.65972222222219701</v>
      </c>
    </row>
    <row r="139" spans="2:2" ht="15.75" x14ac:dyDescent="0.25">
      <c r="B139" s="27">
        <v>0.663194444444419</v>
      </c>
    </row>
    <row r="140" spans="2:2" ht="15.75" x14ac:dyDescent="0.25">
      <c r="B140" s="27">
        <v>0.66666666666664098</v>
      </c>
    </row>
    <row r="141" spans="2:2" ht="15.75" x14ac:dyDescent="0.25">
      <c r="B141" s="27">
        <v>0.67013888888886297</v>
      </c>
    </row>
    <row r="142" spans="2:2" ht="15.75" x14ac:dyDescent="0.25">
      <c r="B142" s="27">
        <v>0.67361111111108496</v>
      </c>
    </row>
    <row r="143" spans="2:2" ht="15.75" x14ac:dyDescent="0.25">
      <c r="B143" s="27">
        <v>0.67708333333330695</v>
      </c>
    </row>
    <row r="144" spans="2:2" ht="15.75" x14ac:dyDescent="0.25">
      <c r="B144" s="27">
        <v>0.68055555555552905</v>
      </c>
    </row>
    <row r="145" spans="2:2" ht="15.75" x14ac:dyDescent="0.25">
      <c r="B145" s="27">
        <v>0.68402777777775103</v>
      </c>
    </row>
    <row r="146" spans="2:2" ht="15.75" x14ac:dyDescent="0.25">
      <c r="B146" s="27">
        <v>0.68749999999997302</v>
      </c>
    </row>
    <row r="147" spans="2:2" ht="15.75" x14ac:dyDescent="0.25">
      <c r="B147" s="27">
        <v>0.69097222222219501</v>
      </c>
    </row>
    <row r="148" spans="2:2" ht="15.75" x14ac:dyDescent="0.25">
      <c r="B148" s="27">
        <v>0.694444444444417</v>
      </c>
    </row>
    <row r="149" spans="2:2" ht="15.75" x14ac:dyDescent="0.25">
      <c r="B149" s="27">
        <v>0.69791666666663899</v>
      </c>
    </row>
    <row r="150" spans="2:2" ht="15.75" x14ac:dyDescent="0.25">
      <c r="B150" s="27">
        <v>0.70138888888886097</v>
      </c>
    </row>
    <row r="151" spans="2:2" ht="15.75" x14ac:dyDescent="0.25">
      <c r="B151" s="27">
        <v>0.70486111111108296</v>
      </c>
    </row>
    <row r="152" spans="2:2" ht="15.75" x14ac:dyDescent="0.25">
      <c r="B152" s="27">
        <v>0.70833333333330495</v>
      </c>
    </row>
    <row r="153" spans="2:2" ht="15.75" x14ac:dyDescent="0.25">
      <c r="B153" s="27">
        <v>0.71180555555552705</v>
      </c>
    </row>
    <row r="154" spans="2:2" ht="15.75" x14ac:dyDescent="0.25">
      <c r="B154" s="27">
        <v>0.71527777777774904</v>
      </c>
    </row>
    <row r="155" spans="2:2" ht="15.75" x14ac:dyDescent="0.25">
      <c r="B155" s="27">
        <v>0.71874999999997102</v>
      </c>
    </row>
    <row r="156" spans="2:2" ht="15.75" x14ac:dyDescent="0.25">
      <c r="B156" s="27">
        <v>0.72222222222219301</v>
      </c>
    </row>
    <row r="157" spans="2:2" ht="15.75" x14ac:dyDescent="0.25">
      <c r="B157" s="27">
        <v>0.725694444444415</v>
      </c>
    </row>
    <row r="158" spans="2:2" ht="15.75" x14ac:dyDescent="0.25">
      <c r="B158" s="27">
        <v>0.72916666666663699</v>
      </c>
    </row>
    <row r="159" spans="2:2" ht="15.75" x14ac:dyDescent="0.25">
      <c r="B159" s="27">
        <v>0.73263888888885897</v>
      </c>
    </row>
    <row r="160" spans="2:2" ht="15.75" x14ac:dyDescent="0.25">
      <c r="B160" s="27">
        <v>0.73611111111108096</v>
      </c>
    </row>
    <row r="161" spans="2:2" ht="15.75" x14ac:dyDescent="0.25">
      <c r="B161" s="27">
        <v>0.73958333333330295</v>
      </c>
    </row>
    <row r="162" spans="2:2" ht="15.75" x14ac:dyDescent="0.25">
      <c r="B162" s="27">
        <v>0.74305555555552505</v>
      </c>
    </row>
    <row r="163" spans="2:2" ht="15.75" x14ac:dyDescent="0.25">
      <c r="B163" s="27">
        <v>0.74652777777774704</v>
      </c>
    </row>
    <row r="164" spans="2:2" ht="15.75" x14ac:dyDescent="0.25">
      <c r="B164" s="27">
        <v>0.74999999999996902</v>
      </c>
    </row>
    <row r="165" spans="2:2" ht="15.75" x14ac:dyDescent="0.25">
      <c r="B165" s="27">
        <v>0.75347222222219101</v>
      </c>
    </row>
    <row r="166" spans="2:2" ht="15.75" x14ac:dyDescent="0.25">
      <c r="B166" s="27">
        <v>0.756944444444413</v>
      </c>
    </row>
    <row r="167" spans="2:2" ht="15.75" x14ac:dyDescent="0.25">
      <c r="B167" s="27">
        <v>0.76041666666663499</v>
      </c>
    </row>
    <row r="168" spans="2:2" ht="15.75" x14ac:dyDescent="0.25">
      <c r="B168" s="27">
        <v>0.76388888888885698</v>
      </c>
    </row>
    <row r="169" spans="2:2" ht="15.75" x14ac:dyDescent="0.25">
      <c r="B169" s="27">
        <v>0.76736111111107896</v>
      </c>
    </row>
    <row r="170" spans="2:2" ht="15.75" x14ac:dyDescent="0.25">
      <c r="B170" s="27">
        <v>0.77083333333330095</v>
      </c>
    </row>
    <row r="171" spans="2:2" ht="15.75" x14ac:dyDescent="0.25">
      <c r="B171" s="27">
        <v>0.77430555555552305</v>
      </c>
    </row>
    <row r="172" spans="2:2" ht="15.75" x14ac:dyDescent="0.25">
      <c r="B172" s="27">
        <v>0.77777777777774504</v>
      </c>
    </row>
    <row r="173" spans="2:2" ht="15.75" x14ac:dyDescent="0.25">
      <c r="B173" s="27">
        <v>0.78124999999996703</v>
      </c>
    </row>
    <row r="174" spans="2:2" ht="15.75" x14ac:dyDescent="0.25">
      <c r="B174" s="27">
        <v>0.78472222222218901</v>
      </c>
    </row>
    <row r="175" spans="2:2" ht="15.75" x14ac:dyDescent="0.25">
      <c r="B175" s="27">
        <v>0.788194444444411</v>
      </c>
    </row>
    <row r="176" spans="2:2" ht="15.75" x14ac:dyDescent="0.25">
      <c r="B176" s="27">
        <v>0.79166666666663299</v>
      </c>
    </row>
    <row r="177" spans="2:2" ht="15.75" x14ac:dyDescent="0.25">
      <c r="B177" s="27">
        <v>0.79513888888885498</v>
      </c>
    </row>
    <row r="178" spans="2:2" ht="15.75" x14ac:dyDescent="0.25">
      <c r="B178" s="27">
        <v>0.79861111111107697</v>
      </c>
    </row>
    <row r="179" spans="2:2" ht="15.75" x14ac:dyDescent="0.25">
      <c r="B179" s="27">
        <v>0.80208333333329895</v>
      </c>
    </row>
    <row r="180" spans="2:2" ht="15.75" x14ac:dyDescent="0.25">
      <c r="B180" s="27">
        <v>0.80555555555552105</v>
      </c>
    </row>
    <row r="181" spans="2:2" ht="15.75" x14ac:dyDescent="0.25">
      <c r="B181" s="27">
        <v>0.80902777777774304</v>
      </c>
    </row>
    <row r="182" spans="2:2" ht="15.75" x14ac:dyDescent="0.25">
      <c r="B182" s="27">
        <v>0.81249999999996503</v>
      </c>
    </row>
    <row r="183" spans="2:2" ht="15.75" x14ac:dyDescent="0.25">
      <c r="B183" s="27">
        <v>0.81597222222218702</v>
      </c>
    </row>
    <row r="184" spans="2:2" ht="15.75" x14ac:dyDescent="0.25">
      <c r="B184" s="27">
        <v>0.819444444444409</v>
      </c>
    </row>
    <row r="185" spans="2:2" ht="15.75" x14ac:dyDescent="0.25">
      <c r="B185" s="27">
        <v>0.82291666666663099</v>
      </c>
    </row>
    <row r="186" spans="2:2" ht="15.75" x14ac:dyDescent="0.25">
      <c r="B186" s="27">
        <v>0.82638888888885298</v>
      </c>
    </row>
    <row r="187" spans="2:2" ht="15.75" x14ac:dyDescent="0.25">
      <c r="B187" s="27">
        <v>0.82986111111107497</v>
      </c>
    </row>
    <row r="188" spans="2:2" ht="15.75" x14ac:dyDescent="0.25">
      <c r="B188" s="27">
        <v>0.83333333333329696</v>
      </c>
    </row>
    <row r="189" spans="2:2" ht="15.75" x14ac:dyDescent="0.25">
      <c r="B189" s="27">
        <v>0.83680555555551905</v>
      </c>
    </row>
    <row r="190" spans="2:2" ht="15.75" x14ac:dyDescent="0.25">
      <c r="B190" s="27">
        <v>0.84027777777774104</v>
      </c>
    </row>
    <row r="191" spans="2:2" ht="15.75" x14ac:dyDescent="0.25">
      <c r="B191" s="27">
        <v>0.84374999999996303</v>
      </c>
    </row>
    <row r="192" spans="2:2" ht="15.75" x14ac:dyDescent="0.25">
      <c r="B192" s="27">
        <v>0.84722222222218502</v>
      </c>
    </row>
    <row r="193" spans="2:2" ht="15.75" x14ac:dyDescent="0.25">
      <c r="B193" s="27">
        <v>0.85069444444440701</v>
      </c>
    </row>
    <row r="194" spans="2:2" ht="15.75" x14ac:dyDescent="0.25">
      <c r="B194" s="27">
        <v>0.85416666666662899</v>
      </c>
    </row>
    <row r="195" spans="2:2" ht="15.75" x14ac:dyDescent="0.25">
      <c r="B195" s="27">
        <v>0.85763888888885098</v>
      </c>
    </row>
    <row r="196" spans="2:2" ht="15.75" x14ac:dyDescent="0.25">
      <c r="B196" s="27">
        <v>0.86111111111107297</v>
      </c>
    </row>
    <row r="197" spans="2:2" ht="15.75" x14ac:dyDescent="0.25">
      <c r="B197" s="27">
        <v>0.86458333333329496</v>
      </c>
    </row>
    <row r="198" spans="2:2" ht="15.75" x14ac:dyDescent="0.25">
      <c r="B198" s="27">
        <v>0.86805555555551694</v>
      </c>
    </row>
    <row r="199" spans="2:2" ht="15.75" x14ac:dyDescent="0.25">
      <c r="B199" s="27">
        <v>0.87152777777773904</v>
      </c>
    </row>
    <row r="200" spans="2:2" ht="15.75" x14ac:dyDescent="0.25">
      <c r="B200" s="27">
        <v>0.87499999999996103</v>
      </c>
    </row>
    <row r="201" spans="2:2" ht="15.75" x14ac:dyDescent="0.25">
      <c r="B201" s="27">
        <v>0.87847222222218302</v>
      </c>
    </row>
    <row r="202" spans="2:2" ht="15.75" x14ac:dyDescent="0.25">
      <c r="B202" s="27">
        <v>0.88194444444440501</v>
      </c>
    </row>
    <row r="203" spans="2:2" ht="15.75" x14ac:dyDescent="0.25">
      <c r="B203" s="27">
        <v>0.88541666666662699</v>
      </c>
    </row>
    <row r="204" spans="2:2" ht="15.75" x14ac:dyDescent="0.25">
      <c r="B204" s="27">
        <v>0.88888888888884898</v>
      </c>
    </row>
    <row r="205" spans="2:2" ht="15.75" x14ac:dyDescent="0.25">
      <c r="B205" s="27">
        <v>0.89236111111107097</v>
      </c>
    </row>
    <row r="206" spans="2:2" ht="15.75" x14ac:dyDescent="0.25">
      <c r="B206" s="27">
        <v>0.89583333333329296</v>
      </c>
    </row>
    <row r="207" spans="2:2" ht="15.75" x14ac:dyDescent="0.25">
      <c r="B207" s="27">
        <v>0.89930555555551495</v>
      </c>
    </row>
    <row r="208" spans="2:2" ht="15.75" x14ac:dyDescent="0.25">
      <c r="B208" s="27">
        <v>0.90277777777773704</v>
      </c>
    </row>
    <row r="209" spans="2:2" ht="15.75" x14ac:dyDescent="0.25">
      <c r="B209" s="27">
        <v>0.90624999999995903</v>
      </c>
    </row>
    <row r="210" spans="2:2" ht="15.75" x14ac:dyDescent="0.25">
      <c r="B210" s="27">
        <v>0.90972222222218102</v>
      </c>
    </row>
    <row r="211" spans="2:2" ht="15.75" x14ac:dyDescent="0.25">
      <c r="B211" s="27">
        <v>0.91319444444440301</v>
      </c>
    </row>
    <row r="212" spans="2:2" ht="15.75" x14ac:dyDescent="0.25">
      <c r="B212" s="27">
        <v>0.916666666666625</v>
      </c>
    </row>
    <row r="213" spans="2:2" ht="15.75" x14ac:dyDescent="0.25">
      <c r="B213" s="27">
        <v>0.92013888888884698</v>
      </c>
    </row>
    <row r="214" spans="2:2" ht="15.75" x14ac:dyDescent="0.25">
      <c r="B214" s="27">
        <v>0.92361111111106897</v>
      </c>
    </row>
    <row r="215" spans="2:2" ht="15.75" x14ac:dyDescent="0.25">
      <c r="B215" s="27">
        <v>0.92708333333329096</v>
      </c>
    </row>
    <row r="216" spans="2:2" ht="15.75" x14ac:dyDescent="0.25">
      <c r="B216" s="27">
        <v>0.93055555555551295</v>
      </c>
    </row>
    <row r="217" spans="2:2" ht="15.75" x14ac:dyDescent="0.25">
      <c r="B217" s="27">
        <v>0.93402777777773505</v>
      </c>
    </row>
    <row r="218" spans="2:2" ht="15.75" x14ac:dyDescent="0.25">
      <c r="B218" s="27">
        <v>0.93749999999995703</v>
      </c>
    </row>
    <row r="219" spans="2:2" ht="15.75" x14ac:dyDescent="0.25">
      <c r="B219" s="27">
        <v>0.94097222222217902</v>
      </c>
    </row>
    <row r="220" spans="2:2" ht="15.75" x14ac:dyDescent="0.25">
      <c r="B220" s="27">
        <v>0.94444444444440101</v>
      </c>
    </row>
    <row r="221" spans="2:2" ht="15.75" x14ac:dyDescent="0.25">
      <c r="B221" s="27">
        <v>0.947916666666623</v>
      </c>
    </row>
    <row r="222" spans="2:2" ht="15.75" x14ac:dyDescent="0.25">
      <c r="B222" s="27">
        <v>0.95138888888884499</v>
      </c>
    </row>
    <row r="223" spans="2:2" ht="15.75" x14ac:dyDescent="0.25">
      <c r="B223" s="27">
        <v>0.95486111111106697</v>
      </c>
    </row>
    <row r="224" spans="2:2" ht="15.75" x14ac:dyDescent="0.25">
      <c r="B224" s="27">
        <v>0.95833333333328896</v>
      </c>
    </row>
    <row r="225" spans="2:2" ht="15.75" x14ac:dyDescent="0.25">
      <c r="B225" s="27">
        <v>0.96180555555551095</v>
      </c>
    </row>
    <row r="226" spans="2:2" ht="15.75" x14ac:dyDescent="0.25">
      <c r="B226" s="27">
        <v>0.96527777777773305</v>
      </c>
    </row>
    <row r="227" spans="2:2" ht="15.75" x14ac:dyDescent="0.25">
      <c r="B227" s="27">
        <v>0.96874999999995504</v>
      </c>
    </row>
    <row r="228" spans="2:2" ht="15.75" x14ac:dyDescent="0.25">
      <c r="B228" s="27">
        <v>0.97222222222217702</v>
      </c>
    </row>
    <row r="229" spans="2:2" ht="15.75" x14ac:dyDescent="0.25">
      <c r="B229" s="27">
        <v>0.97569444444439901</v>
      </c>
    </row>
    <row r="230" spans="2:2" ht="15.75" x14ac:dyDescent="0.25">
      <c r="B230" s="27">
        <v>0.979166666666621</v>
      </c>
    </row>
    <row r="231" spans="2:2" ht="15.75" x14ac:dyDescent="0.25">
      <c r="B231" s="27">
        <v>0.98263888888884299</v>
      </c>
    </row>
    <row r="232" spans="2:2" ht="15.75" x14ac:dyDescent="0.25">
      <c r="B232" s="27">
        <v>0.98611111111106498</v>
      </c>
    </row>
    <row r="233" spans="2:2" ht="15.75" x14ac:dyDescent="0.25">
      <c r="B233" s="27">
        <v>0.98958333333328696</v>
      </c>
    </row>
    <row r="234" spans="2:2" ht="15.75" x14ac:dyDescent="0.25">
      <c r="B234" s="27">
        <v>0.99305555555550895</v>
      </c>
    </row>
    <row r="235" spans="2:2" ht="15.75" x14ac:dyDescent="0.25">
      <c r="B235" s="27">
        <v>0.99652777777773105</v>
      </c>
    </row>
    <row r="236" spans="2:2" ht="15.75" x14ac:dyDescent="0.25">
      <c r="B236" s="27">
        <v>0.99999999999995304</v>
      </c>
    </row>
    <row r="237" spans="2:2" ht="15.75" x14ac:dyDescent="0.25">
      <c r="B237" s="27">
        <v>1.0034722222221799</v>
      </c>
    </row>
    <row r="238" spans="2:2" ht="15.75" x14ac:dyDescent="0.25">
      <c r="B238" s="27">
        <v>1.0069444444444</v>
      </c>
    </row>
    <row r="239" spans="2:2" ht="15.75" x14ac:dyDescent="0.25">
      <c r="B239" s="27">
        <v>1.0104166666666199</v>
      </c>
    </row>
    <row r="240" spans="2:2" ht="15.75" x14ac:dyDescent="0.25">
      <c r="B240" s="27">
        <v>1.01388888888884</v>
      </c>
    </row>
    <row r="241" spans="2:2" ht="15.75" x14ac:dyDescent="0.25">
      <c r="B241" s="27">
        <v>1.0173611111110601</v>
      </c>
    </row>
    <row r="242" spans="2:2" ht="15.75" x14ac:dyDescent="0.25">
      <c r="B242" s="27">
        <v>1.02083333333329</v>
      </c>
    </row>
    <row r="243" spans="2:2" ht="15.75" x14ac:dyDescent="0.25">
      <c r="B243" s="27">
        <v>1.0243055555555101</v>
      </c>
    </row>
    <row r="244" spans="2:2" ht="15.75" x14ac:dyDescent="0.25">
      <c r="B244" s="27">
        <v>1.0277777777777299</v>
      </c>
    </row>
    <row r="245" spans="2:2" ht="15.75" x14ac:dyDescent="0.25">
      <c r="B245" s="27">
        <v>1.03124999999995</v>
      </c>
    </row>
    <row r="246" spans="2:2" ht="15.75" x14ac:dyDescent="0.25">
      <c r="B246" s="27">
        <v>1.0347222222221699</v>
      </c>
    </row>
    <row r="247" spans="2:2" ht="15.75" x14ac:dyDescent="0.25">
      <c r="B247" s="27">
        <v>1.03819444444439</v>
      </c>
    </row>
    <row r="248" spans="2:2" ht="15.75" x14ac:dyDescent="0.25">
      <c r="B248" s="27">
        <v>1.0416666666666199</v>
      </c>
    </row>
    <row r="249" spans="2:2" ht="15.75" x14ac:dyDescent="0.25">
      <c r="B249" s="27">
        <v>1.04513888888884</v>
      </c>
    </row>
    <row r="250" spans="2:2" ht="15.75" x14ac:dyDescent="0.25">
      <c r="B250" s="27">
        <v>1.0486111111110601</v>
      </c>
    </row>
    <row r="251" spans="2:2" ht="15.75" x14ac:dyDescent="0.25">
      <c r="B251" s="27">
        <v>1.05208333333328</v>
      </c>
    </row>
    <row r="252" spans="2:2" ht="15.75" x14ac:dyDescent="0.25">
      <c r="B252" s="27">
        <v>1.0555555555555001</v>
      </c>
    </row>
    <row r="253" spans="2:2" ht="15.75" x14ac:dyDescent="0.25">
      <c r="B253" s="27">
        <v>1.0590277777777299</v>
      </c>
    </row>
    <row r="254" spans="2:2" ht="15.75" x14ac:dyDescent="0.25">
      <c r="B254" s="27">
        <v>1.06249999999995</v>
      </c>
    </row>
    <row r="255" spans="2:2" ht="15.75" x14ac:dyDescent="0.25">
      <c r="B255" s="27">
        <v>1.0659722222221699</v>
      </c>
    </row>
    <row r="256" spans="2:2" ht="15.75" x14ac:dyDescent="0.25">
      <c r="B256" s="27">
        <v>1.06944444444439</v>
      </c>
    </row>
    <row r="257" spans="2:2" ht="15.75" x14ac:dyDescent="0.25">
      <c r="B257" s="27">
        <v>1.0729166666666099</v>
      </c>
    </row>
    <row r="258" spans="2:2" ht="15.75" x14ac:dyDescent="0.25">
      <c r="B258" s="27">
        <v>1.07638888888884</v>
      </c>
    </row>
    <row r="259" spans="2:2" ht="15.75" x14ac:dyDescent="0.25">
      <c r="B259" s="27">
        <v>1.0798611111110601</v>
      </c>
    </row>
    <row r="260" spans="2:2" ht="15.75" x14ac:dyDescent="0.25">
      <c r="B260" s="27">
        <v>1.08333333333328</v>
      </c>
    </row>
    <row r="261" spans="2:2" ht="15.75" x14ac:dyDescent="0.25">
      <c r="B261" s="27">
        <v>1.0868055555555001</v>
      </c>
    </row>
    <row r="262" spans="2:2" ht="15.75" x14ac:dyDescent="0.25">
      <c r="B262" s="27">
        <v>1.0902777777777199</v>
      </c>
    </row>
    <row r="263" spans="2:2" ht="15.75" x14ac:dyDescent="0.25">
      <c r="B263" s="27">
        <v>1.09374999999995</v>
      </c>
    </row>
    <row r="264" spans="2:2" ht="15.75" x14ac:dyDescent="0.25">
      <c r="B264" s="27">
        <v>1.0972222222221699</v>
      </c>
    </row>
    <row r="265" spans="2:2" ht="15.75" x14ac:dyDescent="0.25">
      <c r="B265" s="27">
        <v>1.10069444444439</v>
      </c>
    </row>
    <row r="266" spans="2:2" ht="15.75" x14ac:dyDescent="0.25">
      <c r="B266" s="27">
        <v>1.1041666666666099</v>
      </c>
    </row>
    <row r="267" spans="2:2" ht="15.75" x14ac:dyDescent="0.25">
      <c r="B267" s="27">
        <v>1.10763888888883</v>
      </c>
    </row>
    <row r="268" spans="2:2" ht="15.75" x14ac:dyDescent="0.25">
      <c r="B268" s="27">
        <v>1.1111111111110501</v>
      </c>
    </row>
    <row r="269" spans="2:2" ht="15.75" x14ac:dyDescent="0.25">
      <c r="B269" s="27">
        <v>1.11458333333327</v>
      </c>
    </row>
    <row r="270" spans="2:2" ht="15.75" x14ac:dyDescent="0.25">
      <c r="B270" s="27">
        <v>1.1180555555554901</v>
      </c>
    </row>
    <row r="271" spans="2:2" ht="15.75" x14ac:dyDescent="0.25">
      <c r="B271" s="27">
        <v>1.12152777777771</v>
      </c>
    </row>
    <row r="272" spans="2:2" ht="15.75" x14ac:dyDescent="0.25">
      <c r="B272" s="27">
        <v>1.1249999999999301</v>
      </c>
    </row>
    <row r="273" spans="2:2" ht="15.75" x14ac:dyDescent="0.25">
      <c r="B273" s="27">
        <v>1.1284722222221499</v>
      </c>
    </row>
    <row r="274" spans="2:2" ht="15.75" x14ac:dyDescent="0.25">
      <c r="B274" s="27">
        <v>1.13194444444437</v>
      </c>
    </row>
    <row r="275" spans="2:2" ht="15.75" x14ac:dyDescent="0.25">
      <c r="B275" s="27">
        <v>1.1354166666665899</v>
      </c>
    </row>
    <row r="276" spans="2:2" ht="15.75" x14ac:dyDescent="0.25">
      <c r="B276" s="27">
        <v>1.13888888888881</v>
      </c>
    </row>
    <row r="277" spans="2:2" ht="15.75" x14ac:dyDescent="0.25">
      <c r="B277" s="27">
        <v>1.1423611111110299</v>
      </c>
    </row>
    <row r="278" spans="2:2" ht="15.75" x14ac:dyDescent="0.25">
      <c r="B278" s="27">
        <v>1.14583333333325</v>
      </c>
    </row>
    <row r="279" spans="2:2" ht="15.75" x14ac:dyDescent="0.25">
      <c r="B279" s="27">
        <v>1.1493055555554701</v>
      </c>
    </row>
    <row r="280" spans="2:2" ht="15.75" x14ac:dyDescent="0.25">
      <c r="B280" s="27">
        <v>1.15277777777769</v>
      </c>
    </row>
    <row r="281" spans="2:2" ht="15.75" x14ac:dyDescent="0.25">
      <c r="B281" s="27">
        <v>1.1562499999999101</v>
      </c>
    </row>
    <row r="282" spans="2:2" ht="15.75" x14ac:dyDescent="0.25">
      <c r="B282" s="27">
        <v>1.15972222222213</v>
      </c>
    </row>
  </sheetData>
  <sheetProtection algorithmName="SHA-512" hashValue="M1wQDwy4RrPVZSXE+7NxxHOFICN7r71oWSzrDEbhR3fegdxMQDYQLybGk2M8R/If4UB5HPFcg3gz+lQcT4EQHw==" saltValue="D0qHnilmAxmE9CnaulMTzA==" spinCount="100000" sheet="1" objects="1" scenario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AMPLI 1</vt:lpstr>
      <vt:lpstr>AMPLI 2</vt:lpstr>
      <vt:lpstr>AMPLI 3 </vt:lpstr>
      <vt:lpstr>AMPLI 4</vt:lpstr>
      <vt:lpstr>AMPLI 5 </vt:lpstr>
      <vt:lpstr>DONNEE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cp:lastPrinted>2019-06-23T11:31:49Z</cp:lastPrinted>
  <dcterms:created xsi:type="dcterms:W3CDTF">2019-06-21T14:17:10Z</dcterms:created>
  <dcterms:modified xsi:type="dcterms:W3CDTF">2019-07-01T11:00:29Z</dcterms:modified>
  <cp:contentStatus/>
</cp:coreProperties>
</file>