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rince\Desktop\herman\"/>
    </mc:Choice>
  </mc:AlternateContent>
  <bookViews>
    <workbookView xWindow="0" yWindow="0" windowWidth="15360" windowHeight="7755"/>
  </bookViews>
  <sheets>
    <sheet name="Feuil1" sheetId="1" r:id="rId1"/>
  </sheets>
  <definedNames>
    <definedName name="import">Feuil1!$A$1:$CH$194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P33" i="1" l="1"/>
  <c r="HO33" i="1"/>
  <c r="CG19" i="1" l="1"/>
  <c r="CG136" i="1"/>
  <c r="CF194" i="1" l="1"/>
  <c r="CE194" i="1"/>
  <c r="CD194" i="1"/>
  <c r="CC194" i="1"/>
  <c r="CB194" i="1"/>
  <c r="CA194" i="1"/>
  <c r="BX194" i="1"/>
  <c r="BW194" i="1"/>
  <c r="BV194" i="1"/>
  <c r="BU194" i="1"/>
  <c r="BT194" i="1"/>
  <c r="BS194" i="1"/>
  <c r="BR194" i="1"/>
  <c r="BQ194" i="1"/>
  <c r="BN194" i="1"/>
  <c r="BM194" i="1"/>
  <c r="BL194" i="1"/>
  <c r="BK194" i="1"/>
  <c r="BJ194" i="1"/>
  <c r="BI194" i="1"/>
  <c r="BF194" i="1"/>
  <c r="BE194" i="1"/>
  <c r="BD194" i="1"/>
  <c r="BC194" i="1"/>
  <c r="BB194" i="1"/>
  <c r="BA194" i="1"/>
  <c r="AX194" i="1"/>
  <c r="AW194" i="1"/>
  <c r="AV194" i="1"/>
  <c r="AU194" i="1"/>
  <c r="AT194" i="1"/>
  <c r="AS194" i="1"/>
  <c r="AP194" i="1"/>
  <c r="AO194" i="1"/>
  <c r="AN194" i="1"/>
  <c r="AM194" i="1"/>
  <c r="AL194" i="1"/>
  <c r="AK194" i="1"/>
  <c r="AJ194" i="1"/>
  <c r="AI194" i="1"/>
  <c r="AF194" i="1"/>
  <c r="AE194" i="1"/>
  <c r="AD194" i="1"/>
  <c r="AC194" i="1"/>
  <c r="AB194" i="1"/>
  <c r="AA194" i="1"/>
  <c r="X194" i="1"/>
  <c r="W194" i="1"/>
  <c r="V194" i="1"/>
  <c r="U194" i="1"/>
  <c r="T194" i="1"/>
  <c r="S194" i="1"/>
  <c r="P194" i="1"/>
  <c r="O194" i="1"/>
  <c r="N194" i="1"/>
  <c r="M194" i="1"/>
  <c r="L194" i="1"/>
  <c r="K194" i="1"/>
  <c r="H194" i="1"/>
  <c r="G194" i="1"/>
  <c r="F194" i="1"/>
  <c r="E194" i="1"/>
  <c r="D194" i="1"/>
  <c r="C194" i="1"/>
  <c r="AF193" i="1"/>
  <c r="AE193" i="1"/>
  <c r="AD193" i="1"/>
  <c r="AC193" i="1"/>
  <c r="AB193" i="1"/>
  <c r="AA193" i="1"/>
  <c r="X193" i="1"/>
  <c r="W193" i="1"/>
  <c r="V193" i="1"/>
  <c r="U193" i="1"/>
  <c r="T193" i="1"/>
  <c r="S193" i="1"/>
  <c r="P193" i="1"/>
  <c r="O193" i="1"/>
  <c r="N193" i="1"/>
  <c r="M193" i="1"/>
  <c r="L193" i="1"/>
  <c r="K193" i="1"/>
  <c r="H193" i="1"/>
  <c r="G193" i="1"/>
  <c r="F193" i="1"/>
  <c r="E193" i="1"/>
  <c r="D193" i="1"/>
  <c r="C193" i="1"/>
  <c r="CF192" i="1"/>
  <c r="CF193" i="1" s="1"/>
  <c r="CE192" i="1"/>
  <c r="CE193" i="1" s="1"/>
  <c r="CD192" i="1"/>
  <c r="CD193" i="1" s="1"/>
  <c r="CC192" i="1"/>
  <c r="CC193" i="1" s="1"/>
  <c r="CB192" i="1"/>
  <c r="CB193" i="1" s="1"/>
  <c r="CA192" i="1"/>
  <c r="CA193" i="1" s="1"/>
  <c r="BX192" i="1"/>
  <c r="BX193" i="1" s="1"/>
  <c r="BW192" i="1"/>
  <c r="BW193" i="1" s="1"/>
  <c r="BV192" i="1"/>
  <c r="BV193" i="1" s="1"/>
  <c r="BU192" i="1"/>
  <c r="BU193" i="1" s="1"/>
  <c r="BT192" i="1"/>
  <c r="BT193" i="1" s="1"/>
  <c r="BS192" i="1"/>
  <c r="BS193" i="1" s="1"/>
  <c r="BR192" i="1"/>
  <c r="BR193" i="1" s="1"/>
  <c r="BQ192" i="1"/>
  <c r="BQ193" i="1" s="1"/>
  <c r="BN192" i="1"/>
  <c r="BN193" i="1" s="1"/>
  <c r="BM192" i="1"/>
  <c r="BM193" i="1" s="1"/>
  <c r="BL192" i="1"/>
  <c r="BL193" i="1" s="1"/>
  <c r="BK192" i="1"/>
  <c r="BK193" i="1" s="1"/>
  <c r="BJ192" i="1"/>
  <c r="BJ193" i="1" s="1"/>
  <c r="BI192" i="1"/>
  <c r="BI193" i="1" s="1"/>
  <c r="BF192" i="1"/>
  <c r="BF193" i="1" s="1"/>
  <c r="BE192" i="1"/>
  <c r="BE193" i="1" s="1"/>
  <c r="BD192" i="1"/>
  <c r="BD193" i="1" s="1"/>
  <c r="BC192" i="1"/>
  <c r="BC193" i="1" s="1"/>
  <c r="BB192" i="1"/>
  <c r="BB193" i="1" s="1"/>
  <c r="BA192" i="1"/>
  <c r="BA193" i="1" s="1"/>
  <c r="AX192" i="1"/>
  <c r="AX193" i="1" s="1"/>
  <c r="AW192" i="1"/>
  <c r="AW193" i="1" s="1"/>
  <c r="AV192" i="1"/>
  <c r="AV193" i="1" s="1"/>
  <c r="AU192" i="1"/>
  <c r="AU193" i="1" s="1"/>
  <c r="AT192" i="1"/>
  <c r="AT193" i="1" s="1"/>
  <c r="AS192" i="1"/>
  <c r="AS193" i="1" s="1"/>
  <c r="AP192" i="1"/>
  <c r="AP193" i="1" s="1"/>
  <c r="AO192" i="1"/>
  <c r="AO193" i="1" s="1"/>
  <c r="AN192" i="1"/>
  <c r="AN193" i="1" s="1"/>
  <c r="AM192" i="1"/>
  <c r="AM193" i="1" s="1"/>
  <c r="AL192" i="1"/>
  <c r="AL193" i="1" s="1"/>
  <c r="AK192" i="1"/>
  <c r="AK193" i="1" s="1"/>
  <c r="AJ192" i="1"/>
  <c r="AJ193" i="1" s="1"/>
  <c r="AI192" i="1"/>
  <c r="AI193" i="1" s="1"/>
  <c r="X192" i="1"/>
  <c r="W192" i="1"/>
  <c r="V192" i="1"/>
  <c r="U192" i="1"/>
  <c r="T192" i="1"/>
  <c r="S192" i="1"/>
  <c r="P192" i="1"/>
  <c r="O192" i="1"/>
  <c r="N192" i="1"/>
  <c r="M192" i="1"/>
  <c r="L192" i="1"/>
  <c r="K192" i="1"/>
  <c r="H192" i="1"/>
  <c r="G192" i="1"/>
  <c r="F192" i="1"/>
  <c r="E192" i="1"/>
  <c r="D192" i="1"/>
  <c r="C192" i="1"/>
  <c r="CF191" i="1"/>
  <c r="CE191" i="1"/>
  <c r="CD191" i="1"/>
  <c r="CC191" i="1"/>
  <c r="CB191" i="1"/>
  <c r="CA191" i="1"/>
  <c r="BX191" i="1"/>
  <c r="BW191" i="1"/>
  <c r="BV191" i="1"/>
  <c r="BU191" i="1"/>
  <c r="BT191" i="1"/>
  <c r="BS191" i="1"/>
  <c r="BR191" i="1"/>
  <c r="BQ191" i="1"/>
  <c r="BN191" i="1"/>
  <c r="BM191" i="1"/>
  <c r="BL191" i="1"/>
  <c r="BK191" i="1"/>
  <c r="BJ191" i="1"/>
  <c r="BI191" i="1"/>
  <c r="BF191" i="1"/>
  <c r="BE191" i="1"/>
  <c r="BD191" i="1"/>
  <c r="BC191" i="1"/>
  <c r="BB191" i="1"/>
  <c r="BA191" i="1"/>
  <c r="AX191" i="1"/>
  <c r="AW191" i="1"/>
  <c r="AV191" i="1"/>
  <c r="AU191" i="1"/>
  <c r="AT191" i="1"/>
  <c r="AS191" i="1"/>
  <c r="AP191" i="1"/>
  <c r="AO191" i="1"/>
  <c r="AN191" i="1"/>
  <c r="AM191" i="1"/>
  <c r="AL191" i="1"/>
  <c r="AK191" i="1"/>
  <c r="AJ191" i="1"/>
  <c r="AI191" i="1"/>
  <c r="AF191" i="1"/>
  <c r="AE191" i="1"/>
  <c r="AD191" i="1"/>
  <c r="AC191" i="1"/>
  <c r="AB191" i="1"/>
  <c r="AA191" i="1"/>
  <c r="X191" i="1"/>
  <c r="W191" i="1"/>
  <c r="V191" i="1"/>
  <c r="U191" i="1"/>
  <c r="T191" i="1"/>
  <c r="S191" i="1"/>
  <c r="P191" i="1"/>
  <c r="O191" i="1"/>
  <c r="N191" i="1"/>
  <c r="M191" i="1"/>
  <c r="L191" i="1"/>
  <c r="K191" i="1"/>
  <c r="H191" i="1"/>
  <c r="G191" i="1"/>
  <c r="F191" i="1"/>
  <c r="E191" i="1"/>
  <c r="D191" i="1"/>
  <c r="C191" i="1"/>
  <c r="CF190" i="1"/>
  <c r="CE190" i="1"/>
  <c r="CD190" i="1"/>
  <c r="CC190" i="1"/>
  <c r="CB190" i="1"/>
  <c r="CA190" i="1"/>
  <c r="BX190" i="1"/>
  <c r="BW190" i="1"/>
  <c r="BV190" i="1"/>
  <c r="BU190" i="1"/>
  <c r="BT190" i="1"/>
  <c r="BS190" i="1"/>
  <c r="BR190" i="1"/>
  <c r="BQ190" i="1"/>
  <c r="BN190" i="1"/>
  <c r="BM190" i="1"/>
  <c r="BL190" i="1"/>
  <c r="BK190" i="1"/>
  <c r="BJ190" i="1"/>
  <c r="BI190" i="1"/>
  <c r="BF190" i="1"/>
  <c r="BE190" i="1"/>
  <c r="BD190" i="1"/>
  <c r="BC190" i="1"/>
  <c r="BB190" i="1"/>
  <c r="BA190" i="1"/>
  <c r="AX190" i="1"/>
  <c r="AW190" i="1"/>
  <c r="AV190" i="1"/>
  <c r="AU190" i="1"/>
  <c r="AT190" i="1"/>
  <c r="AS190" i="1"/>
  <c r="AP190" i="1"/>
  <c r="AO190" i="1"/>
  <c r="AN190" i="1"/>
  <c r="AM190" i="1"/>
  <c r="AL190" i="1"/>
  <c r="AK190" i="1"/>
  <c r="AJ190" i="1"/>
  <c r="AI190" i="1"/>
  <c r="AF190" i="1"/>
  <c r="AE190" i="1"/>
  <c r="AD190" i="1"/>
  <c r="AC190" i="1"/>
  <c r="AB190" i="1"/>
  <c r="AA190" i="1"/>
  <c r="X190" i="1"/>
  <c r="W190" i="1"/>
  <c r="V190" i="1"/>
  <c r="U190" i="1"/>
  <c r="T190" i="1"/>
  <c r="S190" i="1"/>
  <c r="P190" i="1"/>
  <c r="O190" i="1"/>
  <c r="N190" i="1"/>
  <c r="M190" i="1"/>
  <c r="L190" i="1"/>
  <c r="K190" i="1"/>
  <c r="H190" i="1"/>
  <c r="G190" i="1"/>
  <c r="F190" i="1"/>
  <c r="E190" i="1"/>
  <c r="D190" i="1"/>
  <c r="C190" i="1"/>
  <c r="BP186" i="1"/>
  <c r="BO186" i="1"/>
  <c r="BH186" i="1"/>
  <c r="BG186" i="1"/>
  <c r="AZ186" i="1"/>
  <c r="AY186" i="1"/>
  <c r="AR186" i="1"/>
  <c r="AQ186" i="1"/>
  <c r="AH186" i="1"/>
  <c r="AG186" i="1"/>
  <c r="Z186" i="1"/>
  <c r="Y186" i="1"/>
  <c r="R186" i="1"/>
  <c r="Q186" i="1"/>
  <c r="J186" i="1"/>
  <c r="I186" i="1"/>
  <c r="CF185" i="1"/>
  <c r="CE185" i="1"/>
  <c r="CD185" i="1"/>
  <c r="CC185" i="1"/>
  <c r="CB185" i="1"/>
  <c r="CA185" i="1"/>
  <c r="BX185" i="1"/>
  <c r="BW185" i="1"/>
  <c r="BV185" i="1"/>
  <c r="BU185" i="1"/>
  <c r="BT185" i="1"/>
  <c r="BS185" i="1"/>
  <c r="BP185" i="1"/>
  <c r="BO185" i="1"/>
  <c r="BH185" i="1"/>
  <c r="BG185" i="1"/>
  <c r="AZ185" i="1"/>
  <c r="AY185" i="1"/>
  <c r="AR185" i="1"/>
  <c r="AQ185" i="1"/>
  <c r="AJ185" i="1"/>
  <c r="AI185" i="1"/>
  <c r="AF185" i="1"/>
  <c r="AE185" i="1"/>
  <c r="AD185" i="1"/>
  <c r="AC185" i="1"/>
  <c r="AB185" i="1"/>
  <c r="AA185" i="1"/>
  <c r="Z185" i="1"/>
  <c r="Y185" i="1"/>
  <c r="R185" i="1"/>
  <c r="Q185" i="1"/>
  <c r="J185" i="1"/>
  <c r="I185" i="1"/>
  <c r="CH184" i="1"/>
  <c r="CG184" i="1"/>
  <c r="BZ184" i="1"/>
  <c r="BY184" i="1"/>
  <c r="BP184" i="1"/>
  <c r="BO184" i="1"/>
  <c r="BH184" i="1"/>
  <c r="BG184" i="1"/>
  <c r="AZ184" i="1"/>
  <c r="AY184" i="1"/>
  <c r="AR184" i="1"/>
  <c r="AQ184" i="1"/>
  <c r="AH184" i="1"/>
  <c r="AG184" i="1"/>
  <c r="Z184" i="1"/>
  <c r="Y184" i="1"/>
  <c r="R184" i="1"/>
  <c r="Q184" i="1"/>
  <c r="J184" i="1"/>
  <c r="I184" i="1"/>
  <c r="CF183" i="1"/>
  <c r="CE183" i="1"/>
  <c r="CD183" i="1"/>
  <c r="CC183" i="1"/>
  <c r="CB183" i="1"/>
  <c r="CA183" i="1"/>
  <c r="BX183" i="1"/>
  <c r="BW183" i="1"/>
  <c r="BV183" i="1"/>
  <c r="BU183" i="1"/>
  <c r="BT183" i="1"/>
  <c r="BS183" i="1"/>
  <c r="BP183" i="1"/>
  <c r="BO183" i="1"/>
  <c r="BH183" i="1"/>
  <c r="BG183" i="1"/>
  <c r="AZ183" i="1"/>
  <c r="AY183" i="1"/>
  <c r="AR183" i="1"/>
  <c r="AQ183" i="1"/>
  <c r="AJ183" i="1"/>
  <c r="AI183" i="1"/>
  <c r="AF183" i="1"/>
  <c r="AE183" i="1"/>
  <c r="AD183" i="1"/>
  <c r="AC183" i="1"/>
  <c r="AB183" i="1"/>
  <c r="AA183" i="1"/>
  <c r="Z183" i="1"/>
  <c r="Y183" i="1"/>
  <c r="R183" i="1"/>
  <c r="Q183" i="1"/>
  <c r="J183" i="1"/>
  <c r="I183" i="1"/>
  <c r="CH182" i="1"/>
  <c r="CG182" i="1"/>
  <c r="BZ182" i="1"/>
  <c r="BY182" i="1"/>
  <c r="BP182" i="1"/>
  <c r="BO182" i="1"/>
  <c r="BH182" i="1"/>
  <c r="BG182" i="1"/>
  <c r="AZ182" i="1"/>
  <c r="AY182" i="1"/>
  <c r="AR182" i="1"/>
  <c r="AQ182" i="1"/>
  <c r="AH182" i="1"/>
  <c r="AG182" i="1"/>
  <c r="Z182" i="1"/>
  <c r="Y182" i="1"/>
  <c r="R182" i="1"/>
  <c r="Q182" i="1"/>
  <c r="J182" i="1"/>
  <c r="I182" i="1"/>
  <c r="CH181" i="1"/>
  <c r="CG181" i="1"/>
  <c r="BZ181" i="1"/>
  <c r="BY181" i="1"/>
  <c r="BP181" i="1"/>
  <c r="BO181" i="1"/>
  <c r="BH181" i="1"/>
  <c r="BG181" i="1"/>
  <c r="AZ181" i="1"/>
  <c r="AY181" i="1"/>
  <c r="AR181" i="1"/>
  <c r="AQ181" i="1"/>
  <c r="AH181" i="1"/>
  <c r="AG181" i="1"/>
  <c r="Z181" i="1"/>
  <c r="Y181" i="1"/>
  <c r="R181" i="1"/>
  <c r="Q181" i="1"/>
  <c r="J181" i="1"/>
  <c r="I181" i="1"/>
  <c r="CH180" i="1"/>
  <c r="CG180" i="1"/>
  <c r="BZ180" i="1"/>
  <c r="BY180" i="1"/>
  <c r="BP180" i="1"/>
  <c r="BO180" i="1"/>
  <c r="BH180" i="1"/>
  <c r="BG180" i="1"/>
  <c r="AZ180" i="1"/>
  <c r="AY180" i="1"/>
  <c r="AR180" i="1"/>
  <c r="AQ180" i="1"/>
  <c r="AH180" i="1"/>
  <c r="AG180" i="1"/>
  <c r="Z180" i="1"/>
  <c r="Y180" i="1"/>
  <c r="R180" i="1"/>
  <c r="Q180" i="1"/>
  <c r="J180" i="1"/>
  <c r="I180" i="1"/>
  <c r="CF179" i="1"/>
  <c r="CE179" i="1"/>
  <c r="CD179" i="1"/>
  <c r="CC179" i="1"/>
  <c r="CB179" i="1"/>
  <c r="CA179" i="1"/>
  <c r="BX179" i="1"/>
  <c r="BW179" i="1"/>
  <c r="BV179" i="1"/>
  <c r="BU179" i="1"/>
  <c r="BT179" i="1"/>
  <c r="BS179" i="1"/>
  <c r="BP179" i="1"/>
  <c r="BO179" i="1"/>
  <c r="BH179" i="1"/>
  <c r="BG179" i="1"/>
  <c r="AZ179" i="1"/>
  <c r="AY179" i="1"/>
  <c r="AR179" i="1"/>
  <c r="AQ179" i="1"/>
  <c r="AJ179" i="1"/>
  <c r="AI179" i="1"/>
  <c r="AF179" i="1"/>
  <c r="AE179" i="1"/>
  <c r="AD179" i="1"/>
  <c r="AC179" i="1"/>
  <c r="AB179" i="1"/>
  <c r="AA179" i="1"/>
  <c r="Z179" i="1"/>
  <c r="Y179" i="1"/>
  <c r="R179" i="1"/>
  <c r="Q179" i="1"/>
  <c r="J179" i="1"/>
  <c r="I179" i="1"/>
  <c r="CH178" i="1"/>
  <c r="CG178" i="1"/>
  <c r="BZ178" i="1"/>
  <c r="BY178" i="1"/>
  <c r="BP178" i="1"/>
  <c r="BO178" i="1"/>
  <c r="BH178" i="1"/>
  <c r="BG178" i="1"/>
  <c r="AZ178" i="1"/>
  <c r="AY178" i="1"/>
  <c r="AR178" i="1"/>
  <c r="AQ178" i="1"/>
  <c r="AH178" i="1"/>
  <c r="AG178" i="1"/>
  <c r="Z178" i="1"/>
  <c r="Y178" i="1"/>
  <c r="R178" i="1"/>
  <c r="Q178" i="1"/>
  <c r="J178" i="1"/>
  <c r="I178" i="1"/>
  <c r="CF177" i="1"/>
  <c r="CE177" i="1"/>
  <c r="CD177" i="1"/>
  <c r="CC177" i="1"/>
  <c r="CB177" i="1"/>
  <c r="CA177" i="1"/>
  <c r="BX177" i="1"/>
  <c r="BW177" i="1"/>
  <c r="BV177" i="1"/>
  <c r="BU177" i="1"/>
  <c r="BT177" i="1"/>
  <c r="BS177" i="1"/>
  <c r="BP177" i="1"/>
  <c r="BO177" i="1"/>
  <c r="BH177" i="1"/>
  <c r="BG177" i="1"/>
  <c r="AZ177" i="1"/>
  <c r="AY177" i="1"/>
  <c r="AR177" i="1"/>
  <c r="AQ177" i="1"/>
  <c r="AJ177" i="1"/>
  <c r="AI177" i="1"/>
  <c r="AF177" i="1"/>
  <c r="AE177" i="1"/>
  <c r="AD177" i="1"/>
  <c r="AC177" i="1"/>
  <c r="AB177" i="1"/>
  <c r="AA177" i="1"/>
  <c r="Z177" i="1"/>
  <c r="Y177" i="1"/>
  <c r="R177" i="1"/>
  <c r="Q177" i="1"/>
  <c r="J177" i="1"/>
  <c r="I177" i="1"/>
  <c r="CH176" i="1"/>
  <c r="CG176" i="1"/>
  <c r="BZ176" i="1"/>
  <c r="BY176" i="1"/>
  <c r="BP176" i="1"/>
  <c r="BO176" i="1"/>
  <c r="BH176" i="1"/>
  <c r="BG176" i="1"/>
  <c r="AZ176" i="1"/>
  <c r="AY176" i="1"/>
  <c r="AR176" i="1"/>
  <c r="AQ176" i="1"/>
  <c r="AH176" i="1"/>
  <c r="AG176" i="1"/>
  <c r="Z176" i="1"/>
  <c r="Y176" i="1"/>
  <c r="R176" i="1"/>
  <c r="Q176" i="1"/>
  <c r="J176" i="1"/>
  <c r="I176" i="1"/>
  <c r="CH175" i="1"/>
  <c r="CG175" i="1"/>
  <c r="BZ175" i="1"/>
  <c r="BY175" i="1"/>
  <c r="BP175" i="1"/>
  <c r="BO175" i="1"/>
  <c r="BH175" i="1"/>
  <c r="BG175" i="1"/>
  <c r="AZ175" i="1"/>
  <c r="AY175" i="1"/>
  <c r="AR175" i="1"/>
  <c r="AQ175" i="1"/>
  <c r="AH175" i="1"/>
  <c r="AG175" i="1"/>
  <c r="Z175" i="1"/>
  <c r="Y175" i="1"/>
  <c r="R175" i="1"/>
  <c r="Q175" i="1"/>
  <c r="J175" i="1"/>
  <c r="I175" i="1"/>
  <c r="CH174" i="1"/>
  <c r="CG174" i="1"/>
  <c r="BZ174" i="1"/>
  <c r="BY174" i="1"/>
  <c r="BP174" i="1"/>
  <c r="BO174" i="1"/>
  <c r="BH174" i="1"/>
  <c r="BG174" i="1"/>
  <c r="AZ174" i="1"/>
  <c r="AY174" i="1"/>
  <c r="AR174" i="1"/>
  <c r="AQ174" i="1"/>
  <c r="AH174" i="1"/>
  <c r="AG174" i="1"/>
  <c r="Z174" i="1"/>
  <c r="Y174" i="1"/>
  <c r="R174" i="1"/>
  <c r="Q174" i="1"/>
  <c r="J174" i="1"/>
  <c r="I174" i="1"/>
  <c r="CF173" i="1"/>
  <c r="CE173" i="1"/>
  <c r="CD173" i="1"/>
  <c r="CC173" i="1"/>
  <c r="CB173" i="1"/>
  <c r="CA173" i="1"/>
  <c r="BX173" i="1"/>
  <c r="BW173" i="1"/>
  <c r="BV173" i="1"/>
  <c r="BU173" i="1"/>
  <c r="BT173" i="1"/>
  <c r="BS173" i="1"/>
  <c r="BP173" i="1"/>
  <c r="BO173" i="1"/>
  <c r="BH173" i="1"/>
  <c r="BG173" i="1"/>
  <c r="AZ173" i="1"/>
  <c r="AY173" i="1"/>
  <c r="AR173" i="1"/>
  <c r="AQ173" i="1"/>
  <c r="AJ173" i="1"/>
  <c r="AI173" i="1"/>
  <c r="AF173" i="1"/>
  <c r="AE173" i="1"/>
  <c r="AD173" i="1"/>
  <c r="AC173" i="1"/>
  <c r="AB173" i="1"/>
  <c r="AA173" i="1"/>
  <c r="Z173" i="1"/>
  <c r="Y173" i="1"/>
  <c r="R173" i="1"/>
  <c r="Q173" i="1"/>
  <c r="J173" i="1"/>
  <c r="I173" i="1"/>
  <c r="CH172" i="1"/>
  <c r="CG172" i="1"/>
  <c r="BZ172" i="1"/>
  <c r="BY172" i="1"/>
  <c r="BP172" i="1"/>
  <c r="BO172" i="1"/>
  <c r="BH172" i="1"/>
  <c r="BG172" i="1"/>
  <c r="AZ172" i="1"/>
  <c r="AY172" i="1"/>
  <c r="AR172" i="1"/>
  <c r="AQ172" i="1"/>
  <c r="AH172" i="1"/>
  <c r="AG172" i="1"/>
  <c r="Z172" i="1"/>
  <c r="Y172" i="1"/>
  <c r="R172" i="1"/>
  <c r="Q172" i="1"/>
  <c r="J172" i="1"/>
  <c r="I172" i="1"/>
  <c r="CH171" i="1"/>
  <c r="CG171" i="1"/>
  <c r="BZ171" i="1"/>
  <c r="BY171" i="1"/>
  <c r="BP171" i="1"/>
  <c r="BO171" i="1"/>
  <c r="BH171" i="1"/>
  <c r="BG171" i="1"/>
  <c r="AZ171" i="1"/>
  <c r="AY171" i="1"/>
  <c r="AR171" i="1"/>
  <c r="AQ171" i="1"/>
  <c r="AH171" i="1"/>
  <c r="AG171" i="1"/>
  <c r="Z171" i="1"/>
  <c r="Y171" i="1"/>
  <c r="R171" i="1"/>
  <c r="Q171" i="1"/>
  <c r="J171" i="1"/>
  <c r="I171" i="1"/>
  <c r="CH170" i="1"/>
  <c r="CG170" i="1"/>
  <c r="BZ170" i="1"/>
  <c r="BY170" i="1"/>
  <c r="BP170" i="1"/>
  <c r="BO170" i="1"/>
  <c r="BH170" i="1"/>
  <c r="BG170" i="1"/>
  <c r="AZ170" i="1"/>
  <c r="AY170" i="1"/>
  <c r="AR170" i="1"/>
  <c r="AQ170" i="1"/>
  <c r="AH170" i="1"/>
  <c r="AG170" i="1"/>
  <c r="Z170" i="1"/>
  <c r="Y170" i="1"/>
  <c r="R170" i="1"/>
  <c r="Q170" i="1"/>
  <c r="J170" i="1"/>
  <c r="I170" i="1"/>
  <c r="CH169" i="1"/>
  <c r="CG169" i="1"/>
  <c r="BZ169" i="1"/>
  <c r="BY169" i="1"/>
  <c r="BP169" i="1"/>
  <c r="BO169" i="1"/>
  <c r="BH169" i="1"/>
  <c r="BG169" i="1"/>
  <c r="AZ169" i="1"/>
  <c r="AY169" i="1"/>
  <c r="AR169" i="1"/>
  <c r="AQ169" i="1"/>
  <c r="AH169" i="1"/>
  <c r="AG169" i="1"/>
  <c r="Z169" i="1"/>
  <c r="Y169" i="1"/>
  <c r="R169" i="1"/>
  <c r="Q169" i="1"/>
  <c r="J169" i="1"/>
  <c r="I169" i="1"/>
  <c r="CH168" i="1"/>
  <c r="CG168" i="1"/>
  <c r="BZ168" i="1"/>
  <c r="BY168" i="1"/>
  <c r="BP168" i="1"/>
  <c r="BO168" i="1"/>
  <c r="BH168" i="1"/>
  <c r="BG168" i="1"/>
  <c r="AZ168" i="1"/>
  <c r="AY168" i="1"/>
  <c r="AR168" i="1"/>
  <c r="AQ168" i="1"/>
  <c r="AH168" i="1"/>
  <c r="AG168" i="1"/>
  <c r="Z168" i="1"/>
  <c r="Y168" i="1"/>
  <c r="R168" i="1"/>
  <c r="Q168" i="1"/>
  <c r="J168" i="1"/>
  <c r="I168" i="1"/>
  <c r="CH167" i="1"/>
  <c r="CG167" i="1"/>
  <c r="BZ167" i="1"/>
  <c r="BY167" i="1"/>
  <c r="BP167" i="1"/>
  <c r="BO167" i="1"/>
  <c r="BH167" i="1"/>
  <c r="BG167" i="1"/>
  <c r="AZ167" i="1"/>
  <c r="AY167" i="1"/>
  <c r="AR167" i="1"/>
  <c r="AQ167" i="1"/>
  <c r="AH167" i="1"/>
  <c r="AG167" i="1"/>
  <c r="Z167" i="1"/>
  <c r="Y167" i="1"/>
  <c r="R167" i="1"/>
  <c r="Q167" i="1"/>
  <c r="J167" i="1"/>
  <c r="I167" i="1"/>
  <c r="CH166" i="1"/>
  <c r="CG166" i="1"/>
  <c r="BZ166" i="1"/>
  <c r="BY166" i="1"/>
  <c r="BP166" i="1"/>
  <c r="BO166" i="1"/>
  <c r="BH166" i="1"/>
  <c r="BG166" i="1"/>
  <c r="AZ166" i="1"/>
  <c r="AY166" i="1"/>
  <c r="AR166" i="1"/>
  <c r="AQ166" i="1"/>
  <c r="AH166" i="1"/>
  <c r="AG166" i="1"/>
  <c r="Z166" i="1"/>
  <c r="Y166" i="1"/>
  <c r="R166" i="1"/>
  <c r="Q166" i="1"/>
  <c r="J166" i="1"/>
  <c r="I166" i="1"/>
  <c r="CH165" i="1"/>
  <c r="CG165" i="1"/>
  <c r="BZ165" i="1"/>
  <c r="BY165" i="1"/>
  <c r="BP165" i="1"/>
  <c r="BO165" i="1"/>
  <c r="BH165" i="1"/>
  <c r="BG165" i="1"/>
  <c r="AZ165" i="1"/>
  <c r="AY165" i="1"/>
  <c r="AR165" i="1"/>
  <c r="AQ165" i="1"/>
  <c r="AH165" i="1"/>
  <c r="AG165" i="1"/>
  <c r="Z165" i="1"/>
  <c r="Y165" i="1"/>
  <c r="R165" i="1"/>
  <c r="Q165" i="1"/>
  <c r="J165" i="1"/>
  <c r="I165" i="1"/>
  <c r="CH164" i="1"/>
  <c r="CG164" i="1"/>
  <c r="BZ164" i="1"/>
  <c r="BY164" i="1"/>
  <c r="BP164" i="1"/>
  <c r="BO164" i="1"/>
  <c r="BH164" i="1"/>
  <c r="BG164" i="1"/>
  <c r="AZ164" i="1"/>
  <c r="AY164" i="1"/>
  <c r="AR164" i="1"/>
  <c r="AQ164" i="1"/>
  <c r="AH164" i="1"/>
  <c r="AG164" i="1"/>
  <c r="Z164" i="1"/>
  <c r="Y164" i="1"/>
  <c r="R164" i="1"/>
  <c r="Q164" i="1"/>
  <c r="J164" i="1"/>
  <c r="I164" i="1"/>
  <c r="CH163" i="1"/>
  <c r="CG163" i="1"/>
  <c r="BZ163" i="1"/>
  <c r="BY163" i="1"/>
  <c r="BP163" i="1"/>
  <c r="BO163" i="1"/>
  <c r="BH163" i="1"/>
  <c r="BG163" i="1"/>
  <c r="AZ163" i="1"/>
  <c r="AY163" i="1"/>
  <c r="AR163" i="1"/>
  <c r="AQ163" i="1"/>
  <c r="AH163" i="1"/>
  <c r="AG163" i="1"/>
  <c r="Z163" i="1"/>
  <c r="Y163" i="1"/>
  <c r="R163" i="1"/>
  <c r="Q163" i="1"/>
  <c r="J163" i="1"/>
  <c r="I163" i="1"/>
  <c r="CH162" i="1"/>
  <c r="CG162" i="1"/>
  <c r="BZ162" i="1"/>
  <c r="BY162" i="1"/>
  <c r="BP162" i="1"/>
  <c r="BO162" i="1"/>
  <c r="BH162" i="1"/>
  <c r="BG162" i="1"/>
  <c r="AZ162" i="1"/>
  <c r="AY162" i="1"/>
  <c r="AR162" i="1"/>
  <c r="AQ162" i="1"/>
  <c r="AH162" i="1"/>
  <c r="AG162" i="1"/>
  <c r="Z162" i="1"/>
  <c r="Y162" i="1"/>
  <c r="R162" i="1"/>
  <c r="Q162" i="1"/>
  <c r="J162" i="1"/>
  <c r="I162" i="1"/>
  <c r="CH161" i="1"/>
  <c r="CG161" i="1"/>
  <c r="BZ161" i="1"/>
  <c r="BY161" i="1"/>
  <c r="BP161" i="1"/>
  <c r="BO161" i="1"/>
  <c r="BH161" i="1"/>
  <c r="BG161" i="1"/>
  <c r="AZ161" i="1"/>
  <c r="AY161" i="1"/>
  <c r="AR161" i="1"/>
  <c r="AQ161" i="1"/>
  <c r="AH161" i="1"/>
  <c r="AG161" i="1"/>
  <c r="Z161" i="1"/>
  <c r="Y161" i="1"/>
  <c r="R161" i="1"/>
  <c r="Q161" i="1"/>
  <c r="J161" i="1"/>
  <c r="I161" i="1"/>
  <c r="CF160" i="1"/>
  <c r="CE160" i="1"/>
  <c r="CD160" i="1"/>
  <c r="CC160" i="1"/>
  <c r="CB160" i="1"/>
  <c r="CA160" i="1"/>
  <c r="BX160" i="1"/>
  <c r="BW160" i="1"/>
  <c r="BV160" i="1"/>
  <c r="BU160" i="1"/>
  <c r="BT160" i="1"/>
  <c r="BS160" i="1"/>
  <c r="BP160" i="1"/>
  <c r="BO160" i="1"/>
  <c r="BH160" i="1"/>
  <c r="BG160" i="1"/>
  <c r="AZ160" i="1"/>
  <c r="AY160" i="1"/>
  <c r="AR160" i="1"/>
  <c r="AQ160" i="1"/>
  <c r="AJ160" i="1"/>
  <c r="AI160" i="1"/>
  <c r="AF160" i="1"/>
  <c r="AE160" i="1"/>
  <c r="AD160" i="1"/>
  <c r="AC160" i="1"/>
  <c r="AB160" i="1"/>
  <c r="AA160" i="1"/>
  <c r="Z160" i="1"/>
  <c r="Y160" i="1"/>
  <c r="R160" i="1"/>
  <c r="Q160" i="1"/>
  <c r="J160" i="1"/>
  <c r="I160" i="1"/>
  <c r="CH159" i="1"/>
  <c r="CG159" i="1"/>
  <c r="BZ159" i="1"/>
  <c r="BY159" i="1"/>
  <c r="BP159" i="1"/>
  <c r="BO159" i="1"/>
  <c r="BH159" i="1"/>
  <c r="BG159" i="1"/>
  <c r="AZ159" i="1"/>
  <c r="AY159" i="1"/>
  <c r="AR159" i="1"/>
  <c r="AQ159" i="1"/>
  <c r="AH159" i="1"/>
  <c r="AG159" i="1"/>
  <c r="Z159" i="1"/>
  <c r="Y159" i="1"/>
  <c r="R159" i="1"/>
  <c r="Q159" i="1"/>
  <c r="J159" i="1"/>
  <c r="I159" i="1"/>
  <c r="CH158" i="1"/>
  <c r="CG158" i="1"/>
  <c r="BZ158" i="1"/>
  <c r="BY158" i="1"/>
  <c r="BP158" i="1"/>
  <c r="BO158" i="1"/>
  <c r="BH158" i="1"/>
  <c r="BG158" i="1"/>
  <c r="AZ158" i="1"/>
  <c r="AY158" i="1"/>
  <c r="AR158" i="1"/>
  <c r="AQ158" i="1"/>
  <c r="AH158" i="1"/>
  <c r="AG158" i="1"/>
  <c r="Z158" i="1"/>
  <c r="Y158" i="1"/>
  <c r="R158" i="1"/>
  <c r="Q158" i="1"/>
  <c r="J158" i="1"/>
  <c r="I158" i="1"/>
  <c r="CH157" i="1"/>
  <c r="CG157" i="1"/>
  <c r="BZ157" i="1"/>
  <c r="BY157" i="1"/>
  <c r="BP157" i="1"/>
  <c r="BO157" i="1"/>
  <c r="BH157" i="1"/>
  <c r="BG157" i="1"/>
  <c r="AZ157" i="1"/>
  <c r="AY157" i="1"/>
  <c r="AR157" i="1"/>
  <c r="AQ157" i="1"/>
  <c r="AH157" i="1"/>
  <c r="AG157" i="1"/>
  <c r="Z157" i="1"/>
  <c r="Y157" i="1"/>
  <c r="R157" i="1"/>
  <c r="Q157" i="1"/>
  <c r="J157" i="1"/>
  <c r="I157" i="1"/>
  <c r="CH156" i="1"/>
  <c r="CG156" i="1"/>
  <c r="BZ156" i="1"/>
  <c r="BY156" i="1"/>
  <c r="BP156" i="1"/>
  <c r="BO156" i="1"/>
  <c r="BH156" i="1"/>
  <c r="BG156" i="1"/>
  <c r="AZ156" i="1"/>
  <c r="AY156" i="1"/>
  <c r="AR156" i="1"/>
  <c r="AQ156" i="1"/>
  <c r="AH156" i="1"/>
  <c r="AG156" i="1"/>
  <c r="Z156" i="1"/>
  <c r="Y156" i="1"/>
  <c r="R156" i="1"/>
  <c r="Q156" i="1"/>
  <c r="J156" i="1"/>
  <c r="I156" i="1"/>
  <c r="CH155" i="1"/>
  <c r="CG155" i="1"/>
  <c r="BZ155" i="1"/>
  <c r="BY155" i="1"/>
  <c r="BP155" i="1"/>
  <c r="BO155" i="1"/>
  <c r="BH155" i="1"/>
  <c r="BG155" i="1"/>
  <c r="AZ155" i="1"/>
  <c r="AY155" i="1"/>
  <c r="AR155" i="1"/>
  <c r="AQ155" i="1"/>
  <c r="AH155" i="1"/>
  <c r="AG155" i="1"/>
  <c r="Z155" i="1"/>
  <c r="Y155" i="1"/>
  <c r="R155" i="1"/>
  <c r="Q155" i="1"/>
  <c r="J155" i="1"/>
  <c r="I155" i="1"/>
  <c r="CH154" i="1"/>
  <c r="CG154" i="1"/>
  <c r="BZ154" i="1"/>
  <c r="BY154" i="1"/>
  <c r="BP154" i="1"/>
  <c r="BO154" i="1"/>
  <c r="BH154" i="1"/>
  <c r="BG154" i="1"/>
  <c r="AZ154" i="1"/>
  <c r="AY154" i="1"/>
  <c r="AR154" i="1"/>
  <c r="AQ154" i="1"/>
  <c r="AH154" i="1"/>
  <c r="AG154" i="1"/>
  <c r="Z154" i="1"/>
  <c r="Y154" i="1"/>
  <c r="R154" i="1"/>
  <c r="Q154" i="1"/>
  <c r="J154" i="1"/>
  <c r="I154" i="1"/>
  <c r="CH153" i="1"/>
  <c r="CG153" i="1"/>
  <c r="BZ153" i="1"/>
  <c r="BY153" i="1"/>
  <c r="BP153" i="1"/>
  <c r="BO153" i="1"/>
  <c r="BH153" i="1"/>
  <c r="BG153" i="1"/>
  <c r="AZ153" i="1"/>
  <c r="AY153" i="1"/>
  <c r="AR153" i="1"/>
  <c r="AQ153" i="1"/>
  <c r="AH153" i="1"/>
  <c r="AG153" i="1"/>
  <c r="Z153" i="1"/>
  <c r="Y153" i="1"/>
  <c r="R153" i="1"/>
  <c r="Q153" i="1"/>
  <c r="J153" i="1"/>
  <c r="I153" i="1"/>
  <c r="CH152" i="1"/>
  <c r="CG152" i="1"/>
  <c r="BZ152" i="1"/>
  <c r="BY152" i="1"/>
  <c r="BP152" i="1"/>
  <c r="BO152" i="1"/>
  <c r="BH152" i="1"/>
  <c r="BG152" i="1"/>
  <c r="AZ152" i="1"/>
  <c r="AY152" i="1"/>
  <c r="AR152" i="1"/>
  <c r="AQ152" i="1"/>
  <c r="AH152" i="1"/>
  <c r="AG152" i="1"/>
  <c r="Z152" i="1"/>
  <c r="Y152" i="1"/>
  <c r="R152" i="1"/>
  <c r="Q152" i="1"/>
  <c r="J152" i="1"/>
  <c r="I152" i="1"/>
  <c r="CH151" i="1"/>
  <c r="CG151" i="1"/>
  <c r="BZ151" i="1"/>
  <c r="BY151" i="1"/>
  <c r="BP151" i="1"/>
  <c r="BO151" i="1"/>
  <c r="BH151" i="1"/>
  <c r="BG151" i="1"/>
  <c r="AZ151" i="1"/>
  <c r="AY151" i="1"/>
  <c r="AR151" i="1"/>
  <c r="AQ151" i="1"/>
  <c r="AH151" i="1"/>
  <c r="AG151" i="1"/>
  <c r="Z151" i="1"/>
  <c r="Y151" i="1"/>
  <c r="R151" i="1"/>
  <c r="Q151" i="1"/>
  <c r="J151" i="1"/>
  <c r="I151" i="1"/>
  <c r="CH150" i="1"/>
  <c r="CG150" i="1"/>
  <c r="BZ150" i="1"/>
  <c r="BY150" i="1"/>
  <c r="BP150" i="1"/>
  <c r="BO150" i="1"/>
  <c r="BH150" i="1"/>
  <c r="BG150" i="1"/>
  <c r="AZ150" i="1"/>
  <c r="AY150" i="1"/>
  <c r="AR150" i="1"/>
  <c r="AQ150" i="1"/>
  <c r="AH150" i="1"/>
  <c r="AG150" i="1"/>
  <c r="Z150" i="1"/>
  <c r="Y150" i="1"/>
  <c r="R150" i="1"/>
  <c r="Q150" i="1"/>
  <c r="J150" i="1"/>
  <c r="I150" i="1"/>
  <c r="CH149" i="1"/>
  <c r="CG149" i="1"/>
  <c r="BZ149" i="1"/>
  <c r="BY149" i="1"/>
  <c r="BP149" i="1"/>
  <c r="BO149" i="1"/>
  <c r="BH149" i="1"/>
  <c r="BG149" i="1"/>
  <c r="AZ149" i="1"/>
  <c r="AY149" i="1"/>
  <c r="AR149" i="1"/>
  <c r="AQ149" i="1"/>
  <c r="AH149" i="1"/>
  <c r="AG149" i="1"/>
  <c r="Z149" i="1"/>
  <c r="Y149" i="1"/>
  <c r="R149" i="1"/>
  <c r="Q149" i="1"/>
  <c r="J149" i="1"/>
  <c r="I149" i="1"/>
  <c r="CH148" i="1"/>
  <c r="CG148" i="1"/>
  <c r="BZ148" i="1"/>
  <c r="BY148" i="1"/>
  <c r="BP148" i="1"/>
  <c r="BO148" i="1"/>
  <c r="BH148" i="1"/>
  <c r="BG148" i="1"/>
  <c r="AZ148" i="1"/>
  <c r="AY148" i="1"/>
  <c r="AR148" i="1"/>
  <c r="AQ148" i="1"/>
  <c r="AH148" i="1"/>
  <c r="AG148" i="1"/>
  <c r="Z148" i="1"/>
  <c r="Y148" i="1"/>
  <c r="R148" i="1"/>
  <c r="Q148" i="1"/>
  <c r="J148" i="1"/>
  <c r="I148" i="1"/>
  <c r="CF147" i="1"/>
  <c r="CE147" i="1"/>
  <c r="CD147" i="1"/>
  <c r="CC147" i="1"/>
  <c r="CB147" i="1"/>
  <c r="CA147" i="1"/>
  <c r="BX147" i="1"/>
  <c r="BW147" i="1"/>
  <c r="BV147" i="1"/>
  <c r="BU147" i="1"/>
  <c r="BT147" i="1"/>
  <c r="BS147" i="1"/>
  <c r="BP147" i="1"/>
  <c r="BO147" i="1"/>
  <c r="BH147" i="1"/>
  <c r="BG147" i="1"/>
  <c r="AZ147" i="1"/>
  <c r="AY147" i="1"/>
  <c r="AR147" i="1"/>
  <c r="AQ147" i="1"/>
  <c r="AJ147" i="1"/>
  <c r="AI147" i="1"/>
  <c r="AF147" i="1"/>
  <c r="AE147" i="1"/>
  <c r="AD147" i="1"/>
  <c r="AC147" i="1"/>
  <c r="AB147" i="1"/>
  <c r="AA147" i="1"/>
  <c r="Z147" i="1"/>
  <c r="Y147" i="1"/>
  <c r="R147" i="1"/>
  <c r="Q147" i="1"/>
  <c r="J147" i="1"/>
  <c r="I147" i="1"/>
  <c r="CH146" i="1"/>
  <c r="CG146" i="1"/>
  <c r="BZ146" i="1"/>
  <c r="BY146" i="1"/>
  <c r="BP146" i="1"/>
  <c r="BO146" i="1"/>
  <c r="BH146" i="1"/>
  <c r="BG146" i="1"/>
  <c r="AZ146" i="1"/>
  <c r="AY146" i="1"/>
  <c r="AR146" i="1"/>
  <c r="AQ146" i="1"/>
  <c r="AH146" i="1"/>
  <c r="AG146" i="1"/>
  <c r="Z146" i="1"/>
  <c r="Y146" i="1"/>
  <c r="R146" i="1"/>
  <c r="Q146" i="1"/>
  <c r="J146" i="1"/>
  <c r="I146" i="1"/>
  <c r="CH145" i="1"/>
  <c r="CG145" i="1"/>
  <c r="BZ145" i="1"/>
  <c r="BY145" i="1"/>
  <c r="BP145" i="1"/>
  <c r="BO145" i="1"/>
  <c r="BH145" i="1"/>
  <c r="BG145" i="1"/>
  <c r="AZ145" i="1"/>
  <c r="AY145" i="1"/>
  <c r="AR145" i="1"/>
  <c r="AQ145" i="1"/>
  <c r="AH145" i="1"/>
  <c r="AG145" i="1"/>
  <c r="Z145" i="1"/>
  <c r="Y145" i="1"/>
  <c r="R145" i="1"/>
  <c r="Q145" i="1"/>
  <c r="J145" i="1"/>
  <c r="I145" i="1"/>
  <c r="CH144" i="1"/>
  <c r="CG144" i="1"/>
  <c r="BZ144" i="1"/>
  <c r="BY144" i="1"/>
  <c r="BP144" i="1"/>
  <c r="BO144" i="1"/>
  <c r="BH144" i="1"/>
  <c r="BG144" i="1"/>
  <c r="AZ144" i="1"/>
  <c r="AY144" i="1"/>
  <c r="AR144" i="1"/>
  <c r="AQ144" i="1"/>
  <c r="AH144" i="1"/>
  <c r="AG144" i="1"/>
  <c r="Z144" i="1"/>
  <c r="Y144" i="1"/>
  <c r="R144" i="1"/>
  <c r="Q144" i="1"/>
  <c r="J144" i="1"/>
  <c r="I144" i="1"/>
  <c r="CH143" i="1"/>
  <c r="CG143" i="1"/>
  <c r="BZ143" i="1"/>
  <c r="BY143" i="1"/>
  <c r="BP143" i="1"/>
  <c r="BO143" i="1"/>
  <c r="BH143" i="1"/>
  <c r="BG143" i="1"/>
  <c r="AZ143" i="1"/>
  <c r="AY143" i="1"/>
  <c r="AR143" i="1"/>
  <c r="AQ143" i="1"/>
  <c r="AH143" i="1"/>
  <c r="AG143" i="1"/>
  <c r="Z143" i="1"/>
  <c r="Y143" i="1"/>
  <c r="R143" i="1"/>
  <c r="Q143" i="1"/>
  <c r="J143" i="1"/>
  <c r="I143" i="1"/>
  <c r="CH142" i="1"/>
  <c r="CG142" i="1"/>
  <c r="BZ142" i="1"/>
  <c r="BY142" i="1"/>
  <c r="BP142" i="1"/>
  <c r="BO142" i="1"/>
  <c r="BH142" i="1"/>
  <c r="BG142" i="1"/>
  <c r="AZ142" i="1"/>
  <c r="AY142" i="1"/>
  <c r="AR142" i="1"/>
  <c r="AQ142" i="1"/>
  <c r="AH142" i="1"/>
  <c r="AG142" i="1"/>
  <c r="Z142" i="1"/>
  <c r="Y142" i="1"/>
  <c r="R142" i="1"/>
  <c r="Q142" i="1"/>
  <c r="J142" i="1"/>
  <c r="I142" i="1"/>
  <c r="CH141" i="1"/>
  <c r="CG141" i="1"/>
  <c r="BZ141" i="1"/>
  <c r="BY141" i="1"/>
  <c r="BP141" i="1"/>
  <c r="BO141" i="1"/>
  <c r="BH141" i="1"/>
  <c r="BG141" i="1"/>
  <c r="AZ141" i="1"/>
  <c r="AY141" i="1"/>
  <c r="AR141" i="1"/>
  <c r="AQ141" i="1"/>
  <c r="AH141" i="1"/>
  <c r="AG141" i="1"/>
  <c r="Z141" i="1"/>
  <c r="Y141" i="1"/>
  <c r="R141" i="1"/>
  <c r="Q141" i="1"/>
  <c r="J141" i="1"/>
  <c r="I141" i="1"/>
  <c r="CH140" i="1"/>
  <c r="CG140" i="1"/>
  <c r="BZ140" i="1"/>
  <c r="BY140" i="1"/>
  <c r="BP140" i="1"/>
  <c r="BO140" i="1"/>
  <c r="BH140" i="1"/>
  <c r="BG140" i="1"/>
  <c r="AZ140" i="1"/>
  <c r="AY140" i="1"/>
  <c r="AR140" i="1"/>
  <c r="AQ140" i="1"/>
  <c r="AH140" i="1"/>
  <c r="AG140" i="1"/>
  <c r="Z140" i="1"/>
  <c r="Y140" i="1"/>
  <c r="R140" i="1"/>
  <c r="Q140" i="1"/>
  <c r="J140" i="1"/>
  <c r="I140" i="1"/>
  <c r="CH139" i="1"/>
  <c r="CG139" i="1"/>
  <c r="BZ139" i="1"/>
  <c r="BY139" i="1"/>
  <c r="BP139" i="1"/>
  <c r="BO139" i="1"/>
  <c r="BH139" i="1"/>
  <c r="BG139" i="1"/>
  <c r="AZ139" i="1"/>
  <c r="AY139" i="1"/>
  <c r="AR139" i="1"/>
  <c r="AQ139" i="1"/>
  <c r="AH139" i="1"/>
  <c r="AG139" i="1"/>
  <c r="Z139" i="1"/>
  <c r="Y139" i="1"/>
  <c r="R139" i="1"/>
  <c r="Q139" i="1"/>
  <c r="J139" i="1"/>
  <c r="I139" i="1"/>
  <c r="CH138" i="1"/>
  <c r="CG138" i="1"/>
  <c r="BZ138" i="1"/>
  <c r="BY138" i="1"/>
  <c r="BP138" i="1"/>
  <c r="BO138" i="1"/>
  <c r="BH138" i="1"/>
  <c r="BG138" i="1"/>
  <c r="AZ138" i="1"/>
  <c r="AY138" i="1"/>
  <c r="AR138" i="1"/>
  <c r="AQ138" i="1"/>
  <c r="AH138" i="1"/>
  <c r="AG138" i="1"/>
  <c r="Z138" i="1"/>
  <c r="Y138" i="1"/>
  <c r="R138" i="1"/>
  <c r="Q138" i="1"/>
  <c r="J138" i="1"/>
  <c r="I138" i="1"/>
  <c r="CH137" i="1"/>
  <c r="CG137" i="1"/>
  <c r="BZ137" i="1"/>
  <c r="BY137" i="1"/>
  <c r="BP137" i="1"/>
  <c r="BO137" i="1"/>
  <c r="BH137" i="1"/>
  <c r="BG137" i="1"/>
  <c r="AZ137" i="1"/>
  <c r="AY137" i="1"/>
  <c r="AR137" i="1"/>
  <c r="AQ137" i="1"/>
  <c r="AH137" i="1"/>
  <c r="AG137" i="1"/>
  <c r="Z137" i="1"/>
  <c r="Y137" i="1"/>
  <c r="R137" i="1"/>
  <c r="Q137" i="1"/>
  <c r="J137" i="1"/>
  <c r="I137" i="1"/>
  <c r="CH136" i="1"/>
  <c r="BZ136" i="1"/>
  <c r="BY136" i="1"/>
  <c r="BP136" i="1"/>
  <c r="BO136" i="1"/>
  <c r="BH136" i="1"/>
  <c r="BG136" i="1"/>
  <c r="AZ136" i="1"/>
  <c r="AY136" i="1"/>
  <c r="AR136" i="1"/>
  <c r="AQ136" i="1"/>
  <c r="AH136" i="1"/>
  <c r="AG136" i="1"/>
  <c r="Z136" i="1"/>
  <c r="Y136" i="1"/>
  <c r="R136" i="1"/>
  <c r="Q136" i="1"/>
  <c r="J136" i="1"/>
  <c r="I136" i="1"/>
  <c r="CH135" i="1"/>
  <c r="CG135" i="1"/>
  <c r="BZ135" i="1"/>
  <c r="BY135" i="1"/>
  <c r="BP135" i="1"/>
  <c r="BO135" i="1"/>
  <c r="BH135" i="1"/>
  <c r="BG135" i="1"/>
  <c r="AZ135" i="1"/>
  <c r="AY135" i="1"/>
  <c r="AR135" i="1"/>
  <c r="AQ135" i="1"/>
  <c r="AH135" i="1"/>
  <c r="AG135" i="1"/>
  <c r="Z135" i="1"/>
  <c r="Y135" i="1"/>
  <c r="R135" i="1"/>
  <c r="Q135" i="1"/>
  <c r="J135" i="1"/>
  <c r="I135" i="1"/>
  <c r="CH134" i="1"/>
  <c r="CG134" i="1"/>
  <c r="BZ134" i="1"/>
  <c r="BY134" i="1"/>
  <c r="BP134" i="1"/>
  <c r="BO134" i="1"/>
  <c r="BH134" i="1"/>
  <c r="BG134" i="1"/>
  <c r="AZ134" i="1"/>
  <c r="AY134" i="1"/>
  <c r="AR134" i="1"/>
  <c r="AQ134" i="1"/>
  <c r="AH134" i="1"/>
  <c r="AG134" i="1"/>
  <c r="Z134" i="1"/>
  <c r="Y134" i="1"/>
  <c r="R134" i="1"/>
  <c r="Q134" i="1"/>
  <c r="J134" i="1"/>
  <c r="I134" i="1"/>
  <c r="CF133" i="1"/>
  <c r="CE133" i="1"/>
  <c r="CD133" i="1"/>
  <c r="CC133" i="1"/>
  <c r="CB133" i="1"/>
  <c r="CA133" i="1"/>
  <c r="BX133" i="1"/>
  <c r="BW133" i="1"/>
  <c r="BV133" i="1"/>
  <c r="BU133" i="1"/>
  <c r="BT133" i="1"/>
  <c r="BS133" i="1"/>
  <c r="BP133" i="1"/>
  <c r="BO133" i="1"/>
  <c r="BH133" i="1"/>
  <c r="BG133" i="1"/>
  <c r="AZ133" i="1"/>
  <c r="AY133" i="1"/>
  <c r="AR133" i="1"/>
  <c r="AQ133" i="1"/>
  <c r="AJ133" i="1"/>
  <c r="AI133" i="1"/>
  <c r="AF133" i="1"/>
  <c r="AE133" i="1"/>
  <c r="AD133" i="1"/>
  <c r="AC133" i="1"/>
  <c r="AB133" i="1"/>
  <c r="AA133" i="1"/>
  <c r="Z133" i="1"/>
  <c r="Y133" i="1"/>
  <c r="R133" i="1"/>
  <c r="Q133" i="1"/>
  <c r="J133" i="1"/>
  <c r="I133" i="1"/>
  <c r="CH132" i="1"/>
  <c r="CG132" i="1"/>
  <c r="BZ132" i="1"/>
  <c r="BY132" i="1"/>
  <c r="BP132" i="1"/>
  <c r="BO132" i="1"/>
  <c r="BH132" i="1"/>
  <c r="BG132" i="1"/>
  <c r="AZ132" i="1"/>
  <c r="AY132" i="1"/>
  <c r="AR132" i="1"/>
  <c r="AQ132" i="1"/>
  <c r="AH132" i="1"/>
  <c r="AG132" i="1"/>
  <c r="Z132" i="1"/>
  <c r="Y132" i="1"/>
  <c r="R132" i="1"/>
  <c r="Q132" i="1"/>
  <c r="J132" i="1"/>
  <c r="I132" i="1"/>
  <c r="CF131" i="1"/>
  <c r="CE131" i="1"/>
  <c r="CD131" i="1"/>
  <c r="CC131" i="1"/>
  <c r="CB131" i="1"/>
  <c r="CA131" i="1"/>
  <c r="BX131" i="1"/>
  <c r="BW131" i="1"/>
  <c r="BV131" i="1"/>
  <c r="BU131" i="1"/>
  <c r="BT131" i="1"/>
  <c r="BS131" i="1"/>
  <c r="BP131" i="1"/>
  <c r="BO131" i="1"/>
  <c r="BH131" i="1"/>
  <c r="BG131" i="1"/>
  <c r="AZ131" i="1"/>
  <c r="AY131" i="1"/>
  <c r="AR131" i="1"/>
  <c r="AQ131" i="1"/>
  <c r="AJ131" i="1"/>
  <c r="AI131" i="1"/>
  <c r="AF131" i="1"/>
  <c r="AE131" i="1"/>
  <c r="AD131" i="1"/>
  <c r="AC131" i="1"/>
  <c r="AB131" i="1"/>
  <c r="AA131" i="1"/>
  <c r="Z131" i="1"/>
  <c r="Y131" i="1"/>
  <c r="R131" i="1"/>
  <c r="Q131" i="1"/>
  <c r="J131" i="1"/>
  <c r="I131" i="1"/>
  <c r="CH130" i="1"/>
  <c r="CG130" i="1"/>
  <c r="BZ130" i="1"/>
  <c r="BY130" i="1"/>
  <c r="BP130" i="1"/>
  <c r="BO130" i="1"/>
  <c r="BH130" i="1"/>
  <c r="BG130" i="1"/>
  <c r="AZ130" i="1"/>
  <c r="AY130" i="1"/>
  <c r="AR130" i="1"/>
  <c r="AQ130" i="1"/>
  <c r="AH130" i="1"/>
  <c r="AG130" i="1"/>
  <c r="Z130" i="1"/>
  <c r="Y130" i="1"/>
  <c r="R130" i="1"/>
  <c r="Q130" i="1"/>
  <c r="J130" i="1"/>
  <c r="I130" i="1"/>
  <c r="CH129" i="1"/>
  <c r="CG129" i="1"/>
  <c r="BZ129" i="1"/>
  <c r="BY129" i="1"/>
  <c r="BP129" i="1"/>
  <c r="BO129" i="1"/>
  <c r="BH129" i="1"/>
  <c r="BG129" i="1"/>
  <c r="AZ129" i="1"/>
  <c r="AY129" i="1"/>
  <c r="AR129" i="1"/>
  <c r="AQ129" i="1"/>
  <c r="AH129" i="1"/>
  <c r="AG129" i="1"/>
  <c r="Z129" i="1"/>
  <c r="Y129" i="1"/>
  <c r="R129" i="1"/>
  <c r="Q129" i="1"/>
  <c r="J129" i="1"/>
  <c r="I129" i="1"/>
  <c r="CH128" i="1"/>
  <c r="CG128" i="1"/>
  <c r="BZ128" i="1"/>
  <c r="BY128" i="1"/>
  <c r="BP128" i="1"/>
  <c r="BO128" i="1"/>
  <c r="BH128" i="1"/>
  <c r="BG128" i="1"/>
  <c r="AZ128" i="1"/>
  <c r="AY128" i="1"/>
  <c r="AR128" i="1"/>
  <c r="AQ128" i="1"/>
  <c r="AH128" i="1"/>
  <c r="AG128" i="1"/>
  <c r="Z128" i="1"/>
  <c r="Y128" i="1"/>
  <c r="R128" i="1"/>
  <c r="Q128" i="1"/>
  <c r="J128" i="1"/>
  <c r="I128" i="1"/>
  <c r="CH127" i="1"/>
  <c r="CG127" i="1"/>
  <c r="BZ127" i="1"/>
  <c r="BY127" i="1"/>
  <c r="BP127" i="1"/>
  <c r="BO127" i="1"/>
  <c r="BH127" i="1"/>
  <c r="BG127" i="1"/>
  <c r="AZ127" i="1"/>
  <c r="AY127" i="1"/>
  <c r="AR127" i="1"/>
  <c r="AQ127" i="1"/>
  <c r="AH127" i="1"/>
  <c r="AG127" i="1"/>
  <c r="Z127" i="1"/>
  <c r="Y127" i="1"/>
  <c r="R127" i="1"/>
  <c r="Q127" i="1"/>
  <c r="J127" i="1"/>
  <c r="I127" i="1"/>
  <c r="CH126" i="1"/>
  <c r="CG126" i="1"/>
  <c r="BZ126" i="1"/>
  <c r="BY126" i="1"/>
  <c r="BP126" i="1"/>
  <c r="BO126" i="1"/>
  <c r="BH126" i="1"/>
  <c r="BG126" i="1"/>
  <c r="AZ126" i="1"/>
  <c r="AY126" i="1"/>
  <c r="AR126" i="1"/>
  <c r="AQ126" i="1"/>
  <c r="AH126" i="1"/>
  <c r="AG126" i="1"/>
  <c r="Z126" i="1"/>
  <c r="Y126" i="1"/>
  <c r="R126" i="1"/>
  <c r="Q126" i="1"/>
  <c r="J126" i="1"/>
  <c r="I126" i="1"/>
  <c r="CH125" i="1"/>
  <c r="CG125" i="1"/>
  <c r="BZ125" i="1"/>
  <c r="BY125" i="1"/>
  <c r="BP125" i="1"/>
  <c r="BO125" i="1"/>
  <c r="BH125" i="1"/>
  <c r="BG125" i="1"/>
  <c r="AZ125" i="1"/>
  <c r="AY125" i="1"/>
  <c r="AR125" i="1"/>
  <c r="AQ125" i="1"/>
  <c r="AH125" i="1"/>
  <c r="AG125" i="1"/>
  <c r="Z125" i="1"/>
  <c r="Y125" i="1"/>
  <c r="R125" i="1"/>
  <c r="Q125" i="1"/>
  <c r="J125" i="1"/>
  <c r="I125" i="1"/>
  <c r="CH124" i="1"/>
  <c r="CG124" i="1"/>
  <c r="BZ124" i="1"/>
  <c r="BY124" i="1"/>
  <c r="BP124" i="1"/>
  <c r="BO124" i="1"/>
  <c r="BH124" i="1"/>
  <c r="BG124" i="1"/>
  <c r="AZ124" i="1"/>
  <c r="AY124" i="1"/>
  <c r="AR124" i="1"/>
  <c r="AQ124" i="1"/>
  <c r="AH124" i="1"/>
  <c r="AG124" i="1"/>
  <c r="Z124" i="1"/>
  <c r="Y124" i="1"/>
  <c r="R124" i="1"/>
  <c r="Q124" i="1"/>
  <c r="J124" i="1"/>
  <c r="I124" i="1"/>
  <c r="CF123" i="1"/>
  <c r="CE123" i="1"/>
  <c r="CD123" i="1"/>
  <c r="CC123" i="1"/>
  <c r="CB123" i="1"/>
  <c r="CA123" i="1"/>
  <c r="BX123" i="1"/>
  <c r="BW123" i="1"/>
  <c r="BV123" i="1"/>
  <c r="BU123" i="1"/>
  <c r="BT123" i="1"/>
  <c r="BS123" i="1"/>
  <c r="BP123" i="1"/>
  <c r="BO123" i="1"/>
  <c r="BH123" i="1"/>
  <c r="BG123" i="1"/>
  <c r="AZ123" i="1"/>
  <c r="AY123" i="1"/>
  <c r="AR123" i="1"/>
  <c r="AQ123" i="1"/>
  <c r="AJ123" i="1"/>
  <c r="AI123" i="1"/>
  <c r="AF123" i="1"/>
  <c r="AE123" i="1"/>
  <c r="AD123" i="1"/>
  <c r="AC123" i="1"/>
  <c r="AB123" i="1"/>
  <c r="AA123" i="1"/>
  <c r="Z123" i="1"/>
  <c r="Y123" i="1"/>
  <c r="R123" i="1"/>
  <c r="Q123" i="1"/>
  <c r="J123" i="1"/>
  <c r="I123" i="1"/>
  <c r="CH122" i="1"/>
  <c r="CG122" i="1"/>
  <c r="BZ122" i="1"/>
  <c r="BY122" i="1"/>
  <c r="BP122" i="1"/>
  <c r="BO122" i="1"/>
  <c r="BH122" i="1"/>
  <c r="BG122" i="1"/>
  <c r="AZ122" i="1"/>
  <c r="AY122" i="1"/>
  <c r="AR122" i="1"/>
  <c r="AQ122" i="1"/>
  <c r="AH122" i="1"/>
  <c r="AG122" i="1"/>
  <c r="Z122" i="1"/>
  <c r="Y122" i="1"/>
  <c r="R122" i="1"/>
  <c r="Q122" i="1"/>
  <c r="J122" i="1"/>
  <c r="I122" i="1"/>
  <c r="CH121" i="1"/>
  <c r="CG121" i="1"/>
  <c r="BZ121" i="1"/>
  <c r="BY121" i="1"/>
  <c r="BP121" i="1"/>
  <c r="BO121" i="1"/>
  <c r="BH121" i="1"/>
  <c r="BG121" i="1"/>
  <c r="AZ121" i="1"/>
  <c r="AY121" i="1"/>
  <c r="AR121" i="1"/>
  <c r="AQ121" i="1"/>
  <c r="AH121" i="1"/>
  <c r="AG121" i="1"/>
  <c r="Z121" i="1"/>
  <c r="Y121" i="1"/>
  <c r="R121" i="1"/>
  <c r="Q121" i="1"/>
  <c r="J121" i="1"/>
  <c r="I121" i="1"/>
  <c r="CH120" i="1"/>
  <c r="CG120" i="1"/>
  <c r="BZ120" i="1"/>
  <c r="BY120" i="1"/>
  <c r="BP120" i="1"/>
  <c r="BO120" i="1"/>
  <c r="BH120" i="1"/>
  <c r="BG120" i="1"/>
  <c r="AZ120" i="1"/>
  <c r="AY120" i="1"/>
  <c r="AR120" i="1"/>
  <c r="AQ120" i="1"/>
  <c r="AH120" i="1"/>
  <c r="AG120" i="1"/>
  <c r="Z120" i="1"/>
  <c r="Y120" i="1"/>
  <c r="R120" i="1"/>
  <c r="Q120" i="1"/>
  <c r="J120" i="1"/>
  <c r="I120" i="1"/>
  <c r="CH119" i="1"/>
  <c r="CG119" i="1"/>
  <c r="BZ119" i="1"/>
  <c r="BY119" i="1"/>
  <c r="BP119" i="1"/>
  <c r="BO119" i="1"/>
  <c r="BH119" i="1"/>
  <c r="BG119" i="1"/>
  <c r="AZ119" i="1"/>
  <c r="AY119" i="1"/>
  <c r="AR119" i="1"/>
  <c r="AQ119" i="1"/>
  <c r="AH119" i="1"/>
  <c r="AG119" i="1"/>
  <c r="Z119" i="1"/>
  <c r="Y119" i="1"/>
  <c r="R119" i="1"/>
  <c r="Q119" i="1"/>
  <c r="J119" i="1"/>
  <c r="I119" i="1"/>
  <c r="CF118" i="1"/>
  <c r="CE118" i="1"/>
  <c r="CD118" i="1"/>
  <c r="CC118" i="1"/>
  <c r="CB118" i="1"/>
  <c r="CA118" i="1"/>
  <c r="BX118" i="1"/>
  <c r="BW118" i="1"/>
  <c r="BV118" i="1"/>
  <c r="BU118" i="1"/>
  <c r="BT118" i="1"/>
  <c r="BS118" i="1"/>
  <c r="BP118" i="1"/>
  <c r="BO118" i="1"/>
  <c r="BH118" i="1"/>
  <c r="BG118" i="1"/>
  <c r="AZ118" i="1"/>
  <c r="AY118" i="1"/>
  <c r="AR118" i="1"/>
  <c r="AQ118" i="1"/>
  <c r="AJ118" i="1"/>
  <c r="AI118" i="1"/>
  <c r="AF118" i="1"/>
  <c r="AE118" i="1"/>
  <c r="AD118" i="1"/>
  <c r="AC118" i="1"/>
  <c r="AB118" i="1"/>
  <c r="AA118" i="1"/>
  <c r="Z118" i="1"/>
  <c r="Y118" i="1"/>
  <c r="R118" i="1"/>
  <c r="Q118" i="1"/>
  <c r="J118" i="1"/>
  <c r="I118" i="1"/>
  <c r="CH117" i="1"/>
  <c r="CG117" i="1"/>
  <c r="BZ117" i="1"/>
  <c r="BY117" i="1"/>
  <c r="BP117" i="1"/>
  <c r="BO117" i="1"/>
  <c r="BH117" i="1"/>
  <c r="BG117" i="1"/>
  <c r="AZ117" i="1"/>
  <c r="AY117" i="1"/>
  <c r="AR117" i="1"/>
  <c r="AQ117" i="1"/>
  <c r="AH117" i="1"/>
  <c r="AG117" i="1"/>
  <c r="Z117" i="1"/>
  <c r="Y117" i="1"/>
  <c r="R117" i="1"/>
  <c r="Q117" i="1"/>
  <c r="J117" i="1"/>
  <c r="I117" i="1"/>
  <c r="CH116" i="1"/>
  <c r="CG116" i="1"/>
  <c r="BZ116" i="1"/>
  <c r="BY116" i="1"/>
  <c r="BP116" i="1"/>
  <c r="BO116" i="1"/>
  <c r="BH116" i="1"/>
  <c r="BG116" i="1"/>
  <c r="AZ116" i="1"/>
  <c r="AY116" i="1"/>
  <c r="AR116" i="1"/>
  <c r="AQ116" i="1"/>
  <c r="AH116" i="1"/>
  <c r="AG116" i="1"/>
  <c r="Z116" i="1"/>
  <c r="Y116" i="1"/>
  <c r="R116" i="1"/>
  <c r="Q116" i="1"/>
  <c r="J116" i="1"/>
  <c r="I116" i="1"/>
  <c r="CH115" i="1"/>
  <c r="CG115" i="1"/>
  <c r="BZ115" i="1"/>
  <c r="BY115" i="1"/>
  <c r="BP115" i="1"/>
  <c r="BO115" i="1"/>
  <c r="BH115" i="1"/>
  <c r="BG115" i="1"/>
  <c r="AZ115" i="1"/>
  <c r="AY115" i="1"/>
  <c r="AR115" i="1"/>
  <c r="AQ115" i="1"/>
  <c r="AH115" i="1"/>
  <c r="AG115" i="1"/>
  <c r="Z115" i="1"/>
  <c r="Y115" i="1"/>
  <c r="R115" i="1"/>
  <c r="Q115" i="1"/>
  <c r="J115" i="1"/>
  <c r="I115" i="1"/>
  <c r="CH114" i="1"/>
  <c r="CG114" i="1"/>
  <c r="BZ114" i="1"/>
  <c r="BY114" i="1"/>
  <c r="BP114" i="1"/>
  <c r="BO114" i="1"/>
  <c r="BH114" i="1"/>
  <c r="BG114" i="1"/>
  <c r="AZ114" i="1"/>
  <c r="AY114" i="1"/>
  <c r="AR114" i="1"/>
  <c r="AQ114" i="1"/>
  <c r="AH114" i="1"/>
  <c r="AG114" i="1"/>
  <c r="Z114" i="1"/>
  <c r="Y114" i="1"/>
  <c r="R114" i="1"/>
  <c r="Q114" i="1"/>
  <c r="J114" i="1"/>
  <c r="I114" i="1"/>
  <c r="CH113" i="1"/>
  <c r="CG113" i="1"/>
  <c r="BZ113" i="1"/>
  <c r="BY113" i="1"/>
  <c r="BP113" i="1"/>
  <c r="BO113" i="1"/>
  <c r="BH113" i="1"/>
  <c r="BG113" i="1"/>
  <c r="AZ113" i="1"/>
  <c r="AY113" i="1"/>
  <c r="AR113" i="1"/>
  <c r="AQ113" i="1"/>
  <c r="AH113" i="1"/>
  <c r="AG113" i="1"/>
  <c r="Z113" i="1"/>
  <c r="Y113" i="1"/>
  <c r="R113" i="1"/>
  <c r="Q113" i="1"/>
  <c r="J113" i="1"/>
  <c r="I113" i="1"/>
  <c r="CH112" i="1"/>
  <c r="CG112" i="1"/>
  <c r="BZ112" i="1"/>
  <c r="BY112" i="1"/>
  <c r="BP112" i="1"/>
  <c r="BO112" i="1"/>
  <c r="BH112" i="1"/>
  <c r="BG112" i="1"/>
  <c r="AZ112" i="1"/>
  <c r="AY112" i="1"/>
  <c r="AR112" i="1"/>
  <c r="AQ112" i="1"/>
  <c r="AH112" i="1"/>
  <c r="AG112" i="1"/>
  <c r="Z112" i="1"/>
  <c r="Y112" i="1"/>
  <c r="R112" i="1"/>
  <c r="Q112" i="1"/>
  <c r="J112" i="1"/>
  <c r="I112" i="1"/>
  <c r="CH111" i="1"/>
  <c r="CG111" i="1"/>
  <c r="BZ111" i="1"/>
  <c r="BY111" i="1"/>
  <c r="BP111" i="1"/>
  <c r="BO111" i="1"/>
  <c r="BH111" i="1"/>
  <c r="BG111" i="1"/>
  <c r="AZ111" i="1"/>
  <c r="AY111" i="1"/>
  <c r="AR111" i="1"/>
  <c r="AQ111" i="1"/>
  <c r="AH111" i="1"/>
  <c r="AG111" i="1"/>
  <c r="Z111" i="1"/>
  <c r="Y111" i="1"/>
  <c r="R111" i="1"/>
  <c r="Q111" i="1"/>
  <c r="J111" i="1"/>
  <c r="I111" i="1"/>
  <c r="CH110" i="1"/>
  <c r="CG110" i="1"/>
  <c r="BZ110" i="1"/>
  <c r="BY110" i="1"/>
  <c r="BP110" i="1"/>
  <c r="BO110" i="1"/>
  <c r="BH110" i="1"/>
  <c r="BG110" i="1"/>
  <c r="AZ110" i="1"/>
  <c r="AY110" i="1"/>
  <c r="AR110" i="1"/>
  <c r="AQ110" i="1"/>
  <c r="AH110" i="1"/>
  <c r="AG110" i="1"/>
  <c r="Z110" i="1"/>
  <c r="Y110" i="1"/>
  <c r="R110" i="1"/>
  <c r="Q110" i="1"/>
  <c r="J110" i="1"/>
  <c r="I110" i="1"/>
  <c r="CH109" i="1"/>
  <c r="CG109" i="1"/>
  <c r="BZ109" i="1"/>
  <c r="BY109" i="1"/>
  <c r="BP109" i="1"/>
  <c r="BO109" i="1"/>
  <c r="BH109" i="1"/>
  <c r="BG109" i="1"/>
  <c r="AZ109" i="1"/>
  <c r="AY109" i="1"/>
  <c r="AR109" i="1"/>
  <c r="AQ109" i="1"/>
  <c r="AH109" i="1"/>
  <c r="AG109" i="1"/>
  <c r="Z109" i="1"/>
  <c r="Y109" i="1"/>
  <c r="R109" i="1"/>
  <c r="Q109" i="1"/>
  <c r="J109" i="1"/>
  <c r="I109" i="1"/>
  <c r="CH108" i="1"/>
  <c r="CG108" i="1"/>
  <c r="BZ108" i="1"/>
  <c r="BY108" i="1"/>
  <c r="BP108" i="1"/>
  <c r="BO108" i="1"/>
  <c r="BH108" i="1"/>
  <c r="BG108" i="1"/>
  <c r="AZ108" i="1"/>
  <c r="AY108" i="1"/>
  <c r="AR108" i="1"/>
  <c r="AQ108" i="1"/>
  <c r="AH108" i="1"/>
  <c r="AG108" i="1"/>
  <c r="Z108" i="1"/>
  <c r="Y108" i="1"/>
  <c r="R108" i="1"/>
  <c r="Q108" i="1"/>
  <c r="J108" i="1"/>
  <c r="I108" i="1"/>
  <c r="CH107" i="1"/>
  <c r="CG107" i="1"/>
  <c r="BZ107" i="1"/>
  <c r="BY107" i="1"/>
  <c r="BP107" i="1"/>
  <c r="BO107" i="1"/>
  <c r="BH107" i="1"/>
  <c r="BG107" i="1"/>
  <c r="AZ107" i="1"/>
  <c r="AY107" i="1"/>
  <c r="AR107" i="1"/>
  <c r="AQ107" i="1"/>
  <c r="AH107" i="1"/>
  <c r="AG107" i="1"/>
  <c r="Z107" i="1"/>
  <c r="Y107" i="1"/>
  <c r="R107" i="1"/>
  <c r="Q107" i="1"/>
  <c r="J107" i="1"/>
  <c r="I107" i="1"/>
  <c r="CH106" i="1"/>
  <c r="CG106" i="1"/>
  <c r="BZ106" i="1"/>
  <c r="BY106" i="1"/>
  <c r="BP106" i="1"/>
  <c r="BO106" i="1"/>
  <c r="BH106" i="1"/>
  <c r="BG106" i="1"/>
  <c r="AZ106" i="1"/>
  <c r="AY106" i="1"/>
  <c r="AR106" i="1"/>
  <c r="AQ106" i="1"/>
  <c r="AH106" i="1"/>
  <c r="AG106" i="1"/>
  <c r="Z106" i="1"/>
  <c r="Y106" i="1"/>
  <c r="R106" i="1"/>
  <c r="Q106" i="1"/>
  <c r="J106" i="1"/>
  <c r="I106" i="1"/>
  <c r="CH105" i="1"/>
  <c r="CG105" i="1"/>
  <c r="BZ105" i="1"/>
  <c r="BY105" i="1"/>
  <c r="BP105" i="1"/>
  <c r="BO105" i="1"/>
  <c r="BH105" i="1"/>
  <c r="BG105" i="1"/>
  <c r="AZ105" i="1"/>
  <c r="AY105" i="1"/>
  <c r="AR105" i="1"/>
  <c r="AQ105" i="1"/>
  <c r="AH105" i="1"/>
  <c r="AG105" i="1"/>
  <c r="Z105" i="1"/>
  <c r="Y105" i="1"/>
  <c r="R105" i="1"/>
  <c r="Q105" i="1"/>
  <c r="J105" i="1"/>
  <c r="I105" i="1"/>
  <c r="CH104" i="1"/>
  <c r="CG104" i="1"/>
  <c r="BZ104" i="1"/>
  <c r="BY104" i="1"/>
  <c r="BP104" i="1"/>
  <c r="BO104" i="1"/>
  <c r="BH104" i="1"/>
  <c r="BG104" i="1"/>
  <c r="AZ104" i="1"/>
  <c r="AY104" i="1"/>
  <c r="AR104" i="1"/>
  <c r="AQ104" i="1"/>
  <c r="AH104" i="1"/>
  <c r="AG104" i="1"/>
  <c r="Z104" i="1"/>
  <c r="Y104" i="1"/>
  <c r="R104" i="1"/>
  <c r="Q104" i="1"/>
  <c r="J104" i="1"/>
  <c r="I104" i="1"/>
  <c r="CH103" i="1"/>
  <c r="CG103" i="1"/>
  <c r="BZ103" i="1"/>
  <c r="BY103" i="1"/>
  <c r="BP103" i="1"/>
  <c r="BO103" i="1"/>
  <c r="BH103" i="1"/>
  <c r="BG103" i="1"/>
  <c r="AZ103" i="1"/>
  <c r="AY103" i="1"/>
  <c r="AR103" i="1"/>
  <c r="AQ103" i="1"/>
  <c r="AH103" i="1"/>
  <c r="AG103" i="1"/>
  <c r="Z103" i="1"/>
  <c r="Y103" i="1"/>
  <c r="R103" i="1"/>
  <c r="Q103" i="1"/>
  <c r="J103" i="1"/>
  <c r="I103" i="1"/>
  <c r="CH102" i="1"/>
  <c r="CG102" i="1"/>
  <c r="BZ102" i="1"/>
  <c r="BY102" i="1"/>
  <c r="BP102" i="1"/>
  <c r="BO102" i="1"/>
  <c r="BH102" i="1"/>
  <c r="BG102" i="1"/>
  <c r="AZ102" i="1"/>
  <c r="AY102" i="1"/>
  <c r="AR102" i="1"/>
  <c r="AQ102" i="1"/>
  <c r="AH102" i="1"/>
  <c r="AG102" i="1"/>
  <c r="Z102" i="1"/>
  <c r="Y102" i="1"/>
  <c r="R102" i="1"/>
  <c r="Q102" i="1"/>
  <c r="J102" i="1"/>
  <c r="I102" i="1"/>
  <c r="CF101" i="1"/>
  <c r="CE101" i="1"/>
  <c r="CD101" i="1"/>
  <c r="CC101" i="1"/>
  <c r="CB101" i="1"/>
  <c r="CA101" i="1"/>
  <c r="BX101" i="1"/>
  <c r="BW101" i="1"/>
  <c r="BV101" i="1"/>
  <c r="BU101" i="1"/>
  <c r="BT101" i="1"/>
  <c r="BS101" i="1"/>
  <c r="BP101" i="1"/>
  <c r="BO101" i="1"/>
  <c r="BH101" i="1"/>
  <c r="BG101" i="1"/>
  <c r="AZ101" i="1"/>
  <c r="AY101" i="1"/>
  <c r="AR101" i="1"/>
  <c r="AQ101" i="1"/>
  <c r="AJ101" i="1"/>
  <c r="AI101" i="1"/>
  <c r="AF101" i="1"/>
  <c r="AE101" i="1"/>
  <c r="AD101" i="1"/>
  <c r="AC101" i="1"/>
  <c r="AB101" i="1"/>
  <c r="AA101" i="1"/>
  <c r="Z101" i="1"/>
  <c r="Y101" i="1"/>
  <c r="R101" i="1"/>
  <c r="Q101" i="1"/>
  <c r="J101" i="1"/>
  <c r="I101" i="1"/>
  <c r="CH100" i="1"/>
  <c r="CG100" i="1"/>
  <c r="BZ100" i="1"/>
  <c r="BY100" i="1"/>
  <c r="BP100" i="1"/>
  <c r="BO100" i="1"/>
  <c r="BH100" i="1"/>
  <c r="BG100" i="1"/>
  <c r="AZ100" i="1"/>
  <c r="AY100" i="1"/>
  <c r="AR100" i="1"/>
  <c r="AQ100" i="1"/>
  <c r="AH100" i="1"/>
  <c r="AG100" i="1"/>
  <c r="Z100" i="1"/>
  <c r="Y100" i="1"/>
  <c r="R100" i="1"/>
  <c r="Q100" i="1"/>
  <c r="J100" i="1"/>
  <c r="I100" i="1"/>
  <c r="CH99" i="1"/>
  <c r="CG99" i="1"/>
  <c r="BZ99" i="1"/>
  <c r="BY99" i="1"/>
  <c r="BP99" i="1"/>
  <c r="BO99" i="1"/>
  <c r="BH99" i="1"/>
  <c r="BG99" i="1"/>
  <c r="AZ99" i="1"/>
  <c r="AY99" i="1"/>
  <c r="AR99" i="1"/>
  <c r="AQ99" i="1"/>
  <c r="AH99" i="1"/>
  <c r="AG99" i="1"/>
  <c r="Z99" i="1"/>
  <c r="Y99" i="1"/>
  <c r="R99" i="1"/>
  <c r="Q99" i="1"/>
  <c r="J99" i="1"/>
  <c r="I99" i="1"/>
  <c r="CH98" i="1"/>
  <c r="CG98" i="1"/>
  <c r="BZ98" i="1"/>
  <c r="BY98" i="1"/>
  <c r="BP98" i="1"/>
  <c r="BO98" i="1"/>
  <c r="BH98" i="1"/>
  <c r="BG98" i="1"/>
  <c r="AZ98" i="1"/>
  <c r="AY98" i="1"/>
  <c r="AR98" i="1"/>
  <c r="AQ98" i="1"/>
  <c r="AH98" i="1"/>
  <c r="AG98" i="1"/>
  <c r="Z98" i="1"/>
  <c r="Y98" i="1"/>
  <c r="R98" i="1"/>
  <c r="Q98" i="1"/>
  <c r="J98" i="1"/>
  <c r="I98" i="1"/>
  <c r="CH97" i="1"/>
  <c r="CG97" i="1"/>
  <c r="BZ97" i="1"/>
  <c r="BY97" i="1"/>
  <c r="BP97" i="1"/>
  <c r="BO97" i="1"/>
  <c r="BH97" i="1"/>
  <c r="BG97" i="1"/>
  <c r="AZ97" i="1"/>
  <c r="AY97" i="1"/>
  <c r="AR97" i="1"/>
  <c r="AQ97" i="1"/>
  <c r="AH97" i="1"/>
  <c r="AG97" i="1"/>
  <c r="Z97" i="1"/>
  <c r="Y97" i="1"/>
  <c r="R97" i="1"/>
  <c r="Q97" i="1"/>
  <c r="J97" i="1"/>
  <c r="I97" i="1"/>
  <c r="CH96" i="1"/>
  <c r="CG96" i="1"/>
  <c r="BZ96" i="1"/>
  <c r="BY96" i="1"/>
  <c r="BP96" i="1"/>
  <c r="BO96" i="1"/>
  <c r="BH96" i="1"/>
  <c r="BG96" i="1"/>
  <c r="AZ96" i="1"/>
  <c r="AY96" i="1"/>
  <c r="AR96" i="1"/>
  <c r="AQ96" i="1"/>
  <c r="AH96" i="1"/>
  <c r="AG96" i="1"/>
  <c r="Z96" i="1"/>
  <c r="Y96" i="1"/>
  <c r="R96" i="1"/>
  <c r="Q96" i="1"/>
  <c r="J96" i="1"/>
  <c r="I96" i="1"/>
  <c r="CH95" i="1"/>
  <c r="CG95" i="1"/>
  <c r="BZ95" i="1"/>
  <c r="BY95" i="1"/>
  <c r="BP95" i="1"/>
  <c r="BO95" i="1"/>
  <c r="BH95" i="1"/>
  <c r="BG95" i="1"/>
  <c r="AZ95" i="1"/>
  <c r="AY95" i="1"/>
  <c r="AR95" i="1"/>
  <c r="AQ95" i="1"/>
  <c r="AH95" i="1"/>
  <c r="AG95" i="1"/>
  <c r="Z95" i="1"/>
  <c r="Y95" i="1"/>
  <c r="R95" i="1"/>
  <c r="Q95" i="1"/>
  <c r="J95" i="1"/>
  <c r="I95" i="1"/>
  <c r="CH94" i="1"/>
  <c r="CG94" i="1"/>
  <c r="BZ94" i="1"/>
  <c r="BY94" i="1"/>
  <c r="BP94" i="1"/>
  <c r="BO94" i="1"/>
  <c r="BH94" i="1"/>
  <c r="BG94" i="1"/>
  <c r="AZ94" i="1"/>
  <c r="AY94" i="1"/>
  <c r="AR94" i="1"/>
  <c r="AQ94" i="1"/>
  <c r="AH94" i="1"/>
  <c r="AG94" i="1"/>
  <c r="Z94" i="1"/>
  <c r="Y94" i="1"/>
  <c r="R94" i="1"/>
  <c r="Q94" i="1"/>
  <c r="J94" i="1"/>
  <c r="I94" i="1"/>
  <c r="CH93" i="1"/>
  <c r="CG93" i="1"/>
  <c r="BZ93" i="1"/>
  <c r="BY93" i="1"/>
  <c r="BP93" i="1"/>
  <c r="BO93" i="1"/>
  <c r="BH93" i="1"/>
  <c r="BG93" i="1"/>
  <c r="AZ93" i="1"/>
  <c r="AY93" i="1"/>
  <c r="AR93" i="1"/>
  <c r="AQ93" i="1"/>
  <c r="AH93" i="1"/>
  <c r="AG93" i="1"/>
  <c r="Z93" i="1"/>
  <c r="Y93" i="1"/>
  <c r="R93" i="1"/>
  <c r="Q93" i="1"/>
  <c r="J93" i="1"/>
  <c r="I93" i="1"/>
  <c r="CH92" i="1"/>
  <c r="CG92" i="1"/>
  <c r="BZ92" i="1"/>
  <c r="BY92" i="1"/>
  <c r="BP92" i="1"/>
  <c r="BO92" i="1"/>
  <c r="BH92" i="1"/>
  <c r="BG92" i="1"/>
  <c r="AZ92" i="1"/>
  <c r="AY92" i="1"/>
  <c r="AR92" i="1"/>
  <c r="AQ92" i="1"/>
  <c r="AH92" i="1"/>
  <c r="AG92" i="1"/>
  <c r="Z92" i="1"/>
  <c r="Y92" i="1"/>
  <c r="R92" i="1"/>
  <c r="Q92" i="1"/>
  <c r="J92" i="1"/>
  <c r="I92" i="1"/>
  <c r="CF91" i="1"/>
  <c r="CE91" i="1"/>
  <c r="CD91" i="1"/>
  <c r="CC91" i="1"/>
  <c r="CB91" i="1"/>
  <c r="CA91" i="1"/>
  <c r="BX91" i="1"/>
  <c r="BW91" i="1"/>
  <c r="BV91" i="1"/>
  <c r="BU91" i="1"/>
  <c r="BT91" i="1"/>
  <c r="BS91" i="1"/>
  <c r="BP91" i="1"/>
  <c r="BO91" i="1"/>
  <c r="BH91" i="1"/>
  <c r="BG91" i="1"/>
  <c r="AZ91" i="1"/>
  <c r="AY91" i="1"/>
  <c r="AR91" i="1"/>
  <c r="AQ91" i="1"/>
  <c r="AJ91" i="1"/>
  <c r="AI91" i="1"/>
  <c r="AF91" i="1"/>
  <c r="AE91" i="1"/>
  <c r="AD91" i="1"/>
  <c r="AC91" i="1"/>
  <c r="AB91" i="1"/>
  <c r="AA91" i="1"/>
  <c r="Z91" i="1"/>
  <c r="Y91" i="1"/>
  <c r="R91" i="1"/>
  <c r="Q91" i="1"/>
  <c r="J91" i="1"/>
  <c r="I91" i="1"/>
  <c r="CH90" i="1"/>
  <c r="CG90" i="1"/>
  <c r="BZ90" i="1"/>
  <c r="BY90" i="1"/>
  <c r="BP90" i="1"/>
  <c r="BO90" i="1"/>
  <c r="BH90" i="1"/>
  <c r="BG90" i="1"/>
  <c r="AZ90" i="1"/>
  <c r="AY90" i="1"/>
  <c r="AR90" i="1"/>
  <c r="AQ90" i="1"/>
  <c r="AH90" i="1"/>
  <c r="AG90" i="1"/>
  <c r="Z90" i="1"/>
  <c r="Y90" i="1"/>
  <c r="R90" i="1"/>
  <c r="Q90" i="1"/>
  <c r="J90" i="1"/>
  <c r="I90" i="1"/>
  <c r="CH89" i="1"/>
  <c r="CG89" i="1"/>
  <c r="BZ89" i="1"/>
  <c r="BY89" i="1"/>
  <c r="BP89" i="1"/>
  <c r="BO89" i="1"/>
  <c r="BH89" i="1"/>
  <c r="BG89" i="1"/>
  <c r="AZ89" i="1"/>
  <c r="AY89" i="1"/>
  <c r="AR89" i="1"/>
  <c r="AQ89" i="1"/>
  <c r="AH89" i="1"/>
  <c r="AG89" i="1"/>
  <c r="Z89" i="1"/>
  <c r="Y89" i="1"/>
  <c r="R89" i="1"/>
  <c r="Q89" i="1"/>
  <c r="J89" i="1"/>
  <c r="I89" i="1"/>
  <c r="CH88" i="1"/>
  <c r="CG88" i="1"/>
  <c r="BZ88" i="1"/>
  <c r="BY88" i="1"/>
  <c r="BP88" i="1"/>
  <c r="BO88" i="1"/>
  <c r="BH88" i="1"/>
  <c r="BG88" i="1"/>
  <c r="AZ88" i="1"/>
  <c r="AY88" i="1"/>
  <c r="AR88" i="1"/>
  <c r="AQ88" i="1"/>
  <c r="AH88" i="1"/>
  <c r="AG88" i="1"/>
  <c r="Z88" i="1"/>
  <c r="Y88" i="1"/>
  <c r="R88" i="1"/>
  <c r="Q88" i="1"/>
  <c r="J88" i="1"/>
  <c r="I88" i="1"/>
  <c r="CF87" i="1"/>
  <c r="CE87" i="1"/>
  <c r="CD87" i="1"/>
  <c r="CC87" i="1"/>
  <c r="CB87" i="1"/>
  <c r="CA87" i="1"/>
  <c r="BX87" i="1"/>
  <c r="BW87" i="1"/>
  <c r="BV87" i="1"/>
  <c r="BU87" i="1"/>
  <c r="BT87" i="1"/>
  <c r="BS87" i="1"/>
  <c r="BP87" i="1"/>
  <c r="BO87" i="1"/>
  <c r="BH87" i="1"/>
  <c r="BG87" i="1"/>
  <c r="AZ87" i="1"/>
  <c r="AY87" i="1"/>
  <c r="AR87" i="1"/>
  <c r="AQ87" i="1"/>
  <c r="AJ87" i="1"/>
  <c r="AI87" i="1"/>
  <c r="AF87" i="1"/>
  <c r="AE87" i="1"/>
  <c r="AD87" i="1"/>
  <c r="AC87" i="1"/>
  <c r="AB87" i="1"/>
  <c r="AA87" i="1"/>
  <c r="Z87" i="1"/>
  <c r="Y87" i="1"/>
  <c r="R87" i="1"/>
  <c r="Q87" i="1"/>
  <c r="J87" i="1"/>
  <c r="I87" i="1"/>
  <c r="CH86" i="1"/>
  <c r="CG86" i="1"/>
  <c r="BZ86" i="1"/>
  <c r="BY86" i="1"/>
  <c r="BP86" i="1"/>
  <c r="BO86" i="1"/>
  <c r="BH86" i="1"/>
  <c r="BG86" i="1"/>
  <c r="AZ86" i="1"/>
  <c r="AY86" i="1"/>
  <c r="AR86" i="1"/>
  <c r="AQ86" i="1"/>
  <c r="AH86" i="1"/>
  <c r="AG86" i="1"/>
  <c r="Z86" i="1"/>
  <c r="Y86" i="1"/>
  <c r="R86" i="1"/>
  <c r="Q86" i="1"/>
  <c r="J86" i="1"/>
  <c r="I86" i="1"/>
  <c r="CH85" i="1"/>
  <c r="CG85" i="1"/>
  <c r="BZ85" i="1"/>
  <c r="BY85" i="1"/>
  <c r="BP85" i="1"/>
  <c r="BO85" i="1"/>
  <c r="BH85" i="1"/>
  <c r="BG85" i="1"/>
  <c r="AZ85" i="1"/>
  <c r="AY85" i="1"/>
  <c r="AR85" i="1"/>
  <c r="AQ85" i="1"/>
  <c r="AH85" i="1"/>
  <c r="AG85" i="1"/>
  <c r="Z85" i="1"/>
  <c r="Y85" i="1"/>
  <c r="R85" i="1"/>
  <c r="Q85" i="1"/>
  <c r="J85" i="1"/>
  <c r="I85" i="1"/>
  <c r="CH84" i="1"/>
  <c r="CG84" i="1"/>
  <c r="BZ84" i="1"/>
  <c r="BY84" i="1"/>
  <c r="BP84" i="1"/>
  <c r="BO84" i="1"/>
  <c r="BH84" i="1"/>
  <c r="BG84" i="1"/>
  <c r="AZ84" i="1"/>
  <c r="AY84" i="1"/>
  <c r="AR84" i="1"/>
  <c r="AQ84" i="1"/>
  <c r="AH84" i="1"/>
  <c r="AG84" i="1"/>
  <c r="Z84" i="1"/>
  <c r="Y84" i="1"/>
  <c r="R84" i="1"/>
  <c r="Q84" i="1"/>
  <c r="J84" i="1"/>
  <c r="I84" i="1"/>
  <c r="CF83" i="1"/>
  <c r="CE83" i="1"/>
  <c r="CD83" i="1"/>
  <c r="CC83" i="1"/>
  <c r="CB83" i="1"/>
  <c r="CA83" i="1"/>
  <c r="BX83" i="1"/>
  <c r="BW83" i="1"/>
  <c r="BV83" i="1"/>
  <c r="BU83" i="1"/>
  <c r="BT83" i="1"/>
  <c r="BS83" i="1"/>
  <c r="BP83" i="1"/>
  <c r="BO83" i="1"/>
  <c r="BH83" i="1"/>
  <c r="BG83" i="1"/>
  <c r="AZ83" i="1"/>
  <c r="AY83" i="1"/>
  <c r="AR83" i="1"/>
  <c r="AQ83" i="1"/>
  <c r="AJ83" i="1"/>
  <c r="AI83" i="1"/>
  <c r="AF83" i="1"/>
  <c r="AE83" i="1"/>
  <c r="AD83" i="1"/>
  <c r="AC83" i="1"/>
  <c r="AB83" i="1"/>
  <c r="AA83" i="1"/>
  <c r="Z83" i="1"/>
  <c r="Y83" i="1"/>
  <c r="R83" i="1"/>
  <c r="Q83" i="1"/>
  <c r="J83" i="1"/>
  <c r="I83" i="1"/>
  <c r="CH82" i="1"/>
  <c r="CG82" i="1"/>
  <c r="BZ82" i="1"/>
  <c r="BY82" i="1"/>
  <c r="BP82" i="1"/>
  <c r="BO82" i="1"/>
  <c r="BH82" i="1"/>
  <c r="BG82" i="1"/>
  <c r="AZ82" i="1"/>
  <c r="AY82" i="1"/>
  <c r="AR82" i="1"/>
  <c r="AQ82" i="1"/>
  <c r="AH82" i="1"/>
  <c r="AG82" i="1"/>
  <c r="Z82" i="1"/>
  <c r="Y82" i="1"/>
  <c r="R82" i="1"/>
  <c r="Q82" i="1"/>
  <c r="J82" i="1"/>
  <c r="I82" i="1"/>
  <c r="CH81" i="1"/>
  <c r="CG81" i="1"/>
  <c r="BZ81" i="1"/>
  <c r="BY81" i="1"/>
  <c r="BP81" i="1"/>
  <c r="BO81" i="1"/>
  <c r="BH81" i="1"/>
  <c r="BG81" i="1"/>
  <c r="AZ81" i="1"/>
  <c r="AY81" i="1"/>
  <c r="AR81" i="1"/>
  <c r="AQ81" i="1"/>
  <c r="AH81" i="1"/>
  <c r="AG81" i="1"/>
  <c r="Z81" i="1"/>
  <c r="Y81" i="1"/>
  <c r="R81" i="1"/>
  <c r="Q81" i="1"/>
  <c r="J81" i="1"/>
  <c r="I81" i="1"/>
  <c r="CH80" i="1"/>
  <c r="CG80" i="1"/>
  <c r="BZ80" i="1"/>
  <c r="BY80" i="1"/>
  <c r="BP80" i="1"/>
  <c r="BO80" i="1"/>
  <c r="BH80" i="1"/>
  <c r="BG80" i="1"/>
  <c r="AZ80" i="1"/>
  <c r="AY80" i="1"/>
  <c r="AR80" i="1"/>
  <c r="AQ80" i="1"/>
  <c r="AH80" i="1"/>
  <c r="AG80" i="1"/>
  <c r="Z80" i="1"/>
  <c r="Y80" i="1"/>
  <c r="R80" i="1"/>
  <c r="Q80" i="1"/>
  <c r="J80" i="1"/>
  <c r="I80" i="1"/>
  <c r="CH79" i="1"/>
  <c r="CG79" i="1"/>
  <c r="BZ79" i="1"/>
  <c r="BY79" i="1"/>
  <c r="BP79" i="1"/>
  <c r="BO79" i="1"/>
  <c r="BH79" i="1"/>
  <c r="BG79" i="1"/>
  <c r="AZ79" i="1"/>
  <c r="AY79" i="1"/>
  <c r="AR79" i="1"/>
  <c r="AQ79" i="1"/>
  <c r="AH79" i="1"/>
  <c r="AG79" i="1"/>
  <c r="Z79" i="1"/>
  <c r="Y79" i="1"/>
  <c r="R79" i="1"/>
  <c r="Q79" i="1"/>
  <c r="J79" i="1"/>
  <c r="I79" i="1"/>
  <c r="CF78" i="1"/>
  <c r="CE78" i="1"/>
  <c r="CD78" i="1"/>
  <c r="CC78" i="1"/>
  <c r="CB78" i="1"/>
  <c r="CA78" i="1"/>
  <c r="BX78" i="1"/>
  <c r="BW78" i="1"/>
  <c r="BV78" i="1"/>
  <c r="BU78" i="1"/>
  <c r="BT78" i="1"/>
  <c r="BS78" i="1"/>
  <c r="BP78" i="1"/>
  <c r="BO78" i="1"/>
  <c r="BH78" i="1"/>
  <c r="BG78" i="1"/>
  <c r="AZ78" i="1"/>
  <c r="AY78" i="1"/>
  <c r="AR78" i="1"/>
  <c r="AQ78" i="1"/>
  <c r="AJ78" i="1"/>
  <c r="AI78" i="1"/>
  <c r="AF78" i="1"/>
  <c r="AE78" i="1"/>
  <c r="AD78" i="1"/>
  <c r="AC78" i="1"/>
  <c r="AB78" i="1"/>
  <c r="AA78" i="1"/>
  <c r="Z78" i="1"/>
  <c r="Y78" i="1"/>
  <c r="R78" i="1"/>
  <c r="Q78" i="1"/>
  <c r="J78" i="1"/>
  <c r="I78" i="1"/>
  <c r="CH77" i="1"/>
  <c r="CG77" i="1"/>
  <c r="BZ77" i="1"/>
  <c r="BY77" i="1"/>
  <c r="BP77" i="1"/>
  <c r="BO77" i="1"/>
  <c r="BH77" i="1"/>
  <c r="BG77" i="1"/>
  <c r="AZ77" i="1"/>
  <c r="AY77" i="1"/>
  <c r="AR77" i="1"/>
  <c r="AQ77" i="1"/>
  <c r="AH77" i="1"/>
  <c r="AG77" i="1"/>
  <c r="Z77" i="1"/>
  <c r="Y77" i="1"/>
  <c r="R77" i="1"/>
  <c r="Q77" i="1"/>
  <c r="J77" i="1"/>
  <c r="I77" i="1"/>
  <c r="CH76" i="1"/>
  <c r="CG76" i="1"/>
  <c r="BZ76" i="1"/>
  <c r="BY76" i="1"/>
  <c r="BP76" i="1"/>
  <c r="BO76" i="1"/>
  <c r="BH76" i="1"/>
  <c r="BG76" i="1"/>
  <c r="AZ76" i="1"/>
  <c r="AY76" i="1"/>
  <c r="AR76" i="1"/>
  <c r="AQ76" i="1"/>
  <c r="AH76" i="1"/>
  <c r="AG76" i="1"/>
  <c r="Z76" i="1"/>
  <c r="Y76" i="1"/>
  <c r="R76" i="1"/>
  <c r="Q76" i="1"/>
  <c r="J76" i="1"/>
  <c r="I76" i="1"/>
  <c r="CH75" i="1"/>
  <c r="CG75" i="1"/>
  <c r="BZ75" i="1"/>
  <c r="BY75" i="1"/>
  <c r="BP75" i="1"/>
  <c r="BO75" i="1"/>
  <c r="BH75" i="1"/>
  <c r="BG75" i="1"/>
  <c r="AZ75" i="1"/>
  <c r="AY75" i="1"/>
  <c r="AR75" i="1"/>
  <c r="AQ75" i="1"/>
  <c r="AH75" i="1"/>
  <c r="AG75" i="1"/>
  <c r="Z75" i="1"/>
  <c r="Y75" i="1"/>
  <c r="R75" i="1"/>
  <c r="Q75" i="1"/>
  <c r="J75" i="1"/>
  <c r="I75" i="1"/>
  <c r="CH74" i="1"/>
  <c r="CG74" i="1"/>
  <c r="BZ74" i="1"/>
  <c r="BY74" i="1"/>
  <c r="BP74" i="1"/>
  <c r="BO74" i="1"/>
  <c r="BH74" i="1"/>
  <c r="BG74" i="1"/>
  <c r="AZ74" i="1"/>
  <c r="AY74" i="1"/>
  <c r="AR74" i="1"/>
  <c r="AQ74" i="1"/>
  <c r="AH74" i="1"/>
  <c r="AG74" i="1"/>
  <c r="Z74" i="1"/>
  <c r="Y74" i="1"/>
  <c r="R74" i="1"/>
  <c r="Q74" i="1"/>
  <c r="J74" i="1"/>
  <c r="I74" i="1"/>
  <c r="CH73" i="1"/>
  <c r="CG73" i="1"/>
  <c r="BZ73" i="1"/>
  <c r="BY73" i="1"/>
  <c r="BP73" i="1"/>
  <c r="BO73" i="1"/>
  <c r="BH73" i="1"/>
  <c r="BG73" i="1"/>
  <c r="AZ73" i="1"/>
  <c r="AY73" i="1"/>
  <c r="AR73" i="1"/>
  <c r="AQ73" i="1"/>
  <c r="AH73" i="1"/>
  <c r="AG73" i="1"/>
  <c r="Z73" i="1"/>
  <c r="Y73" i="1"/>
  <c r="R73" i="1"/>
  <c r="Q73" i="1"/>
  <c r="J73" i="1"/>
  <c r="I73" i="1"/>
  <c r="CH72" i="1"/>
  <c r="CG72" i="1"/>
  <c r="BZ72" i="1"/>
  <c r="BY72" i="1"/>
  <c r="BP72" i="1"/>
  <c r="BO72" i="1"/>
  <c r="BH72" i="1"/>
  <c r="BG72" i="1"/>
  <c r="AZ72" i="1"/>
  <c r="AY72" i="1"/>
  <c r="AR72" i="1"/>
  <c r="AQ72" i="1"/>
  <c r="AH72" i="1"/>
  <c r="AG72" i="1"/>
  <c r="Z72" i="1"/>
  <c r="Y72" i="1"/>
  <c r="R72" i="1"/>
  <c r="Q72" i="1"/>
  <c r="J72" i="1"/>
  <c r="I72" i="1"/>
  <c r="CH71" i="1"/>
  <c r="CG71" i="1"/>
  <c r="BZ71" i="1"/>
  <c r="BY71" i="1"/>
  <c r="BP71" i="1"/>
  <c r="BO71" i="1"/>
  <c r="BH71" i="1"/>
  <c r="BG71" i="1"/>
  <c r="AZ71" i="1"/>
  <c r="AY71" i="1"/>
  <c r="AR71" i="1"/>
  <c r="AQ71" i="1"/>
  <c r="AH71" i="1"/>
  <c r="AG71" i="1"/>
  <c r="Z71" i="1"/>
  <c r="Y71" i="1"/>
  <c r="R71" i="1"/>
  <c r="Q71" i="1"/>
  <c r="J71" i="1"/>
  <c r="I71" i="1"/>
  <c r="CH70" i="1"/>
  <c r="CG70" i="1"/>
  <c r="BZ70" i="1"/>
  <c r="BY70" i="1"/>
  <c r="BP70" i="1"/>
  <c r="BO70" i="1"/>
  <c r="BH70" i="1"/>
  <c r="BG70" i="1"/>
  <c r="AZ70" i="1"/>
  <c r="AY70" i="1"/>
  <c r="AR70" i="1"/>
  <c r="AQ70" i="1"/>
  <c r="AH70" i="1"/>
  <c r="AG70" i="1"/>
  <c r="Z70" i="1"/>
  <c r="Y70" i="1"/>
  <c r="R70" i="1"/>
  <c r="Q70" i="1"/>
  <c r="J70" i="1"/>
  <c r="I70" i="1"/>
  <c r="CH69" i="1"/>
  <c r="CG69" i="1"/>
  <c r="BZ69" i="1"/>
  <c r="BY69" i="1"/>
  <c r="BP69" i="1"/>
  <c r="BO69" i="1"/>
  <c r="BH69" i="1"/>
  <c r="BG69" i="1"/>
  <c r="AZ69" i="1"/>
  <c r="AY69" i="1"/>
  <c r="AR69" i="1"/>
  <c r="AQ69" i="1"/>
  <c r="AH69" i="1"/>
  <c r="AG69" i="1"/>
  <c r="Z69" i="1"/>
  <c r="Y69" i="1"/>
  <c r="R69" i="1"/>
  <c r="Q69" i="1"/>
  <c r="J69" i="1"/>
  <c r="I69" i="1"/>
  <c r="CH68" i="1"/>
  <c r="CG68" i="1"/>
  <c r="BZ68" i="1"/>
  <c r="BY68" i="1"/>
  <c r="BP68" i="1"/>
  <c r="BO68" i="1"/>
  <c r="BH68" i="1"/>
  <c r="BG68" i="1"/>
  <c r="AZ68" i="1"/>
  <c r="AY68" i="1"/>
  <c r="AR68" i="1"/>
  <c r="AQ68" i="1"/>
  <c r="AH68" i="1"/>
  <c r="AG68" i="1"/>
  <c r="Z68" i="1"/>
  <c r="Y68" i="1"/>
  <c r="R68" i="1"/>
  <c r="Q68" i="1"/>
  <c r="J68" i="1"/>
  <c r="I68" i="1"/>
  <c r="CH67" i="1"/>
  <c r="CG67" i="1"/>
  <c r="BZ67" i="1"/>
  <c r="BY67" i="1"/>
  <c r="BP67" i="1"/>
  <c r="BO67" i="1"/>
  <c r="BH67" i="1"/>
  <c r="BG67" i="1"/>
  <c r="AZ67" i="1"/>
  <c r="AY67" i="1"/>
  <c r="AR67" i="1"/>
  <c r="AQ67" i="1"/>
  <c r="AH67" i="1"/>
  <c r="AG67" i="1"/>
  <c r="Z67" i="1"/>
  <c r="Y67" i="1"/>
  <c r="R67" i="1"/>
  <c r="Q67" i="1"/>
  <c r="J67" i="1"/>
  <c r="I67" i="1"/>
  <c r="CH66" i="1"/>
  <c r="CG66" i="1"/>
  <c r="BZ66" i="1"/>
  <c r="BY66" i="1"/>
  <c r="BP66" i="1"/>
  <c r="BO66" i="1"/>
  <c r="BH66" i="1"/>
  <c r="BG66" i="1"/>
  <c r="AZ66" i="1"/>
  <c r="AY66" i="1"/>
  <c r="AR66" i="1"/>
  <c r="AQ66" i="1"/>
  <c r="AH66" i="1"/>
  <c r="AG66" i="1"/>
  <c r="Z66" i="1"/>
  <c r="Y66" i="1"/>
  <c r="R66" i="1"/>
  <c r="Q66" i="1"/>
  <c r="J66" i="1"/>
  <c r="I66" i="1"/>
  <c r="CH65" i="1"/>
  <c r="CG65" i="1"/>
  <c r="BZ65" i="1"/>
  <c r="BY65" i="1"/>
  <c r="BP65" i="1"/>
  <c r="BO65" i="1"/>
  <c r="BH65" i="1"/>
  <c r="BG65" i="1"/>
  <c r="AZ65" i="1"/>
  <c r="AY65" i="1"/>
  <c r="AR65" i="1"/>
  <c r="AQ65" i="1"/>
  <c r="AH65" i="1"/>
  <c r="AG65" i="1"/>
  <c r="Z65" i="1"/>
  <c r="Y65" i="1"/>
  <c r="R65" i="1"/>
  <c r="Q65" i="1"/>
  <c r="J65" i="1"/>
  <c r="I65" i="1"/>
  <c r="CH64" i="1"/>
  <c r="CG64" i="1"/>
  <c r="BZ64" i="1"/>
  <c r="BY64" i="1"/>
  <c r="BP64" i="1"/>
  <c r="BO64" i="1"/>
  <c r="BH64" i="1"/>
  <c r="BG64" i="1"/>
  <c r="AZ64" i="1"/>
  <c r="AY64" i="1"/>
  <c r="AR64" i="1"/>
  <c r="AQ64" i="1"/>
  <c r="AH64" i="1"/>
  <c r="AG64" i="1"/>
  <c r="Z64" i="1"/>
  <c r="Y64" i="1"/>
  <c r="R64" i="1"/>
  <c r="Q64" i="1"/>
  <c r="J64" i="1"/>
  <c r="I64" i="1"/>
  <c r="CF63" i="1"/>
  <c r="CE63" i="1"/>
  <c r="CD63" i="1"/>
  <c r="CC63" i="1"/>
  <c r="CB63" i="1"/>
  <c r="CA63" i="1"/>
  <c r="BX63" i="1"/>
  <c r="BW63" i="1"/>
  <c r="BV63" i="1"/>
  <c r="BU63" i="1"/>
  <c r="BT63" i="1"/>
  <c r="BS63" i="1"/>
  <c r="BP63" i="1"/>
  <c r="BO63" i="1"/>
  <c r="BH63" i="1"/>
  <c r="BG63" i="1"/>
  <c r="AZ63" i="1"/>
  <c r="AY63" i="1"/>
  <c r="AR63" i="1"/>
  <c r="AQ63" i="1"/>
  <c r="AJ63" i="1"/>
  <c r="AI63" i="1"/>
  <c r="AF63" i="1"/>
  <c r="AE63" i="1"/>
  <c r="AD63" i="1"/>
  <c r="AC63" i="1"/>
  <c r="AB63" i="1"/>
  <c r="AA63" i="1"/>
  <c r="Z63" i="1"/>
  <c r="Y63" i="1"/>
  <c r="R63" i="1"/>
  <c r="Q63" i="1"/>
  <c r="J63" i="1"/>
  <c r="I63" i="1"/>
  <c r="CH62" i="1"/>
  <c r="CG62" i="1"/>
  <c r="BZ62" i="1"/>
  <c r="BY62" i="1"/>
  <c r="BP62" i="1"/>
  <c r="BO62" i="1"/>
  <c r="BH62" i="1"/>
  <c r="BG62" i="1"/>
  <c r="AZ62" i="1"/>
  <c r="AY62" i="1"/>
  <c r="AR62" i="1"/>
  <c r="AQ62" i="1"/>
  <c r="AH62" i="1"/>
  <c r="AG62" i="1"/>
  <c r="Z62" i="1"/>
  <c r="Y62" i="1"/>
  <c r="R62" i="1"/>
  <c r="Q62" i="1"/>
  <c r="J62" i="1"/>
  <c r="I62" i="1"/>
  <c r="CH61" i="1"/>
  <c r="CG61" i="1"/>
  <c r="BZ61" i="1"/>
  <c r="BY61" i="1"/>
  <c r="BP61" i="1"/>
  <c r="BO61" i="1"/>
  <c r="BH61" i="1"/>
  <c r="BG61" i="1"/>
  <c r="AZ61" i="1"/>
  <c r="AY61" i="1"/>
  <c r="AR61" i="1"/>
  <c r="AQ61" i="1"/>
  <c r="AH61" i="1"/>
  <c r="AG61" i="1"/>
  <c r="Z61" i="1"/>
  <c r="Y61" i="1"/>
  <c r="R61" i="1"/>
  <c r="Q61" i="1"/>
  <c r="J61" i="1"/>
  <c r="I61" i="1"/>
  <c r="CH60" i="1"/>
  <c r="CG60" i="1"/>
  <c r="BZ60" i="1"/>
  <c r="BY60" i="1"/>
  <c r="BP60" i="1"/>
  <c r="BO60" i="1"/>
  <c r="BH60" i="1"/>
  <c r="BG60" i="1"/>
  <c r="AZ60" i="1"/>
  <c r="AY60" i="1"/>
  <c r="AR60" i="1"/>
  <c r="AQ60" i="1"/>
  <c r="AH60" i="1"/>
  <c r="AG60" i="1"/>
  <c r="Z60" i="1"/>
  <c r="Y60" i="1"/>
  <c r="R60" i="1"/>
  <c r="Q60" i="1"/>
  <c r="J60" i="1"/>
  <c r="I60" i="1"/>
  <c r="CH59" i="1"/>
  <c r="CH192" i="1" s="1"/>
  <c r="CG59" i="1"/>
  <c r="CG192" i="1" s="1"/>
  <c r="BZ59" i="1"/>
  <c r="BZ192" i="1" s="1"/>
  <c r="BY59" i="1"/>
  <c r="BY192" i="1" s="1"/>
  <c r="BP59" i="1"/>
  <c r="BP192" i="1" s="1"/>
  <c r="BO59" i="1"/>
  <c r="BO192" i="1" s="1"/>
  <c r="BH59" i="1"/>
  <c r="BH192" i="1" s="1"/>
  <c r="BG59" i="1"/>
  <c r="BG192" i="1" s="1"/>
  <c r="AZ59" i="1"/>
  <c r="AZ192" i="1" s="1"/>
  <c r="AY59" i="1"/>
  <c r="AY192" i="1" s="1"/>
  <c r="AR59" i="1"/>
  <c r="AR192" i="1" s="1"/>
  <c r="AQ59" i="1"/>
  <c r="AQ192" i="1" s="1"/>
  <c r="AH59" i="1"/>
  <c r="AG59" i="1"/>
  <c r="Z59" i="1"/>
  <c r="Z192" i="1" s="1"/>
  <c r="Y59" i="1"/>
  <c r="Y192" i="1" s="1"/>
  <c r="R59" i="1"/>
  <c r="R192" i="1" s="1"/>
  <c r="Q59" i="1"/>
  <c r="Q192" i="1" s="1"/>
  <c r="J59" i="1"/>
  <c r="J192" i="1" s="1"/>
  <c r="I59" i="1"/>
  <c r="I192" i="1" s="1"/>
  <c r="CH58" i="1"/>
  <c r="CG58" i="1"/>
  <c r="BZ58" i="1"/>
  <c r="BZ193" i="1" s="1"/>
  <c r="BY58" i="1"/>
  <c r="BP58" i="1"/>
  <c r="BO58" i="1"/>
  <c r="BH58" i="1"/>
  <c r="BH193" i="1" s="1"/>
  <c r="BG58" i="1"/>
  <c r="AZ58" i="1"/>
  <c r="AY58" i="1"/>
  <c r="AR58" i="1"/>
  <c r="AR193" i="1" s="1"/>
  <c r="AQ58" i="1"/>
  <c r="AH58" i="1"/>
  <c r="AG58" i="1"/>
  <c r="Z58" i="1"/>
  <c r="Z193" i="1" s="1"/>
  <c r="Y58" i="1"/>
  <c r="R58" i="1"/>
  <c r="Q58" i="1"/>
  <c r="J58" i="1"/>
  <c r="J193" i="1" s="1"/>
  <c r="I58" i="1"/>
  <c r="CH57" i="1"/>
  <c r="CG57" i="1"/>
  <c r="BZ57" i="1"/>
  <c r="BY57" i="1"/>
  <c r="BP57" i="1"/>
  <c r="BO57" i="1"/>
  <c r="BH57" i="1"/>
  <c r="BG57" i="1"/>
  <c r="AZ57" i="1"/>
  <c r="AY57" i="1"/>
  <c r="AR57" i="1"/>
  <c r="AQ57" i="1"/>
  <c r="AH57" i="1"/>
  <c r="AG57" i="1"/>
  <c r="Z57" i="1"/>
  <c r="Y57" i="1"/>
  <c r="R57" i="1"/>
  <c r="Q57" i="1"/>
  <c r="J57" i="1"/>
  <c r="I57" i="1"/>
  <c r="CH56" i="1"/>
  <c r="CG56" i="1"/>
  <c r="BZ56" i="1"/>
  <c r="BY56" i="1"/>
  <c r="BP56" i="1"/>
  <c r="BO56" i="1"/>
  <c r="BH56" i="1"/>
  <c r="BG56" i="1"/>
  <c r="AZ56" i="1"/>
  <c r="AY56" i="1"/>
  <c r="AR56" i="1"/>
  <c r="AQ56" i="1"/>
  <c r="AH56" i="1"/>
  <c r="AG56" i="1"/>
  <c r="Z56" i="1"/>
  <c r="Y56" i="1"/>
  <c r="R56" i="1"/>
  <c r="Q56" i="1"/>
  <c r="J56" i="1"/>
  <c r="I56" i="1"/>
  <c r="CH55" i="1"/>
  <c r="CG55" i="1"/>
  <c r="BZ55" i="1"/>
  <c r="BY55" i="1"/>
  <c r="BP55" i="1"/>
  <c r="BO55" i="1"/>
  <c r="BH55" i="1"/>
  <c r="BG55" i="1"/>
  <c r="AZ55" i="1"/>
  <c r="AY55" i="1"/>
  <c r="AR55" i="1"/>
  <c r="AQ55" i="1"/>
  <c r="AH55" i="1"/>
  <c r="AG55" i="1"/>
  <c r="Z55" i="1"/>
  <c r="Y55" i="1"/>
  <c r="R55" i="1"/>
  <c r="Q55" i="1"/>
  <c r="J55" i="1"/>
  <c r="I55" i="1"/>
  <c r="CH54" i="1"/>
  <c r="CG54" i="1"/>
  <c r="BZ54" i="1"/>
  <c r="BY54" i="1"/>
  <c r="BP54" i="1"/>
  <c r="BO54" i="1"/>
  <c r="BH54" i="1"/>
  <c r="BG54" i="1"/>
  <c r="AZ54" i="1"/>
  <c r="AY54" i="1"/>
  <c r="AR54" i="1"/>
  <c r="AQ54" i="1"/>
  <c r="AH54" i="1"/>
  <c r="AG54" i="1"/>
  <c r="Z54" i="1"/>
  <c r="Y54" i="1"/>
  <c r="R54" i="1"/>
  <c r="Q54" i="1"/>
  <c r="J54" i="1"/>
  <c r="I54" i="1"/>
  <c r="CH53" i="1"/>
  <c r="CG53" i="1"/>
  <c r="BZ53" i="1"/>
  <c r="BY53" i="1"/>
  <c r="BP53" i="1"/>
  <c r="BO53" i="1"/>
  <c r="BH53" i="1"/>
  <c r="BG53" i="1"/>
  <c r="AZ53" i="1"/>
  <c r="AY53" i="1"/>
  <c r="AR53" i="1"/>
  <c r="AQ53" i="1"/>
  <c r="AH53" i="1"/>
  <c r="AG53" i="1"/>
  <c r="Z53" i="1"/>
  <c r="Y53" i="1"/>
  <c r="R53" i="1"/>
  <c r="Q53" i="1"/>
  <c r="J53" i="1"/>
  <c r="I53" i="1"/>
  <c r="CF52" i="1"/>
  <c r="CE52" i="1"/>
  <c r="CD52" i="1"/>
  <c r="CC52" i="1"/>
  <c r="CB52" i="1"/>
  <c r="CA52" i="1"/>
  <c r="BX52" i="1"/>
  <c r="BW52" i="1"/>
  <c r="BV52" i="1"/>
  <c r="BU52" i="1"/>
  <c r="BT52" i="1"/>
  <c r="BS52" i="1"/>
  <c r="BP52" i="1"/>
  <c r="BO52" i="1"/>
  <c r="BH52" i="1"/>
  <c r="BG52" i="1"/>
  <c r="AZ52" i="1"/>
  <c r="AY52" i="1"/>
  <c r="AR52" i="1"/>
  <c r="AQ52" i="1"/>
  <c r="Z52" i="1"/>
  <c r="Y52" i="1"/>
  <c r="R52" i="1"/>
  <c r="Q52" i="1"/>
  <c r="J52" i="1"/>
  <c r="I52" i="1"/>
  <c r="CH51" i="1"/>
  <c r="CG51" i="1"/>
  <c r="BZ51" i="1"/>
  <c r="BY51" i="1"/>
  <c r="BP51" i="1"/>
  <c r="BO51" i="1"/>
  <c r="BH51" i="1"/>
  <c r="BG51" i="1"/>
  <c r="AZ51" i="1"/>
  <c r="AY51" i="1"/>
  <c r="AR51" i="1"/>
  <c r="AQ51" i="1"/>
  <c r="AH51" i="1"/>
  <c r="AG51" i="1"/>
  <c r="Z51" i="1"/>
  <c r="Y51" i="1"/>
  <c r="R51" i="1"/>
  <c r="Q51" i="1"/>
  <c r="J51" i="1"/>
  <c r="I51" i="1"/>
  <c r="CH50" i="1"/>
  <c r="CG50" i="1"/>
  <c r="BZ50" i="1"/>
  <c r="BY50" i="1"/>
  <c r="BP50" i="1"/>
  <c r="BO50" i="1"/>
  <c r="BH50" i="1"/>
  <c r="BG50" i="1"/>
  <c r="AZ50" i="1"/>
  <c r="AY50" i="1"/>
  <c r="AR50" i="1"/>
  <c r="AQ50" i="1"/>
  <c r="AH50" i="1"/>
  <c r="AG50" i="1"/>
  <c r="Z50" i="1"/>
  <c r="Y50" i="1"/>
  <c r="R50" i="1"/>
  <c r="Q50" i="1"/>
  <c r="J50" i="1"/>
  <c r="I50" i="1"/>
  <c r="CH49" i="1"/>
  <c r="CG49" i="1"/>
  <c r="BZ49" i="1"/>
  <c r="BY49" i="1"/>
  <c r="BP49" i="1"/>
  <c r="BO49" i="1"/>
  <c r="BH49" i="1"/>
  <c r="BG49" i="1"/>
  <c r="AZ49" i="1"/>
  <c r="AY49" i="1"/>
  <c r="AR49" i="1"/>
  <c r="AQ49" i="1"/>
  <c r="AH49" i="1"/>
  <c r="AG49" i="1"/>
  <c r="Z49" i="1"/>
  <c r="Y49" i="1"/>
  <c r="R49" i="1"/>
  <c r="Q49" i="1"/>
  <c r="J49" i="1"/>
  <c r="I49" i="1"/>
  <c r="CH48" i="1"/>
  <c r="CG48" i="1"/>
  <c r="BZ48" i="1"/>
  <c r="BY48" i="1"/>
  <c r="BP48" i="1"/>
  <c r="BO48" i="1"/>
  <c r="BH48" i="1"/>
  <c r="BG48" i="1"/>
  <c r="AZ48" i="1"/>
  <c r="AY48" i="1"/>
  <c r="AR48" i="1"/>
  <c r="AQ48" i="1"/>
  <c r="AH48" i="1"/>
  <c r="AG48" i="1"/>
  <c r="Z48" i="1"/>
  <c r="Y48" i="1"/>
  <c r="R48" i="1"/>
  <c r="Q48" i="1"/>
  <c r="J48" i="1"/>
  <c r="I48" i="1"/>
  <c r="CH47" i="1"/>
  <c r="CG47" i="1"/>
  <c r="BZ47" i="1"/>
  <c r="BY47" i="1"/>
  <c r="BP47" i="1"/>
  <c r="BO47" i="1"/>
  <c r="BH47" i="1"/>
  <c r="BG47" i="1"/>
  <c r="AZ47" i="1"/>
  <c r="AY47" i="1"/>
  <c r="AR47" i="1"/>
  <c r="AQ47" i="1"/>
  <c r="AH47" i="1"/>
  <c r="AG47" i="1"/>
  <c r="Z47" i="1"/>
  <c r="Y47" i="1"/>
  <c r="R47" i="1"/>
  <c r="Q47" i="1"/>
  <c r="J47" i="1"/>
  <c r="I47" i="1"/>
  <c r="CH46" i="1"/>
  <c r="CG46" i="1"/>
  <c r="BZ46" i="1"/>
  <c r="BY46" i="1"/>
  <c r="BP46" i="1"/>
  <c r="BO46" i="1"/>
  <c r="BH46" i="1"/>
  <c r="BG46" i="1"/>
  <c r="AZ46" i="1"/>
  <c r="AY46" i="1"/>
  <c r="AR46" i="1"/>
  <c r="AQ46" i="1"/>
  <c r="AH46" i="1"/>
  <c r="AG46" i="1"/>
  <c r="Z46" i="1"/>
  <c r="Y46" i="1"/>
  <c r="R46" i="1"/>
  <c r="Q46" i="1"/>
  <c r="J46" i="1"/>
  <c r="I46" i="1"/>
  <c r="CH45" i="1"/>
  <c r="CG45" i="1"/>
  <c r="BZ45" i="1"/>
  <c r="BY45" i="1"/>
  <c r="BP45" i="1"/>
  <c r="BO45" i="1"/>
  <c r="BH45" i="1"/>
  <c r="BG45" i="1"/>
  <c r="AZ45" i="1"/>
  <c r="AY45" i="1"/>
  <c r="AR45" i="1"/>
  <c r="AQ45" i="1"/>
  <c r="AH45" i="1"/>
  <c r="AG45" i="1"/>
  <c r="Z45" i="1"/>
  <c r="Y45" i="1"/>
  <c r="R45" i="1"/>
  <c r="Q45" i="1"/>
  <c r="J45" i="1"/>
  <c r="I45" i="1"/>
  <c r="CH44" i="1"/>
  <c r="CG44" i="1"/>
  <c r="BZ44" i="1"/>
  <c r="BY44" i="1"/>
  <c r="BP44" i="1"/>
  <c r="BO44" i="1"/>
  <c r="BH44" i="1"/>
  <c r="BG44" i="1"/>
  <c r="AZ44" i="1"/>
  <c r="AY44" i="1"/>
  <c r="AR44" i="1"/>
  <c r="AQ44" i="1"/>
  <c r="AH44" i="1"/>
  <c r="AG44" i="1"/>
  <c r="Z44" i="1"/>
  <c r="Y44" i="1"/>
  <c r="R44" i="1"/>
  <c r="Q44" i="1"/>
  <c r="J44" i="1"/>
  <c r="I44" i="1"/>
  <c r="CH43" i="1"/>
  <c r="CG43" i="1"/>
  <c r="BZ43" i="1"/>
  <c r="BY43" i="1"/>
  <c r="BP43" i="1"/>
  <c r="BO43" i="1"/>
  <c r="BH43" i="1"/>
  <c r="BG43" i="1"/>
  <c r="AZ43" i="1"/>
  <c r="AY43" i="1"/>
  <c r="AR43" i="1"/>
  <c r="AQ43" i="1"/>
  <c r="AH43" i="1"/>
  <c r="AG43" i="1"/>
  <c r="Z43" i="1"/>
  <c r="Y43" i="1"/>
  <c r="R43" i="1"/>
  <c r="Q43" i="1"/>
  <c r="J43" i="1"/>
  <c r="I43" i="1"/>
  <c r="CH42" i="1"/>
  <c r="CG42" i="1"/>
  <c r="BZ42" i="1"/>
  <c r="BY42" i="1"/>
  <c r="BP42" i="1"/>
  <c r="BO42" i="1"/>
  <c r="BH42" i="1"/>
  <c r="BG42" i="1"/>
  <c r="AZ42" i="1"/>
  <c r="AY42" i="1"/>
  <c r="AR42" i="1"/>
  <c r="AQ42" i="1"/>
  <c r="AH42" i="1"/>
  <c r="AG42" i="1"/>
  <c r="Z42" i="1"/>
  <c r="Y42" i="1"/>
  <c r="R42" i="1"/>
  <c r="Q42" i="1"/>
  <c r="J42" i="1"/>
  <c r="I42" i="1"/>
  <c r="CH41" i="1"/>
  <c r="CG41" i="1"/>
  <c r="BZ41" i="1"/>
  <c r="BY41" i="1"/>
  <c r="BP41" i="1"/>
  <c r="BO41" i="1"/>
  <c r="BH41" i="1"/>
  <c r="BG41" i="1"/>
  <c r="AZ41" i="1"/>
  <c r="AY41" i="1"/>
  <c r="AR41" i="1"/>
  <c r="AQ41" i="1"/>
  <c r="AH41" i="1"/>
  <c r="AG41" i="1"/>
  <c r="Z41" i="1"/>
  <c r="Y41" i="1"/>
  <c r="R41" i="1"/>
  <c r="Q41" i="1"/>
  <c r="J41" i="1"/>
  <c r="I41" i="1"/>
  <c r="CH40" i="1"/>
  <c r="CG40" i="1"/>
  <c r="BZ40" i="1"/>
  <c r="BY40" i="1"/>
  <c r="BP40" i="1"/>
  <c r="BO40" i="1"/>
  <c r="BH40" i="1"/>
  <c r="BG40" i="1"/>
  <c r="AZ40" i="1"/>
  <c r="AY40" i="1"/>
  <c r="AR40" i="1"/>
  <c r="AQ40" i="1"/>
  <c r="AH40" i="1"/>
  <c r="AG40" i="1"/>
  <c r="Z40" i="1"/>
  <c r="Y40" i="1"/>
  <c r="R40" i="1"/>
  <c r="Q40" i="1"/>
  <c r="J40" i="1"/>
  <c r="I40" i="1"/>
  <c r="CH39" i="1"/>
  <c r="CG39" i="1"/>
  <c r="BZ39" i="1"/>
  <c r="BY39" i="1"/>
  <c r="BP39" i="1"/>
  <c r="BO39" i="1"/>
  <c r="BH39" i="1"/>
  <c r="BG39" i="1"/>
  <c r="AZ39" i="1"/>
  <c r="AY39" i="1"/>
  <c r="AR39" i="1"/>
  <c r="AQ39" i="1"/>
  <c r="AH39" i="1"/>
  <c r="AG39" i="1"/>
  <c r="Z39" i="1"/>
  <c r="Y39" i="1"/>
  <c r="R39" i="1"/>
  <c r="Q39" i="1"/>
  <c r="J39" i="1"/>
  <c r="I39" i="1"/>
  <c r="CH38" i="1"/>
  <c r="CG38" i="1"/>
  <c r="BZ38" i="1"/>
  <c r="BY38" i="1"/>
  <c r="BP38" i="1"/>
  <c r="BO38" i="1"/>
  <c r="BH38" i="1"/>
  <c r="BG38" i="1"/>
  <c r="AZ38" i="1"/>
  <c r="AY38" i="1"/>
  <c r="AR38" i="1"/>
  <c r="AQ38" i="1"/>
  <c r="AH38" i="1"/>
  <c r="AG38" i="1"/>
  <c r="Z38" i="1"/>
  <c r="Y38" i="1"/>
  <c r="R38" i="1"/>
  <c r="Q38" i="1"/>
  <c r="J38" i="1"/>
  <c r="I38" i="1"/>
  <c r="CH37" i="1"/>
  <c r="CG37" i="1"/>
  <c r="BZ37" i="1"/>
  <c r="BY37" i="1"/>
  <c r="BP37" i="1"/>
  <c r="BO37" i="1"/>
  <c r="BH37" i="1"/>
  <c r="BG37" i="1"/>
  <c r="AZ37" i="1"/>
  <c r="AY37" i="1"/>
  <c r="AR37" i="1"/>
  <c r="AQ37" i="1"/>
  <c r="AH37" i="1"/>
  <c r="AG37" i="1"/>
  <c r="Z37" i="1"/>
  <c r="Y37" i="1"/>
  <c r="R37" i="1"/>
  <c r="Q37" i="1"/>
  <c r="J37" i="1"/>
  <c r="I37" i="1"/>
  <c r="CH36" i="1"/>
  <c r="CG36" i="1"/>
  <c r="BZ36" i="1"/>
  <c r="BY36" i="1"/>
  <c r="BP36" i="1"/>
  <c r="BO36" i="1"/>
  <c r="BH36" i="1"/>
  <c r="BG36" i="1"/>
  <c r="AZ36" i="1"/>
  <c r="AY36" i="1"/>
  <c r="AR36" i="1"/>
  <c r="AQ36" i="1"/>
  <c r="AH36" i="1"/>
  <c r="AG36" i="1"/>
  <c r="Z36" i="1"/>
  <c r="Y36" i="1"/>
  <c r="R36" i="1"/>
  <c r="Q36" i="1"/>
  <c r="J36" i="1"/>
  <c r="I36" i="1"/>
  <c r="CH35" i="1"/>
  <c r="CG35" i="1"/>
  <c r="BZ35" i="1"/>
  <c r="BY35" i="1"/>
  <c r="BP35" i="1"/>
  <c r="BO35" i="1"/>
  <c r="BH35" i="1"/>
  <c r="BG35" i="1"/>
  <c r="AZ35" i="1"/>
  <c r="AY35" i="1"/>
  <c r="AR35" i="1"/>
  <c r="AQ35" i="1"/>
  <c r="AH35" i="1"/>
  <c r="AG35" i="1"/>
  <c r="Z35" i="1"/>
  <c r="Y35" i="1"/>
  <c r="R35" i="1"/>
  <c r="Q35" i="1"/>
  <c r="J35" i="1"/>
  <c r="I35" i="1"/>
  <c r="CH34" i="1"/>
  <c r="CG34" i="1"/>
  <c r="BZ34" i="1"/>
  <c r="BY34" i="1"/>
  <c r="BP34" i="1"/>
  <c r="BO34" i="1"/>
  <c r="BH34" i="1"/>
  <c r="BG34" i="1"/>
  <c r="AZ34" i="1"/>
  <c r="AY34" i="1"/>
  <c r="AR34" i="1"/>
  <c r="AQ34" i="1"/>
  <c r="AH34" i="1"/>
  <c r="AG34" i="1"/>
  <c r="Z34" i="1"/>
  <c r="Y34" i="1"/>
  <c r="R34" i="1"/>
  <c r="Q34" i="1"/>
  <c r="J34" i="1"/>
  <c r="I34" i="1"/>
  <c r="CH33" i="1"/>
  <c r="CG33" i="1"/>
  <c r="BZ33" i="1"/>
  <c r="BY33" i="1"/>
  <c r="BP33" i="1"/>
  <c r="BO33" i="1"/>
  <c r="BH33" i="1"/>
  <c r="BG33" i="1"/>
  <c r="AZ33" i="1"/>
  <c r="AY33" i="1"/>
  <c r="AR33" i="1"/>
  <c r="AQ33" i="1"/>
  <c r="AH33" i="1"/>
  <c r="AG33" i="1"/>
  <c r="Z33" i="1"/>
  <c r="Y33" i="1"/>
  <c r="R33" i="1"/>
  <c r="Q33" i="1"/>
  <c r="J33" i="1"/>
  <c r="I33" i="1"/>
  <c r="CH32" i="1"/>
  <c r="CG32" i="1"/>
  <c r="BZ32" i="1"/>
  <c r="BY32" i="1"/>
  <c r="BP32" i="1"/>
  <c r="BO32" i="1"/>
  <c r="BH32" i="1"/>
  <c r="BG32" i="1"/>
  <c r="AZ32" i="1"/>
  <c r="AY32" i="1"/>
  <c r="AR32" i="1"/>
  <c r="AQ32" i="1"/>
  <c r="AH32" i="1"/>
  <c r="AG32" i="1"/>
  <c r="Z32" i="1"/>
  <c r="Y32" i="1"/>
  <c r="R32" i="1"/>
  <c r="Q32" i="1"/>
  <c r="J32" i="1"/>
  <c r="I32" i="1"/>
  <c r="CF31" i="1"/>
  <c r="CE31" i="1"/>
  <c r="CD31" i="1"/>
  <c r="CC31" i="1"/>
  <c r="CB31" i="1"/>
  <c r="CA31" i="1"/>
  <c r="BX31" i="1"/>
  <c r="BW31" i="1"/>
  <c r="BV31" i="1"/>
  <c r="BU31" i="1"/>
  <c r="BT31" i="1"/>
  <c r="BS31" i="1"/>
  <c r="BP31" i="1"/>
  <c r="BO31" i="1"/>
  <c r="BH31" i="1"/>
  <c r="BG31" i="1"/>
  <c r="AZ31" i="1"/>
  <c r="AY31" i="1"/>
  <c r="AR31" i="1"/>
  <c r="AQ31" i="1"/>
  <c r="AJ31" i="1"/>
  <c r="AI31" i="1"/>
  <c r="AF31" i="1"/>
  <c r="AF52" i="1" s="1"/>
  <c r="AE31" i="1"/>
  <c r="AE52" i="1" s="1"/>
  <c r="AD31" i="1"/>
  <c r="AD52" i="1" s="1"/>
  <c r="AC31" i="1"/>
  <c r="AC52" i="1" s="1"/>
  <c r="AB31" i="1"/>
  <c r="AB52" i="1" s="1"/>
  <c r="AA31" i="1"/>
  <c r="AA52" i="1" s="1"/>
  <c r="Z31" i="1"/>
  <c r="Y31" i="1"/>
  <c r="R31" i="1"/>
  <c r="Q31" i="1"/>
  <c r="J31" i="1"/>
  <c r="I31" i="1"/>
  <c r="CH30" i="1"/>
  <c r="CG30" i="1"/>
  <c r="BZ30" i="1"/>
  <c r="BY30" i="1"/>
  <c r="BP30" i="1"/>
  <c r="BO30" i="1"/>
  <c r="BH30" i="1"/>
  <c r="BG30" i="1"/>
  <c r="AZ30" i="1"/>
  <c r="AY30" i="1"/>
  <c r="AR30" i="1"/>
  <c r="AQ30" i="1"/>
  <c r="AH30" i="1"/>
  <c r="AG30" i="1"/>
  <c r="Z30" i="1"/>
  <c r="Y30" i="1"/>
  <c r="R30" i="1"/>
  <c r="Q30" i="1"/>
  <c r="J30" i="1"/>
  <c r="I30" i="1"/>
  <c r="CH29" i="1"/>
  <c r="CG29" i="1"/>
  <c r="BZ29" i="1"/>
  <c r="BY29" i="1"/>
  <c r="BP29" i="1"/>
  <c r="BO29" i="1"/>
  <c r="BH29" i="1"/>
  <c r="BG29" i="1"/>
  <c r="AZ29" i="1"/>
  <c r="AY29" i="1"/>
  <c r="AR29" i="1"/>
  <c r="AQ29" i="1"/>
  <c r="AH29" i="1"/>
  <c r="AG29" i="1"/>
  <c r="Z29" i="1"/>
  <c r="Y29" i="1"/>
  <c r="R29" i="1"/>
  <c r="Q29" i="1"/>
  <c r="J29" i="1"/>
  <c r="I29" i="1"/>
  <c r="CH28" i="1"/>
  <c r="CG28" i="1"/>
  <c r="BZ28" i="1"/>
  <c r="BY28" i="1"/>
  <c r="BP28" i="1"/>
  <c r="BO28" i="1"/>
  <c r="BH28" i="1"/>
  <c r="BG28" i="1"/>
  <c r="AZ28" i="1"/>
  <c r="AY28" i="1"/>
  <c r="AR28" i="1"/>
  <c r="AQ28" i="1"/>
  <c r="AH28" i="1"/>
  <c r="AG28" i="1"/>
  <c r="Z28" i="1"/>
  <c r="Y28" i="1"/>
  <c r="R28" i="1"/>
  <c r="Q28" i="1"/>
  <c r="J28" i="1"/>
  <c r="I28" i="1"/>
  <c r="CF27" i="1"/>
  <c r="CE27" i="1"/>
  <c r="CD27" i="1"/>
  <c r="CC27" i="1"/>
  <c r="CB27" i="1"/>
  <c r="CA27" i="1"/>
  <c r="BX27" i="1"/>
  <c r="BW27" i="1"/>
  <c r="BV27" i="1"/>
  <c r="BU27" i="1"/>
  <c r="BT27" i="1"/>
  <c r="BS27" i="1"/>
  <c r="BP27" i="1"/>
  <c r="BO27" i="1"/>
  <c r="BH27" i="1"/>
  <c r="BG27" i="1"/>
  <c r="AZ27" i="1"/>
  <c r="AY27" i="1"/>
  <c r="AR27" i="1"/>
  <c r="AQ27" i="1"/>
  <c r="AF27" i="1"/>
  <c r="AE27" i="1"/>
  <c r="AD27" i="1"/>
  <c r="AC27" i="1"/>
  <c r="AB27" i="1"/>
  <c r="AA27" i="1"/>
  <c r="Z27" i="1"/>
  <c r="Y27" i="1"/>
  <c r="R27" i="1"/>
  <c r="Q27" i="1"/>
  <c r="J27" i="1"/>
  <c r="I27" i="1"/>
  <c r="CH26" i="1"/>
  <c r="CG26" i="1"/>
  <c r="BZ26" i="1"/>
  <c r="BY26" i="1"/>
  <c r="BP26" i="1"/>
  <c r="BO26" i="1"/>
  <c r="BH26" i="1"/>
  <c r="BG26" i="1"/>
  <c r="AZ26" i="1"/>
  <c r="AY26" i="1"/>
  <c r="AR26" i="1"/>
  <c r="AQ26" i="1"/>
  <c r="AH26" i="1"/>
  <c r="AG26" i="1"/>
  <c r="Z26" i="1"/>
  <c r="Y26" i="1"/>
  <c r="R26" i="1"/>
  <c r="Q26" i="1"/>
  <c r="J26" i="1"/>
  <c r="I26" i="1"/>
  <c r="CH25" i="1"/>
  <c r="CG25" i="1"/>
  <c r="BZ25" i="1"/>
  <c r="BY25" i="1"/>
  <c r="BP25" i="1"/>
  <c r="BO25" i="1"/>
  <c r="BH25" i="1"/>
  <c r="BG25" i="1"/>
  <c r="AZ25" i="1"/>
  <c r="AY25" i="1"/>
  <c r="AR25" i="1"/>
  <c r="AQ25" i="1"/>
  <c r="AH25" i="1"/>
  <c r="AG25" i="1"/>
  <c r="Z25" i="1"/>
  <c r="Y25" i="1"/>
  <c r="R25" i="1"/>
  <c r="Q25" i="1"/>
  <c r="J25" i="1"/>
  <c r="I25" i="1"/>
  <c r="CH24" i="1"/>
  <c r="CG24" i="1"/>
  <c r="BZ24" i="1"/>
  <c r="BY24" i="1"/>
  <c r="BP24" i="1"/>
  <c r="BO24" i="1"/>
  <c r="BH24" i="1"/>
  <c r="BG24" i="1"/>
  <c r="AZ24" i="1"/>
  <c r="AY24" i="1"/>
  <c r="AR24" i="1"/>
  <c r="AQ24" i="1"/>
  <c r="AH24" i="1"/>
  <c r="AG24" i="1"/>
  <c r="Z24" i="1"/>
  <c r="Y24" i="1"/>
  <c r="R24" i="1"/>
  <c r="Q24" i="1"/>
  <c r="J24" i="1"/>
  <c r="I24" i="1"/>
  <c r="CH23" i="1"/>
  <c r="CG23" i="1"/>
  <c r="BZ23" i="1"/>
  <c r="BY23" i="1"/>
  <c r="BP23" i="1"/>
  <c r="BO23" i="1"/>
  <c r="BH23" i="1"/>
  <c r="BG23" i="1"/>
  <c r="AZ23" i="1"/>
  <c r="AY23" i="1"/>
  <c r="AR23" i="1"/>
  <c r="AQ23" i="1"/>
  <c r="AH23" i="1"/>
  <c r="AG23" i="1"/>
  <c r="Z23" i="1"/>
  <c r="Y23" i="1"/>
  <c r="R23" i="1"/>
  <c r="Q23" i="1"/>
  <c r="J23" i="1"/>
  <c r="I23" i="1"/>
  <c r="CH22" i="1"/>
  <c r="CG22" i="1"/>
  <c r="BZ22" i="1"/>
  <c r="BY22" i="1"/>
  <c r="BP22" i="1"/>
  <c r="BO22" i="1"/>
  <c r="BH22" i="1"/>
  <c r="BG22" i="1"/>
  <c r="AZ22" i="1"/>
  <c r="AY22" i="1"/>
  <c r="AR22" i="1"/>
  <c r="AQ22" i="1"/>
  <c r="AH22" i="1"/>
  <c r="AG22" i="1"/>
  <c r="Z22" i="1"/>
  <c r="Y22" i="1"/>
  <c r="R22" i="1"/>
  <c r="Q22" i="1"/>
  <c r="J22" i="1"/>
  <c r="I22" i="1"/>
  <c r="CH21" i="1"/>
  <c r="CG21" i="1"/>
  <c r="BZ21" i="1"/>
  <c r="BY21" i="1"/>
  <c r="BP21" i="1"/>
  <c r="BO21" i="1"/>
  <c r="BH21" i="1"/>
  <c r="BG21" i="1"/>
  <c r="AZ21" i="1"/>
  <c r="AY21" i="1"/>
  <c r="AR21" i="1"/>
  <c r="AQ21" i="1"/>
  <c r="AH21" i="1"/>
  <c r="AG21" i="1"/>
  <c r="Z21" i="1"/>
  <c r="Y21" i="1"/>
  <c r="R21" i="1"/>
  <c r="Q21" i="1"/>
  <c r="J21" i="1"/>
  <c r="I21" i="1"/>
  <c r="CH20" i="1"/>
  <c r="CG20" i="1"/>
  <c r="BZ20" i="1"/>
  <c r="BY20" i="1"/>
  <c r="BP20" i="1"/>
  <c r="BO20" i="1"/>
  <c r="BH20" i="1"/>
  <c r="BG20" i="1"/>
  <c r="AZ20" i="1"/>
  <c r="AY20" i="1"/>
  <c r="AR20" i="1"/>
  <c r="AQ20" i="1"/>
  <c r="AH20" i="1"/>
  <c r="AG20" i="1"/>
  <c r="Z20" i="1"/>
  <c r="Y20" i="1"/>
  <c r="R20" i="1"/>
  <c r="Q20" i="1"/>
  <c r="J20" i="1"/>
  <c r="I20" i="1"/>
  <c r="CH19" i="1"/>
  <c r="BZ19" i="1"/>
  <c r="BY19" i="1"/>
  <c r="BP19" i="1"/>
  <c r="BO19" i="1"/>
  <c r="BH19" i="1"/>
  <c r="BG19" i="1"/>
  <c r="AZ19" i="1"/>
  <c r="AY19" i="1"/>
  <c r="AR19" i="1"/>
  <c r="AQ19" i="1"/>
  <c r="AH19" i="1"/>
  <c r="AG19" i="1"/>
  <c r="Z19" i="1"/>
  <c r="Y19" i="1"/>
  <c r="R19" i="1"/>
  <c r="Q19" i="1"/>
  <c r="J19" i="1"/>
  <c r="I19" i="1"/>
  <c r="CH18" i="1"/>
  <c r="CG18" i="1"/>
  <c r="BZ18" i="1"/>
  <c r="BY18" i="1"/>
  <c r="BP18" i="1"/>
  <c r="BO18" i="1"/>
  <c r="BH18" i="1"/>
  <c r="BG18" i="1"/>
  <c r="AZ18" i="1"/>
  <c r="AY18" i="1"/>
  <c r="AR18" i="1"/>
  <c r="AQ18" i="1"/>
  <c r="AH18" i="1"/>
  <c r="AG18" i="1"/>
  <c r="Z18" i="1"/>
  <c r="Y18" i="1"/>
  <c r="R18" i="1"/>
  <c r="Q18" i="1"/>
  <c r="J18" i="1"/>
  <c r="I18" i="1"/>
  <c r="CH17" i="1"/>
  <c r="CG17" i="1"/>
  <c r="BZ17" i="1"/>
  <c r="BY17" i="1"/>
  <c r="BP17" i="1"/>
  <c r="BO17" i="1"/>
  <c r="BH17" i="1"/>
  <c r="BG17" i="1"/>
  <c r="AZ17" i="1"/>
  <c r="AY17" i="1"/>
  <c r="AR17" i="1"/>
  <c r="AQ17" i="1"/>
  <c r="AH17" i="1"/>
  <c r="AG17" i="1"/>
  <c r="Z17" i="1"/>
  <c r="Y17" i="1"/>
  <c r="R17" i="1"/>
  <c r="Q17" i="1"/>
  <c r="J17" i="1"/>
  <c r="I17" i="1"/>
  <c r="CH16" i="1"/>
  <c r="CG16" i="1"/>
  <c r="BZ16" i="1"/>
  <c r="BY16" i="1"/>
  <c r="BP16" i="1"/>
  <c r="BO16" i="1"/>
  <c r="BH16" i="1"/>
  <c r="BG16" i="1"/>
  <c r="AZ16" i="1"/>
  <c r="AY16" i="1"/>
  <c r="AR16" i="1"/>
  <c r="AQ16" i="1"/>
  <c r="AH16" i="1"/>
  <c r="AG16" i="1"/>
  <c r="Z16" i="1"/>
  <c r="Y16" i="1"/>
  <c r="R16" i="1"/>
  <c r="Q16" i="1"/>
  <c r="J16" i="1"/>
  <c r="I16" i="1"/>
  <c r="CH15" i="1"/>
  <c r="CG15" i="1"/>
  <c r="BZ15" i="1"/>
  <c r="BY15" i="1"/>
  <c r="BP15" i="1"/>
  <c r="BO15" i="1"/>
  <c r="BH15" i="1"/>
  <c r="BG15" i="1"/>
  <c r="AZ15" i="1"/>
  <c r="AY15" i="1"/>
  <c r="AR15" i="1"/>
  <c r="AQ15" i="1"/>
  <c r="AH15" i="1"/>
  <c r="AG15" i="1"/>
  <c r="Z15" i="1"/>
  <c r="Y15" i="1"/>
  <c r="R15" i="1"/>
  <c r="Q15" i="1"/>
  <c r="J15" i="1"/>
  <c r="I15" i="1"/>
  <c r="CH14" i="1"/>
  <c r="CG14" i="1"/>
  <c r="BZ14" i="1"/>
  <c r="BY14" i="1"/>
  <c r="BP14" i="1"/>
  <c r="BO14" i="1"/>
  <c r="BH14" i="1"/>
  <c r="BG14" i="1"/>
  <c r="AZ14" i="1"/>
  <c r="AY14" i="1"/>
  <c r="AR14" i="1"/>
  <c r="AQ14" i="1"/>
  <c r="AH14" i="1"/>
  <c r="AG14" i="1"/>
  <c r="Z14" i="1"/>
  <c r="Y14" i="1"/>
  <c r="R14" i="1"/>
  <c r="Q14" i="1"/>
  <c r="J14" i="1"/>
  <c r="I14" i="1"/>
  <c r="CH13" i="1"/>
  <c r="CG13" i="1"/>
  <c r="BZ13" i="1"/>
  <c r="BY13" i="1"/>
  <c r="BP13" i="1"/>
  <c r="BO13" i="1"/>
  <c r="BH13" i="1"/>
  <c r="BG13" i="1"/>
  <c r="AZ13" i="1"/>
  <c r="AY13" i="1"/>
  <c r="AR13" i="1"/>
  <c r="AQ13" i="1"/>
  <c r="AH13" i="1"/>
  <c r="AG13" i="1"/>
  <c r="Z13" i="1"/>
  <c r="Y13" i="1"/>
  <c r="R13" i="1"/>
  <c r="Q13" i="1"/>
  <c r="J13" i="1"/>
  <c r="I13" i="1"/>
  <c r="CH12" i="1"/>
  <c r="CG12" i="1"/>
  <c r="BZ12" i="1"/>
  <c r="BY12" i="1"/>
  <c r="BP12" i="1"/>
  <c r="BO12" i="1"/>
  <c r="BH12" i="1"/>
  <c r="BG12" i="1"/>
  <c r="AZ12" i="1"/>
  <c r="AY12" i="1"/>
  <c r="AR12" i="1"/>
  <c r="AQ12" i="1"/>
  <c r="AH12" i="1"/>
  <c r="AG12" i="1"/>
  <c r="Z12" i="1"/>
  <c r="Y12" i="1"/>
  <c r="R12" i="1"/>
  <c r="Q12" i="1"/>
  <c r="J12" i="1"/>
  <c r="I12" i="1"/>
  <c r="CH11" i="1"/>
  <c r="CG11" i="1"/>
  <c r="BZ11" i="1"/>
  <c r="BY11" i="1"/>
  <c r="BP11" i="1"/>
  <c r="BO11" i="1"/>
  <c r="BH11" i="1"/>
  <c r="BG11" i="1"/>
  <c r="AZ11" i="1"/>
  <c r="AY11" i="1"/>
  <c r="AR11" i="1"/>
  <c r="AQ11" i="1"/>
  <c r="AH11" i="1"/>
  <c r="AG11" i="1"/>
  <c r="Z11" i="1"/>
  <c r="Y11" i="1"/>
  <c r="R11" i="1"/>
  <c r="Q11" i="1"/>
  <c r="J11" i="1"/>
  <c r="I11" i="1"/>
  <c r="CF10" i="1"/>
  <c r="CE10" i="1"/>
  <c r="CD10" i="1"/>
  <c r="CC10" i="1"/>
  <c r="CB10" i="1"/>
  <c r="CA10" i="1"/>
  <c r="BX10" i="1"/>
  <c r="BW10" i="1"/>
  <c r="BV10" i="1"/>
  <c r="BU10" i="1"/>
  <c r="BT10" i="1"/>
  <c r="BS10" i="1"/>
  <c r="BP10" i="1"/>
  <c r="BO10" i="1"/>
  <c r="BH10" i="1"/>
  <c r="BG10" i="1"/>
  <c r="AZ10" i="1"/>
  <c r="AY10" i="1"/>
  <c r="AR10" i="1"/>
  <c r="AQ10" i="1"/>
  <c r="AJ10" i="1"/>
  <c r="AI10" i="1"/>
  <c r="AF10" i="1"/>
  <c r="AE10" i="1"/>
  <c r="AD10" i="1"/>
  <c r="AC10" i="1"/>
  <c r="AB10" i="1"/>
  <c r="AA10" i="1"/>
  <c r="Z10" i="1"/>
  <c r="Y10" i="1"/>
  <c r="R10" i="1"/>
  <c r="Q10" i="1"/>
  <c r="J10" i="1"/>
  <c r="I10" i="1"/>
  <c r="CH9" i="1"/>
  <c r="CG9" i="1"/>
  <c r="BZ9" i="1"/>
  <c r="BY9" i="1"/>
  <c r="BP9" i="1"/>
  <c r="BO9" i="1"/>
  <c r="BH9" i="1"/>
  <c r="BG9" i="1"/>
  <c r="AZ9" i="1"/>
  <c r="AY9" i="1"/>
  <c r="AR9" i="1"/>
  <c r="AQ9" i="1"/>
  <c r="AH9" i="1"/>
  <c r="AG9" i="1"/>
  <c r="Z9" i="1"/>
  <c r="Y9" i="1"/>
  <c r="R9" i="1"/>
  <c r="Q9" i="1"/>
  <c r="J9" i="1"/>
  <c r="I9" i="1"/>
  <c r="CH8" i="1"/>
  <c r="CG8" i="1"/>
  <c r="BZ8" i="1"/>
  <c r="BY8" i="1"/>
  <c r="BP8" i="1"/>
  <c r="BO8" i="1"/>
  <c r="BH8" i="1"/>
  <c r="BG8" i="1"/>
  <c r="AZ8" i="1"/>
  <c r="AY8" i="1"/>
  <c r="AR8" i="1"/>
  <c r="AQ8" i="1"/>
  <c r="AH8" i="1"/>
  <c r="AG8" i="1"/>
  <c r="Z8" i="1"/>
  <c r="Y8" i="1"/>
  <c r="R8" i="1"/>
  <c r="Q8" i="1"/>
  <c r="J8" i="1"/>
  <c r="I8" i="1"/>
  <c r="CH7" i="1"/>
  <c r="CG7" i="1"/>
  <c r="BZ7" i="1"/>
  <c r="BY7" i="1"/>
  <c r="BP7" i="1"/>
  <c r="BO7" i="1"/>
  <c r="BH7" i="1"/>
  <c r="BG7" i="1"/>
  <c r="AZ7" i="1"/>
  <c r="AY7" i="1"/>
  <c r="AR7" i="1"/>
  <c r="AQ7" i="1"/>
  <c r="AH7" i="1"/>
  <c r="AG7" i="1"/>
  <c r="Z7" i="1"/>
  <c r="Y7" i="1"/>
  <c r="R7" i="1"/>
  <c r="Q7" i="1"/>
  <c r="J7" i="1"/>
  <c r="I7" i="1"/>
  <c r="CH6" i="1"/>
  <c r="CG6" i="1"/>
  <c r="BZ6" i="1"/>
  <c r="BY6" i="1"/>
  <c r="BP6" i="1"/>
  <c r="BO6" i="1"/>
  <c r="BH6" i="1"/>
  <c r="BG6" i="1"/>
  <c r="AZ6" i="1"/>
  <c r="AY6" i="1"/>
  <c r="AR6" i="1"/>
  <c r="AQ6" i="1"/>
  <c r="AH6" i="1"/>
  <c r="AG6" i="1"/>
  <c r="Z6" i="1"/>
  <c r="Y6" i="1"/>
  <c r="R6" i="1"/>
  <c r="Q6" i="1"/>
  <c r="J6" i="1"/>
  <c r="I6" i="1"/>
  <c r="CH5" i="1"/>
  <c r="CG5" i="1"/>
  <c r="BZ5" i="1"/>
  <c r="BY5" i="1"/>
  <c r="BP5" i="1"/>
  <c r="BO5" i="1"/>
  <c r="BH5" i="1"/>
  <c r="BG5" i="1"/>
  <c r="AZ5" i="1"/>
  <c r="AY5" i="1"/>
  <c r="AR5" i="1"/>
  <c r="AQ5" i="1"/>
  <c r="AH5" i="1"/>
  <c r="AG5" i="1"/>
  <c r="Z5" i="1"/>
  <c r="Y5" i="1"/>
  <c r="R5" i="1"/>
  <c r="Q5" i="1"/>
  <c r="J5" i="1"/>
  <c r="I5" i="1"/>
  <c r="CH4" i="1"/>
  <c r="CG4" i="1"/>
  <c r="BZ4" i="1"/>
  <c r="BY4" i="1"/>
  <c r="BP4" i="1"/>
  <c r="BO4" i="1"/>
  <c r="BH4" i="1"/>
  <c r="BG4" i="1"/>
  <c r="AZ4" i="1"/>
  <c r="AY4" i="1"/>
  <c r="AR4" i="1"/>
  <c r="AQ4" i="1"/>
  <c r="AH4" i="1"/>
  <c r="AG4" i="1"/>
  <c r="Z4" i="1"/>
  <c r="Y4" i="1"/>
  <c r="R4" i="1"/>
  <c r="Q4" i="1"/>
  <c r="J4" i="1"/>
  <c r="I4" i="1"/>
  <c r="CH3" i="1"/>
  <c r="CG3" i="1"/>
  <c r="BZ3" i="1"/>
  <c r="BY3" i="1"/>
  <c r="BP3" i="1"/>
  <c r="BO3" i="1"/>
  <c r="BH3" i="1"/>
  <c r="BG3" i="1"/>
  <c r="AZ3" i="1"/>
  <c r="AY3" i="1"/>
  <c r="AR3" i="1"/>
  <c r="AQ3" i="1"/>
  <c r="AH3" i="1"/>
  <c r="AG3" i="1"/>
  <c r="Z3" i="1"/>
  <c r="Y3" i="1"/>
  <c r="R3" i="1"/>
  <c r="Q3" i="1"/>
  <c r="J3" i="1"/>
  <c r="I3" i="1"/>
  <c r="CH87" i="1" l="1"/>
  <c r="AG147" i="1"/>
  <c r="CG147" i="1"/>
  <c r="CG177" i="1"/>
  <c r="AH87" i="1"/>
  <c r="AH160" i="1"/>
  <c r="CH160" i="1"/>
  <c r="AH177" i="1"/>
  <c r="CH118" i="1"/>
  <c r="BZ10" i="1"/>
  <c r="BY52" i="1"/>
  <c r="AH63" i="1"/>
  <c r="BZ63" i="1"/>
  <c r="CH63" i="1"/>
  <c r="BY78" i="1"/>
  <c r="AG52" i="1"/>
  <c r="BY31" i="1"/>
  <c r="CH52" i="1"/>
  <c r="BZ78" i="1"/>
  <c r="AG173" i="1"/>
  <c r="BZ179" i="1"/>
  <c r="BY131" i="1"/>
  <c r="AH133" i="1"/>
  <c r="CH133" i="1"/>
  <c r="AG27" i="1"/>
  <c r="CG27" i="1"/>
  <c r="AG63" i="1"/>
  <c r="BZ27" i="1"/>
  <c r="CH101" i="1"/>
  <c r="BY10" i="1"/>
  <c r="R191" i="1"/>
  <c r="AH191" i="1"/>
  <c r="AZ191" i="1"/>
  <c r="BP191" i="1"/>
  <c r="CH191" i="1"/>
  <c r="BZ31" i="1"/>
  <c r="AG83" i="1"/>
  <c r="CG83" i="1"/>
  <c r="BZ83" i="1"/>
  <c r="AH91" i="1"/>
  <c r="CH91" i="1"/>
  <c r="BZ101" i="1"/>
  <c r="AH123" i="1"/>
  <c r="CH123" i="1"/>
  <c r="BY133" i="1"/>
  <c r="AH147" i="1"/>
  <c r="BZ173" i="1"/>
  <c r="BY177" i="1"/>
  <c r="AH179" i="1"/>
  <c r="AH183" i="1"/>
  <c r="CH183" i="1"/>
  <c r="AG185" i="1"/>
  <c r="AG87" i="1"/>
  <c r="CG87" i="1"/>
  <c r="BY91" i="1"/>
  <c r="AG101" i="1"/>
  <c r="CG101" i="1"/>
  <c r="AG118" i="1"/>
  <c r="BY123" i="1"/>
  <c r="AH131" i="1"/>
  <c r="CH131" i="1"/>
  <c r="AG160" i="1"/>
  <c r="CG160" i="1"/>
  <c r="CH179" i="1"/>
  <c r="BY183" i="1"/>
  <c r="AH185" i="1"/>
  <c r="Q190" i="1"/>
  <c r="BO190" i="1"/>
  <c r="AG190" i="1"/>
  <c r="AY190" i="1"/>
  <c r="CG190" i="1"/>
  <c r="I190" i="1"/>
  <c r="Y190" i="1"/>
  <c r="AQ190" i="1"/>
  <c r="BG190" i="1"/>
  <c r="BY190" i="1"/>
  <c r="AH10" i="1"/>
  <c r="CH10" i="1"/>
  <c r="J191" i="1"/>
  <c r="Z191" i="1"/>
  <c r="AR191" i="1"/>
  <c r="BH191" i="1"/>
  <c r="BZ191" i="1"/>
  <c r="J190" i="1"/>
  <c r="Z190" i="1"/>
  <c r="AR190" i="1"/>
  <c r="BH190" i="1"/>
  <c r="BZ190" i="1"/>
  <c r="Q191" i="1"/>
  <c r="AG191" i="1"/>
  <c r="AY191" i="1"/>
  <c r="BO191" i="1"/>
  <c r="CG191" i="1"/>
  <c r="AH52" i="1"/>
  <c r="CH31" i="1"/>
  <c r="CG52" i="1"/>
  <c r="CG63" i="1"/>
  <c r="BY27" i="1"/>
  <c r="AG10" i="1"/>
  <c r="CG10" i="1"/>
  <c r="I191" i="1"/>
  <c r="Y191" i="1"/>
  <c r="AQ191" i="1"/>
  <c r="BG191" i="1"/>
  <c r="BY191" i="1"/>
  <c r="AH27" i="1"/>
  <c r="CH27" i="1"/>
  <c r="CG31" i="1"/>
  <c r="BZ52" i="1"/>
  <c r="Q193" i="1"/>
  <c r="AG193" i="1"/>
  <c r="AY193" i="1"/>
  <c r="BO193" i="1"/>
  <c r="CG193" i="1"/>
  <c r="BY63" i="1"/>
  <c r="AG78" i="1"/>
  <c r="CG78" i="1"/>
  <c r="AH83" i="1"/>
  <c r="CH83" i="1"/>
  <c r="BY87" i="1"/>
  <c r="BZ91" i="1"/>
  <c r="BY101" i="1"/>
  <c r="AH78" i="1"/>
  <c r="CH78" i="1"/>
  <c r="BY83" i="1"/>
  <c r="BZ87" i="1"/>
  <c r="AG91" i="1"/>
  <c r="CG91" i="1"/>
  <c r="BZ118" i="1"/>
  <c r="AH118" i="1"/>
  <c r="CG118" i="1"/>
  <c r="BZ123" i="1"/>
  <c r="BZ131" i="1"/>
  <c r="BZ133" i="1"/>
  <c r="AH101" i="1"/>
  <c r="BY118" i="1"/>
  <c r="AG123" i="1"/>
  <c r="CG123" i="1"/>
  <c r="AG131" i="1"/>
  <c r="CG131" i="1"/>
  <c r="AG133" i="1"/>
  <c r="CG133" i="1"/>
  <c r="CH147" i="1"/>
  <c r="BY147" i="1"/>
  <c r="BZ160" i="1"/>
  <c r="BZ147" i="1"/>
  <c r="AH173" i="1"/>
  <c r="CG173" i="1"/>
  <c r="BY160" i="1"/>
  <c r="BY173" i="1"/>
  <c r="CH173" i="1"/>
  <c r="BZ177" i="1"/>
  <c r="CG179" i="1"/>
  <c r="BZ183" i="1"/>
  <c r="AG177" i="1"/>
  <c r="CH177" i="1"/>
  <c r="AG179" i="1"/>
  <c r="BY179" i="1"/>
  <c r="AG183" i="1"/>
  <c r="CG183" i="1"/>
  <c r="BZ185" i="1"/>
  <c r="R190" i="1"/>
  <c r="AH190" i="1"/>
  <c r="AZ190" i="1"/>
  <c r="BP190" i="1"/>
  <c r="CH190" i="1"/>
  <c r="AG31" i="1"/>
  <c r="AH31" i="1"/>
  <c r="R193" i="1"/>
  <c r="AH193" i="1"/>
  <c r="AZ193" i="1"/>
  <c r="BP193" i="1"/>
  <c r="CH193" i="1"/>
  <c r="I193" i="1"/>
  <c r="Y193" i="1"/>
  <c r="AQ193" i="1"/>
  <c r="BG193" i="1"/>
  <c r="BY193" i="1"/>
  <c r="R194" i="1"/>
  <c r="AH194" i="1"/>
  <c r="AZ194" i="1"/>
  <c r="BP194" i="1"/>
  <c r="Q194" i="1"/>
  <c r="AG194" i="1"/>
  <c r="AY194" i="1"/>
  <c r="BO194" i="1"/>
  <c r="CG194" i="1"/>
  <c r="CH185" i="1"/>
  <c r="CB186" i="1"/>
  <c r="CF186" i="1"/>
  <c r="CH194" i="1"/>
  <c r="I194" i="1"/>
  <c r="Y194" i="1"/>
  <c r="AQ194" i="1"/>
  <c r="BG194" i="1"/>
  <c r="BY194" i="1"/>
  <c r="J194" i="1"/>
  <c r="Z194" i="1"/>
  <c r="AR194" i="1"/>
  <c r="BH194" i="1"/>
  <c r="BZ194" i="1"/>
  <c r="BX186" i="1"/>
  <c r="BS186" i="1"/>
  <c r="BY185" i="1"/>
  <c r="BW186" i="1"/>
  <c r="CC186" i="1"/>
  <c r="CG185" i="1"/>
  <c r="BU186" i="1"/>
  <c r="CD186" i="1"/>
  <c r="BV186" i="1"/>
  <c r="CA186" i="1"/>
  <c r="CE186" i="1"/>
  <c r="BT186" i="1"/>
  <c r="BZ186" i="1" l="1"/>
  <c r="BY186" i="1"/>
  <c r="CH186" i="1"/>
  <c r="CG186" i="1"/>
</calcChain>
</file>

<file path=xl/comments1.xml><?xml version="1.0" encoding="utf-8"?>
<comments xmlns="http://schemas.openxmlformats.org/spreadsheetml/2006/main">
  <authors>
    <author>DAARR</author>
  </authors>
  <commentList>
    <comment ref="B33" authorId="0" shapeId="0">
      <text>
        <r>
          <rPr>
            <b/>
            <sz val="9"/>
            <color indexed="81"/>
            <rFont val="Tahoma"/>
            <family val="2"/>
          </rPr>
          <t>DAARR:</t>
        </r>
        <r>
          <rPr>
            <sz val="9"/>
            <color indexed="81"/>
            <rFont val="Tahoma"/>
            <family val="2"/>
          </rPr>
          <t xml:space="preserve">
Solde en Autres consom intermédiaire</t>
        </r>
      </text>
    </comment>
    <comment ref="B75" authorId="0" shapeId="0">
      <text>
        <r>
          <rPr>
            <b/>
            <sz val="9"/>
            <color indexed="81"/>
            <rFont val="Tahoma"/>
            <family val="2"/>
          </rPr>
          <t>DAARR:</t>
        </r>
        <r>
          <rPr>
            <sz val="9"/>
            <color indexed="81"/>
            <rFont val="Tahoma"/>
            <family val="2"/>
          </rPr>
          <t xml:space="preserve">
50% pour CF ménage et 50% pour autre biens de CI</t>
        </r>
      </text>
    </comment>
    <comment ref="B79" authorId="0" shapeId="0">
      <text>
        <r>
          <rPr>
            <b/>
            <sz val="9"/>
            <color indexed="81"/>
            <rFont val="Tahoma"/>
            <family val="2"/>
          </rPr>
          <t>DAARR:</t>
        </r>
        <r>
          <rPr>
            <sz val="9"/>
            <color indexed="81"/>
            <rFont val="Tahoma"/>
            <family val="2"/>
          </rPr>
          <t xml:space="preserve">
80% autres Bien de CI
20% en CF des ménages
</t>
        </r>
      </text>
    </comment>
    <comment ref="B125" authorId="0" shapeId="0">
      <text>
        <r>
          <rPr>
            <b/>
            <sz val="9"/>
            <color indexed="81"/>
            <rFont val="Tahoma"/>
            <family val="2"/>
          </rPr>
          <t>DAARR:</t>
        </r>
        <r>
          <rPr>
            <sz val="9"/>
            <color indexed="81"/>
            <rFont val="Tahoma"/>
            <family val="2"/>
          </rPr>
          <t xml:space="preserve">
40% en CF des ménages
60% en biens d'équipement
</t>
        </r>
      </text>
    </comment>
  </commentList>
</comments>
</file>

<file path=xl/sharedStrings.xml><?xml version="1.0" encoding="utf-8"?>
<sst xmlns="http://schemas.openxmlformats.org/spreadsheetml/2006/main" count="468" uniqueCount="378">
  <si>
    <t>Période</t>
  </si>
  <si>
    <t>TRIM1_2016</t>
  </si>
  <si>
    <t>TRIM2_2016</t>
  </si>
  <si>
    <t>TRIM3_2016</t>
  </si>
  <si>
    <t>TRIM4_2016</t>
  </si>
  <si>
    <t>Trim 1</t>
  </si>
  <si>
    <t>Trim 2</t>
  </si>
  <si>
    <t>Trim 3</t>
  </si>
  <si>
    <t>Trim 4</t>
  </si>
  <si>
    <t>Année 2017</t>
  </si>
  <si>
    <t>TRIM1_2018</t>
  </si>
  <si>
    <t>TRIM2_2018</t>
  </si>
  <si>
    <t>Produit</t>
  </si>
  <si>
    <t>Libellés</t>
  </si>
  <si>
    <t>Q</t>
  </si>
  <si>
    <t>V</t>
  </si>
  <si>
    <t>01</t>
  </si>
  <si>
    <t>Animaux vivants</t>
  </si>
  <si>
    <t>02</t>
  </si>
  <si>
    <t>Viandes et abats comestibles</t>
  </si>
  <si>
    <t>03</t>
  </si>
  <si>
    <t>Poissons et crustacés</t>
  </si>
  <si>
    <t>0303</t>
  </si>
  <si>
    <t>Poissons de mer congelés</t>
  </si>
  <si>
    <t>04</t>
  </si>
  <si>
    <t>Lait et dérivés; oeufs; miel</t>
  </si>
  <si>
    <t>0401+0402</t>
  </si>
  <si>
    <t>Lait , en poudre ou concentré</t>
  </si>
  <si>
    <t>05</t>
  </si>
  <si>
    <t>Autres produits d'origine animale ndca *</t>
  </si>
  <si>
    <t>section 1</t>
  </si>
  <si>
    <t>Animaux et produits du règne animal</t>
  </si>
  <si>
    <t>06</t>
  </si>
  <si>
    <t>Plantes vivantes et fleurs</t>
  </si>
  <si>
    <t>07</t>
  </si>
  <si>
    <t>Légumes, plantes et racines alimentaires</t>
  </si>
  <si>
    <t>08</t>
  </si>
  <si>
    <t>Fruits comestibles</t>
  </si>
  <si>
    <t>09</t>
  </si>
  <si>
    <t>Café,  thé et épices</t>
  </si>
  <si>
    <t>10</t>
  </si>
  <si>
    <t>Céréales</t>
  </si>
  <si>
    <t>10.01.10.90</t>
  </si>
  <si>
    <t>Froment autres que de semence</t>
  </si>
  <si>
    <t>10.01.90.00</t>
  </si>
  <si>
    <t>Autres froments et méteil</t>
  </si>
  <si>
    <t>1005</t>
  </si>
  <si>
    <t>Maïs</t>
  </si>
  <si>
    <t>1006</t>
  </si>
  <si>
    <t>Riz</t>
  </si>
  <si>
    <t>11</t>
  </si>
  <si>
    <t>Produits de la minoterie; malt</t>
  </si>
  <si>
    <t>11.01.00.10</t>
  </si>
  <si>
    <t>Farine de froment</t>
  </si>
  <si>
    <t>11.03.11.00</t>
  </si>
  <si>
    <t>Gruaux et semoule de froment</t>
  </si>
  <si>
    <t>11.07.10.00</t>
  </si>
  <si>
    <t>Malt non torréfié</t>
  </si>
  <si>
    <t>12</t>
  </si>
  <si>
    <t>Graines  et fruits oléagineux ; plantes médicinales</t>
  </si>
  <si>
    <t>13</t>
  </si>
  <si>
    <t>Gommes; sucs et extraits végétaux</t>
  </si>
  <si>
    <t>14</t>
  </si>
  <si>
    <t>Matières à tresser; autres p.o.v. ndca *</t>
  </si>
  <si>
    <t>section 2</t>
  </si>
  <si>
    <t>Produits du règne végétal</t>
  </si>
  <si>
    <t>15</t>
  </si>
  <si>
    <t>Graisses et huiles animales ou végétales</t>
  </si>
  <si>
    <t>1507 à 1515</t>
  </si>
  <si>
    <t>Huiles brutes ou raffinées</t>
  </si>
  <si>
    <t>15.17.10.00</t>
  </si>
  <si>
    <t>Margarine</t>
  </si>
  <si>
    <t>section 3</t>
  </si>
  <si>
    <t>16</t>
  </si>
  <si>
    <t>Préparations de viande et poissons</t>
  </si>
  <si>
    <t>17</t>
  </si>
  <si>
    <t>Sucres et sucreries</t>
  </si>
  <si>
    <t>17.01.99.10</t>
  </si>
  <si>
    <t>Sucres raffinés de canne ou de betterave</t>
  </si>
  <si>
    <t>Cacao et ses préparations</t>
  </si>
  <si>
    <t>Préparations à base de céréales</t>
  </si>
  <si>
    <t>Préparations alimentaires pour enfants</t>
  </si>
  <si>
    <t>Préparations de fruits et légumes</t>
  </si>
  <si>
    <t>Conserves de tomate</t>
  </si>
  <si>
    <t>21</t>
  </si>
  <si>
    <t xml:space="preserve">Préparations alimentaires diverses </t>
  </si>
  <si>
    <t xml:space="preserve">      210690xx</t>
  </si>
  <si>
    <t>Autres préparations alimentaires ndca</t>
  </si>
  <si>
    <t>22</t>
  </si>
  <si>
    <t>Boissons; liquides alcooliques</t>
  </si>
  <si>
    <t>2204</t>
  </si>
  <si>
    <t>Vins</t>
  </si>
  <si>
    <t>2207</t>
  </si>
  <si>
    <t>Alcool éthylique</t>
  </si>
  <si>
    <t>2208</t>
  </si>
  <si>
    <t>Liqueurs</t>
  </si>
  <si>
    <t>23</t>
  </si>
  <si>
    <t>Résidus et déchets des industries alimentaires; aliments d'animaux</t>
  </si>
  <si>
    <t>2304</t>
  </si>
  <si>
    <t>Tourteaux et autres résidus solides..., de l'extraction de l'huile de soja.</t>
  </si>
  <si>
    <t>2309</t>
  </si>
  <si>
    <t>Préparations alimentairespour animaux</t>
  </si>
  <si>
    <t>24</t>
  </si>
  <si>
    <t>Tabacs</t>
  </si>
  <si>
    <t>2401</t>
  </si>
  <si>
    <t>Tabacs bruts</t>
  </si>
  <si>
    <t>2402</t>
  </si>
  <si>
    <t>Cigares et cigarettes</t>
  </si>
  <si>
    <t>section 4</t>
  </si>
  <si>
    <t>Produits alimentaires industriels</t>
  </si>
  <si>
    <t>25</t>
  </si>
  <si>
    <t>Sel; soufre; terres; ciments</t>
  </si>
  <si>
    <t>2501</t>
  </si>
  <si>
    <t>Sel</t>
  </si>
  <si>
    <t>25.23.10.00</t>
  </si>
  <si>
    <t>Clinkers</t>
  </si>
  <si>
    <t>25.23.29.00</t>
  </si>
  <si>
    <t>Ciments Portland autre que blanc</t>
  </si>
  <si>
    <t>26</t>
  </si>
  <si>
    <t>Minerais, scories, cendres</t>
  </si>
  <si>
    <t>27</t>
  </si>
  <si>
    <t>Hydrocarbures</t>
  </si>
  <si>
    <t>2709</t>
  </si>
  <si>
    <t>Pétrole brut</t>
  </si>
  <si>
    <t>2710</t>
  </si>
  <si>
    <t>Carburants et lubrifiants</t>
  </si>
  <si>
    <t>271113</t>
  </si>
  <si>
    <t>Butanes liquefiés</t>
  </si>
  <si>
    <t>2713</t>
  </si>
  <si>
    <t>Coke de bitume et autres résidus du pétrole</t>
  </si>
  <si>
    <t>section 5</t>
  </si>
  <si>
    <t>Produits minéraux</t>
  </si>
  <si>
    <t>28</t>
  </si>
  <si>
    <t>2815</t>
  </si>
  <si>
    <t>Hydroxyde et peroxyde de sodium ou de potassium</t>
  </si>
  <si>
    <t>28.18.20.00</t>
  </si>
  <si>
    <t>Oxyde d'aluminium</t>
  </si>
  <si>
    <t>29</t>
  </si>
  <si>
    <t>Produits chimiques organiques</t>
  </si>
  <si>
    <t>30</t>
  </si>
  <si>
    <t>Produits pharmaceutiques</t>
  </si>
  <si>
    <t>31</t>
  </si>
  <si>
    <t>Engrais</t>
  </si>
  <si>
    <t>32</t>
  </si>
  <si>
    <t>Peintures,  vernis, mastics, encres</t>
  </si>
  <si>
    <t>33</t>
  </si>
  <si>
    <t>Parfums et produits de beauté</t>
  </si>
  <si>
    <t>34</t>
  </si>
  <si>
    <t>Savons et lessives</t>
  </si>
  <si>
    <t>35</t>
  </si>
  <si>
    <t>Matières albuminoîdes, colles</t>
  </si>
  <si>
    <t>36</t>
  </si>
  <si>
    <t>Poudres et explosifs</t>
  </si>
  <si>
    <t>37</t>
  </si>
  <si>
    <t>Produits photographiques</t>
  </si>
  <si>
    <t>38</t>
  </si>
  <si>
    <t>Produits chimiques divers</t>
  </si>
  <si>
    <t>3808</t>
  </si>
  <si>
    <t>Insecticides; fongicides; herbicides etc</t>
  </si>
  <si>
    <t>section 6</t>
  </si>
  <si>
    <t>Produits des industries chimiques</t>
  </si>
  <si>
    <t>39</t>
  </si>
  <si>
    <t>Matières plastiques</t>
  </si>
  <si>
    <t>40</t>
  </si>
  <si>
    <t>Caoutchouc</t>
  </si>
  <si>
    <t>4011</t>
  </si>
  <si>
    <t>Pneumatiques neufs</t>
  </si>
  <si>
    <t>4012</t>
  </si>
  <si>
    <t>Pneumatiques usagés ou rechapés</t>
  </si>
  <si>
    <t>section 7</t>
  </si>
  <si>
    <t>Matières plastiques et caoutchouc</t>
  </si>
  <si>
    <t>41</t>
  </si>
  <si>
    <t>Peaux et cuirs</t>
  </si>
  <si>
    <t>42</t>
  </si>
  <si>
    <t>Ouvrages en cuir, articles de voyage etc</t>
  </si>
  <si>
    <t>43</t>
  </si>
  <si>
    <t>Pelleteries et fourrures</t>
  </si>
  <si>
    <t>section 8</t>
  </si>
  <si>
    <t>Ouvrages en peaux, cuirs et boyaux</t>
  </si>
  <si>
    <t>44</t>
  </si>
  <si>
    <t>Bois et ouvrages en bois</t>
  </si>
  <si>
    <t>45</t>
  </si>
  <si>
    <t>Liège et ouvrages en liège</t>
  </si>
  <si>
    <t>46</t>
  </si>
  <si>
    <t>Ouvrages de vannerie et sparterie</t>
  </si>
  <si>
    <t>section 9</t>
  </si>
  <si>
    <t xml:space="preserve">Bois, liège et leurs ouvrages </t>
  </si>
  <si>
    <t>47</t>
  </si>
  <si>
    <t>Pâte de bois, déchets de papier</t>
  </si>
  <si>
    <t>48</t>
  </si>
  <si>
    <t>Papiers et cartons</t>
  </si>
  <si>
    <t>4802</t>
  </si>
  <si>
    <t>Papiers et cartons (matières premières)</t>
  </si>
  <si>
    <t>4804</t>
  </si>
  <si>
    <t>4805</t>
  </si>
  <si>
    <t>4810</t>
  </si>
  <si>
    <t>49</t>
  </si>
  <si>
    <t>Produits de l'imprimerie et de l'édition</t>
  </si>
  <si>
    <t>4901</t>
  </si>
  <si>
    <t>Livres et brochures</t>
  </si>
  <si>
    <t>4902</t>
  </si>
  <si>
    <t>Journaux et périodiques</t>
  </si>
  <si>
    <t>section 10</t>
  </si>
  <si>
    <t>Pâte de bois; papiers et ses applications</t>
  </si>
  <si>
    <t>50</t>
  </si>
  <si>
    <t>Soie</t>
  </si>
  <si>
    <t>51</t>
  </si>
  <si>
    <t>Laine et poils</t>
  </si>
  <si>
    <t>52</t>
  </si>
  <si>
    <t>Coton</t>
  </si>
  <si>
    <t>53</t>
  </si>
  <si>
    <t>Autres fibres textiles végétales</t>
  </si>
  <si>
    <t>54</t>
  </si>
  <si>
    <t>Filaments synthétiques ou artificiels</t>
  </si>
  <si>
    <t>55</t>
  </si>
  <si>
    <t xml:space="preserve">Fibres synthétiques ou artificielles </t>
  </si>
  <si>
    <t>56</t>
  </si>
  <si>
    <t>Ouates, feutres</t>
  </si>
  <si>
    <t>57</t>
  </si>
  <si>
    <t>Tapis et revêtements de sol</t>
  </si>
  <si>
    <t>58</t>
  </si>
  <si>
    <t>Tissus spéciaux</t>
  </si>
  <si>
    <t>59</t>
  </si>
  <si>
    <t>Tissus imprégnés</t>
  </si>
  <si>
    <t>60</t>
  </si>
  <si>
    <t>Etoffes de bonneterie</t>
  </si>
  <si>
    <t>61</t>
  </si>
  <si>
    <t>Vêtements en bonneterie</t>
  </si>
  <si>
    <t>62</t>
  </si>
  <si>
    <t>Vêtements autres qu'en bonneterie</t>
  </si>
  <si>
    <t>63</t>
  </si>
  <si>
    <t>Autres articles textiles confectionnés</t>
  </si>
  <si>
    <t>6305</t>
  </si>
  <si>
    <t>Sacs et sachets d'emballage</t>
  </si>
  <si>
    <t>6309</t>
  </si>
  <si>
    <t>Friperie</t>
  </si>
  <si>
    <t>section 11</t>
  </si>
  <si>
    <t>Matières textiles et leurs ouvrages</t>
  </si>
  <si>
    <t>64</t>
  </si>
  <si>
    <t>Chaussures et leurs parties</t>
  </si>
  <si>
    <t>65</t>
  </si>
  <si>
    <t>Coiffures et leurs parties</t>
  </si>
  <si>
    <t>66</t>
  </si>
  <si>
    <t>Parapluies, ombrelles, parasols</t>
  </si>
  <si>
    <t>67</t>
  </si>
  <si>
    <t>Plumes et duvets; ouvrages en cheveux</t>
  </si>
  <si>
    <t>section 12</t>
  </si>
  <si>
    <t>Chaussures, coiffures, parapluies...</t>
  </si>
  <si>
    <t>68</t>
  </si>
  <si>
    <t>Ouvrages en pierre, plâtre et ciment</t>
  </si>
  <si>
    <t>69</t>
  </si>
  <si>
    <t>Produits céramiques</t>
  </si>
  <si>
    <t>6908</t>
  </si>
  <si>
    <t>Carreaux</t>
  </si>
  <si>
    <t>6910</t>
  </si>
  <si>
    <t>Eviers et lavabos</t>
  </si>
  <si>
    <t>70</t>
  </si>
  <si>
    <t>Verre et ouvrages en verre</t>
  </si>
  <si>
    <t>70.10.90.00</t>
  </si>
  <si>
    <t>Articles d'emballage en verre (bouteilles)</t>
  </si>
  <si>
    <t>7013</t>
  </si>
  <si>
    <t>Objets pour la table ou la cuisine</t>
  </si>
  <si>
    <t>section 13</t>
  </si>
  <si>
    <t>Ouvrages en pierre, ciment et verre</t>
  </si>
  <si>
    <t>71</t>
  </si>
  <si>
    <t>Perles fines, métaux précieux</t>
  </si>
  <si>
    <t>section 14</t>
  </si>
  <si>
    <t>72</t>
  </si>
  <si>
    <t>Fonte, fer et acier</t>
  </si>
  <si>
    <t>73</t>
  </si>
  <si>
    <t>Ouvrages en fonte, fer et acier</t>
  </si>
  <si>
    <t>74</t>
  </si>
  <si>
    <t>Cuivre et ouvrages en cuivre</t>
  </si>
  <si>
    <t>75</t>
  </si>
  <si>
    <t>Nickel et ouvrages en nickel</t>
  </si>
  <si>
    <t>76</t>
  </si>
  <si>
    <t>Aluminium et ouvrages en aluminium</t>
  </si>
  <si>
    <t>7607</t>
  </si>
  <si>
    <t>Feuilles et bandes minces en aluminium</t>
  </si>
  <si>
    <t>78</t>
  </si>
  <si>
    <t>Plomb et ouvrages en plmob</t>
  </si>
  <si>
    <t>79</t>
  </si>
  <si>
    <t>Zinc et ouvrages en zinc</t>
  </si>
  <si>
    <t>79.07.90.10</t>
  </si>
  <si>
    <t>Pastilles de zinc</t>
  </si>
  <si>
    <t>80</t>
  </si>
  <si>
    <t>Etain et ouvrages en étain</t>
  </si>
  <si>
    <t>81</t>
  </si>
  <si>
    <t>Autres métaux communs et ouvrages...</t>
  </si>
  <si>
    <t>82</t>
  </si>
  <si>
    <t>Outils et outillages</t>
  </si>
  <si>
    <t>83</t>
  </si>
  <si>
    <t>Ouvrages divers en métaux communs</t>
  </si>
  <si>
    <t>section 15</t>
  </si>
  <si>
    <t>Métaux communs et  leurs ouvrages...</t>
  </si>
  <si>
    <t>84</t>
  </si>
  <si>
    <t>Machines et appareils mécaniques</t>
  </si>
  <si>
    <t>8471</t>
  </si>
  <si>
    <t>Ordinateurs et accessoires</t>
  </si>
  <si>
    <t>8481</t>
  </si>
  <si>
    <t>Articles de robinetterie</t>
  </si>
  <si>
    <t>8483</t>
  </si>
  <si>
    <t>Embrayages, engrenages, poulies etc</t>
  </si>
  <si>
    <t>85</t>
  </si>
  <si>
    <t>Machines et appareils électriques</t>
  </si>
  <si>
    <t>8517</t>
  </si>
  <si>
    <t xml:space="preserve">Appareils pour la téléphonie </t>
  </si>
  <si>
    <t>85.25.20.00</t>
  </si>
  <si>
    <t>Appareils d'émission pour radiophonie</t>
  </si>
  <si>
    <t>8529</t>
  </si>
  <si>
    <t>Antennes et part. d'app. récept  de radio, télé</t>
  </si>
  <si>
    <t>8536</t>
  </si>
  <si>
    <t>Appareils pour la coupure etc</t>
  </si>
  <si>
    <t>8537</t>
  </si>
  <si>
    <t>Tableaux de commande</t>
  </si>
  <si>
    <t>8544</t>
  </si>
  <si>
    <t>Fils, bobinages et câbles</t>
  </si>
  <si>
    <t>8545</t>
  </si>
  <si>
    <t>Articles en charbon ou graphite</t>
  </si>
  <si>
    <t>section 16</t>
  </si>
  <si>
    <t>Machines et app. mécaniques ou électriques</t>
  </si>
  <si>
    <t>86</t>
  </si>
  <si>
    <t>Véhicules et matériels pour voies ferrées</t>
  </si>
  <si>
    <t>87</t>
  </si>
  <si>
    <t>Véhicules automobiles; tracteurs</t>
  </si>
  <si>
    <t>8701*</t>
  </si>
  <si>
    <t>Tracteurs</t>
  </si>
  <si>
    <t>8702*</t>
  </si>
  <si>
    <t>Véhicules pour transport en commun</t>
  </si>
  <si>
    <t>8703*</t>
  </si>
  <si>
    <t>Véhicules de tourisme</t>
  </si>
  <si>
    <t>8704*</t>
  </si>
  <si>
    <t>Véhicules pour transport marchandises</t>
  </si>
  <si>
    <t>8705*</t>
  </si>
  <si>
    <t>Véhicules pour usages spéciaux</t>
  </si>
  <si>
    <t>8708</t>
  </si>
  <si>
    <t>Parties et accessoires de véhicules</t>
  </si>
  <si>
    <t>8711*</t>
  </si>
  <si>
    <t>Motocycles</t>
  </si>
  <si>
    <t>87141</t>
  </si>
  <si>
    <t>Parties et accessoires de motocycles</t>
  </si>
  <si>
    <t>88</t>
  </si>
  <si>
    <t>Navigation aérienne ou spatiale</t>
  </si>
  <si>
    <t>89</t>
  </si>
  <si>
    <t>Navigation maritime ou fluviale</t>
  </si>
  <si>
    <t>section 17</t>
  </si>
  <si>
    <t>Matériel de transport</t>
  </si>
  <si>
    <t>90</t>
  </si>
  <si>
    <t>Appareils d'optique, de photographie etc</t>
  </si>
  <si>
    <t>91</t>
  </si>
  <si>
    <t>Horlogerie</t>
  </si>
  <si>
    <t>92</t>
  </si>
  <si>
    <t>Instruments de musique</t>
  </si>
  <si>
    <t>section 18</t>
  </si>
  <si>
    <t>Appareils d'optique, photo, musique etc</t>
  </si>
  <si>
    <t>93</t>
  </si>
  <si>
    <t>Armes, munitions et accessoires</t>
  </si>
  <si>
    <t>section 19</t>
  </si>
  <si>
    <t>94</t>
  </si>
  <si>
    <t>Meubles et mobilier médical etc</t>
  </si>
  <si>
    <t>95</t>
  </si>
  <si>
    <t>Jouets, jeux, articles de sport etc</t>
  </si>
  <si>
    <t>96</t>
  </si>
  <si>
    <t>Ouvrages divers</t>
  </si>
  <si>
    <t>section 20</t>
  </si>
  <si>
    <t>Marchandises et produits divers</t>
  </si>
  <si>
    <t>97</t>
  </si>
  <si>
    <t>Objets d'art, de collection ou d'antiquité</t>
  </si>
  <si>
    <t>section 21</t>
  </si>
  <si>
    <t>Total général des importations</t>
  </si>
  <si>
    <t>Total des importations hors pétrole</t>
  </si>
  <si>
    <t>Biens de consommation finale</t>
  </si>
  <si>
    <t>Autres biens de consommation intermédiaire</t>
  </si>
  <si>
    <t>Pétrole</t>
  </si>
  <si>
    <t>Autres Produits pétroliers</t>
  </si>
  <si>
    <t>Biens d'Equipement</t>
  </si>
  <si>
    <t>RONDI(RECHERCHEV(A6;'gsS[importations.xlsx]tab I Import'!$A$2:$QD$194;3;1)/1000;0)</t>
  </si>
  <si>
    <t>QD194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</si>
</sst>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mmmm\-yy;@"/>
    <numFmt numFmtId="165" formatCode="[$-40C]mmm\-yy;@"/>
    <numFmt numFmtId="166" formatCode="#,##0,"/>
    <numFmt numFmtId="167" formatCode="#,##0,,"/>
    <numFmt numFmtId="169" formatCode="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Book Antiqua"/>
      <family val="1"/>
    </font>
    <font>
      <b/>
      <sz val="10"/>
      <name val="Book Antiqua"/>
      <family val="1"/>
    </font>
    <font>
      <b/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i/>
      <sz val="10"/>
      <name val="Book Antiqua"/>
      <family val="1"/>
    </font>
    <font>
      <sz val="9"/>
      <name val="Book Antiqua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0"/>
      <color rgb="FFFF0000"/>
      <name val="Book Antiqua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indexed="6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indexed="8"/>
      </bottom>
      <diagonal/>
    </border>
    <border>
      <left style="thin">
        <color auto="1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0">
    <xf numFmtId="0" fontId="0" fillId="0" borderId="0"/>
    <xf numFmtId="0" fontId="2" fillId="0" borderId="0"/>
    <xf numFmtId="0" fontId="4" fillId="0" borderId="0"/>
    <xf numFmtId="0" fontId="1" fillId="0" borderId="0"/>
    <xf numFmtId="0" fontId="2" fillId="0" borderId="0"/>
    <xf numFmtId="164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2" fillId="0" borderId="0"/>
  </cellStyleXfs>
  <cellXfs count="81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1" xfId="4" applyFont="1" applyFill="1" applyBorder="1"/>
    <xf numFmtId="0" fontId="3" fillId="2" borderId="1" xfId="1" applyFont="1" applyFill="1" applyBorder="1" applyAlignment="1">
      <alignment vertical="center"/>
    </xf>
    <xf numFmtId="0" fontId="5" fillId="2" borderId="6" xfId="2" applyFont="1" applyFill="1" applyBorder="1" applyAlignment="1">
      <alignment horizontal="center"/>
    </xf>
    <xf numFmtId="0" fontId="5" fillId="3" borderId="3" xfId="2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7" borderId="7" xfId="4" applyFont="1" applyFill="1" applyBorder="1"/>
    <xf numFmtId="166" fontId="4" fillId="8" borderId="6" xfId="2" applyNumberFormat="1" applyFont="1" applyFill="1" applyBorder="1"/>
    <xf numFmtId="166" fontId="4" fillId="0" borderId="6" xfId="2" applyNumberFormat="1" applyFont="1" applyBorder="1"/>
    <xf numFmtId="167" fontId="4" fillId="0" borderId="6" xfId="2" applyNumberFormat="1" applyFont="1" applyBorder="1"/>
    <xf numFmtId="166" fontId="4" fillId="0" borderId="6" xfId="2" applyNumberFormat="1" applyFont="1" applyFill="1" applyBorder="1"/>
    <xf numFmtId="0" fontId="2" fillId="7" borderId="7" xfId="4" quotePrefix="1" applyFont="1" applyFill="1" applyBorder="1"/>
    <xf numFmtId="169" fontId="10" fillId="2" borderId="7" xfId="5" quotePrefix="1" applyNumberFormat="1" applyFont="1" applyFill="1" applyBorder="1" applyAlignment="1">
      <alignment vertical="center"/>
    </xf>
    <xf numFmtId="166" fontId="10" fillId="2" borderId="1" xfId="5" applyNumberFormat="1" applyFont="1" applyFill="1" applyBorder="1" applyAlignment="1">
      <alignment vertical="center"/>
    </xf>
    <xf numFmtId="166" fontId="4" fillId="2" borderId="6" xfId="2" applyNumberFormat="1" applyFont="1" applyFill="1" applyBorder="1"/>
    <xf numFmtId="167" fontId="4" fillId="2" borderId="6" xfId="2" applyNumberFormat="1" applyFont="1" applyFill="1" applyBorder="1"/>
    <xf numFmtId="166" fontId="11" fillId="9" borderId="1" xfId="7" applyNumberFormat="1" applyFont="1" applyFill="1" applyBorder="1" applyAlignment="1">
      <alignment vertical="center"/>
    </xf>
    <xf numFmtId="167" fontId="11" fillId="9" borderId="1" xfId="7" applyNumberFormat="1" applyFont="1" applyFill="1" applyBorder="1" applyAlignment="1">
      <alignment vertical="center"/>
    </xf>
    <xf numFmtId="166" fontId="8" fillId="9" borderId="1" xfId="6" applyNumberFormat="1" applyFont="1" applyFill="1" applyBorder="1" applyAlignment="1">
      <alignment vertical="center"/>
    </xf>
    <xf numFmtId="167" fontId="8" fillId="9" borderId="1" xfId="6" applyNumberFormat="1" applyFont="1" applyFill="1" applyBorder="1" applyAlignment="1">
      <alignment vertical="center"/>
    </xf>
    <xf numFmtId="166" fontId="4" fillId="10" borderId="6" xfId="2" applyNumberFormat="1" applyFont="1" applyFill="1" applyBorder="1"/>
    <xf numFmtId="0" fontId="2" fillId="0" borderId="0" xfId="2" applyFont="1"/>
    <xf numFmtId="166" fontId="8" fillId="9" borderId="1" xfId="7" applyNumberFormat="1" applyFont="1" applyFill="1" applyBorder="1" applyAlignment="1">
      <alignment vertical="center"/>
    </xf>
    <xf numFmtId="167" fontId="8" fillId="9" borderId="1" xfId="7" applyNumberFormat="1" applyFont="1" applyFill="1" applyBorder="1" applyAlignment="1">
      <alignment vertical="center"/>
    </xf>
    <xf numFmtId="0" fontId="2" fillId="7" borderId="7" xfId="4" applyFont="1" applyFill="1" applyBorder="1" applyAlignment="1">
      <alignment vertical="center"/>
    </xf>
    <xf numFmtId="166" fontId="4" fillId="0" borderId="8" xfId="2" applyNumberFormat="1" applyFont="1" applyFill="1" applyBorder="1"/>
    <xf numFmtId="167" fontId="4" fillId="0" borderId="8" xfId="2" applyNumberFormat="1" applyFont="1" applyFill="1" applyBorder="1"/>
    <xf numFmtId="169" fontId="2" fillId="7" borderId="1" xfId="5" quotePrefix="1" applyNumberFormat="1" applyFont="1" applyFill="1" applyBorder="1" applyAlignment="1">
      <alignment vertical="center"/>
    </xf>
    <xf numFmtId="169" fontId="2" fillId="7" borderId="1" xfId="5" applyNumberFormat="1" applyFont="1" applyFill="1" applyBorder="1" applyAlignment="1">
      <alignment vertical="center"/>
    </xf>
    <xf numFmtId="0" fontId="3" fillId="7" borderId="7" xfId="4" applyFont="1" applyFill="1" applyBorder="1"/>
    <xf numFmtId="166" fontId="5" fillId="0" borderId="6" xfId="2" applyNumberFormat="1" applyFont="1" applyBorder="1"/>
    <xf numFmtId="167" fontId="5" fillId="0" borderId="6" xfId="2" applyNumberFormat="1" applyFont="1" applyBorder="1"/>
    <xf numFmtId="166" fontId="12" fillId="4" borderId="6" xfId="2" applyNumberFormat="1" applyFont="1" applyFill="1" applyBorder="1"/>
    <xf numFmtId="167" fontId="12" fillId="4" borderId="6" xfId="2" applyNumberFormat="1" applyFont="1" applyFill="1" applyBorder="1"/>
    <xf numFmtId="166" fontId="4" fillId="3" borderId="6" xfId="2" applyNumberFormat="1" applyFont="1" applyFill="1" applyBorder="1"/>
    <xf numFmtId="167" fontId="4" fillId="3" borderId="6" xfId="2" applyNumberFormat="1" applyFont="1" applyFill="1" applyBorder="1"/>
    <xf numFmtId="166" fontId="4" fillId="11" borderId="6" xfId="2" applyNumberFormat="1" applyFont="1" applyFill="1" applyBorder="1"/>
    <xf numFmtId="166" fontId="5" fillId="4" borderId="6" xfId="2" applyNumberFormat="1" applyFont="1" applyFill="1" applyBorder="1"/>
    <xf numFmtId="167" fontId="5" fillId="4" borderId="6" xfId="2" applyNumberFormat="1" applyFont="1" applyFill="1" applyBorder="1"/>
    <xf numFmtId="0" fontId="3" fillId="7" borderId="7" xfId="4" quotePrefix="1" applyFont="1" applyFill="1" applyBorder="1"/>
    <xf numFmtId="169" fontId="3" fillId="7" borderId="1" xfId="5" applyNumberFormat="1" applyFont="1" applyFill="1" applyBorder="1" applyAlignment="1">
      <alignment vertical="center"/>
    </xf>
    <xf numFmtId="166" fontId="4" fillId="12" borderId="6" xfId="2" applyNumberFormat="1" applyFont="1" applyFill="1" applyBorder="1"/>
    <xf numFmtId="166" fontId="4" fillId="13" borderId="6" xfId="2" applyNumberFormat="1" applyFont="1" applyFill="1" applyBorder="1"/>
    <xf numFmtId="0" fontId="2" fillId="7" borderId="1" xfId="4" applyFont="1" applyFill="1" applyBorder="1"/>
    <xf numFmtId="169" fontId="10" fillId="2" borderId="1" xfId="5" quotePrefix="1" applyNumberFormat="1" applyFont="1" applyFill="1" applyBorder="1" applyAlignment="1">
      <alignment vertical="center"/>
    </xf>
    <xf numFmtId="166" fontId="4" fillId="14" borderId="6" xfId="2" applyNumberFormat="1" applyFont="1" applyFill="1" applyBorder="1"/>
    <xf numFmtId="167" fontId="4" fillId="14" borderId="6" xfId="2" applyNumberFormat="1" applyFont="1" applyFill="1" applyBorder="1"/>
    <xf numFmtId="0" fontId="11" fillId="7" borderId="1" xfId="4" applyFont="1" applyFill="1" applyBorder="1"/>
    <xf numFmtId="3" fontId="8" fillId="15" borderId="6" xfId="2" applyNumberFormat="1" applyFont="1" applyFill="1" applyBorder="1"/>
    <xf numFmtId="167" fontId="8" fillId="15" borderId="6" xfId="2" applyNumberFormat="1" applyFont="1" applyFill="1" applyBorder="1"/>
    <xf numFmtId="166" fontId="8" fillId="9" borderId="1" xfId="8" applyNumberFormat="1" applyFont="1" applyFill="1" applyBorder="1" applyAlignment="1">
      <alignment vertical="center"/>
    </xf>
    <xf numFmtId="167" fontId="8" fillId="9" borderId="1" xfId="8" applyNumberFormat="1" applyFont="1" applyFill="1" applyBorder="1" applyAlignment="1">
      <alignment vertical="center"/>
    </xf>
    <xf numFmtId="0" fontId="4" fillId="0" borderId="0" xfId="2" applyFont="1"/>
    <xf numFmtId="0" fontId="2" fillId="16" borderId="0" xfId="2" applyFont="1" applyFill="1"/>
    <xf numFmtId="3" fontId="10" fillId="0" borderId="1" xfId="9" quotePrefix="1" applyNumberFormat="1" applyFont="1" applyBorder="1" applyAlignment="1">
      <alignment horizontal="left"/>
    </xf>
    <xf numFmtId="0" fontId="2" fillId="11" borderId="0" xfId="2" applyFont="1" applyFill="1"/>
    <xf numFmtId="3" fontId="10" fillId="8" borderId="1" xfId="9" quotePrefix="1" applyNumberFormat="1" applyFont="1" applyFill="1" applyBorder="1" applyAlignment="1">
      <alignment horizontal="left"/>
    </xf>
    <xf numFmtId="0" fontId="2" fillId="8" borderId="0" xfId="2" applyFont="1" applyFill="1"/>
    <xf numFmtId="166" fontId="10" fillId="8" borderId="1" xfId="5" applyNumberFormat="1" applyFont="1" applyFill="1" applyBorder="1" applyAlignment="1">
      <alignment vertical="center"/>
    </xf>
    <xf numFmtId="167" fontId="10" fillId="8" borderId="1" xfId="5" applyNumberFormat="1" applyFont="1" applyFill="1" applyBorder="1" applyAlignment="1">
      <alignment vertical="center"/>
    </xf>
    <xf numFmtId="3" fontId="10" fillId="10" borderId="1" xfId="9" applyNumberFormat="1" applyFont="1" applyFill="1" applyBorder="1" applyAlignment="1">
      <alignment horizontal="left"/>
    </xf>
    <xf numFmtId="0" fontId="2" fillId="10" borderId="0" xfId="2" applyFont="1" applyFill="1"/>
    <xf numFmtId="166" fontId="10" fillId="10" borderId="1" xfId="5" applyNumberFormat="1" applyFont="1" applyFill="1" applyBorder="1" applyAlignment="1">
      <alignment vertical="center"/>
    </xf>
    <xf numFmtId="167" fontId="10" fillId="10" borderId="1" xfId="5" applyNumberFormat="1" applyFont="1" applyFill="1" applyBorder="1" applyAlignment="1">
      <alignment vertical="center"/>
    </xf>
    <xf numFmtId="3" fontId="10" fillId="16" borderId="1" xfId="9" applyNumberFormat="1" applyFont="1" applyFill="1" applyBorder="1" applyAlignment="1">
      <alignment horizontal="left"/>
    </xf>
    <xf numFmtId="166" fontId="10" fillId="16" borderId="1" xfId="5" applyNumberFormat="1" applyFont="1" applyFill="1" applyBorder="1" applyAlignment="1">
      <alignment vertical="center"/>
    </xf>
    <xf numFmtId="167" fontId="10" fillId="16" borderId="1" xfId="5" applyNumberFormat="1" applyFont="1" applyFill="1" applyBorder="1" applyAlignment="1">
      <alignment vertical="center"/>
    </xf>
    <xf numFmtId="3" fontId="10" fillId="11" borderId="1" xfId="9" applyNumberFormat="1" applyFont="1" applyFill="1" applyBorder="1" applyAlignment="1">
      <alignment horizontal="left"/>
    </xf>
    <xf numFmtId="166" fontId="10" fillId="11" borderId="1" xfId="5" applyNumberFormat="1" applyFont="1" applyFill="1" applyBorder="1" applyAlignment="1">
      <alignment vertical="center"/>
    </xf>
    <xf numFmtId="167" fontId="10" fillId="11" borderId="1" xfId="5" applyNumberFormat="1" applyFont="1" applyFill="1" applyBorder="1" applyAlignment="1">
      <alignment vertical="center"/>
    </xf>
    <xf numFmtId="3" fontId="10" fillId="13" borderId="1" xfId="9" applyNumberFormat="1" applyFont="1" applyFill="1" applyBorder="1" applyAlignment="1">
      <alignment horizontal="left"/>
    </xf>
    <xf numFmtId="0" fontId="2" fillId="13" borderId="0" xfId="2" applyFont="1" applyFill="1"/>
    <xf numFmtId="166" fontId="10" fillId="13" borderId="1" xfId="5" applyNumberFormat="1" applyFont="1" applyFill="1" applyBorder="1" applyAlignment="1">
      <alignment vertical="center"/>
    </xf>
    <xf numFmtId="167" fontId="10" fillId="13" borderId="1" xfId="5" applyNumberFormat="1" applyFont="1" applyFill="1" applyBorder="1" applyAlignment="1">
      <alignment vertical="center"/>
    </xf>
    <xf numFmtId="165" fontId="6" fillId="6" borderId="2" xfId="3" applyNumberFormat="1" applyFont="1" applyFill="1" applyBorder="1" applyAlignment="1">
      <alignment horizontal="center"/>
    </xf>
    <xf numFmtId="165" fontId="7" fillId="5" borderId="3" xfId="3" applyNumberFormat="1" applyFont="1" applyFill="1" applyBorder="1" applyAlignment="1">
      <alignment horizontal="center"/>
    </xf>
    <xf numFmtId="165" fontId="6" fillId="6" borderId="4" xfId="3" applyNumberFormat="1" applyFont="1" applyFill="1" applyBorder="1" applyAlignment="1">
      <alignment horizontal="center"/>
    </xf>
    <xf numFmtId="165" fontId="7" fillId="6" borderId="2" xfId="3" applyNumberFormat="1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10">
    <cellStyle name="Milliers_TABOCT99" xfId="5"/>
    <cellStyle name="Milliers_TABOCT99 2" xfId="6"/>
    <cellStyle name="Milliers_TABOCT99 2 2" xfId="7"/>
    <cellStyle name="Milliers_TABOCT99 3" xfId="8"/>
    <cellStyle name="Normal" xfId="0" builtinId="0"/>
    <cellStyle name="Normal 2" xfId="3"/>
    <cellStyle name="Normal_Cce09-98" xfId="4"/>
    <cellStyle name="Normal_Tab I_TABI 05-06 ok" xfId="1"/>
    <cellStyle name="Normal_tabord I- III- IV mai2005" xfId="2"/>
    <cellStyle name="Normal_Tabord059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P194"/>
  <sheetViews>
    <sheetView tabSelected="1" workbookViewId="0">
      <selection activeCell="G12" sqref="G12"/>
    </sheetView>
  </sheetViews>
  <sheetFormatPr baseColWidth="10" defaultRowHeight="15" x14ac:dyDescent="0.25"/>
  <cols>
    <col min="2" max="2" width="57.85546875" bestFit="1" customWidth="1"/>
    <col min="85" max="85" width="9.140625" customWidth="1"/>
  </cols>
  <sheetData>
    <row r="1" spans="1:224" ht="15.75" x14ac:dyDescent="0.3">
      <c r="A1" s="1"/>
      <c r="B1" s="1" t="s">
        <v>0</v>
      </c>
      <c r="C1" s="75">
        <v>42370</v>
      </c>
      <c r="D1" s="75"/>
      <c r="E1" s="75">
        <v>42402</v>
      </c>
      <c r="F1" s="75"/>
      <c r="G1" s="75">
        <v>42434</v>
      </c>
      <c r="H1" s="75"/>
      <c r="I1" s="76" t="s">
        <v>1</v>
      </c>
      <c r="J1" s="76"/>
      <c r="K1" s="77">
        <v>42466</v>
      </c>
      <c r="L1" s="75"/>
      <c r="M1" s="75">
        <v>42498</v>
      </c>
      <c r="N1" s="75"/>
      <c r="O1" s="75">
        <v>42530</v>
      </c>
      <c r="P1" s="75"/>
      <c r="Q1" s="76" t="s">
        <v>2</v>
      </c>
      <c r="R1" s="76"/>
      <c r="S1" s="75">
        <v>42562</v>
      </c>
      <c r="T1" s="75"/>
      <c r="U1" s="75">
        <v>42594</v>
      </c>
      <c r="V1" s="75"/>
      <c r="W1" s="75">
        <v>42626</v>
      </c>
      <c r="X1" s="75"/>
      <c r="Y1" s="76" t="s">
        <v>3</v>
      </c>
      <c r="Z1" s="76"/>
      <c r="AA1" s="75">
        <v>42654</v>
      </c>
      <c r="AB1" s="75"/>
      <c r="AC1" s="75">
        <v>42686</v>
      </c>
      <c r="AD1" s="75"/>
      <c r="AE1" s="75">
        <v>42717</v>
      </c>
      <c r="AF1" s="75"/>
      <c r="AG1" s="76" t="s">
        <v>4</v>
      </c>
      <c r="AH1" s="76"/>
      <c r="AI1" s="79">
        <v>2016</v>
      </c>
      <c r="AJ1" s="80"/>
      <c r="AK1" s="78">
        <v>42736</v>
      </c>
      <c r="AL1" s="78"/>
      <c r="AM1" s="78">
        <v>42767</v>
      </c>
      <c r="AN1" s="78"/>
      <c r="AO1" s="78">
        <v>42795</v>
      </c>
      <c r="AP1" s="78"/>
      <c r="AQ1" s="76" t="s">
        <v>5</v>
      </c>
      <c r="AR1" s="76"/>
      <c r="AS1" s="78">
        <v>42826</v>
      </c>
      <c r="AT1" s="78"/>
      <c r="AU1" s="78">
        <v>42856</v>
      </c>
      <c r="AV1" s="78"/>
      <c r="AW1" s="78">
        <v>42887</v>
      </c>
      <c r="AX1" s="78"/>
      <c r="AY1" s="76" t="s">
        <v>6</v>
      </c>
      <c r="AZ1" s="76"/>
      <c r="BA1" s="78">
        <v>42917</v>
      </c>
      <c r="BB1" s="78"/>
      <c r="BC1" s="78">
        <v>42948</v>
      </c>
      <c r="BD1" s="78"/>
      <c r="BE1" s="78">
        <v>42979</v>
      </c>
      <c r="BF1" s="78"/>
      <c r="BG1" s="76" t="s">
        <v>7</v>
      </c>
      <c r="BH1" s="76"/>
      <c r="BI1" s="78">
        <v>43010</v>
      </c>
      <c r="BJ1" s="78"/>
      <c r="BK1" s="78">
        <v>43042</v>
      </c>
      <c r="BL1" s="78"/>
      <c r="BM1" s="78">
        <v>43073</v>
      </c>
      <c r="BN1" s="78"/>
      <c r="BO1" s="76" t="s">
        <v>8</v>
      </c>
      <c r="BP1" s="76"/>
      <c r="BQ1" s="78" t="s">
        <v>9</v>
      </c>
      <c r="BR1" s="78"/>
      <c r="BS1" s="78">
        <v>43101</v>
      </c>
      <c r="BT1" s="78"/>
      <c r="BU1" s="78">
        <v>43132</v>
      </c>
      <c r="BV1" s="78"/>
      <c r="BW1" s="78">
        <v>43160</v>
      </c>
      <c r="BX1" s="78"/>
      <c r="BY1" s="76" t="s">
        <v>10</v>
      </c>
      <c r="BZ1" s="76"/>
      <c r="CA1" s="78">
        <v>43191</v>
      </c>
      <c r="CB1" s="78"/>
      <c r="CC1" s="78">
        <v>43221</v>
      </c>
      <c r="CD1" s="78"/>
      <c r="CE1" s="78">
        <v>43252</v>
      </c>
      <c r="CF1" s="78"/>
      <c r="CG1" s="76" t="s">
        <v>11</v>
      </c>
      <c r="CH1" s="76"/>
    </row>
    <row r="2" spans="1:224" ht="15.75" x14ac:dyDescent="0.3">
      <c r="A2" s="2" t="s">
        <v>12</v>
      </c>
      <c r="B2" s="3" t="s">
        <v>13</v>
      </c>
      <c r="C2" s="4" t="s">
        <v>14</v>
      </c>
      <c r="D2" s="4" t="s">
        <v>15</v>
      </c>
      <c r="E2" s="4" t="s">
        <v>14</v>
      </c>
      <c r="F2" s="4" t="s">
        <v>15</v>
      </c>
      <c r="G2" s="4" t="s">
        <v>14</v>
      </c>
      <c r="H2" s="4" t="s">
        <v>15</v>
      </c>
      <c r="I2" s="5" t="s">
        <v>14</v>
      </c>
      <c r="J2" s="5" t="s">
        <v>15</v>
      </c>
      <c r="K2" s="4" t="s">
        <v>14</v>
      </c>
      <c r="L2" s="4" t="s">
        <v>15</v>
      </c>
      <c r="M2" s="4" t="s">
        <v>14</v>
      </c>
      <c r="N2" s="4" t="s">
        <v>15</v>
      </c>
      <c r="O2" s="4" t="s">
        <v>14</v>
      </c>
      <c r="P2" s="4" t="s">
        <v>15</v>
      </c>
      <c r="Q2" s="5" t="s">
        <v>14</v>
      </c>
      <c r="R2" s="5" t="s">
        <v>15</v>
      </c>
      <c r="S2" s="4" t="s">
        <v>14</v>
      </c>
      <c r="T2" s="4" t="s">
        <v>15</v>
      </c>
      <c r="U2" s="4" t="s">
        <v>14</v>
      </c>
      <c r="V2" s="4" t="s">
        <v>15</v>
      </c>
      <c r="W2" s="4" t="s">
        <v>14</v>
      </c>
      <c r="X2" s="4" t="s">
        <v>15</v>
      </c>
      <c r="Y2" s="5" t="s">
        <v>14</v>
      </c>
      <c r="Z2" s="5" t="s">
        <v>15</v>
      </c>
      <c r="AA2" s="4" t="s">
        <v>14</v>
      </c>
      <c r="AB2" s="4" t="s">
        <v>15</v>
      </c>
      <c r="AC2" s="4" t="s">
        <v>14</v>
      </c>
      <c r="AD2" s="4" t="s">
        <v>15</v>
      </c>
      <c r="AE2" s="4" t="s">
        <v>14</v>
      </c>
      <c r="AF2" s="4" t="s">
        <v>15</v>
      </c>
      <c r="AG2" s="5" t="s">
        <v>14</v>
      </c>
      <c r="AH2" s="5" t="s">
        <v>15</v>
      </c>
      <c r="AI2" s="6" t="s">
        <v>14</v>
      </c>
      <c r="AJ2" s="6" t="s">
        <v>15</v>
      </c>
      <c r="AK2" s="4" t="s">
        <v>14</v>
      </c>
      <c r="AL2" s="4" t="s">
        <v>15</v>
      </c>
      <c r="AM2" s="4" t="s">
        <v>14</v>
      </c>
      <c r="AN2" s="4" t="s">
        <v>15</v>
      </c>
      <c r="AO2" s="4" t="s">
        <v>14</v>
      </c>
      <c r="AP2" s="4" t="s">
        <v>15</v>
      </c>
      <c r="AQ2" s="5" t="s">
        <v>14</v>
      </c>
      <c r="AR2" s="5" t="s">
        <v>15</v>
      </c>
      <c r="AS2" s="4" t="s">
        <v>14</v>
      </c>
      <c r="AT2" s="4" t="s">
        <v>15</v>
      </c>
      <c r="AU2" s="4" t="s">
        <v>14</v>
      </c>
      <c r="AV2" s="4" t="s">
        <v>15</v>
      </c>
      <c r="AW2" s="4" t="s">
        <v>14</v>
      </c>
      <c r="AX2" s="4" t="s">
        <v>15</v>
      </c>
      <c r="AY2" s="5" t="s">
        <v>14</v>
      </c>
      <c r="AZ2" s="5" t="s">
        <v>15</v>
      </c>
      <c r="BA2" s="4" t="s">
        <v>14</v>
      </c>
      <c r="BB2" s="4" t="s">
        <v>15</v>
      </c>
      <c r="BC2" s="4" t="s">
        <v>14</v>
      </c>
      <c r="BD2" s="4" t="s">
        <v>15</v>
      </c>
      <c r="BE2" s="4" t="s">
        <v>14</v>
      </c>
      <c r="BF2" s="4" t="s">
        <v>15</v>
      </c>
      <c r="BG2" s="5" t="s">
        <v>14</v>
      </c>
      <c r="BH2" s="5" t="s">
        <v>15</v>
      </c>
      <c r="BI2" s="4" t="s">
        <v>14</v>
      </c>
      <c r="BJ2" s="4" t="s">
        <v>15</v>
      </c>
      <c r="BK2" s="4" t="s">
        <v>14</v>
      </c>
      <c r="BL2" s="4" t="s">
        <v>15</v>
      </c>
      <c r="BM2" s="4" t="s">
        <v>14</v>
      </c>
      <c r="BN2" s="4" t="s">
        <v>15</v>
      </c>
      <c r="BO2" s="5" t="s">
        <v>14</v>
      </c>
      <c r="BP2" s="5" t="s">
        <v>15</v>
      </c>
      <c r="BQ2" s="4" t="s">
        <v>14</v>
      </c>
      <c r="BR2" s="4" t="s">
        <v>15</v>
      </c>
      <c r="BS2" s="4" t="s">
        <v>14</v>
      </c>
      <c r="BT2" s="4" t="s">
        <v>15</v>
      </c>
      <c r="BU2" s="4" t="s">
        <v>14</v>
      </c>
      <c r="BV2" s="4" t="s">
        <v>15</v>
      </c>
      <c r="BW2" s="4" t="s">
        <v>14</v>
      </c>
      <c r="BX2" s="4" t="s">
        <v>15</v>
      </c>
      <c r="BY2" s="5" t="s">
        <v>14</v>
      </c>
      <c r="BZ2" s="5" t="s">
        <v>15</v>
      </c>
      <c r="CA2" s="4" t="s">
        <v>14</v>
      </c>
      <c r="CB2" s="4" t="s">
        <v>15</v>
      </c>
      <c r="CC2" s="4" t="s">
        <v>14</v>
      </c>
      <c r="CD2" s="4" t="s">
        <v>15</v>
      </c>
      <c r="CE2" s="4" t="s">
        <v>14</v>
      </c>
      <c r="CF2" s="4" t="s">
        <v>15</v>
      </c>
      <c r="CG2" s="5" t="s">
        <v>14</v>
      </c>
      <c r="CH2" s="5" t="s">
        <v>15</v>
      </c>
    </row>
    <row r="3" spans="1:224" x14ac:dyDescent="0.25">
      <c r="A3" s="7" t="s">
        <v>16</v>
      </c>
      <c r="B3" s="8" t="s">
        <v>17</v>
      </c>
      <c r="C3" s="9">
        <v>16607</v>
      </c>
      <c r="D3" s="10">
        <v>7449693</v>
      </c>
      <c r="E3" s="9">
        <v>13274</v>
      </c>
      <c r="F3" s="10">
        <v>44989720</v>
      </c>
      <c r="G3" s="9">
        <v>9447</v>
      </c>
      <c r="H3" s="10">
        <v>73140939</v>
      </c>
      <c r="I3" s="9">
        <f>C3+E3+G3</f>
        <v>39328</v>
      </c>
      <c r="J3" s="10">
        <f>D3+F3+H3</f>
        <v>125580352</v>
      </c>
      <c r="K3" s="9">
        <v>6305</v>
      </c>
      <c r="L3" s="10">
        <v>20732515</v>
      </c>
      <c r="M3" s="9">
        <v>4916</v>
      </c>
      <c r="N3" s="10">
        <v>8055735</v>
      </c>
      <c r="O3" s="9">
        <v>1038</v>
      </c>
      <c r="P3" s="10">
        <v>1984263</v>
      </c>
      <c r="Q3" s="9">
        <f>K3+M3+O3</f>
        <v>12259</v>
      </c>
      <c r="R3" s="10">
        <f>L3+N3+P3</f>
        <v>30772513</v>
      </c>
      <c r="S3" s="9">
        <v>6696</v>
      </c>
      <c r="T3" s="10">
        <v>8814820</v>
      </c>
      <c r="U3" s="9">
        <v>20531</v>
      </c>
      <c r="V3" s="10">
        <v>5214500</v>
      </c>
      <c r="W3" s="9">
        <v>3041</v>
      </c>
      <c r="X3" s="10">
        <v>11729400</v>
      </c>
      <c r="Y3" s="9">
        <f>S3+U3+W3</f>
        <v>30268</v>
      </c>
      <c r="Z3" s="10">
        <f>T3+V3+X3</f>
        <v>25758720</v>
      </c>
      <c r="AA3" s="9">
        <v>55508</v>
      </c>
      <c r="AB3" s="10">
        <v>40567745</v>
      </c>
      <c r="AC3" s="9">
        <v>67300</v>
      </c>
      <c r="AD3" s="10">
        <v>1500492</v>
      </c>
      <c r="AE3" s="9">
        <v>119040</v>
      </c>
      <c r="AF3" s="10">
        <v>3142360</v>
      </c>
      <c r="AG3" s="9">
        <f>AA3+AC3+AE3</f>
        <v>241848</v>
      </c>
      <c r="AH3" s="10">
        <f>AB3+AD3+AF3</f>
        <v>45210597</v>
      </c>
      <c r="AI3" s="9">
        <v>323703</v>
      </c>
      <c r="AJ3" s="10">
        <v>227322182</v>
      </c>
      <c r="AK3" s="9">
        <v>1900</v>
      </c>
      <c r="AL3" s="9">
        <v>1231281</v>
      </c>
      <c r="AM3" s="9">
        <v>4218</v>
      </c>
      <c r="AN3" s="9">
        <v>13719911</v>
      </c>
      <c r="AO3" s="9">
        <v>2735</v>
      </c>
      <c r="AP3" s="9">
        <v>522935</v>
      </c>
      <c r="AQ3" s="9">
        <f>AK3+AM3+AO3</f>
        <v>8853</v>
      </c>
      <c r="AR3" s="9">
        <f>AL3+AN3+AP3</f>
        <v>15474127</v>
      </c>
      <c r="AS3" s="9">
        <v>120005</v>
      </c>
      <c r="AT3" s="9">
        <v>914300</v>
      </c>
      <c r="AU3" s="9">
        <v>61255</v>
      </c>
      <c r="AV3" s="9">
        <v>970055</v>
      </c>
      <c r="AW3" s="9">
        <v>48555</v>
      </c>
      <c r="AX3" s="9">
        <v>647907</v>
      </c>
      <c r="AY3" s="9">
        <f>AS3+AU3+AW3</f>
        <v>229815</v>
      </c>
      <c r="AZ3" s="9">
        <f>AT3+AV3+AX3</f>
        <v>2532262</v>
      </c>
      <c r="BA3" s="9">
        <v>41800</v>
      </c>
      <c r="BB3" s="9">
        <v>669411</v>
      </c>
      <c r="BC3" s="9">
        <v>73024</v>
      </c>
      <c r="BD3" s="9">
        <v>18451143</v>
      </c>
      <c r="BE3" s="9">
        <v>426</v>
      </c>
      <c r="BF3" s="9">
        <v>137280</v>
      </c>
      <c r="BG3" s="9">
        <f>BA3+BC3+BE3</f>
        <v>115250</v>
      </c>
      <c r="BH3" s="9">
        <f>BB3+BD3+BF3</f>
        <v>19257834</v>
      </c>
      <c r="BI3" s="9">
        <v>1770</v>
      </c>
      <c r="BJ3" s="9">
        <v>819333</v>
      </c>
      <c r="BK3" s="9">
        <v>5750</v>
      </c>
      <c r="BL3" s="9">
        <v>166009623</v>
      </c>
      <c r="BM3" s="9">
        <v>4202</v>
      </c>
      <c r="BN3" s="9">
        <v>24420116</v>
      </c>
      <c r="BO3" s="9">
        <f>BI3+BK3+BM3</f>
        <v>11722</v>
      </c>
      <c r="BP3" s="9">
        <f>BJ3+BL3+BN3</f>
        <v>191249072</v>
      </c>
      <c r="BQ3" s="9">
        <v>365640</v>
      </c>
      <c r="BR3" s="10">
        <v>228513295</v>
      </c>
      <c r="BS3" s="9">
        <v>6319</v>
      </c>
      <c r="BT3" s="10">
        <v>95805900</v>
      </c>
      <c r="BU3" s="9">
        <v>4648</v>
      </c>
      <c r="BV3" s="10">
        <v>17896768</v>
      </c>
      <c r="BW3" s="9">
        <v>3081</v>
      </c>
      <c r="BX3" s="10">
        <v>53175901</v>
      </c>
      <c r="BY3" s="9">
        <f>BS3+BU3+BW3</f>
        <v>14048</v>
      </c>
      <c r="BZ3" s="10">
        <f>BT3+BV3+BX3</f>
        <v>166878569</v>
      </c>
      <c r="CA3" s="9">
        <v>25034</v>
      </c>
      <c r="CB3" s="10">
        <v>18012696</v>
      </c>
      <c r="CC3" s="9">
        <v>6416</v>
      </c>
      <c r="CD3" s="10">
        <v>12547667</v>
      </c>
      <c r="CE3" s="9">
        <v>1810</v>
      </c>
      <c r="CF3" s="10">
        <v>25763494</v>
      </c>
      <c r="CG3" s="9">
        <f>CA3+CC3+CE3</f>
        <v>33260</v>
      </c>
      <c r="CH3" s="10">
        <f>CB3+CD3+CF3</f>
        <v>56323857</v>
      </c>
    </row>
    <row r="4" spans="1:224" x14ac:dyDescent="0.25">
      <c r="A4" s="7" t="s">
        <v>18</v>
      </c>
      <c r="B4" s="8" t="s">
        <v>19</v>
      </c>
      <c r="C4" s="9">
        <v>140737</v>
      </c>
      <c r="D4" s="10">
        <v>167864186</v>
      </c>
      <c r="E4" s="9">
        <v>212325</v>
      </c>
      <c r="F4" s="10">
        <v>239650459</v>
      </c>
      <c r="G4" s="9">
        <v>253309</v>
      </c>
      <c r="H4" s="10">
        <v>269319740</v>
      </c>
      <c r="I4" s="9">
        <f t="shared" ref="I4:J34" si="0">C4+E4+G4</f>
        <v>606371</v>
      </c>
      <c r="J4" s="10">
        <f t="shared" si="0"/>
        <v>676834385</v>
      </c>
      <c r="K4" s="9">
        <v>122943</v>
      </c>
      <c r="L4" s="10">
        <v>145386457</v>
      </c>
      <c r="M4" s="9">
        <v>42700</v>
      </c>
      <c r="N4" s="10">
        <v>58847053</v>
      </c>
      <c r="O4" s="9">
        <v>81581</v>
      </c>
      <c r="P4" s="10">
        <v>98581006</v>
      </c>
      <c r="Q4" s="9">
        <f t="shared" ref="Q4:R35" si="1">K4+M4+O4</f>
        <v>247224</v>
      </c>
      <c r="R4" s="10">
        <f t="shared" si="1"/>
        <v>302814516</v>
      </c>
      <c r="S4" s="9">
        <v>58448</v>
      </c>
      <c r="T4" s="10">
        <v>65646329</v>
      </c>
      <c r="U4" s="9">
        <v>82011</v>
      </c>
      <c r="V4" s="10">
        <v>95813091</v>
      </c>
      <c r="W4" s="9">
        <v>105051</v>
      </c>
      <c r="X4" s="10">
        <v>117566843</v>
      </c>
      <c r="Y4" s="9">
        <f t="shared" ref="Y4:Z39" si="2">S4+U4+W4</f>
        <v>245510</v>
      </c>
      <c r="Z4" s="10">
        <f t="shared" si="2"/>
        <v>279026263</v>
      </c>
      <c r="AA4" s="9">
        <v>275113</v>
      </c>
      <c r="AB4" s="10">
        <v>269334878</v>
      </c>
      <c r="AC4" s="9">
        <v>68710</v>
      </c>
      <c r="AD4" s="10">
        <v>82665165</v>
      </c>
      <c r="AE4" s="9">
        <v>150806</v>
      </c>
      <c r="AF4" s="10">
        <v>169158708</v>
      </c>
      <c r="AG4" s="9">
        <f t="shared" ref="AG4:AH66" si="3">AA4+AC4+AE4</f>
        <v>494629</v>
      </c>
      <c r="AH4" s="10">
        <f t="shared" si="3"/>
        <v>521158751</v>
      </c>
      <c r="AI4" s="9">
        <v>1593734</v>
      </c>
      <c r="AJ4" s="10">
        <v>1779833915</v>
      </c>
      <c r="AK4" s="9">
        <v>11040</v>
      </c>
      <c r="AL4" s="9">
        <v>12848164</v>
      </c>
      <c r="AM4" s="9">
        <v>50769</v>
      </c>
      <c r="AN4" s="9">
        <v>52118563</v>
      </c>
      <c r="AO4" s="9">
        <v>106347</v>
      </c>
      <c r="AP4" s="9">
        <v>107994617</v>
      </c>
      <c r="AQ4" s="9">
        <f t="shared" ref="AQ4:AR9" si="4">AK4+AM4+AO4</f>
        <v>168156</v>
      </c>
      <c r="AR4" s="9">
        <f t="shared" si="4"/>
        <v>172961344</v>
      </c>
      <c r="AS4" s="9">
        <v>69002</v>
      </c>
      <c r="AT4" s="9">
        <v>88997198</v>
      </c>
      <c r="AU4" s="9">
        <v>28329.700000000004</v>
      </c>
      <c r="AV4" s="9">
        <v>41956062</v>
      </c>
      <c r="AW4" s="9">
        <v>26118.84</v>
      </c>
      <c r="AX4" s="9">
        <v>35823472</v>
      </c>
      <c r="AY4" s="9">
        <f t="shared" ref="AY4:AZ9" si="5">AS4+AU4+AW4</f>
        <v>123450.54000000001</v>
      </c>
      <c r="AZ4" s="9">
        <f t="shared" si="5"/>
        <v>166776732</v>
      </c>
      <c r="BA4" s="9">
        <v>63378.51</v>
      </c>
      <c r="BB4" s="9">
        <v>74101866</v>
      </c>
      <c r="BC4" s="9">
        <v>27336</v>
      </c>
      <c r="BD4" s="9">
        <v>38697328</v>
      </c>
      <c r="BE4" s="9">
        <v>119643</v>
      </c>
      <c r="BF4" s="9">
        <v>140054356</v>
      </c>
      <c r="BG4" s="9">
        <f t="shared" ref="BG4:BH9" si="6">BA4+BC4+BE4</f>
        <v>210357.51</v>
      </c>
      <c r="BH4" s="9">
        <f t="shared" si="6"/>
        <v>252853550</v>
      </c>
      <c r="BI4" s="9">
        <v>213022.96000000002</v>
      </c>
      <c r="BJ4" s="9">
        <v>230490233</v>
      </c>
      <c r="BK4" s="9">
        <v>131929.84</v>
      </c>
      <c r="BL4" s="9">
        <v>195453502</v>
      </c>
      <c r="BM4" s="9">
        <v>51308.38</v>
      </c>
      <c r="BN4" s="9">
        <v>77882014</v>
      </c>
      <c r="BO4" s="9">
        <f t="shared" ref="BO4:BP9" si="7">BI4+BK4+BM4</f>
        <v>396261.18000000005</v>
      </c>
      <c r="BP4" s="9">
        <f t="shared" si="7"/>
        <v>503825749</v>
      </c>
      <c r="BQ4" s="9">
        <v>898225.23</v>
      </c>
      <c r="BR4" s="10">
        <v>1096417375</v>
      </c>
      <c r="BS4" s="9">
        <v>103478</v>
      </c>
      <c r="BT4" s="10">
        <v>81475678</v>
      </c>
      <c r="BU4" s="9">
        <v>13380</v>
      </c>
      <c r="BV4" s="10">
        <v>36408370</v>
      </c>
      <c r="BW4" s="9">
        <v>132985</v>
      </c>
      <c r="BX4" s="10">
        <v>146621673</v>
      </c>
      <c r="BY4" s="9">
        <f t="shared" ref="BY4:BZ67" si="8">BS4+BU4+BW4</f>
        <v>249843</v>
      </c>
      <c r="BZ4" s="10">
        <f t="shared" si="8"/>
        <v>264505721</v>
      </c>
      <c r="CA4" s="9">
        <v>90699</v>
      </c>
      <c r="CB4" s="10">
        <v>129932864</v>
      </c>
      <c r="CC4" s="9">
        <v>130961</v>
      </c>
      <c r="CD4" s="10">
        <v>137679630</v>
      </c>
      <c r="CE4" s="9">
        <v>69681</v>
      </c>
      <c r="CF4" s="10">
        <v>78797991</v>
      </c>
      <c r="CG4" s="9">
        <f t="shared" ref="CG4:CH67" si="9">CA4+CC4+CE4</f>
        <v>291341</v>
      </c>
      <c r="CH4" s="10">
        <f t="shared" si="9"/>
        <v>346410485</v>
      </c>
    </row>
    <row r="5" spans="1:224" x14ac:dyDescent="0.25">
      <c r="A5" s="12" t="s">
        <v>20</v>
      </c>
      <c r="B5" s="8" t="s">
        <v>21</v>
      </c>
      <c r="C5" s="9">
        <v>12281188</v>
      </c>
      <c r="D5" s="10">
        <v>9060447567</v>
      </c>
      <c r="E5" s="9">
        <v>14624545</v>
      </c>
      <c r="F5" s="10">
        <v>11812450772</v>
      </c>
      <c r="G5" s="9">
        <v>25838016</v>
      </c>
      <c r="H5" s="10">
        <v>19807447877</v>
      </c>
      <c r="I5" s="9">
        <f t="shared" si="0"/>
        <v>52743749</v>
      </c>
      <c r="J5" s="10">
        <f t="shared" si="0"/>
        <v>40680346216</v>
      </c>
      <c r="K5" s="9">
        <v>34516663</v>
      </c>
      <c r="L5" s="10">
        <v>24167193850</v>
      </c>
      <c r="M5" s="9">
        <v>26535974</v>
      </c>
      <c r="N5" s="10">
        <v>19489317863</v>
      </c>
      <c r="O5" s="9">
        <v>19642262</v>
      </c>
      <c r="P5" s="10">
        <v>13789910253</v>
      </c>
      <c r="Q5" s="9">
        <f t="shared" si="1"/>
        <v>80694899</v>
      </c>
      <c r="R5" s="10">
        <f t="shared" si="1"/>
        <v>57446421966</v>
      </c>
      <c r="S5" s="9">
        <v>18201369</v>
      </c>
      <c r="T5" s="10">
        <v>13329218339</v>
      </c>
      <c r="U5" s="9">
        <v>18162174</v>
      </c>
      <c r="V5" s="10">
        <v>13075148754</v>
      </c>
      <c r="W5" s="9">
        <v>12766679</v>
      </c>
      <c r="X5" s="10">
        <v>8969846473</v>
      </c>
      <c r="Y5" s="9">
        <f t="shared" si="2"/>
        <v>49130222</v>
      </c>
      <c r="Z5" s="10">
        <f t="shared" si="2"/>
        <v>35374213566</v>
      </c>
      <c r="AA5" s="9">
        <v>23534689</v>
      </c>
      <c r="AB5" s="10">
        <v>14377484671</v>
      </c>
      <c r="AC5" s="9">
        <v>12269346</v>
      </c>
      <c r="AD5" s="10">
        <v>8389112210</v>
      </c>
      <c r="AE5" s="9">
        <v>19007760</v>
      </c>
      <c r="AF5" s="10">
        <v>11041922020</v>
      </c>
      <c r="AG5" s="9">
        <f t="shared" si="3"/>
        <v>54811795</v>
      </c>
      <c r="AH5" s="10">
        <f t="shared" si="3"/>
        <v>33808518901</v>
      </c>
      <c r="AI5" s="9">
        <v>237380665</v>
      </c>
      <c r="AJ5" s="10">
        <v>167309500649</v>
      </c>
      <c r="AK5" s="9">
        <v>5670209</v>
      </c>
      <c r="AL5" s="9">
        <v>3688921759</v>
      </c>
      <c r="AM5" s="9">
        <v>13669949</v>
      </c>
      <c r="AN5" s="9">
        <v>8584247344</v>
      </c>
      <c r="AO5" s="9">
        <v>15724698</v>
      </c>
      <c r="AP5" s="9">
        <v>8369539168</v>
      </c>
      <c r="AQ5" s="9">
        <f t="shared" si="4"/>
        <v>35064856</v>
      </c>
      <c r="AR5" s="9">
        <f t="shared" si="4"/>
        <v>20642708271</v>
      </c>
      <c r="AS5" s="9">
        <v>17697481</v>
      </c>
      <c r="AT5" s="9">
        <v>9338534193</v>
      </c>
      <c r="AU5" s="9">
        <v>20007904.82</v>
      </c>
      <c r="AV5" s="9">
        <v>10478422072</v>
      </c>
      <c r="AW5" s="9">
        <v>17396441.960000001</v>
      </c>
      <c r="AX5" s="9">
        <v>10709379091</v>
      </c>
      <c r="AY5" s="9">
        <f t="shared" si="5"/>
        <v>55101827.780000001</v>
      </c>
      <c r="AZ5" s="9">
        <f t="shared" si="5"/>
        <v>30526335356</v>
      </c>
      <c r="BA5" s="9">
        <v>13013106.950000001</v>
      </c>
      <c r="BB5" s="9">
        <v>8427939207</v>
      </c>
      <c r="BC5" s="9">
        <v>17140412.700000003</v>
      </c>
      <c r="BD5" s="9">
        <v>12663181123</v>
      </c>
      <c r="BE5" s="9">
        <v>14710492.4</v>
      </c>
      <c r="BF5" s="9">
        <v>10755609864</v>
      </c>
      <c r="BG5" s="9">
        <f t="shared" si="6"/>
        <v>44864012.050000004</v>
      </c>
      <c r="BH5" s="9">
        <f t="shared" si="6"/>
        <v>31846730194</v>
      </c>
      <c r="BI5" s="9">
        <v>16802305.149999999</v>
      </c>
      <c r="BJ5" s="9">
        <v>12357012136</v>
      </c>
      <c r="BK5" s="9">
        <v>21537006.620000005</v>
      </c>
      <c r="BL5" s="9">
        <v>14048871044</v>
      </c>
      <c r="BM5" s="9">
        <v>8552318.6800000016</v>
      </c>
      <c r="BN5" s="9">
        <v>5480527801</v>
      </c>
      <c r="BO5" s="9">
        <f t="shared" si="7"/>
        <v>46891630.450000003</v>
      </c>
      <c r="BP5" s="9">
        <f t="shared" si="7"/>
        <v>31886410981</v>
      </c>
      <c r="BQ5" s="9">
        <v>181922326.28000003</v>
      </c>
      <c r="BR5" s="10">
        <v>114902184802</v>
      </c>
      <c r="BS5" s="9">
        <v>10980301</v>
      </c>
      <c r="BT5" s="10">
        <v>6890402986</v>
      </c>
      <c r="BU5" s="9">
        <v>10982569</v>
      </c>
      <c r="BV5" s="10">
        <v>7825029131</v>
      </c>
      <c r="BW5" s="9">
        <v>13899410</v>
      </c>
      <c r="BX5" s="10">
        <v>9822115448</v>
      </c>
      <c r="BY5" s="9">
        <f t="shared" si="8"/>
        <v>35862280</v>
      </c>
      <c r="BZ5" s="10">
        <f t="shared" si="8"/>
        <v>24537547565</v>
      </c>
      <c r="CA5" s="9">
        <v>29048662</v>
      </c>
      <c r="CB5" s="10">
        <v>16833978544</v>
      </c>
      <c r="CC5" s="9">
        <v>15824942</v>
      </c>
      <c r="CD5" s="10">
        <v>9764742729</v>
      </c>
      <c r="CE5" s="9">
        <v>19338788</v>
      </c>
      <c r="CF5" s="10">
        <v>13578401348</v>
      </c>
      <c r="CG5" s="9">
        <f t="shared" si="9"/>
        <v>64212392</v>
      </c>
      <c r="CH5" s="10">
        <f t="shared" si="9"/>
        <v>40177122621</v>
      </c>
    </row>
    <row r="6" spans="1:224" x14ac:dyDescent="0.25">
      <c r="A6" s="7" t="s">
        <v>22</v>
      </c>
      <c r="B6" s="9" t="s">
        <v>23</v>
      </c>
      <c r="C6" s="9">
        <v>12257491</v>
      </c>
      <c r="D6" s="10">
        <v>9008375724</v>
      </c>
      <c r="E6" s="9">
        <v>14567684</v>
      </c>
      <c r="F6" s="10">
        <v>11677896974</v>
      </c>
      <c r="G6" s="9">
        <v>25831068</v>
      </c>
      <c r="H6" s="10">
        <v>19781173024</v>
      </c>
      <c r="I6" s="9">
        <f t="shared" si="0"/>
        <v>52656243</v>
      </c>
      <c r="J6" s="10">
        <f t="shared" si="0"/>
        <v>40467445722</v>
      </c>
      <c r="K6" s="9">
        <v>34511539</v>
      </c>
      <c r="L6" s="10">
        <v>24150287771</v>
      </c>
      <c r="M6" s="9">
        <v>26482751</v>
      </c>
      <c r="N6" s="10">
        <v>19410483291</v>
      </c>
      <c r="O6" s="9">
        <v>19639899</v>
      </c>
      <c r="P6" s="10">
        <v>13778118512</v>
      </c>
      <c r="Q6" s="9">
        <f t="shared" si="1"/>
        <v>80634189</v>
      </c>
      <c r="R6" s="10">
        <f t="shared" si="1"/>
        <v>57338889574</v>
      </c>
      <c r="S6" s="9">
        <v>18197922</v>
      </c>
      <c r="T6" s="10">
        <v>13315532476</v>
      </c>
      <c r="U6" s="9">
        <v>18152610</v>
      </c>
      <c r="V6" s="10">
        <v>13060422817</v>
      </c>
      <c r="W6" s="9">
        <v>12763740</v>
      </c>
      <c r="X6" s="10">
        <v>8959587204</v>
      </c>
      <c r="Y6" s="9">
        <f t="shared" si="2"/>
        <v>49114272</v>
      </c>
      <c r="Z6" s="10">
        <f t="shared" si="2"/>
        <v>35335542497</v>
      </c>
      <c r="AA6" s="9">
        <v>23529464</v>
      </c>
      <c r="AB6" s="10">
        <v>14361784376</v>
      </c>
      <c r="AC6" s="9">
        <v>12224353</v>
      </c>
      <c r="AD6" s="10">
        <v>8331249001</v>
      </c>
      <c r="AE6" s="9">
        <v>18993566</v>
      </c>
      <c r="AF6" s="10">
        <v>11000370697</v>
      </c>
      <c r="AG6" s="9">
        <f t="shared" si="3"/>
        <v>54747383</v>
      </c>
      <c r="AH6" s="10">
        <f t="shared" si="3"/>
        <v>33693404074</v>
      </c>
      <c r="AI6" s="9">
        <v>237152087</v>
      </c>
      <c r="AJ6" s="10">
        <v>166835281867</v>
      </c>
      <c r="AK6" s="9">
        <v>5663916</v>
      </c>
      <c r="AL6" s="9">
        <v>3653682083</v>
      </c>
      <c r="AM6" s="9">
        <v>13665512</v>
      </c>
      <c r="AN6" s="9">
        <v>8562602177</v>
      </c>
      <c r="AO6" s="9">
        <v>15698899</v>
      </c>
      <c r="AP6" s="9">
        <v>8313085740</v>
      </c>
      <c r="AQ6" s="9">
        <f t="shared" si="4"/>
        <v>35028327</v>
      </c>
      <c r="AR6" s="9">
        <f t="shared" si="4"/>
        <v>20529370000</v>
      </c>
      <c r="AS6" s="9">
        <v>17662534</v>
      </c>
      <c r="AT6" s="9">
        <v>9258529719</v>
      </c>
      <c r="AU6" s="9">
        <v>19980880.780000001</v>
      </c>
      <c r="AV6" s="9">
        <v>10416717881</v>
      </c>
      <c r="AW6" s="9">
        <v>17392270.68</v>
      </c>
      <c r="AX6" s="9">
        <v>10680377827</v>
      </c>
      <c r="AY6" s="9">
        <f t="shared" si="5"/>
        <v>55035685.460000001</v>
      </c>
      <c r="AZ6" s="9">
        <f t="shared" si="5"/>
        <v>30355625427</v>
      </c>
      <c r="BA6" s="9">
        <v>13010636</v>
      </c>
      <c r="BB6" s="9">
        <v>8419377819</v>
      </c>
      <c r="BC6" s="9">
        <v>17134405.699999999</v>
      </c>
      <c r="BD6" s="9">
        <v>12636215941</v>
      </c>
      <c r="BE6" s="9">
        <v>14679365.6</v>
      </c>
      <c r="BF6" s="9">
        <v>10710575066</v>
      </c>
      <c r="BG6" s="9">
        <f t="shared" si="6"/>
        <v>44824407.299999997</v>
      </c>
      <c r="BH6" s="9">
        <f t="shared" si="6"/>
        <v>31766168826</v>
      </c>
      <c r="BI6" s="9">
        <v>16743622.9</v>
      </c>
      <c r="BJ6" s="9">
        <v>12226347958</v>
      </c>
      <c r="BK6" s="9">
        <v>21516807.199999999</v>
      </c>
      <c r="BL6" s="9">
        <v>13997100968</v>
      </c>
      <c r="BM6" s="9">
        <v>8529517.4299999997</v>
      </c>
      <c r="BN6" s="9">
        <v>5419293957</v>
      </c>
      <c r="BO6" s="9">
        <f t="shared" si="7"/>
        <v>46789947.530000001</v>
      </c>
      <c r="BP6" s="9">
        <f t="shared" si="7"/>
        <v>31642742883</v>
      </c>
      <c r="BQ6" s="9">
        <v>181678367.29000002</v>
      </c>
      <c r="BR6" s="10">
        <v>114293907136</v>
      </c>
      <c r="BS6" s="9">
        <v>10977880</v>
      </c>
      <c r="BT6" s="10">
        <v>6875710200</v>
      </c>
      <c r="BU6" s="9">
        <v>10968740</v>
      </c>
      <c r="BV6" s="10">
        <v>7805659954</v>
      </c>
      <c r="BW6" s="9">
        <v>13744487</v>
      </c>
      <c r="BX6" s="10">
        <v>9704628611</v>
      </c>
      <c r="BY6" s="9">
        <f t="shared" si="8"/>
        <v>35691107</v>
      </c>
      <c r="BZ6" s="10">
        <f t="shared" si="8"/>
        <v>24385998765</v>
      </c>
      <c r="CA6" s="9">
        <v>28912938</v>
      </c>
      <c r="CB6" s="10">
        <v>16757117338</v>
      </c>
      <c r="CC6" s="9">
        <v>15819417</v>
      </c>
      <c r="CD6" s="10">
        <v>9759253806</v>
      </c>
      <c r="CE6" s="9">
        <v>19331630</v>
      </c>
      <c r="CF6" s="10">
        <v>13548816970</v>
      </c>
      <c r="CG6" s="9">
        <f t="shared" si="9"/>
        <v>64063985</v>
      </c>
      <c r="CH6" s="10">
        <f t="shared" si="9"/>
        <v>40065188114</v>
      </c>
    </row>
    <row r="7" spans="1:224" x14ac:dyDescent="0.25">
      <c r="A7" s="7" t="s">
        <v>24</v>
      </c>
      <c r="B7" s="8" t="s">
        <v>25</v>
      </c>
      <c r="C7" s="9">
        <v>1859752</v>
      </c>
      <c r="D7" s="10">
        <v>2888690410</v>
      </c>
      <c r="E7" s="9">
        <v>1082181</v>
      </c>
      <c r="F7" s="10">
        <v>1642689702</v>
      </c>
      <c r="G7" s="9">
        <v>1263243</v>
      </c>
      <c r="H7" s="10">
        <v>1918468906</v>
      </c>
      <c r="I7" s="9">
        <f t="shared" si="0"/>
        <v>4205176</v>
      </c>
      <c r="J7" s="10">
        <f t="shared" si="0"/>
        <v>6449849018</v>
      </c>
      <c r="K7" s="9">
        <v>1444858</v>
      </c>
      <c r="L7" s="10">
        <v>2134804937</v>
      </c>
      <c r="M7" s="9">
        <v>1446984</v>
      </c>
      <c r="N7" s="10">
        <v>2230995581</v>
      </c>
      <c r="O7" s="9">
        <v>1279796</v>
      </c>
      <c r="P7" s="10">
        <v>1546743366</v>
      </c>
      <c r="Q7" s="9">
        <f t="shared" si="1"/>
        <v>4171638</v>
      </c>
      <c r="R7" s="10">
        <f t="shared" si="1"/>
        <v>5912543884</v>
      </c>
      <c r="S7" s="9">
        <v>1264315</v>
      </c>
      <c r="T7" s="10">
        <v>1832121741</v>
      </c>
      <c r="U7" s="9">
        <v>1677032</v>
      </c>
      <c r="V7" s="10">
        <v>2110578855</v>
      </c>
      <c r="W7" s="9">
        <v>1105748</v>
      </c>
      <c r="X7" s="10">
        <v>1587340235</v>
      </c>
      <c r="Y7" s="9">
        <f t="shared" si="2"/>
        <v>4047095</v>
      </c>
      <c r="Z7" s="10">
        <f t="shared" si="2"/>
        <v>5530040831</v>
      </c>
      <c r="AA7" s="9">
        <v>1246116</v>
      </c>
      <c r="AB7" s="10">
        <v>1658625172</v>
      </c>
      <c r="AC7" s="9">
        <v>929451</v>
      </c>
      <c r="AD7" s="10">
        <v>1676443360</v>
      </c>
      <c r="AE7" s="9">
        <v>1671783</v>
      </c>
      <c r="AF7" s="10">
        <v>2437330262</v>
      </c>
      <c r="AG7" s="9">
        <f t="shared" si="3"/>
        <v>3847350</v>
      </c>
      <c r="AH7" s="10">
        <f t="shared" si="3"/>
        <v>5772398794</v>
      </c>
      <c r="AI7" s="9">
        <v>16271259</v>
      </c>
      <c r="AJ7" s="10">
        <v>23664832527</v>
      </c>
      <c r="AK7" s="9">
        <v>1645112</v>
      </c>
      <c r="AL7" s="9">
        <v>2342827618</v>
      </c>
      <c r="AM7" s="9">
        <v>1549376</v>
      </c>
      <c r="AN7" s="9">
        <v>2163332532</v>
      </c>
      <c r="AO7" s="9">
        <v>989538</v>
      </c>
      <c r="AP7" s="9">
        <v>1676623469</v>
      </c>
      <c r="AQ7" s="9">
        <f t="shared" si="4"/>
        <v>4184026</v>
      </c>
      <c r="AR7" s="9">
        <f t="shared" si="4"/>
        <v>6182783619</v>
      </c>
      <c r="AS7" s="9">
        <v>1061209</v>
      </c>
      <c r="AT7" s="9">
        <v>1928358728</v>
      </c>
      <c r="AU7" s="9">
        <v>1912885.0600000005</v>
      </c>
      <c r="AV7" s="9">
        <v>2829505219</v>
      </c>
      <c r="AW7" s="9">
        <v>1376422.02</v>
      </c>
      <c r="AX7" s="9">
        <v>2409710823</v>
      </c>
      <c r="AY7" s="9">
        <f t="shared" si="5"/>
        <v>4350516.08</v>
      </c>
      <c r="AZ7" s="9">
        <f t="shared" si="5"/>
        <v>7167574770</v>
      </c>
      <c r="BA7" s="9">
        <v>1350306.2199999997</v>
      </c>
      <c r="BB7" s="9">
        <v>2493878079</v>
      </c>
      <c r="BC7" s="9">
        <v>1319510.5599999998</v>
      </c>
      <c r="BD7" s="9">
        <v>2139281720</v>
      </c>
      <c r="BE7" s="9">
        <v>1947494.38</v>
      </c>
      <c r="BF7" s="9">
        <v>3435859251</v>
      </c>
      <c r="BG7" s="9">
        <f t="shared" si="6"/>
        <v>4617311.1599999992</v>
      </c>
      <c r="BH7" s="9">
        <f t="shared" si="6"/>
        <v>8069019050</v>
      </c>
      <c r="BI7" s="9">
        <v>1813309.1399999997</v>
      </c>
      <c r="BJ7" s="9">
        <v>2858429729</v>
      </c>
      <c r="BK7" s="9">
        <v>1298778.18</v>
      </c>
      <c r="BL7" s="9">
        <v>2367922620</v>
      </c>
      <c r="BM7" s="9">
        <v>1559514.1400000001</v>
      </c>
      <c r="BN7" s="9">
        <v>2648801422</v>
      </c>
      <c r="BO7" s="9">
        <f t="shared" si="7"/>
        <v>4671601.459999999</v>
      </c>
      <c r="BP7" s="9">
        <f t="shared" si="7"/>
        <v>7875153771</v>
      </c>
      <c r="BQ7" s="9">
        <v>17823454.700000003</v>
      </c>
      <c r="BR7" s="10">
        <v>29294531210</v>
      </c>
      <c r="BS7" s="9">
        <v>1422368</v>
      </c>
      <c r="BT7" s="10">
        <v>2403226744</v>
      </c>
      <c r="BU7" s="9">
        <v>2175030</v>
      </c>
      <c r="BV7" s="10">
        <v>3790577849</v>
      </c>
      <c r="BW7" s="9">
        <v>1634332</v>
      </c>
      <c r="BX7" s="10">
        <v>2911020883</v>
      </c>
      <c r="BY7" s="9">
        <f t="shared" si="8"/>
        <v>5231730</v>
      </c>
      <c r="BZ7" s="10">
        <f t="shared" si="8"/>
        <v>9104825476</v>
      </c>
      <c r="CA7" s="9">
        <v>1722381</v>
      </c>
      <c r="CB7" s="10">
        <v>3406198481</v>
      </c>
      <c r="CC7" s="9">
        <v>2686506</v>
      </c>
      <c r="CD7" s="10">
        <v>4613250833</v>
      </c>
      <c r="CE7" s="9">
        <v>1731957</v>
      </c>
      <c r="CF7" s="10">
        <v>2717597306</v>
      </c>
      <c r="CG7" s="9">
        <f t="shared" si="9"/>
        <v>6140844</v>
      </c>
      <c r="CH7" s="10">
        <f t="shared" si="9"/>
        <v>10737046620</v>
      </c>
    </row>
    <row r="8" spans="1:224" x14ac:dyDescent="0.25">
      <c r="A8" s="7" t="s">
        <v>26</v>
      </c>
      <c r="B8" s="9" t="s">
        <v>27</v>
      </c>
      <c r="C8" s="9">
        <v>1728953</v>
      </c>
      <c r="D8" s="10">
        <v>2694113216</v>
      </c>
      <c r="E8" s="9">
        <v>942879</v>
      </c>
      <c r="F8" s="10">
        <v>1311708618</v>
      </c>
      <c r="G8" s="9">
        <v>1046458</v>
      </c>
      <c r="H8" s="10">
        <v>1496852326</v>
      </c>
      <c r="I8" s="9">
        <f t="shared" si="0"/>
        <v>3718290</v>
      </c>
      <c r="J8" s="10">
        <f t="shared" si="0"/>
        <v>5502674160</v>
      </c>
      <c r="K8" s="9">
        <v>1317018</v>
      </c>
      <c r="L8" s="10">
        <v>1897720876</v>
      </c>
      <c r="M8" s="9">
        <v>1268384</v>
      </c>
      <c r="N8" s="10">
        <v>1790052380</v>
      </c>
      <c r="O8" s="9">
        <v>1043567</v>
      </c>
      <c r="P8" s="10">
        <v>1258993243</v>
      </c>
      <c r="Q8" s="9">
        <f t="shared" si="1"/>
        <v>3628969</v>
      </c>
      <c r="R8" s="10">
        <f t="shared" si="1"/>
        <v>4946766499</v>
      </c>
      <c r="S8" s="9">
        <v>1210932</v>
      </c>
      <c r="T8" s="10">
        <v>1715400751</v>
      </c>
      <c r="U8" s="9">
        <v>1450145</v>
      </c>
      <c r="V8" s="10">
        <v>1761244017</v>
      </c>
      <c r="W8" s="9">
        <v>935669</v>
      </c>
      <c r="X8" s="10">
        <v>1199302567</v>
      </c>
      <c r="Y8" s="9">
        <f t="shared" si="2"/>
        <v>3596746</v>
      </c>
      <c r="Z8" s="10">
        <f t="shared" si="2"/>
        <v>4675947335</v>
      </c>
      <c r="AA8" s="9">
        <v>1018185</v>
      </c>
      <c r="AB8" s="10">
        <v>1245071906</v>
      </c>
      <c r="AC8" s="9">
        <v>736205</v>
      </c>
      <c r="AD8" s="10">
        <v>1200204483</v>
      </c>
      <c r="AE8" s="9">
        <v>1551156</v>
      </c>
      <c r="AF8" s="10">
        <v>2138577829</v>
      </c>
      <c r="AG8" s="9">
        <f t="shared" si="3"/>
        <v>3305546</v>
      </c>
      <c r="AH8" s="10">
        <f t="shared" si="3"/>
        <v>4583854218</v>
      </c>
      <c r="AI8" s="9">
        <v>14249551</v>
      </c>
      <c r="AJ8" s="10">
        <v>19709242212</v>
      </c>
      <c r="AK8" s="9">
        <v>1449103</v>
      </c>
      <c r="AL8" s="9">
        <v>1960762319</v>
      </c>
      <c r="AM8" s="9">
        <v>1461085</v>
      </c>
      <c r="AN8" s="9">
        <v>1976812768</v>
      </c>
      <c r="AO8" s="9">
        <v>865785</v>
      </c>
      <c r="AP8" s="9">
        <v>1316721869</v>
      </c>
      <c r="AQ8" s="9">
        <f t="shared" si="4"/>
        <v>3775973</v>
      </c>
      <c r="AR8" s="9">
        <f t="shared" si="4"/>
        <v>5254296956</v>
      </c>
      <c r="AS8" s="9">
        <v>955378</v>
      </c>
      <c r="AT8" s="9">
        <v>1670754957</v>
      </c>
      <c r="AU8" s="9">
        <v>1680865.4</v>
      </c>
      <c r="AV8" s="9">
        <v>2265573454</v>
      </c>
      <c r="AW8" s="9">
        <v>1079845.4400000002</v>
      </c>
      <c r="AX8" s="9">
        <v>1759368613</v>
      </c>
      <c r="AY8" s="9">
        <f t="shared" si="5"/>
        <v>3716088.84</v>
      </c>
      <c r="AZ8" s="9">
        <f t="shared" si="5"/>
        <v>5695697024</v>
      </c>
      <c r="BA8" s="9">
        <v>1228240.19</v>
      </c>
      <c r="BB8" s="9">
        <v>2129130636</v>
      </c>
      <c r="BC8" s="9">
        <v>1143204.03</v>
      </c>
      <c r="BD8" s="9">
        <v>1641369329</v>
      </c>
      <c r="BE8" s="9">
        <v>1814754.4</v>
      </c>
      <c r="BF8" s="9">
        <v>3082139169</v>
      </c>
      <c r="BG8" s="9">
        <f t="shared" si="6"/>
        <v>4186198.6199999996</v>
      </c>
      <c r="BH8" s="9">
        <f t="shared" si="6"/>
        <v>6852639134</v>
      </c>
      <c r="BI8" s="9">
        <v>1682870.4300000002</v>
      </c>
      <c r="BJ8" s="9">
        <v>2572572737</v>
      </c>
      <c r="BK8" s="9">
        <v>1097438.67</v>
      </c>
      <c r="BL8" s="9">
        <v>1745244555</v>
      </c>
      <c r="BM8" s="9">
        <v>1254999.8</v>
      </c>
      <c r="BN8" s="9">
        <v>1891288854</v>
      </c>
      <c r="BO8" s="9">
        <f t="shared" si="7"/>
        <v>4035308.9000000004</v>
      </c>
      <c r="BP8" s="9">
        <f t="shared" si="7"/>
        <v>6209106146</v>
      </c>
      <c r="BQ8" s="9">
        <v>15713569.360000001</v>
      </c>
      <c r="BR8" s="10">
        <v>24011739260</v>
      </c>
      <c r="BS8" s="9">
        <v>1213353</v>
      </c>
      <c r="BT8" s="10">
        <v>1912792343</v>
      </c>
      <c r="BU8" s="9">
        <v>1905490</v>
      </c>
      <c r="BV8" s="10">
        <v>3104051746</v>
      </c>
      <c r="BW8" s="9">
        <v>1343345</v>
      </c>
      <c r="BX8" s="10">
        <v>2149881434</v>
      </c>
      <c r="BY8" s="9">
        <f t="shared" si="8"/>
        <v>4462188</v>
      </c>
      <c r="BZ8" s="10">
        <f t="shared" si="8"/>
        <v>7166725523</v>
      </c>
      <c r="CA8" s="9">
        <v>1429926</v>
      </c>
      <c r="CB8" s="10">
        <v>2524174372</v>
      </c>
      <c r="CC8" s="9">
        <v>2347611</v>
      </c>
      <c r="CD8" s="10">
        <v>3699444351</v>
      </c>
      <c r="CE8" s="9">
        <v>1522656</v>
      </c>
      <c r="CF8" s="10">
        <v>2146314585</v>
      </c>
      <c r="CG8" s="9">
        <f t="shared" si="9"/>
        <v>5300193</v>
      </c>
      <c r="CH8" s="10">
        <f t="shared" si="9"/>
        <v>8369933308</v>
      </c>
    </row>
    <row r="9" spans="1:224" x14ac:dyDescent="0.25">
      <c r="A9" s="7" t="s">
        <v>28</v>
      </c>
      <c r="B9" s="8" t="s">
        <v>29</v>
      </c>
      <c r="C9" s="9">
        <v>4042</v>
      </c>
      <c r="D9" s="10">
        <v>7414263</v>
      </c>
      <c r="E9" s="9">
        <v>106</v>
      </c>
      <c r="F9" s="10">
        <v>2832919</v>
      </c>
      <c r="G9" s="9">
        <v>120</v>
      </c>
      <c r="H9" s="10">
        <v>1358802</v>
      </c>
      <c r="I9" s="9">
        <f t="shared" si="0"/>
        <v>4268</v>
      </c>
      <c r="J9" s="10">
        <f t="shared" si="0"/>
        <v>11605984</v>
      </c>
      <c r="K9" s="9">
        <v>20</v>
      </c>
      <c r="L9" s="10">
        <v>60625</v>
      </c>
      <c r="M9" s="9">
        <v>632</v>
      </c>
      <c r="N9" s="10">
        <v>982976</v>
      </c>
      <c r="O9" s="9">
        <v>45</v>
      </c>
      <c r="P9" s="10">
        <v>300952</v>
      </c>
      <c r="Q9" s="9">
        <f t="shared" si="1"/>
        <v>697</v>
      </c>
      <c r="R9" s="10">
        <f t="shared" si="1"/>
        <v>1344553</v>
      </c>
      <c r="S9" s="9">
        <v>254</v>
      </c>
      <c r="T9" s="10">
        <v>4946313</v>
      </c>
      <c r="U9" s="9">
        <v>564</v>
      </c>
      <c r="V9" s="10">
        <v>6194903</v>
      </c>
      <c r="W9" s="9">
        <v>546</v>
      </c>
      <c r="X9" s="10">
        <v>7056792</v>
      </c>
      <c r="Y9" s="9">
        <f t="shared" si="2"/>
        <v>1364</v>
      </c>
      <c r="Z9" s="10">
        <f t="shared" si="2"/>
        <v>18198008</v>
      </c>
      <c r="AA9" s="9">
        <v>377</v>
      </c>
      <c r="AB9" s="10">
        <v>10087328</v>
      </c>
      <c r="AC9" s="9">
        <v>1189</v>
      </c>
      <c r="AD9" s="10">
        <v>11290272</v>
      </c>
      <c r="AE9" s="9">
        <v>453</v>
      </c>
      <c r="AF9" s="10">
        <v>9846877</v>
      </c>
      <c r="AG9" s="9">
        <f t="shared" si="3"/>
        <v>2019</v>
      </c>
      <c r="AH9" s="10">
        <f t="shared" si="3"/>
        <v>31224477</v>
      </c>
      <c r="AI9" s="9">
        <v>8348</v>
      </c>
      <c r="AJ9" s="10">
        <v>62373022</v>
      </c>
      <c r="AK9" s="9">
        <v>254</v>
      </c>
      <c r="AL9" s="9">
        <v>4911113</v>
      </c>
      <c r="AM9" s="9">
        <v>250</v>
      </c>
      <c r="AN9" s="9">
        <v>481646</v>
      </c>
      <c r="AO9" s="9">
        <v>111</v>
      </c>
      <c r="AP9" s="9">
        <v>652341</v>
      </c>
      <c r="AQ9" s="9">
        <f t="shared" si="4"/>
        <v>615</v>
      </c>
      <c r="AR9" s="9">
        <f t="shared" si="4"/>
        <v>6045100</v>
      </c>
      <c r="AS9" s="9">
        <v>1</v>
      </c>
      <c r="AT9" s="9">
        <v>22587</v>
      </c>
      <c r="AU9" s="9">
        <v>11030</v>
      </c>
      <c r="AV9" s="9">
        <v>723035</v>
      </c>
      <c r="AW9" s="9">
        <v>38</v>
      </c>
      <c r="AX9" s="9">
        <v>68695</v>
      </c>
      <c r="AY9" s="9">
        <f t="shared" si="5"/>
        <v>11069</v>
      </c>
      <c r="AZ9" s="9">
        <f t="shared" si="5"/>
        <v>814317</v>
      </c>
      <c r="BA9" s="9">
        <v>50</v>
      </c>
      <c r="BB9" s="9">
        <v>132627</v>
      </c>
      <c r="BC9" s="9">
        <v>49</v>
      </c>
      <c r="BD9" s="9">
        <v>356338</v>
      </c>
      <c r="BE9" s="9">
        <v>1962</v>
      </c>
      <c r="BF9" s="9">
        <v>3359748</v>
      </c>
      <c r="BG9" s="9">
        <f t="shared" si="6"/>
        <v>2061</v>
      </c>
      <c r="BH9" s="9">
        <f t="shared" si="6"/>
        <v>3848713</v>
      </c>
      <c r="BI9" s="9">
        <v>2330</v>
      </c>
      <c r="BJ9" s="9">
        <v>8721606</v>
      </c>
      <c r="BK9" s="9">
        <v>883</v>
      </c>
      <c r="BL9" s="9">
        <v>3037097</v>
      </c>
      <c r="BM9" s="9"/>
      <c r="BN9" s="9"/>
      <c r="BO9" s="9">
        <f t="shared" si="7"/>
        <v>3213</v>
      </c>
      <c r="BP9" s="9">
        <f t="shared" si="7"/>
        <v>11758703</v>
      </c>
      <c r="BQ9" s="9">
        <v>16958</v>
      </c>
      <c r="BR9" s="10">
        <v>22466833</v>
      </c>
      <c r="BS9" s="9">
        <v>2567</v>
      </c>
      <c r="BT9" s="10">
        <v>2967106</v>
      </c>
      <c r="BU9" s="9">
        <v>2211</v>
      </c>
      <c r="BV9" s="10">
        <v>2238682</v>
      </c>
      <c r="BW9" s="9">
        <v>873</v>
      </c>
      <c r="BX9" s="10">
        <v>3044904</v>
      </c>
      <c r="BY9" s="9">
        <f t="shared" si="8"/>
        <v>5651</v>
      </c>
      <c r="BZ9" s="10">
        <f t="shared" si="8"/>
        <v>8250692</v>
      </c>
      <c r="CA9" s="9">
        <v>984</v>
      </c>
      <c r="CB9" s="10">
        <v>2682796</v>
      </c>
      <c r="CC9" s="9">
        <v>1277</v>
      </c>
      <c r="CD9" s="10">
        <v>9582873</v>
      </c>
      <c r="CE9" s="9">
        <v>140</v>
      </c>
      <c r="CF9" s="10">
        <v>1994201</v>
      </c>
      <c r="CG9" s="9">
        <f t="shared" si="9"/>
        <v>2401</v>
      </c>
      <c r="CH9" s="10">
        <f t="shared" si="9"/>
        <v>14259870</v>
      </c>
      <c r="HO9" t="e">
        <v>#REF!</v>
      </c>
      <c r="HP9" t="e">
        <v>#REF!</v>
      </c>
    </row>
    <row r="10" spans="1:224" x14ac:dyDescent="0.25">
      <c r="A10" s="13" t="s">
        <v>30</v>
      </c>
      <c r="B10" s="14" t="s">
        <v>31</v>
      </c>
      <c r="C10" s="17">
        <v>14302326</v>
      </c>
      <c r="D10" s="18">
        <v>12131866119</v>
      </c>
      <c r="E10" s="17">
        <v>15932431</v>
      </c>
      <c r="F10" s="18">
        <v>13742613572</v>
      </c>
      <c r="G10" s="17">
        <v>27364135</v>
      </c>
      <c r="H10" s="18">
        <v>22069736264</v>
      </c>
      <c r="I10" s="9">
        <f t="shared" si="0"/>
        <v>57598892</v>
      </c>
      <c r="J10" s="10">
        <f t="shared" si="0"/>
        <v>47944215955</v>
      </c>
      <c r="K10" s="17">
        <v>36090789</v>
      </c>
      <c r="L10" s="18">
        <v>26468178384</v>
      </c>
      <c r="M10" s="17">
        <v>28031206</v>
      </c>
      <c r="N10" s="18">
        <v>21788199208</v>
      </c>
      <c r="O10" s="17">
        <v>21004722</v>
      </c>
      <c r="P10" s="18">
        <v>15437519840</v>
      </c>
      <c r="Q10" s="9">
        <f t="shared" si="1"/>
        <v>85126717</v>
      </c>
      <c r="R10" s="10">
        <f t="shared" si="1"/>
        <v>63693897432</v>
      </c>
      <c r="S10" s="17">
        <v>19531082</v>
      </c>
      <c r="T10" s="18">
        <v>15240747542</v>
      </c>
      <c r="U10" s="17">
        <v>19942312</v>
      </c>
      <c r="V10" s="18">
        <v>15292950103</v>
      </c>
      <c r="W10" s="17">
        <v>13981065</v>
      </c>
      <c r="X10" s="18">
        <v>10693539743</v>
      </c>
      <c r="Y10" s="9">
        <f t="shared" si="2"/>
        <v>53454459</v>
      </c>
      <c r="Z10" s="10">
        <f t="shared" si="2"/>
        <v>41227237388</v>
      </c>
      <c r="AA10" s="17">
        <f t="shared" ref="AA10:AF10" si="10">AA9+AA7+AA5+AA4+AA3</f>
        <v>25111803</v>
      </c>
      <c r="AB10" s="18">
        <f t="shared" si="10"/>
        <v>16356099794</v>
      </c>
      <c r="AC10" s="17">
        <f t="shared" si="10"/>
        <v>13335996</v>
      </c>
      <c r="AD10" s="18">
        <f t="shared" si="10"/>
        <v>10161011499</v>
      </c>
      <c r="AE10" s="17">
        <f t="shared" si="10"/>
        <v>20949842</v>
      </c>
      <c r="AF10" s="18">
        <f t="shared" si="10"/>
        <v>13661400227</v>
      </c>
      <c r="AG10" s="9">
        <f t="shared" si="3"/>
        <v>59397641</v>
      </c>
      <c r="AH10" s="10">
        <f t="shared" si="3"/>
        <v>40178511520</v>
      </c>
      <c r="AI10" s="17">
        <f>AI9+AI7+AI5+AI4+AI3</f>
        <v>255577709</v>
      </c>
      <c r="AJ10" s="18">
        <f>AJ9+AJ7+AJ5+AJ4+AJ3</f>
        <v>193043862295</v>
      </c>
      <c r="AK10" s="17">
        <v>7328515</v>
      </c>
      <c r="AL10" s="17">
        <v>6050739935</v>
      </c>
      <c r="AM10" s="17">
        <v>15274562</v>
      </c>
      <c r="AN10" s="17">
        <v>10813899996</v>
      </c>
      <c r="AO10" s="17">
        <v>16823429</v>
      </c>
      <c r="AP10" s="17">
        <v>10155332530</v>
      </c>
      <c r="AQ10" s="17">
        <f>AK10+AM10+AO10</f>
        <v>39426506</v>
      </c>
      <c r="AR10" s="17">
        <f>AL10+AN10+AP10</f>
        <v>27019972461</v>
      </c>
      <c r="AS10" s="17">
        <v>18947698</v>
      </c>
      <c r="AT10" s="17">
        <v>11356827006</v>
      </c>
      <c r="AU10" s="17">
        <v>22021404.580000002</v>
      </c>
      <c r="AV10" s="17">
        <v>13351576443</v>
      </c>
      <c r="AW10" s="17">
        <v>18847575.82</v>
      </c>
      <c r="AX10" s="17">
        <v>13155629988</v>
      </c>
      <c r="AY10" s="17">
        <f>AS10+AU10+AW10</f>
        <v>59816678.399999999</v>
      </c>
      <c r="AZ10" s="17">
        <f>AT10+AV10+AX10</f>
        <v>37864033437</v>
      </c>
      <c r="BA10" s="17">
        <v>14468641.680000002</v>
      </c>
      <c r="BB10" s="17">
        <v>10996721190</v>
      </c>
      <c r="BC10" s="17">
        <v>18560332.260000002</v>
      </c>
      <c r="BD10" s="17">
        <v>14859967652</v>
      </c>
      <c r="BE10" s="17">
        <v>16780017.780000001</v>
      </c>
      <c r="BF10" s="17">
        <v>14335020499</v>
      </c>
      <c r="BG10" s="17">
        <f>BA10+BC10+BE10</f>
        <v>49808991.720000006</v>
      </c>
      <c r="BH10" s="17">
        <f>BB10+BD10+BF10</f>
        <v>40191709341</v>
      </c>
      <c r="BI10" s="17">
        <v>18832737.25</v>
      </c>
      <c r="BJ10" s="17">
        <v>15455473037</v>
      </c>
      <c r="BK10" s="17">
        <v>22974347.640000004</v>
      </c>
      <c r="BL10" s="17">
        <v>16781293886</v>
      </c>
      <c r="BM10" s="17">
        <v>10167343.200000003</v>
      </c>
      <c r="BN10" s="17">
        <v>8231631353</v>
      </c>
      <c r="BO10" s="17">
        <f>BI10+BK10+BM10</f>
        <v>51974428.090000004</v>
      </c>
      <c r="BP10" s="17">
        <f>BJ10+BL10+BN10</f>
        <v>40468398276</v>
      </c>
      <c r="BQ10" s="17">
        <v>201026604.21000001</v>
      </c>
      <c r="BR10" s="10">
        <v>145544113515</v>
      </c>
      <c r="BS10" s="19">
        <f>BS3+BS4+BS5+BS7+BS9</f>
        <v>12515033</v>
      </c>
      <c r="BT10" s="20">
        <f t="shared" ref="BT10:CF10" si="11">BT3+BT4+BT5+BT7+BT9</f>
        <v>9473878414</v>
      </c>
      <c r="BU10" s="19">
        <f t="shared" si="11"/>
        <v>13177838</v>
      </c>
      <c r="BV10" s="20">
        <f t="shared" si="11"/>
        <v>11672150800</v>
      </c>
      <c r="BW10" s="19">
        <f t="shared" si="11"/>
        <v>15670681</v>
      </c>
      <c r="BX10" s="20">
        <f t="shared" si="11"/>
        <v>12935978809</v>
      </c>
      <c r="BY10" s="17">
        <f t="shared" si="8"/>
        <v>41363552</v>
      </c>
      <c r="BZ10" s="10">
        <f t="shared" si="8"/>
        <v>34082008023</v>
      </c>
      <c r="CA10" s="19">
        <f t="shared" si="11"/>
        <v>30887760</v>
      </c>
      <c r="CB10" s="20">
        <f t="shared" si="11"/>
        <v>20390805381</v>
      </c>
      <c r="CC10" s="19">
        <f>CC3+CC4+CC5+CC7+CC9</f>
        <v>18650102</v>
      </c>
      <c r="CD10" s="20">
        <f t="shared" si="11"/>
        <v>14537803732</v>
      </c>
      <c r="CE10" s="19">
        <f>CE3+CE4+CE5+CE7+CE9</f>
        <v>21142376</v>
      </c>
      <c r="CF10" s="20">
        <f t="shared" si="11"/>
        <v>16402554340</v>
      </c>
      <c r="CG10" s="17">
        <f t="shared" si="9"/>
        <v>70680238</v>
      </c>
      <c r="CH10" s="10">
        <f t="shared" si="9"/>
        <v>51331163453</v>
      </c>
      <c r="HO10" t="e">
        <v>#REF!</v>
      </c>
      <c r="HP10" t="e">
        <v>#REF!</v>
      </c>
    </row>
    <row r="11" spans="1:224" x14ac:dyDescent="0.25">
      <c r="A11" s="7" t="s">
        <v>32</v>
      </c>
      <c r="B11" s="8" t="s">
        <v>33</v>
      </c>
      <c r="C11" s="9">
        <v>2156</v>
      </c>
      <c r="D11" s="10">
        <v>26123397</v>
      </c>
      <c r="E11" s="9">
        <v>1878</v>
      </c>
      <c r="F11" s="10">
        <v>15184832</v>
      </c>
      <c r="G11" s="9">
        <v>3077</v>
      </c>
      <c r="H11" s="10">
        <v>56977548</v>
      </c>
      <c r="I11" s="9">
        <f t="shared" si="0"/>
        <v>7111</v>
      </c>
      <c r="J11" s="10">
        <f t="shared" si="0"/>
        <v>98285777</v>
      </c>
      <c r="K11" s="9">
        <v>2929</v>
      </c>
      <c r="L11" s="10">
        <v>50608767</v>
      </c>
      <c r="M11" s="9">
        <v>3268</v>
      </c>
      <c r="N11" s="10">
        <v>44511769</v>
      </c>
      <c r="O11" s="9">
        <v>1035</v>
      </c>
      <c r="P11" s="10">
        <v>12610755</v>
      </c>
      <c r="Q11" s="9">
        <f t="shared" si="1"/>
        <v>7232</v>
      </c>
      <c r="R11" s="10">
        <f t="shared" si="1"/>
        <v>107731291</v>
      </c>
      <c r="S11" s="9">
        <v>284</v>
      </c>
      <c r="T11" s="10">
        <v>6190993</v>
      </c>
      <c r="U11" s="9">
        <v>3301</v>
      </c>
      <c r="V11" s="10">
        <v>34740115</v>
      </c>
      <c r="W11" s="9">
        <v>1419</v>
      </c>
      <c r="X11" s="10">
        <v>17366558</v>
      </c>
      <c r="Y11" s="9">
        <f t="shared" si="2"/>
        <v>5004</v>
      </c>
      <c r="Z11" s="10">
        <f t="shared" si="2"/>
        <v>58297666</v>
      </c>
      <c r="AA11" s="9">
        <v>1693</v>
      </c>
      <c r="AB11" s="10">
        <v>12240019</v>
      </c>
      <c r="AC11" s="9">
        <v>2834</v>
      </c>
      <c r="AD11" s="10">
        <v>22400550</v>
      </c>
      <c r="AE11" s="9">
        <v>7262</v>
      </c>
      <c r="AF11" s="10">
        <v>80171551</v>
      </c>
      <c r="AG11" s="9">
        <f t="shared" si="3"/>
        <v>11789</v>
      </c>
      <c r="AH11" s="10">
        <f t="shared" si="3"/>
        <v>114812120</v>
      </c>
      <c r="AI11" s="9">
        <v>31136</v>
      </c>
      <c r="AJ11" s="10">
        <v>379126854</v>
      </c>
      <c r="AK11" s="9">
        <v>1201</v>
      </c>
      <c r="AL11" s="9">
        <v>37136842</v>
      </c>
      <c r="AM11" s="9">
        <v>862</v>
      </c>
      <c r="AN11" s="9">
        <v>15840326</v>
      </c>
      <c r="AO11" s="9">
        <v>7695</v>
      </c>
      <c r="AP11" s="9">
        <v>51806292</v>
      </c>
      <c r="AQ11" s="9">
        <f t="shared" ref="AQ11:AR26" si="12">AK11+AM11+AO11</f>
        <v>9758</v>
      </c>
      <c r="AR11" s="9">
        <f t="shared" si="12"/>
        <v>104783460</v>
      </c>
      <c r="AS11" s="9">
        <v>1456</v>
      </c>
      <c r="AT11" s="9">
        <v>40735440</v>
      </c>
      <c r="AU11" s="9">
        <v>2761</v>
      </c>
      <c r="AV11" s="9">
        <v>48722349</v>
      </c>
      <c r="AW11" s="9">
        <v>6737</v>
      </c>
      <c r="AX11" s="9">
        <v>47353666</v>
      </c>
      <c r="AY11" s="9">
        <f t="shared" ref="AY11:AZ73" si="13">AS11+AU11+AW11</f>
        <v>10954</v>
      </c>
      <c r="AZ11" s="9">
        <f t="shared" si="13"/>
        <v>136811455</v>
      </c>
      <c r="BA11" s="9">
        <v>7212.8899999999994</v>
      </c>
      <c r="BB11" s="9">
        <v>29351201</v>
      </c>
      <c r="BC11" s="9">
        <v>5811</v>
      </c>
      <c r="BD11" s="9">
        <v>46941004</v>
      </c>
      <c r="BE11" s="9">
        <v>273</v>
      </c>
      <c r="BF11" s="9">
        <v>546712</v>
      </c>
      <c r="BG11" s="9">
        <f t="shared" ref="BG11:BH73" si="14">BA11+BC11+BE11</f>
        <v>13296.89</v>
      </c>
      <c r="BH11" s="9">
        <f t="shared" si="14"/>
        <v>76838917</v>
      </c>
      <c r="BI11" s="9">
        <v>7263</v>
      </c>
      <c r="BJ11" s="9">
        <v>4717268</v>
      </c>
      <c r="BK11" s="9">
        <v>2314</v>
      </c>
      <c r="BL11" s="9">
        <v>5055162</v>
      </c>
      <c r="BM11" s="9">
        <v>2734</v>
      </c>
      <c r="BN11" s="9">
        <v>60219128</v>
      </c>
      <c r="BO11" s="9">
        <f t="shared" ref="BO11:BP73" si="15">BI11+BK11+BM11</f>
        <v>12311</v>
      </c>
      <c r="BP11" s="9">
        <f t="shared" si="15"/>
        <v>69991558</v>
      </c>
      <c r="BQ11" s="9">
        <v>46319.89</v>
      </c>
      <c r="BR11" s="10">
        <v>388425390</v>
      </c>
      <c r="BS11" s="9">
        <v>1342</v>
      </c>
      <c r="BT11" s="10">
        <v>41779736</v>
      </c>
      <c r="BU11" s="9">
        <v>1550</v>
      </c>
      <c r="BV11" s="10">
        <v>23620859</v>
      </c>
      <c r="BW11" s="9">
        <v>4302</v>
      </c>
      <c r="BX11" s="10">
        <v>60395813</v>
      </c>
      <c r="BY11" s="9">
        <f t="shared" si="8"/>
        <v>7194</v>
      </c>
      <c r="BZ11" s="10">
        <f t="shared" si="8"/>
        <v>125796408</v>
      </c>
      <c r="CA11" s="9">
        <v>853</v>
      </c>
      <c r="CB11" s="10">
        <v>19408340</v>
      </c>
      <c r="CC11" s="9">
        <v>49310</v>
      </c>
      <c r="CD11" s="10">
        <v>26652360</v>
      </c>
      <c r="CE11" s="9">
        <v>2313</v>
      </c>
      <c r="CF11" s="10">
        <v>18351968</v>
      </c>
      <c r="CG11" s="9">
        <f t="shared" si="9"/>
        <v>52476</v>
      </c>
      <c r="CH11" s="10">
        <f t="shared" si="9"/>
        <v>64412668</v>
      </c>
      <c r="HO11" t="e">
        <v>#REF!</v>
      </c>
      <c r="HP11" t="e">
        <v>#REF!</v>
      </c>
    </row>
    <row r="12" spans="1:224" x14ac:dyDescent="0.25">
      <c r="A12" s="7" t="s">
        <v>34</v>
      </c>
      <c r="B12" s="8" t="s">
        <v>35</v>
      </c>
      <c r="C12" s="9">
        <v>20764</v>
      </c>
      <c r="D12" s="10">
        <v>12568535</v>
      </c>
      <c r="E12" s="9">
        <v>393606</v>
      </c>
      <c r="F12" s="10">
        <v>198147883</v>
      </c>
      <c r="G12" s="9">
        <v>689764</v>
      </c>
      <c r="H12" s="10">
        <v>353529766</v>
      </c>
      <c r="I12" s="9">
        <f t="shared" si="0"/>
        <v>1104134</v>
      </c>
      <c r="J12" s="10">
        <f t="shared" si="0"/>
        <v>564246184</v>
      </c>
      <c r="K12" s="9">
        <v>187141</v>
      </c>
      <c r="L12" s="10">
        <v>145692442</v>
      </c>
      <c r="M12" s="9">
        <v>1530099</v>
      </c>
      <c r="N12" s="10">
        <v>765690456</v>
      </c>
      <c r="O12" s="9">
        <v>1540438</v>
      </c>
      <c r="P12" s="10">
        <v>749486747</v>
      </c>
      <c r="Q12" s="9">
        <f t="shared" si="1"/>
        <v>3257678</v>
      </c>
      <c r="R12" s="10">
        <f t="shared" si="1"/>
        <v>1660869645</v>
      </c>
      <c r="S12" s="9">
        <v>702850</v>
      </c>
      <c r="T12" s="10">
        <v>291042968</v>
      </c>
      <c r="U12" s="9">
        <v>594532</v>
      </c>
      <c r="V12" s="10">
        <v>246175843</v>
      </c>
      <c r="W12" s="9">
        <v>685203</v>
      </c>
      <c r="X12" s="10">
        <v>351901738</v>
      </c>
      <c r="Y12" s="9">
        <f t="shared" si="2"/>
        <v>1982585</v>
      </c>
      <c r="Z12" s="10">
        <f t="shared" si="2"/>
        <v>889120549</v>
      </c>
      <c r="AA12" s="9">
        <v>1580592</v>
      </c>
      <c r="AB12" s="10">
        <v>298411765</v>
      </c>
      <c r="AC12" s="9">
        <v>2151189</v>
      </c>
      <c r="AD12" s="10">
        <v>490667812</v>
      </c>
      <c r="AE12" s="9">
        <v>803643</v>
      </c>
      <c r="AF12" s="10">
        <v>174682309</v>
      </c>
      <c r="AG12" s="9">
        <f t="shared" si="3"/>
        <v>4535424</v>
      </c>
      <c r="AH12" s="10">
        <f t="shared" si="3"/>
        <v>963761886</v>
      </c>
      <c r="AI12" s="9">
        <v>10879821</v>
      </c>
      <c r="AJ12" s="10">
        <v>4077998264</v>
      </c>
      <c r="AK12" s="9">
        <v>1217757</v>
      </c>
      <c r="AL12" s="9">
        <v>366476770</v>
      </c>
      <c r="AM12" s="9">
        <v>814827</v>
      </c>
      <c r="AN12" s="9">
        <v>209577260</v>
      </c>
      <c r="AO12" s="9">
        <v>788113</v>
      </c>
      <c r="AP12" s="9">
        <v>336584588</v>
      </c>
      <c r="AQ12" s="9">
        <f t="shared" si="12"/>
        <v>2820697</v>
      </c>
      <c r="AR12" s="9">
        <f t="shared" si="12"/>
        <v>912638618</v>
      </c>
      <c r="AS12" s="9">
        <v>170124</v>
      </c>
      <c r="AT12" s="9">
        <v>47323657</v>
      </c>
      <c r="AU12" s="9">
        <v>2944961.65</v>
      </c>
      <c r="AV12" s="9">
        <v>1126541431</v>
      </c>
      <c r="AW12" s="9">
        <v>1924153.26</v>
      </c>
      <c r="AX12" s="9">
        <v>622766926</v>
      </c>
      <c r="AY12" s="9">
        <f t="shared" si="13"/>
        <v>5039238.91</v>
      </c>
      <c r="AZ12" s="9">
        <f t="shared" si="13"/>
        <v>1796632014</v>
      </c>
      <c r="BA12" s="9">
        <v>1058997.55</v>
      </c>
      <c r="BB12" s="9">
        <v>358705844</v>
      </c>
      <c r="BC12" s="9">
        <v>494335.67000000004</v>
      </c>
      <c r="BD12" s="9">
        <v>123641226</v>
      </c>
      <c r="BE12" s="9">
        <v>760247.84</v>
      </c>
      <c r="BF12" s="9">
        <v>261934897</v>
      </c>
      <c r="BG12" s="9">
        <f t="shared" si="14"/>
        <v>2313581.06</v>
      </c>
      <c r="BH12" s="9">
        <f t="shared" si="14"/>
        <v>744281967</v>
      </c>
      <c r="BI12" s="9">
        <v>1473867.25</v>
      </c>
      <c r="BJ12" s="9">
        <v>396273881</v>
      </c>
      <c r="BK12" s="9">
        <v>694397.87999999989</v>
      </c>
      <c r="BL12" s="9">
        <v>246816761</v>
      </c>
      <c r="BM12" s="9">
        <v>340661.39</v>
      </c>
      <c r="BN12" s="9">
        <v>104346116</v>
      </c>
      <c r="BO12" s="9">
        <f t="shared" si="15"/>
        <v>2508926.52</v>
      </c>
      <c r="BP12" s="9">
        <f t="shared" si="15"/>
        <v>747436758</v>
      </c>
      <c r="BQ12" s="9">
        <v>12682443.490000002</v>
      </c>
      <c r="BR12" s="10">
        <v>4200989357</v>
      </c>
      <c r="BS12" s="9">
        <v>144395</v>
      </c>
      <c r="BT12" s="10">
        <v>57577966</v>
      </c>
      <c r="BU12" s="9">
        <v>143114</v>
      </c>
      <c r="BV12" s="10">
        <v>59047558</v>
      </c>
      <c r="BW12" s="9">
        <v>286173</v>
      </c>
      <c r="BX12" s="10">
        <v>142628276</v>
      </c>
      <c r="BY12" s="9">
        <f t="shared" si="8"/>
        <v>573682</v>
      </c>
      <c r="BZ12" s="10">
        <f t="shared" si="8"/>
        <v>259253800</v>
      </c>
      <c r="CA12" s="9">
        <v>357043</v>
      </c>
      <c r="CB12" s="10">
        <v>115444917</v>
      </c>
      <c r="CC12" s="9">
        <v>253877</v>
      </c>
      <c r="CD12" s="10">
        <v>208154912</v>
      </c>
      <c r="CE12" s="9">
        <v>1298031</v>
      </c>
      <c r="CF12" s="10">
        <v>444688400</v>
      </c>
      <c r="CG12" s="9">
        <f t="shared" si="9"/>
        <v>1908951</v>
      </c>
      <c r="CH12" s="10">
        <f t="shared" si="9"/>
        <v>768288229</v>
      </c>
      <c r="HO12" t="e">
        <v>#REF!</v>
      </c>
      <c r="HP12" t="e">
        <v>#REF!</v>
      </c>
    </row>
    <row r="13" spans="1:224" x14ac:dyDescent="0.25">
      <c r="A13" s="7" t="s">
        <v>36</v>
      </c>
      <c r="B13" s="8" t="s">
        <v>37</v>
      </c>
      <c r="C13" s="9">
        <v>469951</v>
      </c>
      <c r="D13" s="10">
        <v>161193831</v>
      </c>
      <c r="E13" s="9">
        <v>357449</v>
      </c>
      <c r="F13" s="10">
        <v>137117400</v>
      </c>
      <c r="G13" s="9">
        <v>800860</v>
      </c>
      <c r="H13" s="10">
        <v>294253617</v>
      </c>
      <c r="I13" s="9">
        <f t="shared" si="0"/>
        <v>1628260</v>
      </c>
      <c r="J13" s="10">
        <f t="shared" si="0"/>
        <v>592564848</v>
      </c>
      <c r="K13" s="9">
        <v>1991235</v>
      </c>
      <c r="L13" s="10">
        <v>274843841</v>
      </c>
      <c r="M13" s="9">
        <v>2399606</v>
      </c>
      <c r="N13" s="10">
        <v>712031596</v>
      </c>
      <c r="O13" s="9">
        <v>2594910</v>
      </c>
      <c r="P13" s="10">
        <v>313927714</v>
      </c>
      <c r="Q13" s="9">
        <f t="shared" si="1"/>
        <v>6985751</v>
      </c>
      <c r="R13" s="10">
        <f t="shared" si="1"/>
        <v>1300803151</v>
      </c>
      <c r="S13" s="9">
        <v>2784393</v>
      </c>
      <c r="T13" s="10">
        <v>250172147</v>
      </c>
      <c r="U13" s="9">
        <v>2935648</v>
      </c>
      <c r="V13" s="10">
        <v>323819023</v>
      </c>
      <c r="W13" s="9">
        <v>1548505</v>
      </c>
      <c r="X13" s="10">
        <v>239154747</v>
      </c>
      <c r="Y13" s="9">
        <f t="shared" si="2"/>
        <v>7268546</v>
      </c>
      <c r="Z13" s="10">
        <f t="shared" si="2"/>
        <v>813145917</v>
      </c>
      <c r="AA13" s="9">
        <v>1101331</v>
      </c>
      <c r="AB13" s="10">
        <v>273985963</v>
      </c>
      <c r="AC13" s="9">
        <v>1285364</v>
      </c>
      <c r="AD13" s="10">
        <v>352372035</v>
      </c>
      <c r="AE13" s="9">
        <v>1755775</v>
      </c>
      <c r="AF13" s="10">
        <v>261565647</v>
      </c>
      <c r="AG13" s="9">
        <f t="shared" si="3"/>
        <v>4142470</v>
      </c>
      <c r="AH13" s="10">
        <f t="shared" si="3"/>
        <v>887923645</v>
      </c>
      <c r="AI13" s="9">
        <v>20025027</v>
      </c>
      <c r="AJ13" s="10">
        <v>3594437561</v>
      </c>
      <c r="AK13" s="9">
        <v>2209137</v>
      </c>
      <c r="AL13" s="9">
        <v>197251163</v>
      </c>
      <c r="AM13" s="9">
        <v>2174095</v>
      </c>
      <c r="AN13" s="9">
        <v>174593680</v>
      </c>
      <c r="AO13" s="9">
        <v>1911504</v>
      </c>
      <c r="AP13" s="9">
        <v>310793727</v>
      </c>
      <c r="AQ13" s="9">
        <f t="shared" si="12"/>
        <v>6294736</v>
      </c>
      <c r="AR13" s="9">
        <f t="shared" si="12"/>
        <v>682638570</v>
      </c>
      <c r="AS13" s="9">
        <v>1575503</v>
      </c>
      <c r="AT13" s="9">
        <v>321140485</v>
      </c>
      <c r="AU13" s="9">
        <v>1619386.5599999998</v>
      </c>
      <c r="AV13" s="9">
        <v>213737065</v>
      </c>
      <c r="AW13" s="9">
        <v>2427241.1799999992</v>
      </c>
      <c r="AX13" s="9">
        <v>319390638</v>
      </c>
      <c r="AY13" s="9">
        <f t="shared" si="13"/>
        <v>5622130.7399999984</v>
      </c>
      <c r="AZ13" s="9">
        <f t="shared" si="13"/>
        <v>854268188</v>
      </c>
      <c r="BA13" s="9">
        <v>2657841.34</v>
      </c>
      <c r="BB13" s="9">
        <v>278968122</v>
      </c>
      <c r="BC13" s="9">
        <v>2849375.54</v>
      </c>
      <c r="BD13" s="9">
        <v>369424492</v>
      </c>
      <c r="BE13" s="9">
        <v>1389134.4</v>
      </c>
      <c r="BF13" s="9">
        <v>202237707</v>
      </c>
      <c r="BG13" s="9">
        <f t="shared" si="14"/>
        <v>6896351.2799999993</v>
      </c>
      <c r="BH13" s="9">
        <f t="shared" si="14"/>
        <v>850630321</v>
      </c>
      <c r="BI13" s="9">
        <v>917362.78000000014</v>
      </c>
      <c r="BJ13" s="9">
        <v>296553124</v>
      </c>
      <c r="BK13" s="9">
        <v>531538.37000000011</v>
      </c>
      <c r="BL13" s="9">
        <v>163236857</v>
      </c>
      <c r="BM13" s="9">
        <v>2221184.1099999989</v>
      </c>
      <c r="BN13" s="9">
        <v>264477679</v>
      </c>
      <c r="BO13" s="9">
        <f t="shared" si="15"/>
        <v>3670085.2599999993</v>
      </c>
      <c r="BP13" s="9">
        <f t="shared" si="15"/>
        <v>724267660</v>
      </c>
      <c r="BQ13" s="9">
        <v>22483303.280000001</v>
      </c>
      <c r="BR13" s="10">
        <v>3111804739</v>
      </c>
      <c r="BS13" s="9">
        <v>3503408</v>
      </c>
      <c r="BT13" s="10">
        <v>379067119</v>
      </c>
      <c r="BU13" s="9">
        <v>2913285</v>
      </c>
      <c r="BV13" s="10">
        <v>293851613</v>
      </c>
      <c r="BW13" s="9">
        <v>2665054</v>
      </c>
      <c r="BX13" s="10">
        <v>293847237</v>
      </c>
      <c r="BY13" s="9">
        <f t="shared" si="8"/>
        <v>9081747</v>
      </c>
      <c r="BZ13" s="10">
        <f t="shared" si="8"/>
        <v>966765969</v>
      </c>
      <c r="CA13" s="9">
        <v>2240883</v>
      </c>
      <c r="CB13" s="10">
        <v>281154276</v>
      </c>
      <c r="CC13" s="9">
        <v>1311153</v>
      </c>
      <c r="CD13" s="10">
        <v>270855326</v>
      </c>
      <c r="CE13" s="9">
        <v>1155757</v>
      </c>
      <c r="CF13" s="10">
        <v>112540152</v>
      </c>
      <c r="CG13" s="9">
        <f t="shared" si="9"/>
        <v>4707793</v>
      </c>
      <c r="CH13" s="10">
        <f t="shared" si="9"/>
        <v>664549754</v>
      </c>
      <c r="HO13" t="e">
        <v>#REF!</v>
      </c>
      <c r="HP13" t="e">
        <v>#REF!</v>
      </c>
    </row>
    <row r="14" spans="1:224" x14ac:dyDescent="0.25">
      <c r="A14" s="7" t="s">
        <v>38</v>
      </c>
      <c r="B14" s="8" t="s">
        <v>39</v>
      </c>
      <c r="C14" s="9">
        <v>52474</v>
      </c>
      <c r="D14" s="10">
        <v>163508205</v>
      </c>
      <c r="E14" s="9">
        <v>33084</v>
      </c>
      <c r="F14" s="10">
        <v>90043000</v>
      </c>
      <c r="G14" s="9">
        <v>48498</v>
      </c>
      <c r="H14" s="10">
        <v>167615759</v>
      </c>
      <c r="I14" s="9">
        <f t="shared" si="0"/>
        <v>134056</v>
      </c>
      <c r="J14" s="10">
        <f t="shared" si="0"/>
        <v>421166964</v>
      </c>
      <c r="K14" s="9">
        <v>29693</v>
      </c>
      <c r="L14" s="10">
        <v>40625882</v>
      </c>
      <c r="M14" s="9">
        <v>39047</v>
      </c>
      <c r="N14" s="10">
        <v>72913012</v>
      </c>
      <c r="O14" s="9">
        <v>67049</v>
      </c>
      <c r="P14" s="10">
        <v>107686092</v>
      </c>
      <c r="Q14" s="9">
        <f t="shared" si="1"/>
        <v>135789</v>
      </c>
      <c r="R14" s="10">
        <f t="shared" si="1"/>
        <v>221224986</v>
      </c>
      <c r="S14" s="9">
        <v>42818</v>
      </c>
      <c r="T14" s="10">
        <v>98317250</v>
      </c>
      <c r="U14" s="9">
        <v>80432</v>
      </c>
      <c r="V14" s="10">
        <v>90127913</v>
      </c>
      <c r="W14" s="9">
        <v>57574</v>
      </c>
      <c r="X14" s="10">
        <v>89910215</v>
      </c>
      <c r="Y14" s="9">
        <f t="shared" si="2"/>
        <v>180824</v>
      </c>
      <c r="Z14" s="10">
        <f t="shared" si="2"/>
        <v>278355378</v>
      </c>
      <c r="AA14" s="9">
        <v>71080</v>
      </c>
      <c r="AB14" s="10">
        <v>100826217</v>
      </c>
      <c r="AC14" s="9">
        <v>35650</v>
      </c>
      <c r="AD14" s="10">
        <v>44096093</v>
      </c>
      <c r="AE14" s="9">
        <v>57819</v>
      </c>
      <c r="AF14" s="10">
        <v>54763349</v>
      </c>
      <c r="AG14" s="9">
        <f t="shared" si="3"/>
        <v>164549</v>
      </c>
      <c r="AH14" s="10">
        <f t="shared" si="3"/>
        <v>199685659</v>
      </c>
      <c r="AI14" s="9">
        <v>615223</v>
      </c>
      <c r="AJ14" s="10">
        <v>1120432987</v>
      </c>
      <c r="AK14" s="9">
        <v>70986</v>
      </c>
      <c r="AL14" s="9">
        <v>79917100</v>
      </c>
      <c r="AM14" s="9">
        <v>37704</v>
      </c>
      <c r="AN14" s="9">
        <v>128142485</v>
      </c>
      <c r="AO14" s="9">
        <v>21785</v>
      </c>
      <c r="AP14" s="9">
        <v>61335942</v>
      </c>
      <c r="AQ14" s="9">
        <f t="shared" si="12"/>
        <v>130475</v>
      </c>
      <c r="AR14" s="9">
        <f t="shared" si="12"/>
        <v>269395527</v>
      </c>
      <c r="AS14" s="9">
        <v>24015</v>
      </c>
      <c r="AT14" s="9">
        <v>51684803</v>
      </c>
      <c r="AU14" s="9">
        <v>26802.210000000003</v>
      </c>
      <c r="AV14" s="9">
        <v>51834304</v>
      </c>
      <c r="AW14" s="9">
        <v>37576.270000000004</v>
      </c>
      <c r="AX14" s="9">
        <v>102055538</v>
      </c>
      <c r="AY14" s="9">
        <f t="shared" si="13"/>
        <v>88393.48000000001</v>
      </c>
      <c r="AZ14" s="9">
        <f t="shared" si="13"/>
        <v>205574645</v>
      </c>
      <c r="BA14" s="9">
        <v>25653.939999999995</v>
      </c>
      <c r="BB14" s="9">
        <v>49585519</v>
      </c>
      <c r="BC14" s="9">
        <v>56449.260000000024</v>
      </c>
      <c r="BD14" s="9">
        <v>85948515</v>
      </c>
      <c r="BE14" s="9">
        <v>38956.710000000006</v>
      </c>
      <c r="BF14" s="9">
        <v>129718497</v>
      </c>
      <c r="BG14" s="9">
        <f t="shared" si="14"/>
        <v>121059.91000000002</v>
      </c>
      <c r="BH14" s="9">
        <f t="shared" si="14"/>
        <v>265252531</v>
      </c>
      <c r="BI14" s="9">
        <v>68300.38</v>
      </c>
      <c r="BJ14" s="9">
        <v>177599421</v>
      </c>
      <c r="BK14" s="9">
        <v>40729.56</v>
      </c>
      <c r="BL14" s="9">
        <v>78980219</v>
      </c>
      <c r="BM14" s="9">
        <v>51442.99</v>
      </c>
      <c r="BN14" s="9">
        <v>94437811</v>
      </c>
      <c r="BO14" s="9">
        <f t="shared" si="15"/>
        <v>160472.93</v>
      </c>
      <c r="BP14" s="9">
        <f t="shared" si="15"/>
        <v>351017451</v>
      </c>
      <c r="BQ14" s="9">
        <v>500401.32</v>
      </c>
      <c r="BR14" s="10">
        <v>1091240154</v>
      </c>
      <c r="BS14" s="9">
        <v>39138</v>
      </c>
      <c r="BT14" s="10">
        <v>43935546</v>
      </c>
      <c r="BU14" s="9">
        <v>41771</v>
      </c>
      <c r="BV14" s="10">
        <v>93235728</v>
      </c>
      <c r="BW14" s="9">
        <v>28413</v>
      </c>
      <c r="BX14" s="10">
        <v>28172924</v>
      </c>
      <c r="BY14" s="9">
        <f t="shared" si="8"/>
        <v>109322</v>
      </c>
      <c r="BZ14" s="10">
        <f t="shared" si="8"/>
        <v>165344198</v>
      </c>
      <c r="CA14" s="9">
        <v>23959</v>
      </c>
      <c r="CB14" s="10">
        <v>72340635</v>
      </c>
      <c r="CC14" s="9">
        <v>64373</v>
      </c>
      <c r="CD14" s="10">
        <v>203228199</v>
      </c>
      <c r="CE14" s="9">
        <v>47098</v>
      </c>
      <c r="CF14" s="10">
        <v>70976028</v>
      </c>
      <c r="CG14" s="9">
        <f t="shared" si="9"/>
        <v>135430</v>
      </c>
      <c r="CH14" s="10">
        <f t="shared" si="9"/>
        <v>346544862</v>
      </c>
      <c r="HO14" t="e">
        <v>#REF!</v>
      </c>
      <c r="HP14" t="e">
        <v>#REF!</v>
      </c>
    </row>
    <row r="15" spans="1:224" x14ac:dyDescent="0.25">
      <c r="A15" s="7" t="s">
        <v>40</v>
      </c>
      <c r="B15" s="9" t="s">
        <v>41</v>
      </c>
      <c r="C15" s="9">
        <v>65998140</v>
      </c>
      <c r="D15" s="10">
        <v>10614833290</v>
      </c>
      <c r="E15" s="9">
        <v>98631871</v>
      </c>
      <c r="F15" s="10">
        <v>20698015336</v>
      </c>
      <c r="G15" s="9">
        <v>145104087</v>
      </c>
      <c r="H15" s="10">
        <v>28562351471</v>
      </c>
      <c r="I15" s="9">
        <f t="shared" si="0"/>
        <v>309734098</v>
      </c>
      <c r="J15" s="10">
        <f t="shared" si="0"/>
        <v>59875200097</v>
      </c>
      <c r="K15" s="9">
        <v>128240536</v>
      </c>
      <c r="L15" s="10">
        <v>25342492924</v>
      </c>
      <c r="M15" s="9">
        <v>103113056</v>
      </c>
      <c r="N15" s="10">
        <v>17421948334</v>
      </c>
      <c r="O15" s="9">
        <v>51515590</v>
      </c>
      <c r="P15" s="10">
        <v>9311637540</v>
      </c>
      <c r="Q15" s="9">
        <f t="shared" si="1"/>
        <v>282869182</v>
      </c>
      <c r="R15" s="10">
        <f t="shared" si="1"/>
        <v>52076078798</v>
      </c>
      <c r="S15" s="9">
        <v>106509388</v>
      </c>
      <c r="T15" s="10">
        <v>17490492982</v>
      </c>
      <c r="U15" s="9">
        <v>119547710</v>
      </c>
      <c r="V15" s="10">
        <v>25357880754</v>
      </c>
      <c r="W15" s="9">
        <v>98121753</v>
      </c>
      <c r="X15" s="10">
        <v>17289063959</v>
      </c>
      <c r="Y15" s="9">
        <f t="shared" si="2"/>
        <v>324178851</v>
      </c>
      <c r="Z15" s="10">
        <f t="shared" si="2"/>
        <v>60137437695</v>
      </c>
      <c r="AA15" s="9">
        <v>60765804</v>
      </c>
      <c r="AB15" s="10">
        <v>10164418734</v>
      </c>
      <c r="AC15" s="9">
        <v>141757217</v>
      </c>
      <c r="AD15" s="10">
        <v>28746807891</v>
      </c>
      <c r="AE15" s="9">
        <v>145776429</v>
      </c>
      <c r="AF15" s="10">
        <v>29405246348</v>
      </c>
      <c r="AG15" s="9">
        <f t="shared" si="3"/>
        <v>348299450</v>
      </c>
      <c r="AH15" s="10">
        <f t="shared" si="3"/>
        <v>68316472973</v>
      </c>
      <c r="AI15" s="9">
        <v>1265081581</v>
      </c>
      <c r="AJ15" s="10">
        <v>240405189563</v>
      </c>
      <c r="AK15" s="9">
        <v>78040507</v>
      </c>
      <c r="AL15" s="9">
        <v>14707565299</v>
      </c>
      <c r="AM15" s="9">
        <v>80521530</v>
      </c>
      <c r="AN15" s="9">
        <v>15727715676</v>
      </c>
      <c r="AO15" s="9">
        <v>120142550</v>
      </c>
      <c r="AP15" s="9">
        <v>24265636031</v>
      </c>
      <c r="AQ15" s="9">
        <f t="shared" si="12"/>
        <v>278704587</v>
      </c>
      <c r="AR15" s="9">
        <f t="shared" si="12"/>
        <v>54700917006</v>
      </c>
      <c r="AS15" s="9">
        <v>75808819</v>
      </c>
      <c r="AT15" s="9">
        <v>13808198168</v>
      </c>
      <c r="AU15" s="9">
        <v>117856567.96999998</v>
      </c>
      <c r="AV15" s="9">
        <v>26176979734</v>
      </c>
      <c r="AW15" s="9">
        <v>130384500.59000002</v>
      </c>
      <c r="AX15" s="9">
        <v>22508666080</v>
      </c>
      <c r="AY15" s="9">
        <f t="shared" si="13"/>
        <v>324049887.56</v>
      </c>
      <c r="AZ15" s="9">
        <f t="shared" si="13"/>
        <v>62493843982</v>
      </c>
      <c r="BA15" s="9">
        <v>85173953.890000015</v>
      </c>
      <c r="BB15" s="9">
        <v>16410307527</v>
      </c>
      <c r="BC15" s="9">
        <v>140791807.93000001</v>
      </c>
      <c r="BD15" s="9">
        <v>29869239175</v>
      </c>
      <c r="BE15" s="9">
        <v>200576084.07000002</v>
      </c>
      <c r="BF15" s="9">
        <v>41972207133</v>
      </c>
      <c r="BG15" s="9">
        <f t="shared" si="14"/>
        <v>426541845.89000005</v>
      </c>
      <c r="BH15" s="9">
        <f t="shared" si="14"/>
        <v>88251753835</v>
      </c>
      <c r="BI15" s="9">
        <v>125918796.47000001</v>
      </c>
      <c r="BJ15" s="9">
        <v>25816662649</v>
      </c>
      <c r="BK15" s="9">
        <v>160837802.80999997</v>
      </c>
      <c r="BL15" s="9">
        <v>33438444608</v>
      </c>
      <c r="BM15" s="9">
        <v>158920564.68000001</v>
      </c>
      <c r="BN15" s="9">
        <v>34531896397</v>
      </c>
      <c r="BO15" s="9">
        <f t="shared" si="15"/>
        <v>445677163.95999998</v>
      </c>
      <c r="BP15" s="9">
        <f t="shared" si="15"/>
        <v>93787003654</v>
      </c>
      <c r="BQ15" s="9">
        <v>1474973484.4099998</v>
      </c>
      <c r="BR15" s="10">
        <v>299233518477</v>
      </c>
      <c r="BS15" s="9">
        <v>119698454</v>
      </c>
      <c r="BT15" s="10">
        <v>25274463710</v>
      </c>
      <c r="BU15" s="9">
        <v>97812385</v>
      </c>
      <c r="BV15" s="10">
        <v>18144486887</v>
      </c>
      <c r="BW15" s="9">
        <v>118634479</v>
      </c>
      <c r="BX15" s="10">
        <v>23956580765</v>
      </c>
      <c r="BY15" s="9">
        <f t="shared" si="8"/>
        <v>336145318</v>
      </c>
      <c r="BZ15" s="10">
        <f t="shared" si="8"/>
        <v>67375531362</v>
      </c>
      <c r="CA15" s="9">
        <v>117995183</v>
      </c>
      <c r="CB15" s="10">
        <v>25408970941</v>
      </c>
      <c r="CC15" s="9">
        <v>137630845</v>
      </c>
      <c r="CD15" s="10">
        <v>24243114387</v>
      </c>
      <c r="CE15" s="9">
        <v>89487357</v>
      </c>
      <c r="CF15" s="10">
        <v>15823916555</v>
      </c>
      <c r="CG15" s="9">
        <f t="shared" si="9"/>
        <v>345113385</v>
      </c>
      <c r="CH15" s="10">
        <f t="shared" si="9"/>
        <v>65476001883</v>
      </c>
      <c r="HO15" t="e">
        <v>#REF!</v>
      </c>
      <c r="HP15" t="e">
        <v>#REF!</v>
      </c>
    </row>
    <row r="16" spans="1:224" x14ac:dyDescent="0.25">
      <c r="A16" s="7" t="s">
        <v>42</v>
      </c>
      <c r="B16" s="21" t="s">
        <v>43</v>
      </c>
      <c r="C16" s="9">
        <v>65123612</v>
      </c>
      <c r="D16" s="10">
        <v>10282061436</v>
      </c>
      <c r="E16" s="9">
        <v>15600000</v>
      </c>
      <c r="F16" s="10">
        <v>2213628597</v>
      </c>
      <c r="G16" s="9">
        <v>62048674</v>
      </c>
      <c r="H16" s="10">
        <v>9478151828</v>
      </c>
      <c r="I16" s="9">
        <f t="shared" si="0"/>
        <v>142772286</v>
      </c>
      <c r="J16" s="10">
        <f t="shared" si="0"/>
        <v>21973841861</v>
      </c>
      <c r="K16" s="9">
        <v>48025000</v>
      </c>
      <c r="L16" s="10">
        <v>7322556144</v>
      </c>
      <c r="M16" s="9">
        <v>58000000</v>
      </c>
      <c r="N16" s="10">
        <v>8153723595</v>
      </c>
      <c r="O16" s="9">
        <v>37175000</v>
      </c>
      <c r="P16" s="10">
        <v>5270480219</v>
      </c>
      <c r="Q16" s="9">
        <f t="shared" si="1"/>
        <v>143200000</v>
      </c>
      <c r="R16" s="10">
        <f t="shared" si="1"/>
        <v>20746759958</v>
      </c>
      <c r="S16" s="9">
        <v>83213000</v>
      </c>
      <c r="T16" s="10">
        <v>12012310866</v>
      </c>
      <c r="U16" s="9">
        <v>43209745</v>
      </c>
      <c r="V16" s="10">
        <v>6422739334</v>
      </c>
      <c r="W16" s="9">
        <v>57225000</v>
      </c>
      <c r="X16" s="10">
        <v>8121660163</v>
      </c>
      <c r="Y16" s="9">
        <f t="shared" si="2"/>
        <v>183647745</v>
      </c>
      <c r="Z16" s="10">
        <f t="shared" si="2"/>
        <v>26556710363</v>
      </c>
      <c r="AA16" s="9">
        <v>35404790</v>
      </c>
      <c r="AB16" s="10">
        <v>4608418010</v>
      </c>
      <c r="AC16" s="9">
        <v>59100700</v>
      </c>
      <c r="AD16" s="10">
        <v>9184732408</v>
      </c>
      <c r="AE16" s="9">
        <v>52550000</v>
      </c>
      <c r="AF16" s="10">
        <v>7777504754</v>
      </c>
      <c r="AG16" s="9">
        <f t="shared" si="3"/>
        <v>147055490</v>
      </c>
      <c r="AH16" s="10">
        <f t="shared" si="3"/>
        <v>21570655172</v>
      </c>
      <c r="AI16" s="9">
        <v>616675521</v>
      </c>
      <c r="AJ16" s="10">
        <v>90847967354</v>
      </c>
      <c r="AK16" s="9">
        <v>41280164</v>
      </c>
      <c r="AL16" s="9">
        <v>5988807145</v>
      </c>
      <c r="AM16" s="9">
        <v>43791000</v>
      </c>
      <c r="AN16" s="9">
        <v>6891886109</v>
      </c>
      <c r="AO16" s="9">
        <v>60250859</v>
      </c>
      <c r="AP16" s="9">
        <v>9569925457</v>
      </c>
      <c r="AQ16" s="9">
        <f t="shared" si="12"/>
        <v>145322023</v>
      </c>
      <c r="AR16" s="9">
        <f t="shared" si="12"/>
        <v>22450618711</v>
      </c>
      <c r="AS16" s="9">
        <v>49000000</v>
      </c>
      <c r="AT16" s="9">
        <v>7044198847</v>
      </c>
      <c r="AU16" s="9">
        <v>57925000</v>
      </c>
      <c r="AV16" s="9">
        <v>9267427658</v>
      </c>
      <c r="AW16" s="9">
        <v>86747562</v>
      </c>
      <c r="AX16" s="9">
        <v>12942448939</v>
      </c>
      <c r="AY16" s="9">
        <f t="shared" si="13"/>
        <v>193672562</v>
      </c>
      <c r="AZ16" s="9">
        <f t="shared" si="13"/>
        <v>29254075444</v>
      </c>
      <c r="BA16" s="9">
        <v>28500000</v>
      </c>
      <c r="BB16" s="9">
        <v>4117717989</v>
      </c>
      <c r="BC16" s="9">
        <v>67100000</v>
      </c>
      <c r="BD16" s="9">
        <v>10175818473</v>
      </c>
      <c r="BE16" s="9">
        <v>84629902</v>
      </c>
      <c r="BF16" s="9">
        <v>13272581950</v>
      </c>
      <c r="BG16" s="9">
        <f t="shared" si="14"/>
        <v>180229902</v>
      </c>
      <c r="BH16" s="9">
        <f t="shared" si="14"/>
        <v>27566118412</v>
      </c>
      <c r="BI16" s="9">
        <v>41270589</v>
      </c>
      <c r="BJ16" s="9">
        <v>6592924668</v>
      </c>
      <c r="BK16" s="9">
        <v>59380000</v>
      </c>
      <c r="BL16" s="9">
        <v>8104427777</v>
      </c>
      <c r="BM16" s="9">
        <v>61902579</v>
      </c>
      <c r="BN16" s="9">
        <v>9767108171</v>
      </c>
      <c r="BO16" s="9">
        <f t="shared" si="15"/>
        <v>162553168</v>
      </c>
      <c r="BP16" s="9">
        <f t="shared" si="15"/>
        <v>24464460616</v>
      </c>
      <c r="BQ16" s="9">
        <v>681777655</v>
      </c>
      <c r="BR16" s="10">
        <v>103735273183</v>
      </c>
      <c r="BS16" s="9">
        <v>49883515</v>
      </c>
      <c r="BT16" s="10">
        <v>7493065742</v>
      </c>
      <c r="BU16" s="9">
        <v>54597686</v>
      </c>
      <c r="BV16" s="10">
        <v>8024975706</v>
      </c>
      <c r="BW16" s="9">
        <v>69128894</v>
      </c>
      <c r="BX16" s="10">
        <v>10367138199</v>
      </c>
      <c r="BY16" s="9">
        <f t="shared" si="8"/>
        <v>173610095</v>
      </c>
      <c r="BZ16" s="10">
        <f t="shared" si="8"/>
        <v>25885179647</v>
      </c>
      <c r="CA16" s="9">
        <v>33000001</v>
      </c>
      <c r="CB16" s="10">
        <v>4537094006</v>
      </c>
      <c r="CC16" s="9">
        <v>103100000</v>
      </c>
      <c r="CD16" s="10">
        <v>15546203699</v>
      </c>
      <c r="CE16" s="9">
        <v>75850000</v>
      </c>
      <c r="CF16" s="10">
        <v>11976609472</v>
      </c>
      <c r="CG16" s="9">
        <f t="shared" si="9"/>
        <v>211950001</v>
      </c>
      <c r="CH16" s="10">
        <f t="shared" si="9"/>
        <v>32059907177</v>
      </c>
      <c r="HO16" t="e">
        <v>#REF!</v>
      </c>
      <c r="HP16" t="e">
        <v>#REF!</v>
      </c>
    </row>
    <row r="17" spans="1:224" x14ac:dyDescent="0.25">
      <c r="A17" s="7" t="s">
        <v>44</v>
      </c>
      <c r="B17" s="21" t="s">
        <v>45</v>
      </c>
      <c r="C17" s="9"/>
      <c r="D17" s="10"/>
      <c r="E17" s="9"/>
      <c r="F17" s="10"/>
      <c r="G17" s="9"/>
      <c r="H17" s="10"/>
      <c r="I17" s="9">
        <f t="shared" si="0"/>
        <v>0</v>
      </c>
      <c r="J17" s="10">
        <f t="shared" si="0"/>
        <v>0</v>
      </c>
      <c r="K17" s="9"/>
      <c r="L17" s="10"/>
      <c r="M17" s="9"/>
      <c r="N17" s="10"/>
      <c r="O17" s="9"/>
      <c r="P17" s="10"/>
      <c r="Q17" s="9">
        <f t="shared" si="1"/>
        <v>0</v>
      </c>
      <c r="R17" s="10">
        <f t="shared" si="1"/>
        <v>0</v>
      </c>
      <c r="S17" s="9"/>
      <c r="T17" s="10"/>
      <c r="U17" s="9"/>
      <c r="V17" s="10"/>
      <c r="W17" s="9"/>
      <c r="X17" s="10"/>
      <c r="Y17" s="9">
        <f t="shared" si="2"/>
        <v>0</v>
      </c>
      <c r="Z17" s="10">
        <f t="shared" si="2"/>
        <v>0</v>
      </c>
      <c r="AA17" s="10"/>
      <c r="AB17" s="10"/>
      <c r="AC17" s="10"/>
      <c r="AD17" s="10"/>
      <c r="AE17" s="10"/>
      <c r="AF17" s="10"/>
      <c r="AG17" s="9">
        <f t="shared" si="3"/>
        <v>0</v>
      </c>
      <c r="AH17" s="10">
        <f t="shared" si="3"/>
        <v>0</v>
      </c>
      <c r="AI17" s="10"/>
      <c r="AJ17" s="10"/>
      <c r="AK17" s="9"/>
      <c r="AL17" s="9"/>
      <c r="AM17" s="9"/>
      <c r="AN17" s="9"/>
      <c r="AO17" s="9"/>
      <c r="AP17" s="9"/>
      <c r="AQ17" s="9">
        <f t="shared" si="12"/>
        <v>0</v>
      </c>
      <c r="AR17" s="9">
        <f t="shared" si="12"/>
        <v>0</v>
      </c>
      <c r="AS17" s="9"/>
      <c r="AT17" s="9"/>
      <c r="AU17" s="9"/>
      <c r="AV17" s="9"/>
      <c r="AW17" s="9"/>
      <c r="AX17" s="9"/>
      <c r="AY17" s="9">
        <f t="shared" si="13"/>
        <v>0</v>
      </c>
      <c r="AZ17" s="9">
        <f t="shared" si="13"/>
        <v>0</v>
      </c>
      <c r="BA17" s="9"/>
      <c r="BB17" s="9"/>
      <c r="BC17" s="9"/>
      <c r="BD17" s="9"/>
      <c r="BE17" s="9"/>
      <c r="BF17" s="9"/>
      <c r="BG17" s="9">
        <f t="shared" si="14"/>
        <v>0</v>
      </c>
      <c r="BH17" s="9">
        <f t="shared" si="14"/>
        <v>0</v>
      </c>
      <c r="BI17" s="9"/>
      <c r="BJ17" s="9"/>
      <c r="BK17" s="9"/>
      <c r="BL17" s="9"/>
      <c r="BM17" s="9"/>
      <c r="BN17" s="9"/>
      <c r="BO17" s="9">
        <f t="shared" si="15"/>
        <v>0</v>
      </c>
      <c r="BP17" s="9">
        <f t="shared" si="15"/>
        <v>0</v>
      </c>
      <c r="BQ17" s="9"/>
      <c r="BR17" s="10"/>
      <c r="BS17" s="22"/>
      <c r="BT17" s="22"/>
      <c r="BU17" s="22"/>
      <c r="BV17" s="22"/>
      <c r="BW17" s="22"/>
      <c r="BX17" s="22"/>
      <c r="BY17" s="9">
        <f t="shared" si="8"/>
        <v>0</v>
      </c>
      <c r="BZ17" s="10">
        <f t="shared" si="8"/>
        <v>0</v>
      </c>
      <c r="CA17" s="22"/>
      <c r="CB17" s="22"/>
      <c r="CC17" s="22"/>
      <c r="CD17" s="22"/>
      <c r="CE17" s="22"/>
      <c r="CF17" s="22"/>
      <c r="CG17" s="9">
        <f t="shared" si="9"/>
        <v>0</v>
      </c>
      <c r="CH17" s="10">
        <f t="shared" si="9"/>
        <v>0</v>
      </c>
      <c r="HO17" t="e">
        <v>#REF!</v>
      </c>
      <c r="HP17" t="e">
        <v>#REF!</v>
      </c>
    </row>
    <row r="18" spans="1:224" ht="19.5" customHeight="1" x14ac:dyDescent="0.25">
      <c r="A18" s="7" t="s">
        <v>46</v>
      </c>
      <c r="B18" s="21" t="s">
        <v>47</v>
      </c>
      <c r="C18" s="9">
        <v>152443</v>
      </c>
      <c r="D18" s="10">
        <v>214899951</v>
      </c>
      <c r="E18" s="9">
        <v>5250028</v>
      </c>
      <c r="F18" s="10">
        <v>634755305</v>
      </c>
      <c r="G18" s="9">
        <v>3640</v>
      </c>
      <c r="H18" s="10">
        <v>2511005</v>
      </c>
      <c r="I18" s="9">
        <f t="shared" si="0"/>
        <v>5406111</v>
      </c>
      <c r="J18" s="10">
        <f t="shared" si="0"/>
        <v>852166261</v>
      </c>
      <c r="K18" s="9">
        <v>10128756</v>
      </c>
      <c r="L18" s="10">
        <v>1291603937</v>
      </c>
      <c r="M18" s="9">
        <v>10054599</v>
      </c>
      <c r="N18" s="10">
        <v>1339262037</v>
      </c>
      <c r="O18" s="9">
        <v>409833</v>
      </c>
      <c r="P18" s="10">
        <v>644786209</v>
      </c>
      <c r="Q18" s="9">
        <f t="shared" si="1"/>
        <v>20593188</v>
      </c>
      <c r="R18" s="10">
        <f t="shared" si="1"/>
        <v>3275652183</v>
      </c>
      <c r="S18" s="9">
        <v>53537</v>
      </c>
      <c r="T18" s="10">
        <v>16543604</v>
      </c>
      <c r="U18" s="9">
        <v>464787</v>
      </c>
      <c r="V18" s="10">
        <v>663081656</v>
      </c>
      <c r="W18" s="9">
        <v>527</v>
      </c>
      <c r="X18" s="10">
        <v>351551</v>
      </c>
      <c r="Y18" s="9">
        <f t="shared" si="2"/>
        <v>518851</v>
      </c>
      <c r="Z18" s="10">
        <f t="shared" si="2"/>
        <v>679976811</v>
      </c>
      <c r="AA18" s="9">
        <v>5430976</v>
      </c>
      <c r="AB18" s="10">
        <v>703690139</v>
      </c>
      <c r="AC18" s="9">
        <v>4986</v>
      </c>
      <c r="AD18" s="10">
        <v>4926634</v>
      </c>
      <c r="AE18" s="9">
        <v>5347</v>
      </c>
      <c r="AF18" s="10">
        <v>2361161</v>
      </c>
      <c r="AG18" s="9">
        <f t="shared" si="3"/>
        <v>5441309</v>
      </c>
      <c r="AH18" s="10">
        <f t="shared" si="3"/>
        <v>710977934</v>
      </c>
      <c r="AI18" s="9">
        <v>31959459</v>
      </c>
      <c r="AJ18" s="10">
        <v>5518773189</v>
      </c>
      <c r="AK18" s="9">
        <v>261360</v>
      </c>
      <c r="AL18" s="9">
        <v>76934155</v>
      </c>
      <c r="AM18" s="9">
        <v>38306</v>
      </c>
      <c r="AN18" s="9">
        <v>32765817</v>
      </c>
      <c r="AO18" s="9">
        <v>1513</v>
      </c>
      <c r="AP18" s="9">
        <v>1438759</v>
      </c>
      <c r="AQ18" s="9">
        <f t="shared" si="12"/>
        <v>301179</v>
      </c>
      <c r="AR18" s="9">
        <f t="shared" si="12"/>
        <v>111138731</v>
      </c>
      <c r="AS18" s="9">
        <v>52583</v>
      </c>
      <c r="AT18" s="9">
        <v>13346762</v>
      </c>
      <c r="AU18" s="9">
        <v>19903.009999999998</v>
      </c>
      <c r="AV18" s="9">
        <v>59215413</v>
      </c>
      <c r="AW18" s="9">
        <v>7737081.2599999998</v>
      </c>
      <c r="AX18" s="9">
        <v>1020803419</v>
      </c>
      <c r="AY18" s="9">
        <f t="shared" si="13"/>
        <v>7809567.2699999996</v>
      </c>
      <c r="AZ18" s="9">
        <f t="shared" si="13"/>
        <v>1093365594</v>
      </c>
      <c r="BA18" s="9">
        <v>10605768.140000001</v>
      </c>
      <c r="BB18" s="9">
        <v>958758341</v>
      </c>
      <c r="BC18" s="9">
        <v>54888.87</v>
      </c>
      <c r="BD18" s="9">
        <v>21628884</v>
      </c>
      <c r="BE18" s="9">
        <v>2809</v>
      </c>
      <c r="BF18" s="9">
        <v>1389205</v>
      </c>
      <c r="BG18" s="9">
        <f t="shared" si="14"/>
        <v>10663466.01</v>
      </c>
      <c r="BH18" s="9">
        <f t="shared" si="14"/>
        <v>981776430</v>
      </c>
      <c r="BI18" s="9">
        <v>21431312.530000001</v>
      </c>
      <c r="BJ18" s="9">
        <v>2931247812</v>
      </c>
      <c r="BK18" s="9">
        <v>53159</v>
      </c>
      <c r="BL18" s="9">
        <v>10991284</v>
      </c>
      <c r="BM18" s="9">
        <v>5709203.9800000004</v>
      </c>
      <c r="BN18" s="9">
        <v>672211574</v>
      </c>
      <c r="BO18" s="9">
        <f t="shared" si="15"/>
        <v>27193675.510000002</v>
      </c>
      <c r="BP18" s="9">
        <f t="shared" si="15"/>
        <v>3614450670</v>
      </c>
      <c r="BQ18" s="9">
        <v>45967887.790000007</v>
      </c>
      <c r="BR18" s="10">
        <v>5800731425</v>
      </c>
      <c r="BS18" s="9">
        <v>78168</v>
      </c>
      <c r="BT18" s="10">
        <v>21521141</v>
      </c>
      <c r="BU18" s="9">
        <v>12190804</v>
      </c>
      <c r="BV18" s="10">
        <v>2307123872</v>
      </c>
      <c r="BW18" s="9">
        <v>130681</v>
      </c>
      <c r="BX18" s="10">
        <v>28238553</v>
      </c>
      <c r="BY18" s="9">
        <f t="shared" si="8"/>
        <v>12399653</v>
      </c>
      <c r="BZ18" s="10">
        <f t="shared" si="8"/>
        <v>2356883566</v>
      </c>
      <c r="CA18" s="9">
        <v>123161</v>
      </c>
      <c r="CB18" s="10">
        <v>40755727</v>
      </c>
      <c r="CC18" s="9">
        <v>178283</v>
      </c>
      <c r="CD18" s="10">
        <v>194448896</v>
      </c>
      <c r="CE18" s="9">
        <v>104714</v>
      </c>
      <c r="CF18" s="10">
        <v>35499614</v>
      </c>
      <c r="CG18" s="9">
        <f t="shared" si="9"/>
        <v>406158</v>
      </c>
      <c r="CH18" s="10">
        <f t="shared" si="9"/>
        <v>270704237</v>
      </c>
    </row>
    <row r="19" spans="1:224" x14ac:dyDescent="0.25">
      <c r="A19" s="7" t="s">
        <v>48</v>
      </c>
      <c r="B19" s="8" t="s">
        <v>49</v>
      </c>
      <c r="C19" s="9">
        <v>722061</v>
      </c>
      <c r="D19" s="10">
        <v>117824879</v>
      </c>
      <c r="E19" s="9">
        <v>77781743</v>
      </c>
      <c r="F19" s="10">
        <v>17849611766</v>
      </c>
      <c r="G19" s="9">
        <v>83051541</v>
      </c>
      <c r="H19" s="10">
        <v>19078395949</v>
      </c>
      <c r="I19" s="9">
        <f t="shared" si="0"/>
        <v>161555345</v>
      </c>
      <c r="J19" s="10">
        <f t="shared" si="0"/>
        <v>37045832594</v>
      </c>
      <c r="K19" s="9">
        <v>70086732</v>
      </c>
      <c r="L19" s="10">
        <v>16728265462</v>
      </c>
      <c r="M19" s="9">
        <v>35058378</v>
      </c>
      <c r="N19" s="10">
        <v>7928626438</v>
      </c>
      <c r="O19" s="9">
        <v>12929034</v>
      </c>
      <c r="P19" s="10">
        <v>3193736280</v>
      </c>
      <c r="Q19" s="9">
        <f t="shared" si="1"/>
        <v>118074144</v>
      </c>
      <c r="R19" s="10">
        <f t="shared" si="1"/>
        <v>27850628180</v>
      </c>
      <c r="S19" s="9">
        <v>23241901</v>
      </c>
      <c r="T19" s="10">
        <v>5461538512</v>
      </c>
      <c r="U19" s="9">
        <v>75873151</v>
      </c>
      <c r="V19" s="10">
        <v>18271918111</v>
      </c>
      <c r="W19" s="9">
        <v>40895717</v>
      </c>
      <c r="X19" s="10">
        <v>9166632583</v>
      </c>
      <c r="Y19" s="9">
        <f t="shared" si="2"/>
        <v>140010769</v>
      </c>
      <c r="Z19" s="10">
        <f t="shared" si="2"/>
        <v>32900089206</v>
      </c>
      <c r="AA19" s="9">
        <v>19929199</v>
      </c>
      <c r="AB19" s="10">
        <v>4852007662</v>
      </c>
      <c r="AC19" s="9">
        <v>82651531</v>
      </c>
      <c r="AD19" s="10">
        <v>19557148849</v>
      </c>
      <c r="AE19" s="9">
        <v>92179079</v>
      </c>
      <c r="AF19" s="10">
        <v>21430664037</v>
      </c>
      <c r="AG19" s="9">
        <f t="shared" si="3"/>
        <v>194759809</v>
      </c>
      <c r="AH19" s="10">
        <f t="shared" si="3"/>
        <v>45839820548</v>
      </c>
      <c r="AI19" s="9">
        <v>614400067</v>
      </c>
      <c r="AJ19" s="10">
        <v>143636370528</v>
      </c>
      <c r="AK19" s="9">
        <v>36498710</v>
      </c>
      <c r="AL19" s="9">
        <v>8641396770</v>
      </c>
      <c r="AM19" s="9">
        <v>36692224</v>
      </c>
      <c r="AN19" s="9">
        <v>8803063750</v>
      </c>
      <c r="AO19" s="9">
        <v>59890037</v>
      </c>
      <c r="AP19" s="9">
        <v>14694029643</v>
      </c>
      <c r="AQ19" s="9">
        <f t="shared" si="12"/>
        <v>133080971</v>
      </c>
      <c r="AR19" s="9">
        <f t="shared" si="12"/>
        <v>32138490163</v>
      </c>
      <c r="AS19" s="9">
        <v>26564863</v>
      </c>
      <c r="AT19" s="9">
        <v>6622055819</v>
      </c>
      <c r="AU19" s="9">
        <v>47321115.639999993</v>
      </c>
      <c r="AV19" s="9">
        <v>12519802285</v>
      </c>
      <c r="AW19" s="9">
        <v>35562056.25</v>
      </c>
      <c r="AX19" s="9">
        <v>8435826484</v>
      </c>
      <c r="AY19" s="9">
        <f t="shared" si="13"/>
        <v>109448034.88999999</v>
      </c>
      <c r="AZ19" s="9">
        <f t="shared" si="13"/>
        <v>27577684588</v>
      </c>
      <c r="BA19" s="9">
        <v>45950853.780000001</v>
      </c>
      <c r="BB19" s="9">
        <v>11260554899</v>
      </c>
      <c r="BC19" s="9">
        <v>72851942.510000005</v>
      </c>
      <c r="BD19" s="9">
        <v>19189991424</v>
      </c>
      <c r="BE19" s="9">
        <v>115942441</v>
      </c>
      <c r="BF19" s="9">
        <v>28697933989</v>
      </c>
      <c r="BG19" s="9">
        <f t="shared" si="14"/>
        <v>234745237.29000002</v>
      </c>
      <c r="BH19" s="9">
        <f t="shared" si="14"/>
        <v>59148480312</v>
      </c>
      <c r="BI19" s="9">
        <v>63205423.380000003</v>
      </c>
      <c r="BJ19" s="9">
        <v>16283992935</v>
      </c>
      <c r="BK19" s="9">
        <v>101404341.59999998</v>
      </c>
      <c r="BL19" s="9">
        <v>25322545110</v>
      </c>
      <c r="BM19" s="9">
        <v>86558968.38000001</v>
      </c>
      <c r="BN19" s="9">
        <v>23254529463</v>
      </c>
      <c r="BO19" s="9">
        <f t="shared" si="15"/>
        <v>251168733.36000001</v>
      </c>
      <c r="BP19" s="9">
        <f t="shared" si="15"/>
        <v>64861067508</v>
      </c>
      <c r="BQ19" s="9">
        <v>728442976.53999996</v>
      </c>
      <c r="BR19" s="10">
        <v>183725722571</v>
      </c>
      <c r="BS19" s="9">
        <v>69732533</v>
      </c>
      <c r="BT19" s="10">
        <v>17758528142</v>
      </c>
      <c r="BU19" s="9">
        <v>28752709</v>
      </c>
      <c r="BV19" s="10">
        <v>7427734872</v>
      </c>
      <c r="BW19" s="9">
        <v>49374821</v>
      </c>
      <c r="BX19" s="10">
        <v>13561046629</v>
      </c>
      <c r="BY19" s="9">
        <f t="shared" si="8"/>
        <v>147860063</v>
      </c>
      <c r="BZ19" s="10">
        <f t="shared" si="8"/>
        <v>38747309643</v>
      </c>
      <c r="CA19" s="9">
        <v>82973371</v>
      </c>
      <c r="CB19" s="10">
        <v>20502015910</v>
      </c>
      <c r="CC19" s="9">
        <v>34310005</v>
      </c>
      <c r="CD19" s="10">
        <v>8493864918</v>
      </c>
      <c r="CE19" s="9">
        <v>12697953</v>
      </c>
      <c r="CF19" s="10">
        <v>3510397471</v>
      </c>
      <c r="CG19" s="9">
        <f>CA19+CC19+CE19</f>
        <v>129981329</v>
      </c>
      <c r="CH19" s="10">
        <f t="shared" si="9"/>
        <v>32506278299</v>
      </c>
      <c r="HO19" t="e">
        <v>#REF!</v>
      </c>
      <c r="HP19" t="e">
        <v>#REF!</v>
      </c>
    </row>
    <row r="20" spans="1:224" x14ac:dyDescent="0.25">
      <c r="A20" s="7" t="s">
        <v>50</v>
      </c>
      <c r="B20" s="21" t="s">
        <v>51</v>
      </c>
      <c r="C20" s="9">
        <v>12573545</v>
      </c>
      <c r="D20" s="10">
        <v>4820704334</v>
      </c>
      <c r="E20" s="9">
        <v>2485788</v>
      </c>
      <c r="F20" s="10">
        <v>816805780</v>
      </c>
      <c r="G20" s="9">
        <v>15215205</v>
      </c>
      <c r="H20" s="10">
        <v>5534356931</v>
      </c>
      <c r="I20" s="9">
        <f t="shared" si="0"/>
        <v>30274538</v>
      </c>
      <c r="J20" s="10">
        <f t="shared" si="0"/>
        <v>11171867045</v>
      </c>
      <c r="K20" s="9">
        <v>8025548</v>
      </c>
      <c r="L20" s="10">
        <v>2663881661</v>
      </c>
      <c r="M20" s="9">
        <v>7225503</v>
      </c>
      <c r="N20" s="10">
        <v>2397924914</v>
      </c>
      <c r="O20" s="9">
        <v>7074103</v>
      </c>
      <c r="P20" s="10">
        <v>2347129879</v>
      </c>
      <c r="Q20" s="9">
        <f t="shared" si="1"/>
        <v>22325154</v>
      </c>
      <c r="R20" s="10">
        <f t="shared" si="1"/>
        <v>7408936454</v>
      </c>
      <c r="S20" s="9">
        <v>7940204</v>
      </c>
      <c r="T20" s="10">
        <v>2746926923</v>
      </c>
      <c r="U20" s="9">
        <v>13448335</v>
      </c>
      <c r="V20" s="10">
        <v>4458319179</v>
      </c>
      <c r="W20" s="9">
        <v>7142084</v>
      </c>
      <c r="X20" s="10">
        <v>2455479404</v>
      </c>
      <c r="Y20" s="9">
        <f t="shared" si="2"/>
        <v>28530623</v>
      </c>
      <c r="Z20" s="10">
        <f t="shared" si="2"/>
        <v>9660725506</v>
      </c>
      <c r="AA20" s="9">
        <v>11079015</v>
      </c>
      <c r="AB20" s="10">
        <v>3830770807</v>
      </c>
      <c r="AC20" s="9">
        <v>4446913</v>
      </c>
      <c r="AD20" s="10">
        <v>1749883860</v>
      </c>
      <c r="AE20" s="9">
        <v>13508410</v>
      </c>
      <c r="AF20" s="10">
        <v>4602131996</v>
      </c>
      <c r="AG20" s="9">
        <f t="shared" si="3"/>
        <v>29034338</v>
      </c>
      <c r="AH20" s="10">
        <f t="shared" si="3"/>
        <v>10182786663</v>
      </c>
      <c r="AI20" s="9">
        <v>110164653</v>
      </c>
      <c r="AJ20" s="10">
        <v>38424315668</v>
      </c>
      <c r="AK20" s="9">
        <v>2915929</v>
      </c>
      <c r="AL20" s="9">
        <v>1113180727</v>
      </c>
      <c r="AM20" s="9">
        <v>12693297</v>
      </c>
      <c r="AN20" s="9">
        <v>4348749581</v>
      </c>
      <c r="AO20" s="9">
        <v>3399022</v>
      </c>
      <c r="AP20" s="9">
        <v>1191275267</v>
      </c>
      <c r="AQ20" s="9">
        <f t="shared" si="12"/>
        <v>19008248</v>
      </c>
      <c r="AR20" s="9">
        <f t="shared" si="12"/>
        <v>6653205575</v>
      </c>
      <c r="AS20" s="9">
        <v>8933333</v>
      </c>
      <c r="AT20" s="9">
        <v>2989038515</v>
      </c>
      <c r="AU20" s="9">
        <v>11291511.290000001</v>
      </c>
      <c r="AV20" s="9">
        <v>3472943236</v>
      </c>
      <c r="AW20" s="9">
        <v>7735228.8499999996</v>
      </c>
      <c r="AX20" s="9">
        <v>2484992641</v>
      </c>
      <c r="AY20" s="9">
        <f t="shared" si="13"/>
        <v>27960073.140000001</v>
      </c>
      <c r="AZ20" s="9">
        <f t="shared" si="13"/>
        <v>8946974392</v>
      </c>
      <c r="BA20" s="9">
        <v>13862826.960000001</v>
      </c>
      <c r="BB20" s="9">
        <v>4275385065</v>
      </c>
      <c r="BC20" s="9">
        <v>2319282.84</v>
      </c>
      <c r="BD20" s="9">
        <v>772131084</v>
      </c>
      <c r="BE20" s="9">
        <v>13911110.640000001</v>
      </c>
      <c r="BF20" s="9">
        <v>4534453600</v>
      </c>
      <c r="BG20" s="9">
        <f t="shared" si="14"/>
        <v>30093220.440000001</v>
      </c>
      <c r="BH20" s="9">
        <f t="shared" si="14"/>
        <v>9581969749</v>
      </c>
      <c r="BI20" s="9">
        <v>7672370.9000000004</v>
      </c>
      <c r="BJ20" s="9">
        <v>2481953912</v>
      </c>
      <c r="BK20" s="9">
        <v>13171458.02</v>
      </c>
      <c r="BL20" s="9">
        <v>4056621249</v>
      </c>
      <c r="BM20" s="9">
        <v>6854903.5399999991</v>
      </c>
      <c r="BN20" s="9">
        <v>2045615887</v>
      </c>
      <c r="BO20" s="9">
        <f t="shared" si="15"/>
        <v>27698732.460000001</v>
      </c>
      <c r="BP20" s="9">
        <f t="shared" si="15"/>
        <v>8584191048</v>
      </c>
      <c r="BQ20" s="9">
        <v>104760274.03999999</v>
      </c>
      <c r="BR20" s="10">
        <v>33766340764</v>
      </c>
      <c r="BS20" s="9">
        <v>12463466</v>
      </c>
      <c r="BT20" s="10">
        <v>3755139051</v>
      </c>
      <c r="BU20" s="9">
        <v>6061847</v>
      </c>
      <c r="BV20" s="10">
        <v>1769519170</v>
      </c>
      <c r="BW20" s="9">
        <v>18489375</v>
      </c>
      <c r="BX20" s="10">
        <v>5442746160</v>
      </c>
      <c r="BY20" s="9">
        <f t="shared" si="8"/>
        <v>37014688</v>
      </c>
      <c r="BZ20" s="10">
        <f t="shared" si="8"/>
        <v>10967404381</v>
      </c>
      <c r="CA20" s="9">
        <v>4664399</v>
      </c>
      <c r="CB20" s="10">
        <v>1618829667</v>
      </c>
      <c r="CC20" s="9">
        <v>8642505</v>
      </c>
      <c r="CD20" s="10">
        <v>2594984886</v>
      </c>
      <c r="CE20" s="9">
        <v>7571433</v>
      </c>
      <c r="CF20" s="10">
        <v>2366962562</v>
      </c>
      <c r="CG20" s="9">
        <f t="shared" si="9"/>
        <v>20878337</v>
      </c>
      <c r="CH20" s="10">
        <f t="shared" si="9"/>
        <v>6580777115</v>
      </c>
      <c r="HO20" t="e">
        <v>#REF!</v>
      </c>
      <c r="HP20" t="e">
        <v>#REF!</v>
      </c>
    </row>
    <row r="21" spans="1:224" x14ac:dyDescent="0.25">
      <c r="A21" s="7" t="s">
        <v>52</v>
      </c>
      <c r="B21" s="9" t="s">
        <v>53</v>
      </c>
      <c r="C21" s="9">
        <v>2283</v>
      </c>
      <c r="D21" s="10">
        <v>913022</v>
      </c>
      <c r="E21" s="9">
        <v>3239</v>
      </c>
      <c r="F21" s="10">
        <v>2350572</v>
      </c>
      <c r="G21" s="9">
        <v>7517</v>
      </c>
      <c r="H21" s="10">
        <v>3897652</v>
      </c>
      <c r="I21" s="9">
        <f t="shared" si="0"/>
        <v>13039</v>
      </c>
      <c r="J21" s="10">
        <f t="shared" si="0"/>
        <v>7161246</v>
      </c>
      <c r="K21" s="9">
        <v>18035</v>
      </c>
      <c r="L21" s="10">
        <v>6866369</v>
      </c>
      <c r="M21" s="9">
        <v>5911</v>
      </c>
      <c r="N21" s="10">
        <v>2956208</v>
      </c>
      <c r="O21" s="9">
        <v>7951</v>
      </c>
      <c r="P21" s="10">
        <v>3194523</v>
      </c>
      <c r="Q21" s="9">
        <f t="shared" si="1"/>
        <v>31897</v>
      </c>
      <c r="R21" s="10">
        <f t="shared" si="1"/>
        <v>13017100</v>
      </c>
      <c r="S21" s="9">
        <v>114542</v>
      </c>
      <c r="T21" s="10">
        <v>28115528</v>
      </c>
      <c r="U21" s="9">
        <v>7970</v>
      </c>
      <c r="V21" s="10">
        <v>3000579</v>
      </c>
      <c r="W21" s="9">
        <v>5273</v>
      </c>
      <c r="X21" s="10">
        <v>3776756</v>
      </c>
      <c r="Y21" s="9">
        <f t="shared" si="2"/>
        <v>127785</v>
      </c>
      <c r="Z21" s="10">
        <f t="shared" si="2"/>
        <v>34892863</v>
      </c>
      <c r="AA21" s="9">
        <v>3988</v>
      </c>
      <c r="AB21" s="10">
        <v>2063835</v>
      </c>
      <c r="AC21" s="9">
        <v>6793</v>
      </c>
      <c r="AD21" s="10">
        <v>2339484</v>
      </c>
      <c r="AE21" s="9">
        <v>11742</v>
      </c>
      <c r="AF21" s="10">
        <v>6711199</v>
      </c>
      <c r="AG21" s="9">
        <f t="shared" si="3"/>
        <v>22523</v>
      </c>
      <c r="AH21" s="10">
        <f t="shared" si="3"/>
        <v>11114518</v>
      </c>
      <c r="AI21" s="9">
        <v>195244</v>
      </c>
      <c r="AJ21" s="10">
        <v>66185727</v>
      </c>
      <c r="AK21" s="9">
        <v>376910</v>
      </c>
      <c r="AL21" s="9">
        <v>119424462</v>
      </c>
      <c r="AM21" s="9">
        <v>1648</v>
      </c>
      <c r="AN21" s="9">
        <v>1855052</v>
      </c>
      <c r="AO21" s="9">
        <v>3042</v>
      </c>
      <c r="AP21" s="9">
        <v>1945930</v>
      </c>
      <c r="AQ21" s="9">
        <f t="shared" si="12"/>
        <v>381600</v>
      </c>
      <c r="AR21" s="9">
        <f t="shared" si="12"/>
        <v>123225444</v>
      </c>
      <c r="AS21" s="9">
        <v>6823</v>
      </c>
      <c r="AT21" s="9">
        <v>4092047</v>
      </c>
      <c r="AU21" s="9">
        <v>273520.36</v>
      </c>
      <c r="AV21" s="9">
        <v>71943509</v>
      </c>
      <c r="AW21" s="9">
        <v>551552.57999999996</v>
      </c>
      <c r="AX21" s="9">
        <v>153791554</v>
      </c>
      <c r="AY21" s="9">
        <f t="shared" si="13"/>
        <v>831895.94</v>
      </c>
      <c r="AZ21" s="9">
        <f t="shared" si="13"/>
        <v>229827110</v>
      </c>
      <c r="BA21" s="9">
        <v>2512.98</v>
      </c>
      <c r="BB21" s="9">
        <v>1319850</v>
      </c>
      <c r="BC21" s="9">
        <v>551059.62</v>
      </c>
      <c r="BD21" s="9">
        <v>195632990</v>
      </c>
      <c r="BE21" s="9">
        <v>5344.88</v>
      </c>
      <c r="BF21" s="9">
        <v>3925552</v>
      </c>
      <c r="BG21" s="9">
        <f t="shared" si="14"/>
        <v>558917.48</v>
      </c>
      <c r="BH21" s="9">
        <f t="shared" si="14"/>
        <v>200878392</v>
      </c>
      <c r="BI21" s="9">
        <v>26109.190000000002</v>
      </c>
      <c r="BJ21" s="9">
        <v>11071752</v>
      </c>
      <c r="BK21" s="9">
        <v>276555.52999999997</v>
      </c>
      <c r="BL21" s="9">
        <v>96886737</v>
      </c>
      <c r="BM21" s="9">
        <v>8152.3</v>
      </c>
      <c r="BN21" s="9">
        <v>3627917</v>
      </c>
      <c r="BO21" s="9">
        <f t="shared" si="15"/>
        <v>310817.01999999996</v>
      </c>
      <c r="BP21" s="9">
        <f t="shared" si="15"/>
        <v>111586406</v>
      </c>
      <c r="BQ21" s="9">
        <v>2083230.44</v>
      </c>
      <c r="BR21" s="10">
        <v>665517352</v>
      </c>
      <c r="BS21" s="9">
        <v>6179</v>
      </c>
      <c r="BT21" s="10">
        <v>3668232</v>
      </c>
      <c r="BU21" s="9">
        <v>6288</v>
      </c>
      <c r="BV21" s="10">
        <v>3921873</v>
      </c>
      <c r="BW21" s="9">
        <v>1233</v>
      </c>
      <c r="BX21" s="10">
        <v>736671</v>
      </c>
      <c r="BY21" s="9">
        <f t="shared" si="8"/>
        <v>13700</v>
      </c>
      <c r="BZ21" s="10">
        <f t="shared" si="8"/>
        <v>8326776</v>
      </c>
      <c r="CA21" s="9">
        <v>3073</v>
      </c>
      <c r="CB21" s="10">
        <v>3181366</v>
      </c>
      <c r="CC21" s="9">
        <v>5578</v>
      </c>
      <c r="CD21" s="10">
        <v>3401168</v>
      </c>
      <c r="CE21" s="9">
        <v>7301</v>
      </c>
      <c r="CF21" s="10">
        <v>4980423</v>
      </c>
      <c r="CG21" s="9">
        <f t="shared" si="9"/>
        <v>15952</v>
      </c>
      <c r="CH21" s="10">
        <f t="shared" si="9"/>
        <v>11562957</v>
      </c>
      <c r="HO21" t="e">
        <v>#REF!</v>
      </c>
      <c r="HP21" t="e">
        <v>#REF!</v>
      </c>
    </row>
    <row r="22" spans="1:224" x14ac:dyDescent="0.25">
      <c r="A22" s="7" t="s">
        <v>54</v>
      </c>
      <c r="B22" s="9" t="s">
        <v>55</v>
      </c>
      <c r="C22" s="9"/>
      <c r="D22" s="10"/>
      <c r="E22" s="9">
        <v>125</v>
      </c>
      <c r="F22" s="10">
        <v>153991</v>
      </c>
      <c r="G22" s="9">
        <v>3973</v>
      </c>
      <c r="H22" s="10">
        <v>3322714</v>
      </c>
      <c r="I22" s="9">
        <f t="shared" si="0"/>
        <v>4098</v>
      </c>
      <c r="J22" s="10">
        <f t="shared" si="0"/>
        <v>3476705</v>
      </c>
      <c r="K22" s="9">
        <v>48051</v>
      </c>
      <c r="L22" s="10">
        <v>9723300</v>
      </c>
      <c r="M22" s="9">
        <v>480</v>
      </c>
      <c r="N22" s="10">
        <v>446994</v>
      </c>
      <c r="O22" s="9">
        <v>24000</v>
      </c>
      <c r="P22" s="10">
        <v>4826557</v>
      </c>
      <c r="Q22" s="9">
        <f t="shared" si="1"/>
        <v>72531</v>
      </c>
      <c r="R22" s="10">
        <f t="shared" si="1"/>
        <v>14996851</v>
      </c>
      <c r="S22" s="9">
        <v>658</v>
      </c>
      <c r="T22" s="10">
        <v>734125</v>
      </c>
      <c r="U22" s="9">
        <v>1460</v>
      </c>
      <c r="V22" s="10">
        <v>1422262</v>
      </c>
      <c r="W22" s="9">
        <v>686</v>
      </c>
      <c r="X22" s="10">
        <v>241245</v>
      </c>
      <c r="Y22" s="9">
        <f t="shared" si="2"/>
        <v>2804</v>
      </c>
      <c r="Z22" s="10">
        <f t="shared" si="2"/>
        <v>2397632</v>
      </c>
      <c r="AA22" s="9">
        <v>1047</v>
      </c>
      <c r="AB22" s="10">
        <v>877028</v>
      </c>
      <c r="AC22" s="9">
        <v>435</v>
      </c>
      <c r="AD22" s="10">
        <v>377338</v>
      </c>
      <c r="AE22" s="9">
        <v>1556</v>
      </c>
      <c r="AF22" s="10">
        <v>698306</v>
      </c>
      <c r="AG22" s="9">
        <f t="shared" si="3"/>
        <v>3038</v>
      </c>
      <c r="AH22" s="10">
        <f t="shared" si="3"/>
        <v>1952672</v>
      </c>
      <c r="AI22" s="9">
        <v>82471</v>
      </c>
      <c r="AJ22" s="10">
        <v>22823860</v>
      </c>
      <c r="AK22" s="9">
        <v>369</v>
      </c>
      <c r="AL22" s="9">
        <v>766717</v>
      </c>
      <c r="AM22" s="9">
        <v>70</v>
      </c>
      <c r="AN22" s="9">
        <v>43368</v>
      </c>
      <c r="AO22" s="9">
        <v>1744</v>
      </c>
      <c r="AP22" s="9">
        <v>422638</v>
      </c>
      <c r="AQ22" s="9">
        <f t="shared" si="12"/>
        <v>2183</v>
      </c>
      <c r="AR22" s="9">
        <f t="shared" si="12"/>
        <v>1232723</v>
      </c>
      <c r="AS22" s="9">
        <v>746</v>
      </c>
      <c r="AT22" s="9">
        <v>387155</v>
      </c>
      <c r="AU22" s="9">
        <v>100.2</v>
      </c>
      <c r="AV22" s="9">
        <v>58475</v>
      </c>
      <c r="AW22" s="9">
        <v>3013</v>
      </c>
      <c r="AX22" s="9">
        <v>1934405</v>
      </c>
      <c r="AY22" s="9">
        <f t="shared" si="13"/>
        <v>3859.2</v>
      </c>
      <c r="AZ22" s="9">
        <f t="shared" si="13"/>
        <v>2380035</v>
      </c>
      <c r="BA22" s="9">
        <v>1853549.7</v>
      </c>
      <c r="BB22" s="9">
        <v>372774152</v>
      </c>
      <c r="BC22" s="9">
        <v>1325.66</v>
      </c>
      <c r="BD22" s="9">
        <v>644124</v>
      </c>
      <c r="BE22" s="9">
        <v>4929.8</v>
      </c>
      <c r="BF22" s="9">
        <v>1030086</v>
      </c>
      <c r="BG22" s="9">
        <f t="shared" si="14"/>
        <v>1859805.16</v>
      </c>
      <c r="BH22" s="9">
        <f t="shared" si="14"/>
        <v>374448362</v>
      </c>
      <c r="BI22" s="9">
        <v>81903.109999999986</v>
      </c>
      <c r="BJ22" s="9">
        <v>16580239</v>
      </c>
      <c r="BK22" s="9">
        <v>513646.98</v>
      </c>
      <c r="BL22" s="9">
        <v>103774458</v>
      </c>
      <c r="BM22" s="9">
        <v>1668.51</v>
      </c>
      <c r="BN22" s="9">
        <v>1604277</v>
      </c>
      <c r="BO22" s="9">
        <f t="shared" si="15"/>
        <v>597218.6</v>
      </c>
      <c r="BP22" s="9">
        <f t="shared" si="15"/>
        <v>121958974</v>
      </c>
      <c r="BQ22" s="9">
        <v>2463065.9599999995</v>
      </c>
      <c r="BR22" s="10">
        <v>500020094</v>
      </c>
      <c r="BS22" s="9">
        <v>1025</v>
      </c>
      <c r="BT22" s="10">
        <v>1992836</v>
      </c>
      <c r="BU22" s="9">
        <v>747547</v>
      </c>
      <c r="BV22" s="10">
        <v>150317505</v>
      </c>
      <c r="BW22" s="9">
        <v>760797</v>
      </c>
      <c r="BX22" s="10">
        <v>152935559</v>
      </c>
      <c r="BY22" s="9">
        <f t="shared" si="8"/>
        <v>1509369</v>
      </c>
      <c r="BZ22" s="10">
        <f t="shared" si="8"/>
        <v>305245900</v>
      </c>
      <c r="CA22" s="9">
        <v>1122</v>
      </c>
      <c r="CB22" s="10">
        <v>804436</v>
      </c>
      <c r="CC22" s="9">
        <v>858008</v>
      </c>
      <c r="CD22" s="10">
        <v>171757769</v>
      </c>
      <c r="CE22" s="9">
        <v>1170012</v>
      </c>
      <c r="CF22" s="10">
        <v>234507966</v>
      </c>
      <c r="CG22" s="9">
        <f t="shared" si="9"/>
        <v>2029142</v>
      </c>
      <c r="CH22" s="10">
        <f t="shared" si="9"/>
        <v>407070171</v>
      </c>
      <c r="HO22" t="e">
        <v>#REF!</v>
      </c>
      <c r="HP22" t="e">
        <v>#REF!</v>
      </c>
    </row>
    <row r="23" spans="1:224" x14ac:dyDescent="0.25">
      <c r="A23" s="7" t="s">
        <v>56</v>
      </c>
      <c r="B23" s="9" t="s">
        <v>57</v>
      </c>
      <c r="C23" s="9">
        <v>11160395</v>
      </c>
      <c r="D23" s="10">
        <v>4208447449</v>
      </c>
      <c r="E23" s="9">
        <v>1916938</v>
      </c>
      <c r="F23" s="10">
        <v>642284389</v>
      </c>
      <c r="G23" s="9">
        <v>12128200</v>
      </c>
      <c r="H23" s="10">
        <v>4059163719</v>
      </c>
      <c r="I23" s="9">
        <f t="shared" si="0"/>
        <v>25205533</v>
      </c>
      <c r="J23" s="10">
        <f t="shared" si="0"/>
        <v>8909895557</v>
      </c>
      <c r="K23" s="9">
        <v>5445048</v>
      </c>
      <c r="L23" s="10">
        <v>1844364152</v>
      </c>
      <c r="M23" s="9">
        <v>5307906</v>
      </c>
      <c r="N23" s="10">
        <v>1754211228</v>
      </c>
      <c r="O23" s="9">
        <v>5440382</v>
      </c>
      <c r="P23" s="10">
        <v>1846817219</v>
      </c>
      <c r="Q23" s="9">
        <f t="shared" si="1"/>
        <v>16193336</v>
      </c>
      <c r="R23" s="10">
        <f t="shared" si="1"/>
        <v>5445392599</v>
      </c>
      <c r="S23" s="9">
        <v>6490798</v>
      </c>
      <c r="T23" s="10">
        <v>2264833039</v>
      </c>
      <c r="U23" s="9">
        <v>11212115</v>
      </c>
      <c r="V23" s="10">
        <v>3730948103</v>
      </c>
      <c r="W23" s="9">
        <v>4722884</v>
      </c>
      <c r="X23" s="10">
        <v>1658734750</v>
      </c>
      <c r="Y23" s="9">
        <f t="shared" si="2"/>
        <v>22425797</v>
      </c>
      <c r="Z23" s="10">
        <f t="shared" si="2"/>
        <v>7654515892</v>
      </c>
      <c r="AA23" s="9">
        <v>8736069</v>
      </c>
      <c r="AB23" s="10">
        <v>2986008538</v>
      </c>
      <c r="AC23" s="9">
        <v>4419916</v>
      </c>
      <c r="AD23" s="10">
        <v>1725731664</v>
      </c>
      <c r="AE23" s="9">
        <v>10938102</v>
      </c>
      <c r="AF23" s="10">
        <v>3750088823</v>
      </c>
      <c r="AG23" s="9">
        <f t="shared" si="3"/>
        <v>24094087</v>
      </c>
      <c r="AH23" s="10">
        <f t="shared" si="3"/>
        <v>8461829025</v>
      </c>
      <c r="AI23" s="10">
        <v>87918753</v>
      </c>
      <c r="AJ23" s="10">
        <v>30471633073</v>
      </c>
      <c r="AK23" s="9">
        <v>958856</v>
      </c>
      <c r="AL23" s="9">
        <v>306693521</v>
      </c>
      <c r="AM23" s="9">
        <v>11296372</v>
      </c>
      <c r="AN23" s="9">
        <v>3831035600</v>
      </c>
      <c r="AO23" s="9">
        <v>2010697</v>
      </c>
      <c r="AP23" s="9">
        <v>713514878</v>
      </c>
      <c r="AQ23" s="9">
        <f t="shared" si="12"/>
        <v>14265925</v>
      </c>
      <c r="AR23" s="9">
        <f t="shared" si="12"/>
        <v>4851243999</v>
      </c>
      <c r="AS23" s="9">
        <v>7204828</v>
      </c>
      <c r="AT23" s="9">
        <v>2430146466</v>
      </c>
      <c r="AU23" s="9">
        <v>9353877</v>
      </c>
      <c r="AV23" s="9">
        <v>2886099565</v>
      </c>
      <c r="AW23" s="9">
        <v>4456008</v>
      </c>
      <c r="AX23" s="9">
        <v>1483950445</v>
      </c>
      <c r="AY23" s="9">
        <f t="shared" si="13"/>
        <v>21014713</v>
      </c>
      <c r="AZ23" s="9">
        <f t="shared" si="13"/>
        <v>6800196476</v>
      </c>
      <c r="BA23" s="9">
        <v>10428074</v>
      </c>
      <c r="BB23" s="9">
        <v>3351769516</v>
      </c>
      <c r="BC23" s="9">
        <v>1506220</v>
      </c>
      <c r="BD23" s="9">
        <v>483822983</v>
      </c>
      <c r="BE23" s="9">
        <v>10515736</v>
      </c>
      <c r="BF23" s="9">
        <v>3426977145</v>
      </c>
      <c r="BG23" s="9">
        <f t="shared" si="14"/>
        <v>22450030</v>
      </c>
      <c r="BH23" s="9">
        <f t="shared" si="14"/>
        <v>7262569644</v>
      </c>
      <c r="BI23" s="9">
        <v>5445966</v>
      </c>
      <c r="BJ23" s="9">
        <v>1814798789</v>
      </c>
      <c r="BK23" s="9">
        <v>9836076</v>
      </c>
      <c r="BL23" s="9">
        <v>3095909248</v>
      </c>
      <c r="BM23" s="9">
        <v>3903934</v>
      </c>
      <c r="BN23" s="9">
        <v>1226677117</v>
      </c>
      <c r="BO23" s="9">
        <f t="shared" si="15"/>
        <v>19185976</v>
      </c>
      <c r="BP23" s="9">
        <f t="shared" si="15"/>
        <v>6137385154</v>
      </c>
      <c r="BQ23" s="9">
        <v>76916644</v>
      </c>
      <c r="BR23" s="10">
        <v>25051395273</v>
      </c>
      <c r="BS23" s="9">
        <v>9236058</v>
      </c>
      <c r="BT23" s="10">
        <v>2829099232</v>
      </c>
      <c r="BU23" s="9">
        <v>4693606</v>
      </c>
      <c r="BV23" s="10">
        <v>1457677265</v>
      </c>
      <c r="BW23" s="9">
        <v>14112106</v>
      </c>
      <c r="BX23" s="10">
        <v>4253806611</v>
      </c>
      <c r="BY23" s="9">
        <f t="shared" si="8"/>
        <v>28041770</v>
      </c>
      <c r="BZ23" s="10">
        <f t="shared" si="8"/>
        <v>8540583108</v>
      </c>
      <c r="CA23" s="9">
        <v>4528042</v>
      </c>
      <c r="CB23" s="10">
        <v>1569109529</v>
      </c>
      <c r="CC23" s="9">
        <v>5505182</v>
      </c>
      <c r="CD23" s="10">
        <v>1728667393</v>
      </c>
      <c r="CE23" s="9">
        <v>5888092</v>
      </c>
      <c r="CF23" s="10">
        <v>1969324853</v>
      </c>
      <c r="CG23" s="9">
        <f t="shared" si="9"/>
        <v>15921316</v>
      </c>
      <c r="CH23" s="10">
        <f t="shared" si="9"/>
        <v>5267101775</v>
      </c>
    </row>
    <row r="24" spans="1:224" x14ac:dyDescent="0.25">
      <c r="A24" s="7" t="s">
        <v>58</v>
      </c>
      <c r="B24" s="8" t="s">
        <v>59</v>
      </c>
      <c r="C24" s="9">
        <v>90132</v>
      </c>
      <c r="D24" s="10">
        <v>156628239</v>
      </c>
      <c r="E24" s="9">
        <v>655497</v>
      </c>
      <c r="F24" s="10">
        <v>673811056</v>
      </c>
      <c r="G24" s="9">
        <v>6736</v>
      </c>
      <c r="H24" s="10">
        <v>31810922</v>
      </c>
      <c r="I24" s="9">
        <f t="shared" si="0"/>
        <v>752365</v>
      </c>
      <c r="J24" s="10">
        <f t="shared" si="0"/>
        <v>862250217</v>
      </c>
      <c r="K24" s="9">
        <v>16971</v>
      </c>
      <c r="L24" s="10">
        <v>170130022</v>
      </c>
      <c r="M24" s="9">
        <v>260492</v>
      </c>
      <c r="N24" s="10">
        <v>184976716</v>
      </c>
      <c r="O24" s="9">
        <v>15326</v>
      </c>
      <c r="P24" s="10">
        <v>338615783</v>
      </c>
      <c r="Q24" s="9">
        <f t="shared" si="1"/>
        <v>292789</v>
      </c>
      <c r="R24" s="10">
        <f t="shared" si="1"/>
        <v>693722521</v>
      </c>
      <c r="S24" s="9">
        <v>31049</v>
      </c>
      <c r="T24" s="10">
        <v>152977769</v>
      </c>
      <c r="U24" s="9">
        <v>25401</v>
      </c>
      <c r="V24" s="10">
        <v>483444819</v>
      </c>
      <c r="W24" s="9">
        <v>17372</v>
      </c>
      <c r="X24" s="10">
        <v>128061667</v>
      </c>
      <c r="Y24" s="9">
        <f t="shared" si="2"/>
        <v>73822</v>
      </c>
      <c r="Z24" s="10">
        <f t="shared" si="2"/>
        <v>764484255</v>
      </c>
      <c r="AA24" s="9">
        <v>136953</v>
      </c>
      <c r="AB24" s="10">
        <v>158565538</v>
      </c>
      <c r="AC24" s="9">
        <v>10176</v>
      </c>
      <c r="AD24" s="10">
        <v>102540248</v>
      </c>
      <c r="AE24" s="9">
        <v>6439</v>
      </c>
      <c r="AF24" s="10">
        <v>58309770</v>
      </c>
      <c r="AG24" s="9">
        <f t="shared" si="3"/>
        <v>153568</v>
      </c>
      <c r="AH24" s="10">
        <f t="shared" si="3"/>
        <v>319415556</v>
      </c>
      <c r="AI24" s="10">
        <v>1272544</v>
      </c>
      <c r="AJ24" s="10">
        <v>2639872549</v>
      </c>
      <c r="AK24" s="9">
        <v>14082</v>
      </c>
      <c r="AL24" s="9">
        <v>56712156</v>
      </c>
      <c r="AM24" s="9">
        <v>8663</v>
      </c>
      <c r="AN24" s="9">
        <v>187877733</v>
      </c>
      <c r="AO24" s="9">
        <v>24551</v>
      </c>
      <c r="AP24" s="9">
        <v>212861270</v>
      </c>
      <c r="AQ24" s="9">
        <f t="shared" si="12"/>
        <v>47296</v>
      </c>
      <c r="AR24" s="9">
        <f t="shared" si="12"/>
        <v>457451159</v>
      </c>
      <c r="AS24" s="9">
        <v>4814</v>
      </c>
      <c r="AT24" s="9">
        <v>13672822</v>
      </c>
      <c r="AU24" s="9">
        <v>4294.5999999999995</v>
      </c>
      <c r="AV24" s="9">
        <v>41609018</v>
      </c>
      <c r="AW24" s="9">
        <v>33836.380000000005</v>
      </c>
      <c r="AX24" s="9">
        <v>305460997</v>
      </c>
      <c r="AY24" s="9">
        <f t="shared" si="13"/>
        <v>42944.98</v>
      </c>
      <c r="AZ24" s="9">
        <f t="shared" si="13"/>
        <v>360742837</v>
      </c>
      <c r="BA24" s="9">
        <v>17420.55</v>
      </c>
      <c r="BB24" s="9">
        <v>265636544</v>
      </c>
      <c r="BC24" s="9">
        <v>20218.52</v>
      </c>
      <c r="BD24" s="9">
        <v>251701143</v>
      </c>
      <c r="BE24" s="9">
        <v>22038.880000000001</v>
      </c>
      <c r="BF24" s="9">
        <v>211904073</v>
      </c>
      <c r="BG24" s="9">
        <f t="shared" si="14"/>
        <v>59677.95</v>
      </c>
      <c r="BH24" s="9">
        <f t="shared" si="14"/>
        <v>729241760</v>
      </c>
      <c r="BI24" s="9">
        <v>149548.4</v>
      </c>
      <c r="BJ24" s="9">
        <v>309355911</v>
      </c>
      <c r="BK24" s="9">
        <v>84592.53</v>
      </c>
      <c r="BL24" s="9">
        <v>257188521</v>
      </c>
      <c r="BM24" s="9">
        <v>4136.66</v>
      </c>
      <c r="BN24" s="9">
        <v>42740901</v>
      </c>
      <c r="BO24" s="9">
        <f t="shared" si="15"/>
        <v>238277.59</v>
      </c>
      <c r="BP24" s="9">
        <f t="shared" si="15"/>
        <v>609285333</v>
      </c>
      <c r="BQ24" s="9">
        <v>388196.51999999996</v>
      </c>
      <c r="BR24" s="10">
        <v>2156721089</v>
      </c>
      <c r="BS24" s="9">
        <v>38823</v>
      </c>
      <c r="BT24" s="10">
        <v>600745810</v>
      </c>
      <c r="BU24" s="9">
        <v>13068</v>
      </c>
      <c r="BV24" s="10">
        <v>149603285</v>
      </c>
      <c r="BW24" s="9">
        <v>9685</v>
      </c>
      <c r="BX24" s="10">
        <v>214305639</v>
      </c>
      <c r="BY24" s="9">
        <f t="shared" si="8"/>
        <v>61576</v>
      </c>
      <c r="BZ24" s="10">
        <f t="shared" si="8"/>
        <v>964654734</v>
      </c>
      <c r="CA24" s="9">
        <v>2153</v>
      </c>
      <c r="CB24" s="10">
        <v>47162347</v>
      </c>
      <c r="CC24" s="9">
        <v>293397</v>
      </c>
      <c r="CD24" s="10">
        <v>414095078</v>
      </c>
      <c r="CE24" s="9">
        <v>7939</v>
      </c>
      <c r="CF24" s="10">
        <v>29440923</v>
      </c>
      <c r="CG24" s="9">
        <f t="shared" si="9"/>
        <v>303489</v>
      </c>
      <c r="CH24" s="10">
        <f t="shared" si="9"/>
        <v>490698348</v>
      </c>
      <c r="HO24" t="e">
        <v>#REF!</v>
      </c>
      <c r="HP24" t="e">
        <v>#REF!</v>
      </c>
    </row>
    <row r="25" spans="1:224" x14ac:dyDescent="0.25">
      <c r="A25" s="7" t="s">
        <v>60</v>
      </c>
      <c r="B25" s="21" t="s">
        <v>61</v>
      </c>
      <c r="C25" s="9">
        <v>17183</v>
      </c>
      <c r="D25" s="10">
        <v>292635830</v>
      </c>
      <c r="E25" s="9">
        <v>6336</v>
      </c>
      <c r="F25" s="10">
        <v>125166448</v>
      </c>
      <c r="G25" s="9">
        <v>28834</v>
      </c>
      <c r="H25" s="10">
        <v>35449482</v>
      </c>
      <c r="I25" s="9">
        <f t="shared" si="0"/>
        <v>52353</v>
      </c>
      <c r="J25" s="10">
        <f t="shared" si="0"/>
        <v>453251760</v>
      </c>
      <c r="K25" s="9">
        <v>9127</v>
      </c>
      <c r="L25" s="10">
        <v>165222408</v>
      </c>
      <c r="M25" s="9">
        <v>3248</v>
      </c>
      <c r="N25" s="10">
        <v>23663719</v>
      </c>
      <c r="O25" s="9">
        <v>12498</v>
      </c>
      <c r="P25" s="10">
        <v>262640701</v>
      </c>
      <c r="Q25" s="9">
        <f t="shared" si="1"/>
        <v>24873</v>
      </c>
      <c r="R25" s="10">
        <f t="shared" si="1"/>
        <v>451526828</v>
      </c>
      <c r="S25" s="9">
        <v>12000</v>
      </c>
      <c r="T25" s="10">
        <v>256439252</v>
      </c>
      <c r="U25" s="9">
        <v>2343</v>
      </c>
      <c r="V25" s="10">
        <v>54303391</v>
      </c>
      <c r="W25" s="9">
        <v>120457</v>
      </c>
      <c r="X25" s="10">
        <v>517306753</v>
      </c>
      <c r="Y25" s="9">
        <f t="shared" si="2"/>
        <v>134800</v>
      </c>
      <c r="Z25" s="10">
        <f t="shared" si="2"/>
        <v>828049396</v>
      </c>
      <c r="AA25" s="9">
        <v>12303</v>
      </c>
      <c r="AB25" s="10">
        <v>272027848</v>
      </c>
      <c r="AC25" s="9">
        <v>8196</v>
      </c>
      <c r="AD25" s="10">
        <v>99535838</v>
      </c>
      <c r="AE25" s="9">
        <v>9143</v>
      </c>
      <c r="AF25" s="10">
        <v>149558520</v>
      </c>
      <c r="AG25" s="9">
        <f t="shared" si="3"/>
        <v>29642</v>
      </c>
      <c r="AH25" s="10">
        <f t="shared" si="3"/>
        <v>521122206</v>
      </c>
      <c r="AI25" s="10">
        <v>241669</v>
      </c>
      <c r="AJ25" s="10">
        <v>2253950190</v>
      </c>
      <c r="AK25" s="9">
        <v>13235</v>
      </c>
      <c r="AL25" s="9">
        <v>269193396</v>
      </c>
      <c r="AM25" s="9">
        <v>3344</v>
      </c>
      <c r="AN25" s="9">
        <v>53978912</v>
      </c>
      <c r="AO25" s="9">
        <v>9682</v>
      </c>
      <c r="AP25" s="9">
        <v>219911541</v>
      </c>
      <c r="AQ25" s="9">
        <f t="shared" si="12"/>
        <v>26261</v>
      </c>
      <c r="AR25" s="9">
        <f t="shared" si="12"/>
        <v>543083849</v>
      </c>
      <c r="AS25" s="9">
        <v>1847</v>
      </c>
      <c r="AT25" s="9">
        <v>10924277</v>
      </c>
      <c r="AU25" s="9">
        <v>10995</v>
      </c>
      <c r="AV25" s="9">
        <v>233112515</v>
      </c>
      <c r="AW25" s="9">
        <v>8553</v>
      </c>
      <c r="AX25" s="9">
        <v>137387421</v>
      </c>
      <c r="AY25" s="9">
        <f t="shared" si="13"/>
        <v>21395</v>
      </c>
      <c r="AZ25" s="9">
        <f t="shared" si="13"/>
        <v>381424213</v>
      </c>
      <c r="BA25" s="9">
        <v>259.87</v>
      </c>
      <c r="BB25" s="9">
        <v>6786862</v>
      </c>
      <c r="BC25" s="9">
        <v>28411.1</v>
      </c>
      <c r="BD25" s="9">
        <v>243393127</v>
      </c>
      <c r="BE25" s="9">
        <v>13267</v>
      </c>
      <c r="BF25" s="9">
        <v>277814953</v>
      </c>
      <c r="BG25" s="9">
        <f t="shared" si="14"/>
        <v>41937.97</v>
      </c>
      <c r="BH25" s="9">
        <f t="shared" si="14"/>
        <v>527994942</v>
      </c>
      <c r="BI25" s="9">
        <v>10237</v>
      </c>
      <c r="BJ25" s="9">
        <v>118488217</v>
      </c>
      <c r="BK25" s="9">
        <v>4375</v>
      </c>
      <c r="BL25" s="9">
        <v>115286637</v>
      </c>
      <c r="BM25" s="9">
        <v>4954</v>
      </c>
      <c r="BN25" s="9">
        <v>20603128</v>
      </c>
      <c r="BO25" s="9">
        <f t="shared" si="15"/>
        <v>19566</v>
      </c>
      <c r="BP25" s="9">
        <f t="shared" si="15"/>
        <v>254377982</v>
      </c>
      <c r="BQ25" s="9">
        <v>109159.97</v>
      </c>
      <c r="BR25" s="10">
        <v>1706880986</v>
      </c>
      <c r="BS25" s="9">
        <v>20623</v>
      </c>
      <c r="BT25" s="10">
        <v>434163163</v>
      </c>
      <c r="BU25" s="9">
        <v>4355</v>
      </c>
      <c r="BV25" s="10">
        <v>110481048</v>
      </c>
      <c r="BW25" s="9">
        <v>2681</v>
      </c>
      <c r="BX25" s="10">
        <v>34746005</v>
      </c>
      <c r="BY25" s="9">
        <f t="shared" si="8"/>
        <v>27659</v>
      </c>
      <c r="BZ25" s="10">
        <f t="shared" si="8"/>
        <v>579390216</v>
      </c>
      <c r="CA25" s="9">
        <v>3834</v>
      </c>
      <c r="CB25" s="10">
        <v>187516616</v>
      </c>
      <c r="CC25" s="9">
        <v>7002</v>
      </c>
      <c r="CD25" s="10">
        <v>148070281</v>
      </c>
      <c r="CE25" s="9">
        <v>11538</v>
      </c>
      <c r="CF25" s="10">
        <v>359582926</v>
      </c>
      <c r="CG25" s="9">
        <f t="shared" si="9"/>
        <v>22374</v>
      </c>
      <c r="CH25" s="10">
        <f t="shared" si="9"/>
        <v>695169823</v>
      </c>
      <c r="HO25" t="e">
        <v>#REF!</v>
      </c>
      <c r="HP25" t="e">
        <v>#REF!</v>
      </c>
    </row>
    <row r="26" spans="1:224" x14ac:dyDescent="0.25">
      <c r="A26" s="7" t="s">
        <v>62</v>
      </c>
      <c r="B26" s="21" t="s">
        <v>63</v>
      </c>
      <c r="C26" s="9"/>
      <c r="D26" s="10"/>
      <c r="E26" s="9">
        <v>350</v>
      </c>
      <c r="F26" s="10">
        <v>507828</v>
      </c>
      <c r="G26" s="9">
        <v>841</v>
      </c>
      <c r="H26" s="10">
        <v>616357</v>
      </c>
      <c r="I26" s="9">
        <f t="shared" si="0"/>
        <v>1191</v>
      </c>
      <c r="J26" s="10">
        <f t="shared" si="0"/>
        <v>1124185</v>
      </c>
      <c r="K26" s="9">
        <v>711</v>
      </c>
      <c r="L26" s="10">
        <v>704281</v>
      </c>
      <c r="M26" s="9"/>
      <c r="N26" s="10"/>
      <c r="O26" s="9">
        <v>1810</v>
      </c>
      <c r="P26" s="10">
        <v>590282</v>
      </c>
      <c r="Q26" s="9">
        <f t="shared" si="1"/>
        <v>2521</v>
      </c>
      <c r="R26" s="10">
        <f t="shared" si="1"/>
        <v>1294563</v>
      </c>
      <c r="S26" s="9">
        <v>200</v>
      </c>
      <c r="T26" s="10">
        <v>104884</v>
      </c>
      <c r="U26" s="9">
        <v>200</v>
      </c>
      <c r="V26" s="10">
        <v>472558</v>
      </c>
      <c r="W26" s="9">
        <v>187</v>
      </c>
      <c r="X26" s="10">
        <v>377487</v>
      </c>
      <c r="Y26" s="9">
        <f t="shared" si="2"/>
        <v>587</v>
      </c>
      <c r="Z26" s="10">
        <f t="shared" si="2"/>
        <v>954929</v>
      </c>
      <c r="AA26" s="9">
        <v>314</v>
      </c>
      <c r="AB26" s="10">
        <v>335636</v>
      </c>
      <c r="AC26" s="9">
        <v>1196</v>
      </c>
      <c r="AD26" s="10">
        <v>1613182</v>
      </c>
      <c r="AE26" s="9">
        <v>6911</v>
      </c>
      <c r="AF26" s="10">
        <v>2659209</v>
      </c>
      <c r="AG26" s="9">
        <f t="shared" si="3"/>
        <v>8421</v>
      </c>
      <c r="AH26" s="10">
        <f t="shared" si="3"/>
        <v>4608027</v>
      </c>
      <c r="AI26" s="10">
        <v>12720</v>
      </c>
      <c r="AJ26" s="10">
        <v>7981704</v>
      </c>
      <c r="AK26" s="9">
        <v>893</v>
      </c>
      <c r="AL26" s="9">
        <v>384042</v>
      </c>
      <c r="AM26" s="9">
        <v>124</v>
      </c>
      <c r="AN26" s="9">
        <v>121708</v>
      </c>
      <c r="AO26" s="9">
        <v>10</v>
      </c>
      <c r="AP26" s="9">
        <v>42000</v>
      </c>
      <c r="AQ26" s="9">
        <f t="shared" si="12"/>
        <v>1027</v>
      </c>
      <c r="AR26" s="9">
        <f t="shared" si="12"/>
        <v>547750</v>
      </c>
      <c r="AS26" s="9">
        <v>33</v>
      </c>
      <c r="AT26" s="9">
        <v>1444064</v>
      </c>
      <c r="AU26" s="9">
        <v>998</v>
      </c>
      <c r="AV26" s="9">
        <v>1281570</v>
      </c>
      <c r="AW26" s="9">
        <v>792</v>
      </c>
      <c r="AX26" s="9">
        <v>26880</v>
      </c>
      <c r="AY26" s="9">
        <f t="shared" si="13"/>
        <v>1823</v>
      </c>
      <c r="AZ26" s="9">
        <f t="shared" si="13"/>
        <v>2752514</v>
      </c>
      <c r="BA26" s="9">
        <v>1350.78</v>
      </c>
      <c r="BB26" s="9">
        <v>554356</v>
      </c>
      <c r="BC26" s="9">
        <v>400.75</v>
      </c>
      <c r="BD26" s="9">
        <v>325850</v>
      </c>
      <c r="BE26" s="9">
        <v>5401</v>
      </c>
      <c r="BF26" s="9">
        <v>1759591</v>
      </c>
      <c r="BG26" s="9">
        <f t="shared" si="14"/>
        <v>7152.53</v>
      </c>
      <c r="BH26" s="9">
        <f t="shared" si="14"/>
        <v>2639797</v>
      </c>
      <c r="BI26" s="9"/>
      <c r="BJ26" s="9"/>
      <c r="BK26" s="9">
        <v>8.64</v>
      </c>
      <c r="BL26" s="9">
        <v>59019</v>
      </c>
      <c r="BM26" s="9">
        <v>2341</v>
      </c>
      <c r="BN26" s="9">
        <v>1737831</v>
      </c>
      <c r="BO26" s="9">
        <f t="shared" si="15"/>
        <v>2349.64</v>
      </c>
      <c r="BP26" s="9">
        <f t="shared" si="15"/>
        <v>1796850</v>
      </c>
      <c r="BQ26" s="9">
        <v>12352.169999999998</v>
      </c>
      <c r="BR26" s="10">
        <v>7736911</v>
      </c>
      <c r="BS26" s="9">
        <v>5</v>
      </c>
      <c r="BT26" s="10">
        <v>45830</v>
      </c>
      <c r="BU26" s="9">
        <v>56</v>
      </c>
      <c r="BV26" s="10">
        <v>74183</v>
      </c>
      <c r="BW26" s="9"/>
      <c r="BX26" s="10"/>
      <c r="BY26" s="9">
        <f t="shared" si="8"/>
        <v>61</v>
      </c>
      <c r="BZ26" s="10">
        <f t="shared" si="8"/>
        <v>120013</v>
      </c>
      <c r="CA26" s="9"/>
      <c r="CB26" s="10"/>
      <c r="CC26" s="9">
        <v>714</v>
      </c>
      <c r="CD26" s="10">
        <v>2329537</v>
      </c>
      <c r="CE26" s="9">
        <v>1364</v>
      </c>
      <c r="CF26" s="10">
        <v>2757136</v>
      </c>
      <c r="CG26" s="9">
        <f t="shared" si="9"/>
        <v>2078</v>
      </c>
      <c r="CH26" s="10">
        <f t="shared" si="9"/>
        <v>5086673</v>
      </c>
      <c r="HO26" t="e">
        <v>#REF!</v>
      </c>
      <c r="HP26" t="e">
        <v>#REF!</v>
      </c>
    </row>
    <row r="27" spans="1:224" x14ac:dyDescent="0.25">
      <c r="A27" s="13" t="s">
        <v>64</v>
      </c>
      <c r="B27" s="14" t="s">
        <v>65</v>
      </c>
      <c r="C27" s="17">
        <v>79224345</v>
      </c>
      <c r="D27" s="18">
        <v>16248195661</v>
      </c>
      <c r="E27" s="17">
        <v>102565859</v>
      </c>
      <c r="F27" s="18">
        <v>22754799563</v>
      </c>
      <c r="G27" s="17">
        <v>161897902</v>
      </c>
      <c r="H27" s="18">
        <v>35036961853</v>
      </c>
      <c r="I27" s="9">
        <f t="shared" si="0"/>
        <v>343688106</v>
      </c>
      <c r="J27" s="10">
        <f t="shared" si="0"/>
        <v>74039957077</v>
      </c>
      <c r="K27" s="17">
        <v>138503891</v>
      </c>
      <c r="L27" s="18">
        <v>28854202228</v>
      </c>
      <c r="M27" s="17">
        <v>114574319</v>
      </c>
      <c r="N27" s="18">
        <v>21623660516</v>
      </c>
      <c r="O27" s="17">
        <v>62822759</v>
      </c>
      <c r="P27" s="18">
        <v>13444325493</v>
      </c>
      <c r="Q27" s="9">
        <f t="shared" si="1"/>
        <v>315900969</v>
      </c>
      <c r="R27" s="10">
        <f t="shared" si="1"/>
        <v>63922188237</v>
      </c>
      <c r="S27" s="17">
        <v>118023186</v>
      </c>
      <c r="T27" s="18">
        <v>21292665168</v>
      </c>
      <c r="U27" s="17">
        <v>136637902</v>
      </c>
      <c r="V27" s="18">
        <v>31049283595</v>
      </c>
      <c r="W27" s="17">
        <v>107694554</v>
      </c>
      <c r="X27" s="18">
        <v>21088622528</v>
      </c>
      <c r="Y27" s="17">
        <f t="shared" si="2"/>
        <v>362355642</v>
      </c>
      <c r="Z27" s="18">
        <f t="shared" si="2"/>
        <v>73430571291</v>
      </c>
      <c r="AA27" s="17">
        <f t="shared" ref="AA27:AF27" si="16">AA26+AA25+AA24+AA20+AA16+AA15+AA14+AA13+AA12</f>
        <v>110152182</v>
      </c>
      <c r="AB27" s="18">
        <f t="shared" si="16"/>
        <v>19707760518</v>
      </c>
      <c r="AC27" s="17">
        <f t="shared" si="16"/>
        <v>208796601</v>
      </c>
      <c r="AD27" s="18">
        <f t="shared" si="16"/>
        <v>40772249367</v>
      </c>
      <c r="AE27" s="17">
        <f t="shared" si="16"/>
        <v>214474569</v>
      </c>
      <c r="AF27" s="18">
        <f t="shared" si="16"/>
        <v>42486421902</v>
      </c>
      <c r="AG27" s="9">
        <f t="shared" si="3"/>
        <v>533423352</v>
      </c>
      <c r="AH27" s="10">
        <f t="shared" si="3"/>
        <v>102966431787</v>
      </c>
      <c r="AI27" s="17">
        <v>1408324374</v>
      </c>
      <c r="AJ27" s="18">
        <v>292903305340</v>
      </c>
      <c r="AK27" s="23">
        <v>84483727</v>
      </c>
      <c r="AL27" s="24">
        <v>16827817495</v>
      </c>
      <c r="AM27" s="23">
        <v>96254446</v>
      </c>
      <c r="AN27" s="24">
        <v>20846597361</v>
      </c>
      <c r="AO27" s="23">
        <v>126304912</v>
      </c>
      <c r="AP27" s="24">
        <v>26650246658</v>
      </c>
      <c r="AQ27" s="23">
        <f t="shared" ref="AQ27:AR89" si="17">AK27+AM27+AO27</f>
        <v>307043085</v>
      </c>
      <c r="AR27" s="24">
        <f t="shared" si="17"/>
        <v>64324661514</v>
      </c>
      <c r="AS27" s="23">
        <v>86519944</v>
      </c>
      <c r="AT27" s="24">
        <v>17284162231</v>
      </c>
      <c r="AU27" s="23">
        <v>133758278.27999999</v>
      </c>
      <c r="AV27" s="24">
        <v>31366761222</v>
      </c>
      <c r="AW27" s="23">
        <v>142558618.53</v>
      </c>
      <c r="AX27" s="24">
        <v>26528100787</v>
      </c>
      <c r="AY27" s="23">
        <f t="shared" si="13"/>
        <v>362836840.80999994</v>
      </c>
      <c r="AZ27" s="24">
        <f t="shared" si="13"/>
        <v>75179024240</v>
      </c>
      <c r="BA27" s="23">
        <v>102805517.77000003</v>
      </c>
      <c r="BB27" s="24">
        <v>21675281040</v>
      </c>
      <c r="BC27" s="23">
        <v>146566092.61000001</v>
      </c>
      <c r="BD27" s="24">
        <v>31762745616</v>
      </c>
      <c r="BE27" s="23">
        <v>216716513.54000002</v>
      </c>
      <c r="BF27" s="24">
        <v>47592577163</v>
      </c>
      <c r="BG27" s="23">
        <f t="shared" si="14"/>
        <v>466088123.92000008</v>
      </c>
      <c r="BH27" s="24">
        <f t="shared" si="14"/>
        <v>101030603819</v>
      </c>
      <c r="BI27" s="23">
        <v>136217746.18000001</v>
      </c>
      <c r="BJ27" s="24">
        <v>29601604383</v>
      </c>
      <c r="BK27" s="23">
        <v>175367216.80999997</v>
      </c>
      <c r="BL27" s="24">
        <v>38361689033</v>
      </c>
      <c r="BM27" s="23">
        <v>168402922.37</v>
      </c>
      <c r="BN27" s="24">
        <v>37166074878</v>
      </c>
      <c r="BO27" s="23">
        <f t="shared" si="15"/>
        <v>479987885.36000001</v>
      </c>
      <c r="BP27" s="24">
        <f t="shared" si="15"/>
        <v>105129368294</v>
      </c>
      <c r="BQ27" s="23">
        <v>1615955935.0899999</v>
      </c>
      <c r="BR27" s="24">
        <v>345663657867</v>
      </c>
      <c r="BS27" s="19">
        <f t="shared" ref="BS27:BX27" si="18">BS11+BS12+BS13+BS14+BS15+BS20+BS24+BS25+BS26</f>
        <v>135909654</v>
      </c>
      <c r="BT27" s="20">
        <f t="shared" si="18"/>
        <v>30586917931</v>
      </c>
      <c r="BU27" s="19">
        <f t="shared" si="18"/>
        <v>106991431</v>
      </c>
      <c r="BV27" s="20">
        <f t="shared" si="18"/>
        <v>20643920331</v>
      </c>
      <c r="BW27" s="19">
        <f t="shared" si="18"/>
        <v>140120162</v>
      </c>
      <c r="BX27" s="20">
        <f t="shared" si="18"/>
        <v>30173422819</v>
      </c>
      <c r="BY27" s="23">
        <f t="shared" si="8"/>
        <v>383021247</v>
      </c>
      <c r="BZ27" s="24">
        <f t="shared" si="8"/>
        <v>81404261081</v>
      </c>
      <c r="CA27" s="19">
        <f t="shared" ref="CA27:CF27" si="19">CA11+CA12+CA13+CA14+CA15+CA20+CA24+CA25+CA26</f>
        <v>125288307</v>
      </c>
      <c r="CB27" s="20">
        <f t="shared" si="19"/>
        <v>27750827739</v>
      </c>
      <c r="CC27" s="19">
        <f t="shared" si="19"/>
        <v>148253176</v>
      </c>
      <c r="CD27" s="20">
        <f t="shared" si="19"/>
        <v>28111484966</v>
      </c>
      <c r="CE27" s="19">
        <f t="shared" si="19"/>
        <v>99582830</v>
      </c>
      <c r="CF27" s="20">
        <f t="shared" si="19"/>
        <v>19229216650</v>
      </c>
      <c r="CG27" s="23">
        <f t="shared" si="9"/>
        <v>373124313</v>
      </c>
      <c r="CH27" s="24">
        <f t="shared" si="9"/>
        <v>75091529355</v>
      </c>
      <c r="HO27" t="e">
        <v>#REF!</v>
      </c>
      <c r="HP27" t="e">
        <v>#REF!</v>
      </c>
    </row>
    <row r="28" spans="1:224" x14ac:dyDescent="0.25">
      <c r="A28" s="7" t="s">
        <v>66</v>
      </c>
      <c r="B28" s="8" t="s">
        <v>67</v>
      </c>
      <c r="C28" s="9">
        <v>484815</v>
      </c>
      <c r="D28" s="10">
        <v>337901825</v>
      </c>
      <c r="E28" s="9">
        <v>1535781</v>
      </c>
      <c r="F28" s="10">
        <v>1177549079</v>
      </c>
      <c r="G28" s="9">
        <v>6036697</v>
      </c>
      <c r="H28" s="10">
        <v>2968610499</v>
      </c>
      <c r="I28" s="9">
        <f t="shared" si="0"/>
        <v>8057293</v>
      </c>
      <c r="J28" s="10">
        <f t="shared" si="0"/>
        <v>4484061403</v>
      </c>
      <c r="K28" s="9">
        <v>1520338</v>
      </c>
      <c r="L28" s="10">
        <v>942972560</v>
      </c>
      <c r="M28" s="9">
        <v>5321300</v>
      </c>
      <c r="N28" s="10">
        <v>2773472663</v>
      </c>
      <c r="O28" s="9">
        <v>469160</v>
      </c>
      <c r="P28" s="10">
        <v>344572490</v>
      </c>
      <c r="Q28" s="9">
        <f t="shared" si="1"/>
        <v>7310798</v>
      </c>
      <c r="R28" s="10">
        <f t="shared" si="1"/>
        <v>4061017713</v>
      </c>
      <c r="S28" s="9">
        <v>1859534</v>
      </c>
      <c r="T28" s="10">
        <v>1075604554</v>
      </c>
      <c r="U28" s="9">
        <v>1731163</v>
      </c>
      <c r="V28" s="10">
        <v>1091520378</v>
      </c>
      <c r="W28" s="9">
        <v>809387</v>
      </c>
      <c r="X28" s="10">
        <v>2653817209</v>
      </c>
      <c r="Y28" s="9">
        <f t="shared" si="2"/>
        <v>4400084</v>
      </c>
      <c r="Z28" s="10">
        <f t="shared" si="2"/>
        <v>4820942141</v>
      </c>
      <c r="AA28" s="9">
        <v>13987978</v>
      </c>
      <c r="AB28" s="10">
        <v>6670776199</v>
      </c>
      <c r="AC28" s="9">
        <v>1567800</v>
      </c>
      <c r="AD28" s="10">
        <v>895943495</v>
      </c>
      <c r="AE28" s="9">
        <v>6309869</v>
      </c>
      <c r="AF28" s="10">
        <v>3181237954</v>
      </c>
      <c r="AG28" s="9">
        <f t="shared" si="3"/>
        <v>21865647</v>
      </c>
      <c r="AH28" s="10">
        <f t="shared" si="3"/>
        <v>10747957648</v>
      </c>
      <c r="AI28" s="9">
        <v>41633822</v>
      </c>
      <c r="AJ28" s="10">
        <v>24113978905</v>
      </c>
      <c r="AK28" s="9">
        <v>2544638</v>
      </c>
      <c r="AL28" s="9">
        <v>3825955228</v>
      </c>
      <c r="AM28" s="9">
        <v>2146390</v>
      </c>
      <c r="AN28" s="9">
        <v>1146148888</v>
      </c>
      <c r="AO28" s="9">
        <v>12552598</v>
      </c>
      <c r="AP28" s="9">
        <v>7130830628</v>
      </c>
      <c r="AQ28" s="9">
        <f t="shared" si="17"/>
        <v>17243626</v>
      </c>
      <c r="AR28" s="9">
        <f t="shared" si="17"/>
        <v>12102934744</v>
      </c>
      <c r="AS28" s="9">
        <v>2646720</v>
      </c>
      <c r="AT28" s="9">
        <v>1420138610</v>
      </c>
      <c r="AU28" s="9">
        <v>2991545.56</v>
      </c>
      <c r="AV28" s="9">
        <v>1907222176</v>
      </c>
      <c r="AW28" s="9">
        <v>2633192.06</v>
      </c>
      <c r="AX28" s="9">
        <v>1481854482</v>
      </c>
      <c r="AY28" s="9">
        <f t="shared" si="13"/>
        <v>8271457.620000001</v>
      </c>
      <c r="AZ28" s="9">
        <f t="shared" si="13"/>
        <v>4809215268</v>
      </c>
      <c r="BA28" s="9">
        <v>3881277.58</v>
      </c>
      <c r="BB28" s="9">
        <v>1997799748</v>
      </c>
      <c r="BC28" s="9">
        <v>2238288.0499999998</v>
      </c>
      <c r="BD28" s="9">
        <v>1117843087</v>
      </c>
      <c r="BE28" s="9">
        <v>6717221.8700000001</v>
      </c>
      <c r="BF28" s="9">
        <v>3161680854</v>
      </c>
      <c r="BG28" s="9">
        <f t="shared" si="14"/>
        <v>12836787.5</v>
      </c>
      <c r="BH28" s="9">
        <f t="shared" si="14"/>
        <v>6277323689</v>
      </c>
      <c r="BI28" s="9">
        <v>6335928.370000001</v>
      </c>
      <c r="BJ28" s="9">
        <v>3154222522</v>
      </c>
      <c r="BK28" s="9">
        <v>18400596.150000002</v>
      </c>
      <c r="BL28" s="9">
        <v>8627944249</v>
      </c>
      <c r="BM28" s="9">
        <v>9144878.5799999982</v>
      </c>
      <c r="BN28" s="9">
        <v>4466085770</v>
      </c>
      <c r="BO28" s="9">
        <f t="shared" si="15"/>
        <v>33881403.100000001</v>
      </c>
      <c r="BP28" s="9">
        <f t="shared" si="15"/>
        <v>16248252541</v>
      </c>
      <c r="BQ28" s="9">
        <v>72233274.219999999</v>
      </c>
      <c r="BR28" s="10">
        <v>39437726242</v>
      </c>
      <c r="BS28" s="9">
        <v>14525223</v>
      </c>
      <c r="BT28" s="10">
        <v>7274274415</v>
      </c>
      <c r="BU28" s="9">
        <v>8107793</v>
      </c>
      <c r="BV28" s="10">
        <v>3931444211</v>
      </c>
      <c r="BW28" s="9">
        <v>2253472</v>
      </c>
      <c r="BX28" s="10">
        <v>1118625714</v>
      </c>
      <c r="BY28" s="9">
        <f t="shared" si="8"/>
        <v>24886488</v>
      </c>
      <c r="BZ28" s="10">
        <f t="shared" si="8"/>
        <v>12324344340</v>
      </c>
      <c r="CA28" s="9">
        <v>5427866</v>
      </c>
      <c r="CB28" s="10">
        <v>2619796825</v>
      </c>
      <c r="CC28" s="9">
        <v>2129135</v>
      </c>
      <c r="CD28" s="10">
        <v>1018340662</v>
      </c>
      <c r="CE28" s="9">
        <v>1451735</v>
      </c>
      <c r="CF28" s="10">
        <v>726612676</v>
      </c>
      <c r="CG28" s="9">
        <f t="shared" si="9"/>
        <v>9008736</v>
      </c>
      <c r="CH28" s="10">
        <f t="shared" si="9"/>
        <v>4364750163</v>
      </c>
      <c r="HO28" t="e">
        <v>#REF!</v>
      </c>
      <c r="HP28" t="e">
        <v>#REF!</v>
      </c>
    </row>
    <row r="29" spans="1:224" x14ac:dyDescent="0.25">
      <c r="A29" s="7" t="s">
        <v>68</v>
      </c>
      <c r="B29" s="9" t="s">
        <v>69</v>
      </c>
      <c r="C29" s="9">
        <v>27001</v>
      </c>
      <c r="D29" s="10">
        <v>60542243</v>
      </c>
      <c r="E29" s="9">
        <v>599986</v>
      </c>
      <c r="F29" s="10">
        <v>704496444</v>
      </c>
      <c r="G29" s="9">
        <v>5079689</v>
      </c>
      <c r="H29" s="10">
        <v>2455803829</v>
      </c>
      <c r="I29" s="9">
        <f t="shared" si="0"/>
        <v>5706676</v>
      </c>
      <c r="J29" s="10">
        <f t="shared" si="0"/>
        <v>3220842516</v>
      </c>
      <c r="K29" s="9">
        <v>181580</v>
      </c>
      <c r="L29" s="10">
        <v>284235934</v>
      </c>
      <c r="M29" s="9">
        <v>4380259</v>
      </c>
      <c r="N29" s="10">
        <v>2253159691</v>
      </c>
      <c r="O29" s="9">
        <v>115030</v>
      </c>
      <c r="P29" s="10">
        <v>120154379</v>
      </c>
      <c r="Q29" s="9">
        <f t="shared" si="1"/>
        <v>4676869</v>
      </c>
      <c r="R29" s="10">
        <f t="shared" si="1"/>
        <v>2657550004</v>
      </c>
      <c r="S29" s="9">
        <v>279872</v>
      </c>
      <c r="T29" s="10">
        <v>280280141</v>
      </c>
      <c r="U29" s="9">
        <v>604958</v>
      </c>
      <c r="V29" s="10">
        <v>415138552</v>
      </c>
      <c r="W29" s="9">
        <v>296024</v>
      </c>
      <c r="X29" s="10">
        <v>2355892080</v>
      </c>
      <c r="Y29" s="9">
        <f t="shared" si="2"/>
        <v>1180854</v>
      </c>
      <c r="Z29" s="10">
        <f t="shared" si="2"/>
        <v>3051310773</v>
      </c>
      <c r="AA29" s="9">
        <v>13730307</v>
      </c>
      <c r="AB29" s="10">
        <v>6526948409</v>
      </c>
      <c r="AC29" s="9">
        <v>398968</v>
      </c>
      <c r="AD29" s="10">
        <v>252397882</v>
      </c>
      <c r="AE29" s="9">
        <v>5075832</v>
      </c>
      <c r="AF29" s="10">
        <v>2540940477</v>
      </c>
      <c r="AG29" s="9">
        <f t="shared" si="3"/>
        <v>19205107</v>
      </c>
      <c r="AH29" s="10">
        <f t="shared" si="3"/>
        <v>9320286768</v>
      </c>
      <c r="AI29" s="9">
        <v>30769506</v>
      </c>
      <c r="AJ29" s="10">
        <v>18249990061</v>
      </c>
      <c r="AK29" s="9">
        <v>1526574</v>
      </c>
      <c r="AL29" s="9">
        <v>3289952309</v>
      </c>
      <c r="AM29" s="9">
        <v>1089384</v>
      </c>
      <c r="AN29" s="9">
        <v>582731698</v>
      </c>
      <c r="AO29" s="9">
        <v>11781034</v>
      </c>
      <c r="AP29" s="9">
        <v>6691886381</v>
      </c>
      <c r="AQ29" s="9">
        <f t="shared" si="17"/>
        <v>14396992</v>
      </c>
      <c r="AR29" s="9">
        <f t="shared" si="17"/>
        <v>10564570388</v>
      </c>
      <c r="AS29" s="9">
        <v>723319</v>
      </c>
      <c r="AT29" s="9">
        <v>379135043</v>
      </c>
      <c r="AU29" s="9">
        <v>302987.59999999998</v>
      </c>
      <c r="AV29" s="9">
        <v>193664807</v>
      </c>
      <c r="AW29" s="9">
        <v>2294546.46</v>
      </c>
      <c r="AX29" s="9">
        <v>1285831087</v>
      </c>
      <c r="AY29" s="9">
        <f t="shared" si="13"/>
        <v>3320853.06</v>
      </c>
      <c r="AZ29" s="9">
        <f t="shared" si="13"/>
        <v>1858630937</v>
      </c>
      <c r="BA29" s="9">
        <v>1870128.2</v>
      </c>
      <c r="BB29" s="9">
        <v>921981526</v>
      </c>
      <c r="BC29" s="9">
        <v>1512524.78</v>
      </c>
      <c r="BD29" s="9">
        <v>706367020</v>
      </c>
      <c r="BE29" s="9">
        <v>6205337.9900000002</v>
      </c>
      <c r="BF29" s="9">
        <v>2862606426</v>
      </c>
      <c r="BG29" s="9">
        <f t="shared" si="14"/>
        <v>9587990.9700000007</v>
      </c>
      <c r="BH29" s="9">
        <f t="shared" si="14"/>
        <v>4490954972</v>
      </c>
      <c r="BI29" s="9">
        <v>5291901.8499999996</v>
      </c>
      <c r="BJ29" s="9">
        <v>2614365658</v>
      </c>
      <c r="BK29" s="9">
        <v>17050720.09</v>
      </c>
      <c r="BL29" s="9">
        <v>7941696031</v>
      </c>
      <c r="BM29" s="9">
        <v>8354853.2799999993</v>
      </c>
      <c r="BN29" s="9">
        <v>4028290695</v>
      </c>
      <c r="BO29" s="9">
        <f t="shared" si="15"/>
        <v>30697475.219999999</v>
      </c>
      <c r="BP29" s="9">
        <f t="shared" si="15"/>
        <v>14584352384</v>
      </c>
      <c r="BQ29" s="9">
        <v>58003311.25</v>
      </c>
      <c r="BR29" s="10">
        <v>31498508681</v>
      </c>
      <c r="BS29" s="9">
        <v>13050316</v>
      </c>
      <c r="BT29" s="10">
        <v>6504270298</v>
      </c>
      <c r="BU29" s="9">
        <v>7277634</v>
      </c>
      <c r="BV29" s="10">
        <v>3437115551</v>
      </c>
      <c r="BW29" s="9">
        <v>1472397</v>
      </c>
      <c r="BX29" s="10">
        <v>656247075</v>
      </c>
      <c r="BY29" s="9">
        <f t="shared" si="8"/>
        <v>21800347</v>
      </c>
      <c r="BZ29" s="10">
        <f t="shared" si="8"/>
        <v>10597632924</v>
      </c>
      <c r="CA29" s="9">
        <v>3711174</v>
      </c>
      <c r="CB29" s="10">
        <v>1775510058</v>
      </c>
      <c r="CC29" s="9">
        <v>1137341</v>
      </c>
      <c r="CD29" s="10">
        <v>523471684</v>
      </c>
      <c r="CE29" s="9">
        <v>762513</v>
      </c>
      <c r="CF29" s="10">
        <v>339503723</v>
      </c>
      <c r="CG29" s="9">
        <f t="shared" si="9"/>
        <v>5611028</v>
      </c>
      <c r="CH29" s="10">
        <f t="shared" si="9"/>
        <v>2638485465</v>
      </c>
      <c r="HO29" t="e">
        <v>#REF!</v>
      </c>
      <c r="HP29" t="e">
        <v>#REF!</v>
      </c>
    </row>
    <row r="30" spans="1:224" x14ac:dyDescent="0.25">
      <c r="A30" s="7" t="s">
        <v>70</v>
      </c>
      <c r="B30" s="9" t="s">
        <v>71</v>
      </c>
      <c r="C30" s="9">
        <v>278522</v>
      </c>
      <c r="D30" s="10">
        <v>160124464</v>
      </c>
      <c r="E30" s="9">
        <v>137421</v>
      </c>
      <c r="F30" s="10">
        <v>88659828</v>
      </c>
      <c r="G30" s="9">
        <v>657200</v>
      </c>
      <c r="H30" s="10">
        <v>349367387</v>
      </c>
      <c r="I30" s="9">
        <f t="shared" si="0"/>
        <v>1073143</v>
      </c>
      <c r="J30" s="10">
        <f t="shared" si="0"/>
        <v>598151679</v>
      </c>
      <c r="K30" s="9">
        <v>818540</v>
      </c>
      <c r="L30" s="10">
        <v>396750078</v>
      </c>
      <c r="M30" s="9">
        <v>837067</v>
      </c>
      <c r="N30" s="10">
        <v>456426265</v>
      </c>
      <c r="O30" s="9">
        <v>247048</v>
      </c>
      <c r="P30" s="10">
        <v>159752694</v>
      </c>
      <c r="Q30" s="9">
        <f t="shared" si="1"/>
        <v>1902655</v>
      </c>
      <c r="R30" s="10">
        <f t="shared" si="1"/>
        <v>1012929037</v>
      </c>
      <c r="S30" s="9">
        <v>1209045</v>
      </c>
      <c r="T30" s="10">
        <v>613679171</v>
      </c>
      <c r="U30" s="9">
        <v>708426</v>
      </c>
      <c r="V30" s="10">
        <v>385279511</v>
      </c>
      <c r="W30" s="9">
        <v>393627</v>
      </c>
      <c r="X30" s="10">
        <v>231953184</v>
      </c>
      <c r="Y30" s="9">
        <f t="shared" si="2"/>
        <v>2311098</v>
      </c>
      <c r="Z30" s="10">
        <f t="shared" si="2"/>
        <v>1230911866</v>
      </c>
      <c r="AA30" s="9">
        <v>145135</v>
      </c>
      <c r="AB30" s="10">
        <v>89794356</v>
      </c>
      <c r="AC30" s="9">
        <v>794743</v>
      </c>
      <c r="AD30" s="10">
        <v>425768344</v>
      </c>
      <c r="AE30" s="9">
        <v>1089181</v>
      </c>
      <c r="AF30" s="10">
        <v>536270528</v>
      </c>
      <c r="AG30" s="9">
        <f t="shared" si="3"/>
        <v>2029059</v>
      </c>
      <c r="AH30" s="10">
        <f t="shared" si="3"/>
        <v>1051833228</v>
      </c>
      <c r="AI30" s="9">
        <v>7315955</v>
      </c>
      <c r="AJ30" s="10">
        <v>3893825810</v>
      </c>
      <c r="AK30" s="9">
        <v>737091</v>
      </c>
      <c r="AL30" s="9">
        <v>384294979</v>
      </c>
      <c r="AM30" s="9">
        <v>793237</v>
      </c>
      <c r="AN30" s="9">
        <v>404751443</v>
      </c>
      <c r="AO30" s="9">
        <v>146170</v>
      </c>
      <c r="AP30" s="9">
        <v>93932427</v>
      </c>
      <c r="AQ30" s="9">
        <f t="shared" si="17"/>
        <v>1676498</v>
      </c>
      <c r="AR30" s="9">
        <f t="shared" si="17"/>
        <v>882978849</v>
      </c>
      <c r="AS30" s="9">
        <v>1406978</v>
      </c>
      <c r="AT30" s="9">
        <v>713329374</v>
      </c>
      <c r="AU30" s="9">
        <v>1404992.96</v>
      </c>
      <c r="AV30" s="9">
        <v>712842799</v>
      </c>
      <c r="AW30" s="9">
        <v>86707.6</v>
      </c>
      <c r="AX30" s="9">
        <v>58412895</v>
      </c>
      <c r="AY30" s="9">
        <f t="shared" si="13"/>
        <v>2898678.56</v>
      </c>
      <c r="AZ30" s="9">
        <f t="shared" si="13"/>
        <v>1484585068</v>
      </c>
      <c r="BA30" s="9">
        <v>1218834.3799999999</v>
      </c>
      <c r="BB30" s="9">
        <v>590562792</v>
      </c>
      <c r="BC30" s="9">
        <v>181869.2</v>
      </c>
      <c r="BD30" s="9">
        <v>100415791</v>
      </c>
      <c r="BE30" s="9">
        <v>95586.880000000005</v>
      </c>
      <c r="BF30" s="9">
        <v>79773847</v>
      </c>
      <c r="BG30" s="9">
        <f t="shared" si="14"/>
        <v>1496290.46</v>
      </c>
      <c r="BH30" s="9">
        <f t="shared" si="14"/>
        <v>770752430</v>
      </c>
      <c r="BI30" s="9">
        <v>548312.52</v>
      </c>
      <c r="BJ30" s="9">
        <v>287164087</v>
      </c>
      <c r="BK30" s="9">
        <v>871705.12</v>
      </c>
      <c r="BL30" s="9">
        <v>422529142</v>
      </c>
      <c r="BM30" s="9">
        <v>463148.78</v>
      </c>
      <c r="BN30" s="9">
        <v>266978499</v>
      </c>
      <c r="BO30" s="9">
        <f t="shared" si="15"/>
        <v>1883166.4200000002</v>
      </c>
      <c r="BP30" s="9">
        <f t="shared" si="15"/>
        <v>976671728</v>
      </c>
      <c r="BQ30" s="9">
        <v>7954633.4399999995</v>
      </c>
      <c r="BR30" s="10">
        <v>4114988075</v>
      </c>
      <c r="BS30" s="9">
        <v>820519</v>
      </c>
      <c r="BT30" s="10">
        <v>429962094</v>
      </c>
      <c r="BU30" s="9">
        <v>242130</v>
      </c>
      <c r="BV30" s="10">
        <v>158215745</v>
      </c>
      <c r="BW30" s="9">
        <v>303756</v>
      </c>
      <c r="BX30" s="10">
        <v>181673018</v>
      </c>
      <c r="BY30" s="9">
        <f t="shared" si="8"/>
        <v>1366405</v>
      </c>
      <c r="BZ30" s="10">
        <f t="shared" si="8"/>
        <v>769850857</v>
      </c>
      <c r="CA30" s="9">
        <v>1397305</v>
      </c>
      <c r="CB30" s="10">
        <v>672760071</v>
      </c>
      <c r="CC30" s="9">
        <v>633465</v>
      </c>
      <c r="CD30" s="10">
        <v>320965550</v>
      </c>
      <c r="CE30" s="9">
        <v>372160</v>
      </c>
      <c r="CF30" s="10">
        <v>222593509</v>
      </c>
      <c r="CG30" s="9">
        <f t="shared" si="9"/>
        <v>2402930</v>
      </c>
      <c r="CH30" s="10">
        <f t="shared" si="9"/>
        <v>1216319130</v>
      </c>
      <c r="HO30" t="e">
        <v>#REF!</v>
      </c>
      <c r="HP30" t="e">
        <v>#REF!</v>
      </c>
    </row>
    <row r="31" spans="1:224" x14ac:dyDescent="0.25">
      <c r="A31" s="13" t="s">
        <v>72</v>
      </c>
      <c r="B31" s="14" t="s">
        <v>67</v>
      </c>
      <c r="C31" s="17">
        <v>484815</v>
      </c>
      <c r="D31" s="18">
        <v>337901825</v>
      </c>
      <c r="E31" s="17">
        <v>1535781</v>
      </c>
      <c r="F31" s="18">
        <v>1177549079</v>
      </c>
      <c r="G31" s="17">
        <v>6036697</v>
      </c>
      <c r="H31" s="18">
        <v>2968610499</v>
      </c>
      <c r="I31" s="9">
        <f t="shared" si="0"/>
        <v>8057293</v>
      </c>
      <c r="J31" s="10">
        <f t="shared" si="0"/>
        <v>4484061403</v>
      </c>
      <c r="K31" s="17">
        <v>1520338</v>
      </c>
      <c r="L31" s="18">
        <v>942972560</v>
      </c>
      <c r="M31" s="17">
        <v>5321300</v>
      </c>
      <c r="N31" s="18">
        <v>2773472663</v>
      </c>
      <c r="O31" s="17">
        <v>469160</v>
      </c>
      <c r="P31" s="18">
        <v>344572490</v>
      </c>
      <c r="Q31" s="9">
        <f t="shared" si="1"/>
        <v>7310798</v>
      </c>
      <c r="R31" s="10">
        <f t="shared" si="1"/>
        <v>4061017713</v>
      </c>
      <c r="S31" s="17">
        <v>1859534</v>
      </c>
      <c r="T31" s="18">
        <v>1075604554</v>
      </c>
      <c r="U31" s="17">
        <v>1731163</v>
      </c>
      <c r="V31" s="18">
        <v>1091520378</v>
      </c>
      <c r="W31" s="17">
        <v>809387</v>
      </c>
      <c r="X31" s="18">
        <v>2653817209</v>
      </c>
      <c r="Y31" s="17">
        <f t="shared" si="2"/>
        <v>4400084</v>
      </c>
      <c r="Z31" s="18">
        <f t="shared" si="2"/>
        <v>4820942141</v>
      </c>
      <c r="AA31" s="17">
        <f t="shared" ref="AA31:AF31" si="20">AA28</f>
        <v>13987978</v>
      </c>
      <c r="AB31" s="18">
        <f t="shared" si="20"/>
        <v>6670776199</v>
      </c>
      <c r="AC31" s="17">
        <f t="shared" si="20"/>
        <v>1567800</v>
      </c>
      <c r="AD31" s="18">
        <f t="shared" si="20"/>
        <v>895943495</v>
      </c>
      <c r="AE31" s="17">
        <f t="shared" si="20"/>
        <v>6309869</v>
      </c>
      <c r="AF31" s="18">
        <f t="shared" si="20"/>
        <v>3181237954</v>
      </c>
      <c r="AG31" s="9">
        <f t="shared" si="3"/>
        <v>21865647</v>
      </c>
      <c r="AH31" s="10">
        <f t="shared" si="3"/>
        <v>10747957648</v>
      </c>
      <c r="AI31" s="17">
        <f>AI28</f>
        <v>41633822</v>
      </c>
      <c r="AJ31" s="18">
        <f>AJ28</f>
        <v>24113978905</v>
      </c>
      <c r="AK31" s="23">
        <v>2544638</v>
      </c>
      <c r="AL31" s="24">
        <v>3825955228</v>
      </c>
      <c r="AM31" s="23">
        <v>2146390</v>
      </c>
      <c r="AN31" s="24">
        <v>1146148888</v>
      </c>
      <c r="AO31" s="23">
        <v>12552598</v>
      </c>
      <c r="AP31" s="24">
        <v>7130830628</v>
      </c>
      <c r="AQ31" s="23">
        <f t="shared" si="17"/>
        <v>17243626</v>
      </c>
      <c r="AR31" s="24">
        <f t="shared" si="17"/>
        <v>12102934744</v>
      </c>
      <c r="AS31" s="23">
        <v>2646720</v>
      </c>
      <c r="AT31" s="24">
        <v>1420138610</v>
      </c>
      <c r="AU31" s="23">
        <v>2991545.56</v>
      </c>
      <c r="AV31" s="24">
        <v>1907222176</v>
      </c>
      <c r="AW31" s="23">
        <v>2633192.06</v>
      </c>
      <c r="AX31" s="24">
        <v>1481854482</v>
      </c>
      <c r="AY31" s="23">
        <f t="shared" si="13"/>
        <v>8271457.620000001</v>
      </c>
      <c r="AZ31" s="24">
        <f t="shared" si="13"/>
        <v>4809215268</v>
      </c>
      <c r="BA31" s="23">
        <v>3881277.58</v>
      </c>
      <c r="BB31" s="24">
        <v>1997799748</v>
      </c>
      <c r="BC31" s="23">
        <v>2238288.0499999998</v>
      </c>
      <c r="BD31" s="24">
        <v>1117843087</v>
      </c>
      <c r="BE31" s="23">
        <v>6717221.8700000001</v>
      </c>
      <c r="BF31" s="24">
        <v>3161680854</v>
      </c>
      <c r="BG31" s="23">
        <f t="shared" si="14"/>
        <v>12836787.5</v>
      </c>
      <c r="BH31" s="24">
        <f t="shared" si="14"/>
        <v>6277323689</v>
      </c>
      <c r="BI31" s="23">
        <v>6335928.370000001</v>
      </c>
      <c r="BJ31" s="24">
        <v>3154222522</v>
      </c>
      <c r="BK31" s="23">
        <v>18400596.150000002</v>
      </c>
      <c r="BL31" s="24">
        <v>8627944249</v>
      </c>
      <c r="BM31" s="23">
        <v>9144878.5799999982</v>
      </c>
      <c r="BN31" s="24">
        <v>4466085770</v>
      </c>
      <c r="BO31" s="23">
        <f t="shared" si="15"/>
        <v>33881403.100000001</v>
      </c>
      <c r="BP31" s="24">
        <f t="shared" si="15"/>
        <v>16248252541</v>
      </c>
      <c r="BQ31" s="23">
        <v>72233274.219999999</v>
      </c>
      <c r="BR31" s="24">
        <v>39437726242</v>
      </c>
      <c r="BS31" s="19">
        <f t="shared" ref="BS31:CF31" si="21">BS28</f>
        <v>14525223</v>
      </c>
      <c r="BT31" s="20">
        <f t="shared" si="21"/>
        <v>7274274415</v>
      </c>
      <c r="BU31" s="19">
        <f t="shared" si="21"/>
        <v>8107793</v>
      </c>
      <c r="BV31" s="20">
        <f t="shared" si="21"/>
        <v>3931444211</v>
      </c>
      <c r="BW31" s="19">
        <f t="shared" si="21"/>
        <v>2253472</v>
      </c>
      <c r="BX31" s="20">
        <f t="shared" si="21"/>
        <v>1118625714</v>
      </c>
      <c r="BY31" s="23">
        <f t="shared" si="8"/>
        <v>24886488</v>
      </c>
      <c r="BZ31" s="24">
        <f t="shared" si="8"/>
        <v>12324344340</v>
      </c>
      <c r="CA31" s="19">
        <f t="shared" si="21"/>
        <v>5427866</v>
      </c>
      <c r="CB31" s="20">
        <f t="shared" si="21"/>
        <v>2619796825</v>
      </c>
      <c r="CC31" s="19">
        <f t="shared" si="21"/>
        <v>2129135</v>
      </c>
      <c r="CD31" s="20">
        <f t="shared" si="21"/>
        <v>1018340662</v>
      </c>
      <c r="CE31" s="19">
        <f t="shared" si="21"/>
        <v>1451735</v>
      </c>
      <c r="CF31" s="20">
        <f t="shared" si="21"/>
        <v>726612676</v>
      </c>
      <c r="CG31" s="23">
        <f t="shared" si="9"/>
        <v>9008736</v>
      </c>
      <c r="CH31" s="24">
        <f t="shared" si="9"/>
        <v>4364750163</v>
      </c>
      <c r="HO31" t="e">
        <v>#REF!</v>
      </c>
      <c r="HP31" t="e">
        <v>#REF!</v>
      </c>
    </row>
    <row r="32" spans="1:224" x14ac:dyDescent="0.25">
      <c r="A32" s="7" t="s">
        <v>73</v>
      </c>
      <c r="B32" s="8" t="s">
        <v>74</v>
      </c>
      <c r="C32" s="9">
        <v>177012</v>
      </c>
      <c r="D32" s="10">
        <v>146325592</v>
      </c>
      <c r="E32" s="9">
        <v>276191</v>
      </c>
      <c r="F32" s="10">
        <v>408497092</v>
      </c>
      <c r="G32" s="9">
        <v>457310</v>
      </c>
      <c r="H32" s="10">
        <v>767476795</v>
      </c>
      <c r="I32" s="9">
        <f t="shared" si="0"/>
        <v>910513</v>
      </c>
      <c r="J32" s="10">
        <f t="shared" si="0"/>
        <v>1322299479</v>
      </c>
      <c r="K32" s="9">
        <v>274408</v>
      </c>
      <c r="L32" s="10">
        <v>377923480</v>
      </c>
      <c r="M32" s="9">
        <v>495576</v>
      </c>
      <c r="N32" s="10">
        <v>641877965</v>
      </c>
      <c r="O32" s="9">
        <v>382842</v>
      </c>
      <c r="P32" s="10">
        <v>563265631</v>
      </c>
      <c r="Q32" s="9">
        <f t="shared" si="1"/>
        <v>1152826</v>
      </c>
      <c r="R32" s="10">
        <f t="shared" si="1"/>
        <v>1583067076</v>
      </c>
      <c r="S32" s="9">
        <v>359385</v>
      </c>
      <c r="T32" s="10">
        <v>438981582</v>
      </c>
      <c r="U32" s="9">
        <v>512593</v>
      </c>
      <c r="V32" s="10">
        <v>567506266</v>
      </c>
      <c r="W32" s="9">
        <v>904901</v>
      </c>
      <c r="X32" s="10">
        <v>484723347</v>
      </c>
      <c r="Y32" s="9">
        <f t="shared" si="2"/>
        <v>1776879</v>
      </c>
      <c r="Z32" s="10">
        <f t="shared" si="2"/>
        <v>1491211195</v>
      </c>
      <c r="AA32" s="9">
        <v>722363</v>
      </c>
      <c r="AB32" s="10">
        <v>324213328</v>
      </c>
      <c r="AC32" s="9">
        <v>570360</v>
      </c>
      <c r="AD32" s="10">
        <v>438158841</v>
      </c>
      <c r="AE32" s="9">
        <v>545053</v>
      </c>
      <c r="AF32" s="10">
        <v>861545486</v>
      </c>
      <c r="AG32" s="9">
        <f t="shared" si="3"/>
        <v>1837776</v>
      </c>
      <c r="AH32" s="10">
        <f t="shared" si="3"/>
        <v>1623917655</v>
      </c>
      <c r="AI32" s="9">
        <v>5677994</v>
      </c>
      <c r="AJ32" s="10">
        <v>6020495405</v>
      </c>
      <c r="AK32" s="9">
        <v>266823</v>
      </c>
      <c r="AL32" s="9">
        <v>445970964</v>
      </c>
      <c r="AM32" s="9">
        <v>320470</v>
      </c>
      <c r="AN32" s="9">
        <v>285841148</v>
      </c>
      <c r="AO32" s="9">
        <v>622257</v>
      </c>
      <c r="AP32" s="9">
        <v>988164887</v>
      </c>
      <c r="AQ32" s="9">
        <f t="shared" si="17"/>
        <v>1209550</v>
      </c>
      <c r="AR32" s="9">
        <f t="shared" si="17"/>
        <v>1719976999</v>
      </c>
      <c r="AS32" s="9">
        <v>759252</v>
      </c>
      <c r="AT32" s="9">
        <v>1008280867</v>
      </c>
      <c r="AU32" s="9">
        <v>445398.97000000003</v>
      </c>
      <c r="AV32" s="9">
        <v>328163220</v>
      </c>
      <c r="AW32" s="9">
        <v>223549.65</v>
      </c>
      <c r="AX32" s="9">
        <v>217382203</v>
      </c>
      <c r="AY32" s="9">
        <f t="shared" si="13"/>
        <v>1428200.6199999999</v>
      </c>
      <c r="AZ32" s="9">
        <f t="shared" si="13"/>
        <v>1553826290</v>
      </c>
      <c r="BA32" s="9">
        <v>471146.58</v>
      </c>
      <c r="BB32" s="9">
        <v>551575980</v>
      </c>
      <c r="BC32" s="9">
        <v>614981.19000000006</v>
      </c>
      <c r="BD32" s="9">
        <v>713143446</v>
      </c>
      <c r="BE32" s="9">
        <v>302531.06999999995</v>
      </c>
      <c r="BF32" s="9">
        <v>269821497</v>
      </c>
      <c r="BG32" s="9">
        <f t="shared" si="14"/>
        <v>1388658.8399999999</v>
      </c>
      <c r="BH32" s="9">
        <f t="shared" si="14"/>
        <v>1534540923</v>
      </c>
      <c r="BI32" s="9">
        <v>391224.25000000012</v>
      </c>
      <c r="BJ32" s="9">
        <v>517509662</v>
      </c>
      <c r="BK32" s="9">
        <v>373251.51</v>
      </c>
      <c r="BL32" s="9">
        <v>353860881</v>
      </c>
      <c r="BM32" s="9">
        <v>845071.0700000003</v>
      </c>
      <c r="BN32" s="9">
        <v>724344246</v>
      </c>
      <c r="BO32" s="9">
        <f t="shared" si="15"/>
        <v>1609546.8300000005</v>
      </c>
      <c r="BP32" s="9">
        <f t="shared" si="15"/>
        <v>1595714789</v>
      </c>
      <c r="BQ32" s="9">
        <v>5635956.29</v>
      </c>
      <c r="BR32" s="10">
        <v>6404059001</v>
      </c>
      <c r="BS32" s="9">
        <v>598098</v>
      </c>
      <c r="BT32" s="10">
        <v>469340427</v>
      </c>
      <c r="BU32" s="9">
        <v>1635287</v>
      </c>
      <c r="BV32" s="10">
        <v>1342327372</v>
      </c>
      <c r="BW32" s="9">
        <v>298165</v>
      </c>
      <c r="BX32" s="10">
        <v>314567885</v>
      </c>
      <c r="BY32" s="9">
        <f t="shared" si="8"/>
        <v>2531550</v>
      </c>
      <c r="BZ32" s="10">
        <f t="shared" si="8"/>
        <v>2126235684</v>
      </c>
      <c r="CA32" s="9">
        <v>936570</v>
      </c>
      <c r="CB32" s="10">
        <v>748026344</v>
      </c>
      <c r="CC32" s="9">
        <v>588466</v>
      </c>
      <c r="CD32" s="10">
        <v>520286916</v>
      </c>
      <c r="CE32" s="9">
        <v>509382</v>
      </c>
      <c r="CF32" s="10">
        <v>475447929</v>
      </c>
      <c r="CG32" s="9">
        <f t="shared" si="9"/>
        <v>2034418</v>
      </c>
      <c r="CH32" s="10">
        <f t="shared" si="9"/>
        <v>1743761189</v>
      </c>
      <c r="HO32" t="e">
        <v>#REF!</v>
      </c>
      <c r="HP32" t="e">
        <v>#REF!</v>
      </c>
    </row>
    <row r="33" spans="1:224" x14ac:dyDescent="0.25">
      <c r="A33" s="7" t="s">
        <v>75</v>
      </c>
      <c r="B33" s="21" t="s">
        <v>76</v>
      </c>
      <c r="C33" s="9">
        <v>2982047</v>
      </c>
      <c r="D33" s="10">
        <v>1001120232</v>
      </c>
      <c r="E33" s="9">
        <v>11324697</v>
      </c>
      <c r="F33" s="10">
        <v>3664778342</v>
      </c>
      <c r="G33" s="9">
        <v>6972427</v>
      </c>
      <c r="H33" s="10">
        <v>2236141377</v>
      </c>
      <c r="I33" s="9">
        <f t="shared" si="0"/>
        <v>21279171</v>
      </c>
      <c r="J33" s="10">
        <f t="shared" si="0"/>
        <v>6902039951</v>
      </c>
      <c r="K33" s="9">
        <v>6892406</v>
      </c>
      <c r="L33" s="10">
        <v>2156857528</v>
      </c>
      <c r="M33" s="9">
        <v>747611</v>
      </c>
      <c r="N33" s="10">
        <v>322078822</v>
      </c>
      <c r="O33" s="9">
        <v>4318926</v>
      </c>
      <c r="P33" s="10">
        <v>1416482921</v>
      </c>
      <c r="Q33" s="9">
        <f t="shared" si="1"/>
        <v>11958943</v>
      </c>
      <c r="R33" s="10">
        <f t="shared" si="1"/>
        <v>3895419271</v>
      </c>
      <c r="S33" s="9">
        <v>4905963</v>
      </c>
      <c r="T33" s="10">
        <v>1406875988</v>
      </c>
      <c r="U33" s="9">
        <v>3739044</v>
      </c>
      <c r="V33" s="10">
        <v>1372664446</v>
      </c>
      <c r="W33" s="9">
        <v>8760040</v>
      </c>
      <c r="X33" s="10">
        <v>2784392093</v>
      </c>
      <c r="Y33" s="9">
        <f t="shared" si="2"/>
        <v>17405047</v>
      </c>
      <c r="Z33" s="10">
        <f t="shared" si="2"/>
        <v>5563932527</v>
      </c>
      <c r="AA33" s="9">
        <v>1518226</v>
      </c>
      <c r="AB33" s="10">
        <v>658770028</v>
      </c>
      <c r="AC33" s="9">
        <v>6034646</v>
      </c>
      <c r="AD33" s="10">
        <v>2243928866</v>
      </c>
      <c r="AE33" s="9">
        <v>3645850</v>
      </c>
      <c r="AF33" s="10">
        <v>1660413717</v>
      </c>
      <c r="AG33" s="9">
        <f t="shared" si="3"/>
        <v>11198722</v>
      </c>
      <c r="AH33" s="10">
        <f t="shared" si="3"/>
        <v>4563112611</v>
      </c>
      <c r="AI33" s="9">
        <v>61841885</v>
      </c>
      <c r="AJ33" s="10">
        <v>20924504360</v>
      </c>
      <c r="AK33" s="9">
        <v>1100149</v>
      </c>
      <c r="AL33" s="9">
        <v>491476164</v>
      </c>
      <c r="AM33" s="9">
        <v>5260896</v>
      </c>
      <c r="AN33" s="9">
        <v>1986784020</v>
      </c>
      <c r="AO33" s="9">
        <v>4032747</v>
      </c>
      <c r="AP33" s="9">
        <v>1545279296</v>
      </c>
      <c r="AQ33" s="9">
        <f t="shared" si="17"/>
        <v>10393792</v>
      </c>
      <c r="AR33" s="9">
        <f t="shared" si="17"/>
        <v>4023539480</v>
      </c>
      <c r="AS33" s="9">
        <v>3902883</v>
      </c>
      <c r="AT33" s="9">
        <v>1403147252</v>
      </c>
      <c r="AU33" s="9">
        <v>11826215.049999999</v>
      </c>
      <c r="AV33" s="9">
        <v>4343047520</v>
      </c>
      <c r="AW33" s="9">
        <v>13438419.529999999</v>
      </c>
      <c r="AX33" s="9">
        <v>4409017953</v>
      </c>
      <c r="AY33" s="9">
        <f t="shared" si="13"/>
        <v>29167517.579999998</v>
      </c>
      <c r="AZ33" s="9">
        <f t="shared" si="13"/>
        <v>10155212725</v>
      </c>
      <c r="BA33" s="9">
        <v>24529253.029999994</v>
      </c>
      <c r="BB33" s="9">
        <v>8410800671</v>
      </c>
      <c r="BC33" s="9">
        <v>6580871.1200000001</v>
      </c>
      <c r="BD33" s="9">
        <v>2005115905</v>
      </c>
      <c r="BE33" s="9">
        <v>4573253.58</v>
      </c>
      <c r="BF33" s="9">
        <v>1508916647</v>
      </c>
      <c r="BG33" s="9">
        <f t="shared" si="14"/>
        <v>35683377.729999997</v>
      </c>
      <c r="BH33" s="9">
        <f t="shared" si="14"/>
        <v>11924833223</v>
      </c>
      <c r="BI33" s="9">
        <v>9071353.3000000026</v>
      </c>
      <c r="BJ33" s="9">
        <v>2426635933</v>
      </c>
      <c r="BK33" s="9">
        <v>34677927.619999997</v>
      </c>
      <c r="BL33" s="9">
        <v>9789042909</v>
      </c>
      <c r="BM33" s="9">
        <v>9835844.0800000001</v>
      </c>
      <c r="BN33" s="9">
        <v>3152091754</v>
      </c>
      <c r="BO33" s="9">
        <f t="shared" si="15"/>
        <v>53585125</v>
      </c>
      <c r="BP33" s="9">
        <f t="shared" si="15"/>
        <v>15367770596</v>
      </c>
      <c r="BQ33" s="9">
        <v>128829812.30999999</v>
      </c>
      <c r="BR33" s="10">
        <v>41471356024</v>
      </c>
      <c r="BS33" s="9">
        <v>6970070</v>
      </c>
      <c r="BT33" s="10">
        <v>2218098737</v>
      </c>
      <c r="BU33" s="9">
        <v>9638154</v>
      </c>
      <c r="BV33" s="10">
        <v>3105394072</v>
      </c>
      <c r="BW33" s="9">
        <v>15359837</v>
      </c>
      <c r="BX33" s="10">
        <v>5319197659</v>
      </c>
      <c r="BY33" s="9">
        <f t="shared" si="8"/>
        <v>31968061</v>
      </c>
      <c r="BZ33" s="10">
        <f t="shared" si="8"/>
        <v>10642690468</v>
      </c>
      <c r="CA33" s="9">
        <v>12987941</v>
      </c>
      <c r="CB33" s="10">
        <v>4349701639</v>
      </c>
      <c r="CC33" s="9">
        <v>1783001</v>
      </c>
      <c r="CD33" s="10">
        <v>608334942</v>
      </c>
      <c r="CE33" s="9">
        <v>463199</v>
      </c>
      <c r="CF33" s="10">
        <v>262492923</v>
      </c>
      <c r="CG33" s="9">
        <f t="shared" si="9"/>
        <v>15234141</v>
      </c>
      <c r="CH33" s="10">
        <f t="shared" si="9"/>
        <v>5220529504</v>
      </c>
      <c r="HO33" t="e">
        <f>SUM(HO$29:HO$32,HO$24:HO$27,HO$19:HO$22,HO$12:HO$17,HO$10)</f>
        <v>#REF!</v>
      </c>
      <c r="HP33" t="e">
        <f>SUM(HP$29:HP$32,HP$24:HP$27,HP$19:HP$22,HP$12:HP$17,HP$10)</f>
        <v>#REF!</v>
      </c>
    </row>
    <row r="34" spans="1:224" x14ac:dyDescent="0.25">
      <c r="A34" s="7" t="s">
        <v>77</v>
      </c>
      <c r="B34" s="8" t="s">
        <v>78</v>
      </c>
      <c r="C34" s="9">
        <v>2469217</v>
      </c>
      <c r="D34" s="10">
        <v>726244161</v>
      </c>
      <c r="E34" s="9">
        <v>10659131</v>
      </c>
      <c r="F34" s="10">
        <v>3386304706</v>
      </c>
      <c r="G34" s="9">
        <v>6384729</v>
      </c>
      <c r="H34" s="10">
        <v>1895435922</v>
      </c>
      <c r="I34" s="9">
        <f t="shared" si="0"/>
        <v>19513077</v>
      </c>
      <c r="J34" s="10">
        <f t="shared" si="0"/>
        <v>6007984789</v>
      </c>
      <c r="K34" s="9">
        <v>6784479</v>
      </c>
      <c r="L34" s="10">
        <v>2021610162</v>
      </c>
      <c r="M34" s="9">
        <v>498442</v>
      </c>
      <c r="N34" s="10">
        <v>135009390</v>
      </c>
      <c r="O34" s="9">
        <v>3369182</v>
      </c>
      <c r="P34" s="10">
        <v>1034952012</v>
      </c>
      <c r="Q34" s="9">
        <f t="shared" si="1"/>
        <v>10652103</v>
      </c>
      <c r="R34" s="10">
        <f t="shared" si="1"/>
        <v>3191571564</v>
      </c>
      <c r="S34" s="9">
        <v>4859099</v>
      </c>
      <c r="T34" s="10">
        <v>1317040533</v>
      </c>
      <c r="U34" s="9">
        <v>2519552</v>
      </c>
      <c r="V34" s="10">
        <v>825663001</v>
      </c>
      <c r="W34" s="9">
        <v>7848403</v>
      </c>
      <c r="X34" s="10">
        <v>2405167993</v>
      </c>
      <c r="Y34" s="9">
        <f t="shared" si="2"/>
        <v>15227054</v>
      </c>
      <c r="Z34" s="10">
        <f t="shared" si="2"/>
        <v>4547871527</v>
      </c>
      <c r="AA34" s="9">
        <v>971613</v>
      </c>
      <c r="AB34" s="10">
        <v>418645009</v>
      </c>
      <c r="AC34" s="9">
        <v>5390251</v>
      </c>
      <c r="AD34" s="10">
        <v>1934010450</v>
      </c>
      <c r="AE34" s="9">
        <v>3500257</v>
      </c>
      <c r="AF34" s="10">
        <v>1523026563</v>
      </c>
      <c r="AG34" s="9">
        <f t="shared" si="3"/>
        <v>9862121</v>
      </c>
      <c r="AH34" s="10">
        <f t="shared" si="3"/>
        <v>3875682022</v>
      </c>
      <c r="AI34" s="9">
        <v>55254355</v>
      </c>
      <c r="AJ34" s="10">
        <v>17623109902</v>
      </c>
      <c r="AK34" s="9">
        <v>1036964</v>
      </c>
      <c r="AL34" s="9">
        <v>411195288</v>
      </c>
      <c r="AM34" s="9">
        <v>5173300</v>
      </c>
      <c r="AN34" s="9">
        <v>1911548199</v>
      </c>
      <c r="AO34" s="9">
        <v>3902888</v>
      </c>
      <c r="AP34" s="9">
        <v>1429745574</v>
      </c>
      <c r="AQ34" s="9">
        <f t="shared" si="17"/>
        <v>10113152</v>
      </c>
      <c r="AR34" s="9">
        <f t="shared" si="17"/>
        <v>3752489061</v>
      </c>
      <c r="AS34" s="9">
        <v>2862901</v>
      </c>
      <c r="AT34" s="9">
        <v>1050137790</v>
      </c>
      <c r="AU34" s="9">
        <v>11703909.68</v>
      </c>
      <c r="AV34" s="9">
        <v>4228942488</v>
      </c>
      <c r="AW34" s="9">
        <v>12767032.43</v>
      </c>
      <c r="AX34" s="9">
        <v>4139508351</v>
      </c>
      <c r="AY34" s="9">
        <f t="shared" si="13"/>
        <v>27333843.109999999</v>
      </c>
      <c r="AZ34" s="9">
        <f t="shared" si="13"/>
        <v>9418588629</v>
      </c>
      <c r="BA34" s="9">
        <v>13879007</v>
      </c>
      <c r="BB34" s="9">
        <v>5328813319</v>
      </c>
      <c r="BC34" s="9">
        <v>4533305.3099999996</v>
      </c>
      <c r="BD34" s="9">
        <v>1360413524</v>
      </c>
      <c r="BE34" s="9">
        <v>3162078.3600000003</v>
      </c>
      <c r="BF34" s="9">
        <v>963754148</v>
      </c>
      <c r="BG34" s="9">
        <f t="shared" si="14"/>
        <v>21574390.669999998</v>
      </c>
      <c r="BH34" s="9">
        <f t="shared" si="14"/>
        <v>7652980991</v>
      </c>
      <c r="BI34" s="9">
        <v>8021290.8100000005</v>
      </c>
      <c r="BJ34" s="9">
        <v>2064329091</v>
      </c>
      <c r="BK34" s="9">
        <v>34138624.409999996</v>
      </c>
      <c r="BL34" s="9">
        <v>9571977747</v>
      </c>
      <c r="BM34" s="9">
        <v>9743651.6699999999</v>
      </c>
      <c r="BN34" s="9">
        <v>3058379617</v>
      </c>
      <c r="BO34" s="9">
        <f t="shared" si="15"/>
        <v>51903566.890000001</v>
      </c>
      <c r="BP34" s="9">
        <f t="shared" si="15"/>
        <v>14694686455</v>
      </c>
      <c r="BQ34" s="9">
        <v>110924952.67</v>
      </c>
      <c r="BR34" s="10">
        <v>35518745136</v>
      </c>
      <c r="BS34" s="9">
        <v>6800912</v>
      </c>
      <c r="BT34" s="10">
        <v>2058178695</v>
      </c>
      <c r="BU34" s="9">
        <v>9414420</v>
      </c>
      <c r="BV34" s="10">
        <v>2893058902</v>
      </c>
      <c r="BW34" s="9">
        <v>14514767</v>
      </c>
      <c r="BX34" s="10">
        <v>4889655353</v>
      </c>
      <c r="BY34" s="9">
        <f t="shared" si="8"/>
        <v>30730099</v>
      </c>
      <c r="BZ34" s="10">
        <f t="shared" si="8"/>
        <v>9840892950</v>
      </c>
      <c r="CA34" s="9">
        <v>12074915</v>
      </c>
      <c r="CB34" s="10">
        <v>4008846292</v>
      </c>
      <c r="CC34" s="9">
        <v>1084522</v>
      </c>
      <c r="CD34" s="10">
        <v>278726621</v>
      </c>
      <c r="CE34" s="9">
        <v>270810</v>
      </c>
      <c r="CF34" s="10">
        <v>69818702</v>
      </c>
      <c r="CG34" s="9">
        <f t="shared" si="9"/>
        <v>13430247</v>
      </c>
      <c r="CH34" s="10">
        <f t="shared" si="9"/>
        <v>4357391615</v>
      </c>
      <c r="HO34" t="e">
        <v>#REF!</v>
      </c>
      <c r="HP34" t="e">
        <v>#REF!</v>
      </c>
    </row>
    <row r="35" spans="1:224" x14ac:dyDescent="0.25">
      <c r="A35" s="7">
        <v>16384</v>
      </c>
      <c r="B35" s="8" t="s">
        <v>79</v>
      </c>
      <c r="C35" s="9">
        <v>153035</v>
      </c>
      <c r="D35" s="10">
        <v>177555074</v>
      </c>
      <c r="E35" s="9">
        <v>114517</v>
      </c>
      <c r="F35" s="10">
        <v>172106776</v>
      </c>
      <c r="G35" s="9">
        <v>197455</v>
      </c>
      <c r="H35" s="10">
        <v>158568071</v>
      </c>
      <c r="I35" s="9">
        <f t="shared" ref="I35:J97" si="22">C35+E35+G35</f>
        <v>465007</v>
      </c>
      <c r="J35" s="10">
        <f t="shared" si="22"/>
        <v>508229921</v>
      </c>
      <c r="K35" s="9">
        <v>266400</v>
      </c>
      <c r="L35" s="10">
        <v>183265092</v>
      </c>
      <c r="M35" s="9">
        <v>183626</v>
      </c>
      <c r="N35" s="10">
        <v>167466516</v>
      </c>
      <c r="O35" s="9">
        <v>222132</v>
      </c>
      <c r="P35" s="10">
        <v>172778860</v>
      </c>
      <c r="Q35" s="9">
        <f t="shared" si="1"/>
        <v>672158</v>
      </c>
      <c r="R35" s="10">
        <f t="shared" si="1"/>
        <v>523510468</v>
      </c>
      <c r="S35" s="9">
        <v>182369</v>
      </c>
      <c r="T35" s="10">
        <v>165432064</v>
      </c>
      <c r="U35" s="9">
        <v>23923</v>
      </c>
      <c r="V35" s="10">
        <v>41111623</v>
      </c>
      <c r="W35" s="9">
        <v>168826</v>
      </c>
      <c r="X35" s="10">
        <v>161508838</v>
      </c>
      <c r="Y35" s="9">
        <f t="shared" si="2"/>
        <v>375118</v>
      </c>
      <c r="Z35" s="10">
        <f t="shared" si="2"/>
        <v>368052525</v>
      </c>
      <c r="AA35" s="9">
        <v>103642</v>
      </c>
      <c r="AB35" s="10">
        <v>150965773</v>
      </c>
      <c r="AC35" s="9">
        <v>234385</v>
      </c>
      <c r="AD35" s="10">
        <v>134085895</v>
      </c>
      <c r="AE35" s="9">
        <v>156840</v>
      </c>
      <c r="AF35" s="10">
        <v>153961079</v>
      </c>
      <c r="AG35" s="9">
        <f t="shared" si="3"/>
        <v>494867</v>
      </c>
      <c r="AH35" s="10">
        <f t="shared" si="3"/>
        <v>439012747</v>
      </c>
      <c r="AI35" s="9">
        <v>2007150</v>
      </c>
      <c r="AJ35" s="10">
        <v>1838805661</v>
      </c>
      <c r="AK35" s="9">
        <v>156782</v>
      </c>
      <c r="AL35" s="9">
        <v>155992880</v>
      </c>
      <c r="AM35" s="9">
        <v>169938</v>
      </c>
      <c r="AN35" s="9">
        <v>72357356</v>
      </c>
      <c r="AO35" s="9">
        <v>366655</v>
      </c>
      <c r="AP35" s="9">
        <v>295091648</v>
      </c>
      <c r="AQ35" s="9">
        <f t="shared" si="17"/>
        <v>693375</v>
      </c>
      <c r="AR35" s="9">
        <f t="shared" si="17"/>
        <v>523441884</v>
      </c>
      <c r="AS35" s="9">
        <v>169977</v>
      </c>
      <c r="AT35" s="9">
        <v>198135933</v>
      </c>
      <c r="AU35" s="9">
        <v>154248.22</v>
      </c>
      <c r="AV35" s="9">
        <v>142750458</v>
      </c>
      <c r="AW35" s="9">
        <v>83661.440000000002</v>
      </c>
      <c r="AX35" s="9">
        <v>75749926</v>
      </c>
      <c r="AY35" s="9">
        <f t="shared" si="13"/>
        <v>407886.66</v>
      </c>
      <c r="AZ35" s="9">
        <f t="shared" si="13"/>
        <v>416636317</v>
      </c>
      <c r="BA35" s="9">
        <v>60209.469999999994</v>
      </c>
      <c r="BB35" s="9">
        <v>61489663</v>
      </c>
      <c r="BC35" s="9">
        <v>195454.18</v>
      </c>
      <c r="BD35" s="9">
        <v>159979089</v>
      </c>
      <c r="BE35" s="9">
        <v>87771.900000000009</v>
      </c>
      <c r="BF35" s="9">
        <v>72359281</v>
      </c>
      <c r="BG35" s="9">
        <f t="shared" si="14"/>
        <v>343435.55</v>
      </c>
      <c r="BH35" s="9">
        <f t="shared" si="14"/>
        <v>293828033</v>
      </c>
      <c r="BI35" s="9">
        <v>136231.72999999998</v>
      </c>
      <c r="BJ35" s="9">
        <v>161266303</v>
      </c>
      <c r="BK35" s="9">
        <v>305196.15000000008</v>
      </c>
      <c r="BL35" s="9">
        <v>204851639</v>
      </c>
      <c r="BM35" s="9">
        <v>158651.22</v>
      </c>
      <c r="BN35" s="9">
        <v>113735403</v>
      </c>
      <c r="BO35" s="9">
        <f t="shared" si="15"/>
        <v>600079.10000000009</v>
      </c>
      <c r="BP35" s="9">
        <f t="shared" si="15"/>
        <v>479853345</v>
      </c>
      <c r="BQ35" s="9">
        <v>2044776.3099999998</v>
      </c>
      <c r="BR35" s="10">
        <v>1713759579</v>
      </c>
      <c r="BS35" s="9">
        <v>213761</v>
      </c>
      <c r="BT35" s="10">
        <v>155657439</v>
      </c>
      <c r="BU35" s="9">
        <v>212295</v>
      </c>
      <c r="BV35" s="10">
        <v>128859195</v>
      </c>
      <c r="BW35" s="9">
        <v>483409</v>
      </c>
      <c r="BX35" s="10">
        <v>371782504</v>
      </c>
      <c r="BY35" s="9">
        <f t="shared" si="8"/>
        <v>909465</v>
      </c>
      <c r="BZ35" s="10">
        <f t="shared" si="8"/>
        <v>656299138</v>
      </c>
      <c r="CA35" s="9">
        <v>117372</v>
      </c>
      <c r="CB35" s="10">
        <v>124543082</v>
      </c>
      <c r="CC35" s="9">
        <v>380520</v>
      </c>
      <c r="CD35" s="10">
        <v>171077507</v>
      </c>
      <c r="CE35" s="9">
        <v>167910</v>
      </c>
      <c r="CF35" s="10">
        <v>183882044</v>
      </c>
      <c r="CG35" s="9">
        <f t="shared" si="9"/>
        <v>665802</v>
      </c>
      <c r="CH35" s="10">
        <f t="shared" si="9"/>
        <v>479502633</v>
      </c>
    </row>
    <row r="36" spans="1:224" x14ac:dyDescent="0.25">
      <c r="A36" s="7">
        <v>308</v>
      </c>
      <c r="B36" s="8" t="s">
        <v>80</v>
      </c>
      <c r="C36" s="9">
        <v>3112008</v>
      </c>
      <c r="D36" s="10">
        <v>2513154112</v>
      </c>
      <c r="E36" s="9">
        <v>3253900</v>
      </c>
      <c r="F36" s="10">
        <v>3135382842</v>
      </c>
      <c r="G36" s="9">
        <v>2386081</v>
      </c>
      <c r="H36" s="10">
        <v>2242684406</v>
      </c>
      <c r="I36" s="9">
        <f t="shared" si="22"/>
        <v>8751989</v>
      </c>
      <c r="J36" s="10">
        <f t="shared" si="22"/>
        <v>7891221360</v>
      </c>
      <c r="K36" s="9">
        <v>3123779</v>
      </c>
      <c r="L36" s="10">
        <v>2543456501</v>
      </c>
      <c r="M36" s="9">
        <v>2504597</v>
      </c>
      <c r="N36" s="10">
        <v>2860304024</v>
      </c>
      <c r="O36" s="9">
        <v>3678342</v>
      </c>
      <c r="P36" s="10">
        <v>3284106793</v>
      </c>
      <c r="Q36" s="9">
        <f t="shared" ref="Q36:R51" si="23">K36+M36+O36</f>
        <v>9306718</v>
      </c>
      <c r="R36" s="10">
        <f t="shared" si="23"/>
        <v>8687867318</v>
      </c>
      <c r="S36" s="9">
        <v>1927528</v>
      </c>
      <c r="T36" s="10">
        <v>2056769830</v>
      </c>
      <c r="U36" s="9">
        <v>2935897</v>
      </c>
      <c r="V36" s="10">
        <v>3001194529</v>
      </c>
      <c r="W36" s="9">
        <v>3579651</v>
      </c>
      <c r="X36" s="10">
        <v>2733479136</v>
      </c>
      <c r="Y36" s="9">
        <f t="shared" si="2"/>
        <v>8443076</v>
      </c>
      <c r="Z36" s="10">
        <f t="shared" si="2"/>
        <v>7791443495</v>
      </c>
      <c r="AA36" s="9">
        <v>2687516</v>
      </c>
      <c r="AB36" s="10">
        <v>2648671397</v>
      </c>
      <c r="AC36" s="9">
        <v>2153410</v>
      </c>
      <c r="AD36" s="10">
        <v>2408670315</v>
      </c>
      <c r="AE36" s="9">
        <v>2821927</v>
      </c>
      <c r="AF36" s="10">
        <v>2480367499</v>
      </c>
      <c r="AG36" s="9">
        <f t="shared" si="3"/>
        <v>7662853</v>
      </c>
      <c r="AH36" s="10">
        <f t="shared" si="3"/>
        <v>7537709211</v>
      </c>
      <c r="AI36" s="9">
        <v>34163019</v>
      </c>
      <c r="AJ36" s="10">
        <v>31908026507</v>
      </c>
      <c r="AK36" s="9">
        <v>2034398</v>
      </c>
      <c r="AL36" s="9">
        <v>2405791242</v>
      </c>
      <c r="AM36" s="9">
        <v>1765876</v>
      </c>
      <c r="AN36" s="9">
        <v>1622083291</v>
      </c>
      <c r="AO36" s="9">
        <v>3788586</v>
      </c>
      <c r="AP36" s="9">
        <v>2868644181</v>
      </c>
      <c r="AQ36" s="9">
        <f t="shared" si="17"/>
        <v>7588860</v>
      </c>
      <c r="AR36" s="9">
        <f t="shared" si="17"/>
        <v>6896518714</v>
      </c>
      <c r="AS36" s="9">
        <v>2633515</v>
      </c>
      <c r="AT36" s="9">
        <v>2032984800</v>
      </c>
      <c r="AU36" s="9">
        <v>1547671.68</v>
      </c>
      <c r="AV36" s="9">
        <v>1772449805</v>
      </c>
      <c r="AW36" s="9">
        <v>3360319.4399999985</v>
      </c>
      <c r="AX36" s="9">
        <v>2815049451</v>
      </c>
      <c r="AY36" s="9">
        <f t="shared" si="13"/>
        <v>7541506.1199999982</v>
      </c>
      <c r="AZ36" s="9">
        <f t="shared" si="13"/>
        <v>6620484056</v>
      </c>
      <c r="BA36" s="9">
        <v>1830001.3099999996</v>
      </c>
      <c r="BB36" s="9">
        <v>2524977721</v>
      </c>
      <c r="BC36" s="9">
        <v>2629634.5599999991</v>
      </c>
      <c r="BD36" s="9">
        <v>2456979989</v>
      </c>
      <c r="BE36" s="9">
        <v>2294321.6000000006</v>
      </c>
      <c r="BF36" s="9">
        <v>3249053945</v>
      </c>
      <c r="BG36" s="9">
        <f t="shared" si="14"/>
        <v>6753957.4699999997</v>
      </c>
      <c r="BH36" s="9">
        <f t="shared" si="14"/>
        <v>8231011655</v>
      </c>
      <c r="BI36" s="9">
        <v>1985824.8799999994</v>
      </c>
      <c r="BJ36" s="9">
        <v>2722096022</v>
      </c>
      <c r="BK36" s="9">
        <v>1936119.5</v>
      </c>
      <c r="BL36" s="9">
        <v>2788259209</v>
      </c>
      <c r="BM36" s="9">
        <v>3315418.62</v>
      </c>
      <c r="BN36" s="9">
        <v>2455815588</v>
      </c>
      <c r="BO36" s="9">
        <f t="shared" si="15"/>
        <v>7237363</v>
      </c>
      <c r="BP36" s="9">
        <f t="shared" si="15"/>
        <v>7966170819</v>
      </c>
      <c r="BQ36" s="9">
        <v>29121686.589999996</v>
      </c>
      <c r="BR36" s="10">
        <v>29714185244</v>
      </c>
      <c r="BS36" s="9">
        <v>1701308</v>
      </c>
      <c r="BT36" s="10">
        <v>1470356677</v>
      </c>
      <c r="BU36" s="9">
        <v>2093590</v>
      </c>
      <c r="BV36" s="10">
        <v>2318580486</v>
      </c>
      <c r="BW36" s="9">
        <v>3058486</v>
      </c>
      <c r="BX36" s="10">
        <v>2260202595</v>
      </c>
      <c r="BY36" s="9">
        <f t="shared" si="8"/>
        <v>6853384</v>
      </c>
      <c r="BZ36" s="10">
        <f t="shared" si="8"/>
        <v>6049139758</v>
      </c>
      <c r="CA36" s="9">
        <v>4741851</v>
      </c>
      <c r="CB36" s="10">
        <v>2563713736</v>
      </c>
      <c r="CC36" s="9">
        <v>2809622</v>
      </c>
      <c r="CD36" s="10">
        <v>2733046455</v>
      </c>
      <c r="CE36" s="9">
        <v>2546255</v>
      </c>
      <c r="CF36" s="10">
        <v>2744754404</v>
      </c>
      <c r="CG36" s="9">
        <f t="shared" si="9"/>
        <v>10097728</v>
      </c>
      <c r="CH36" s="10">
        <f t="shared" si="9"/>
        <v>8041514595</v>
      </c>
    </row>
    <row r="37" spans="1:224" x14ac:dyDescent="0.25">
      <c r="A37" s="12">
        <v>446</v>
      </c>
      <c r="B37" s="9" t="s">
        <v>81</v>
      </c>
      <c r="C37" s="9">
        <v>2207579</v>
      </c>
      <c r="D37" s="10">
        <v>1893652480</v>
      </c>
      <c r="E37" s="9">
        <v>1997677</v>
      </c>
      <c r="F37" s="10">
        <v>2407185506</v>
      </c>
      <c r="G37" s="9">
        <v>1252119</v>
      </c>
      <c r="H37" s="10">
        <v>1402147012</v>
      </c>
      <c r="I37" s="9">
        <f t="shared" si="22"/>
        <v>5457375</v>
      </c>
      <c r="J37" s="10">
        <f t="shared" si="22"/>
        <v>5702984998</v>
      </c>
      <c r="K37" s="9">
        <v>1663257</v>
      </c>
      <c r="L37" s="10">
        <v>1471288134</v>
      </c>
      <c r="M37" s="9">
        <v>1867074</v>
      </c>
      <c r="N37" s="10">
        <v>2325505466</v>
      </c>
      <c r="O37" s="9">
        <v>2481047</v>
      </c>
      <c r="P37" s="10">
        <v>2510426942</v>
      </c>
      <c r="Q37" s="9">
        <f t="shared" si="23"/>
        <v>6011378</v>
      </c>
      <c r="R37" s="10">
        <f t="shared" si="23"/>
        <v>6307220542</v>
      </c>
      <c r="S37" s="9">
        <v>1137069</v>
      </c>
      <c r="T37" s="10">
        <v>1350814608</v>
      </c>
      <c r="U37" s="9">
        <v>2270489</v>
      </c>
      <c r="V37" s="10">
        <v>2384180822</v>
      </c>
      <c r="W37" s="9">
        <v>1923097</v>
      </c>
      <c r="X37" s="10">
        <v>1641679361</v>
      </c>
      <c r="Y37" s="9">
        <f t="shared" si="2"/>
        <v>5330655</v>
      </c>
      <c r="Z37" s="10">
        <f t="shared" si="2"/>
        <v>5376674791</v>
      </c>
      <c r="AA37" s="9">
        <v>1945525</v>
      </c>
      <c r="AB37" s="10">
        <v>2085888346</v>
      </c>
      <c r="AC37" s="9">
        <v>1106517</v>
      </c>
      <c r="AD37" s="10">
        <v>1531300567</v>
      </c>
      <c r="AE37" s="9">
        <v>2209992</v>
      </c>
      <c r="AF37" s="10">
        <v>1958322563</v>
      </c>
      <c r="AG37" s="9">
        <f t="shared" si="3"/>
        <v>5262034</v>
      </c>
      <c r="AH37" s="10">
        <f t="shared" si="3"/>
        <v>5575511476</v>
      </c>
      <c r="AI37" s="9">
        <v>22061442</v>
      </c>
      <c r="AJ37" s="10">
        <v>22962391807</v>
      </c>
      <c r="AK37" s="9">
        <v>1503588</v>
      </c>
      <c r="AL37" s="9">
        <v>1908266031</v>
      </c>
      <c r="AM37" s="9">
        <v>1449781</v>
      </c>
      <c r="AN37" s="9">
        <v>1325168572</v>
      </c>
      <c r="AO37" s="9">
        <v>3121408</v>
      </c>
      <c r="AP37" s="9">
        <v>2321273421</v>
      </c>
      <c r="AQ37" s="9">
        <f t="shared" si="17"/>
        <v>6074777</v>
      </c>
      <c r="AR37" s="9">
        <f t="shared" si="17"/>
        <v>5554708024</v>
      </c>
      <c r="AS37" s="9">
        <v>1674367</v>
      </c>
      <c r="AT37" s="9">
        <v>1233521354</v>
      </c>
      <c r="AU37" s="9">
        <v>1140027.9500000004</v>
      </c>
      <c r="AV37" s="9">
        <v>1394819067</v>
      </c>
      <c r="AW37" s="9">
        <v>2827325.4000000004</v>
      </c>
      <c r="AX37" s="9">
        <v>2318911794</v>
      </c>
      <c r="AY37" s="9">
        <f t="shared" si="13"/>
        <v>5641720.3500000006</v>
      </c>
      <c r="AZ37" s="9">
        <f t="shared" si="13"/>
        <v>4947252215</v>
      </c>
      <c r="BA37" s="9">
        <v>1216477.33</v>
      </c>
      <c r="BB37" s="9">
        <v>1958502393</v>
      </c>
      <c r="BC37" s="9">
        <v>2243483.5399999996</v>
      </c>
      <c r="BD37" s="9">
        <v>2014254724</v>
      </c>
      <c r="BE37" s="9">
        <v>1727044.5500000003</v>
      </c>
      <c r="BF37" s="9">
        <v>2746902953</v>
      </c>
      <c r="BG37" s="9">
        <f t="shared" si="14"/>
        <v>5187005.42</v>
      </c>
      <c r="BH37" s="9">
        <f t="shared" si="14"/>
        <v>6719660070</v>
      </c>
      <c r="BI37" s="9">
        <v>1208736.3399999999</v>
      </c>
      <c r="BJ37" s="9">
        <v>2108911194</v>
      </c>
      <c r="BK37" s="9">
        <v>872912.39999999991</v>
      </c>
      <c r="BL37" s="9">
        <v>1774109179</v>
      </c>
      <c r="BM37" s="9">
        <v>2538593.88</v>
      </c>
      <c r="BN37" s="9">
        <v>1691110519</v>
      </c>
      <c r="BO37" s="9">
        <f t="shared" si="15"/>
        <v>4620242.6199999992</v>
      </c>
      <c r="BP37" s="9">
        <f t="shared" si="15"/>
        <v>5574130892</v>
      </c>
      <c r="BQ37" s="9">
        <v>21523745.389999997</v>
      </c>
      <c r="BR37" s="10">
        <v>22795751201</v>
      </c>
      <c r="BS37" s="9">
        <v>1121546</v>
      </c>
      <c r="BT37" s="10">
        <v>954327871</v>
      </c>
      <c r="BU37" s="9">
        <v>1115658</v>
      </c>
      <c r="BV37" s="10">
        <v>1489459790</v>
      </c>
      <c r="BW37" s="9">
        <v>1516069</v>
      </c>
      <c r="BX37" s="10">
        <v>1107991314</v>
      </c>
      <c r="BY37" s="9">
        <f t="shared" si="8"/>
        <v>3753273</v>
      </c>
      <c r="BZ37" s="10">
        <f t="shared" si="8"/>
        <v>3551778975</v>
      </c>
      <c r="CA37" s="9">
        <v>3701726</v>
      </c>
      <c r="CB37" s="10">
        <v>1804811720</v>
      </c>
      <c r="CC37" s="9">
        <v>1851560</v>
      </c>
      <c r="CD37" s="10">
        <v>1799323639</v>
      </c>
      <c r="CE37" s="9">
        <v>1759966</v>
      </c>
      <c r="CF37" s="10">
        <v>2074224033</v>
      </c>
      <c r="CG37" s="9">
        <f t="shared" si="9"/>
        <v>7313252</v>
      </c>
      <c r="CH37" s="10">
        <f t="shared" si="9"/>
        <v>5678359392</v>
      </c>
    </row>
    <row r="38" spans="1:224" x14ac:dyDescent="0.25">
      <c r="A38" s="7" t="s">
        <v>377</v>
      </c>
      <c r="B38" s="8" t="s">
        <v>82</v>
      </c>
      <c r="C38" s="9">
        <v>197464</v>
      </c>
      <c r="D38" s="10">
        <v>142447946</v>
      </c>
      <c r="E38" s="9">
        <v>248179</v>
      </c>
      <c r="F38" s="10">
        <v>146890386</v>
      </c>
      <c r="G38" s="9">
        <v>499078</v>
      </c>
      <c r="H38" s="10">
        <v>301499824</v>
      </c>
      <c r="I38" s="9">
        <f t="shared" si="22"/>
        <v>944721</v>
      </c>
      <c r="J38" s="10">
        <f t="shared" si="22"/>
        <v>590838156</v>
      </c>
      <c r="K38" s="9">
        <v>610048</v>
      </c>
      <c r="L38" s="10">
        <v>414272836</v>
      </c>
      <c r="M38" s="9">
        <v>663626</v>
      </c>
      <c r="N38" s="10">
        <v>416493941</v>
      </c>
      <c r="O38" s="9">
        <v>454402</v>
      </c>
      <c r="P38" s="10">
        <v>257153475</v>
      </c>
      <c r="Q38" s="9">
        <f t="shared" si="23"/>
        <v>1728076</v>
      </c>
      <c r="R38" s="10">
        <f t="shared" si="23"/>
        <v>1087920252</v>
      </c>
      <c r="S38" s="9">
        <v>386402</v>
      </c>
      <c r="T38" s="10">
        <v>238520081</v>
      </c>
      <c r="U38" s="9">
        <v>677316</v>
      </c>
      <c r="V38" s="10">
        <v>427866816</v>
      </c>
      <c r="W38" s="9">
        <v>420335</v>
      </c>
      <c r="X38" s="10">
        <v>216725716</v>
      </c>
      <c r="Y38" s="9">
        <f t="shared" si="2"/>
        <v>1484053</v>
      </c>
      <c r="Z38" s="10">
        <f t="shared" si="2"/>
        <v>883112613</v>
      </c>
      <c r="AA38" s="9">
        <v>589988</v>
      </c>
      <c r="AB38" s="10">
        <v>274660509</v>
      </c>
      <c r="AC38" s="9">
        <v>471026</v>
      </c>
      <c r="AD38" s="10">
        <v>227483363</v>
      </c>
      <c r="AE38" s="9">
        <v>588911</v>
      </c>
      <c r="AF38" s="10">
        <v>367042981</v>
      </c>
      <c r="AG38" s="9">
        <f t="shared" si="3"/>
        <v>1649925</v>
      </c>
      <c r="AH38" s="10">
        <f t="shared" si="3"/>
        <v>869186853</v>
      </c>
      <c r="AI38" s="9">
        <v>5806775</v>
      </c>
      <c r="AJ38" s="10">
        <v>3431057874</v>
      </c>
      <c r="AK38" s="9">
        <v>542799</v>
      </c>
      <c r="AL38" s="9">
        <v>342451345</v>
      </c>
      <c r="AM38" s="9">
        <v>307032</v>
      </c>
      <c r="AN38" s="9">
        <v>137727043</v>
      </c>
      <c r="AO38" s="9">
        <v>757767</v>
      </c>
      <c r="AP38" s="9">
        <v>544555146</v>
      </c>
      <c r="AQ38" s="9">
        <f t="shared" si="17"/>
        <v>1607598</v>
      </c>
      <c r="AR38" s="9">
        <f t="shared" si="17"/>
        <v>1024733534</v>
      </c>
      <c r="AS38" s="9">
        <v>460486</v>
      </c>
      <c r="AT38" s="9">
        <v>249419188</v>
      </c>
      <c r="AU38" s="9">
        <v>550747.20000000019</v>
      </c>
      <c r="AV38" s="9">
        <v>298108428</v>
      </c>
      <c r="AW38" s="9">
        <v>468048.06000000011</v>
      </c>
      <c r="AX38" s="9">
        <v>223853257</v>
      </c>
      <c r="AY38" s="9">
        <f t="shared" si="13"/>
        <v>1479281.2600000002</v>
      </c>
      <c r="AZ38" s="9">
        <f t="shared" si="13"/>
        <v>771380873</v>
      </c>
      <c r="BA38" s="9">
        <v>915724.99999999988</v>
      </c>
      <c r="BB38" s="9">
        <v>464959422</v>
      </c>
      <c r="BC38" s="9">
        <v>611771.68000000005</v>
      </c>
      <c r="BD38" s="9">
        <v>259751405</v>
      </c>
      <c r="BE38" s="9">
        <v>547941.68000000005</v>
      </c>
      <c r="BF38" s="9">
        <v>268390343</v>
      </c>
      <c r="BG38" s="9">
        <f t="shared" si="14"/>
        <v>2075438.3599999999</v>
      </c>
      <c r="BH38" s="9">
        <f t="shared" si="14"/>
        <v>993101170</v>
      </c>
      <c r="BI38" s="9">
        <v>1004217.3799999992</v>
      </c>
      <c r="BJ38" s="9">
        <v>475192971</v>
      </c>
      <c r="BK38" s="9">
        <v>524790.01000000036</v>
      </c>
      <c r="BL38" s="9">
        <v>265218745</v>
      </c>
      <c r="BM38" s="9">
        <v>410008.95</v>
      </c>
      <c r="BN38" s="9">
        <v>201995164</v>
      </c>
      <c r="BO38" s="9">
        <f t="shared" si="15"/>
        <v>1939016.3399999996</v>
      </c>
      <c r="BP38" s="9">
        <f t="shared" si="15"/>
        <v>942406880</v>
      </c>
      <c r="BQ38" s="9">
        <v>7101333.96</v>
      </c>
      <c r="BR38" s="10">
        <v>3731622457</v>
      </c>
      <c r="BS38" s="9">
        <v>754708</v>
      </c>
      <c r="BT38" s="10">
        <v>361582579</v>
      </c>
      <c r="BU38" s="9">
        <v>650001</v>
      </c>
      <c r="BV38" s="10">
        <v>275738432</v>
      </c>
      <c r="BW38" s="9">
        <v>479336</v>
      </c>
      <c r="BX38" s="10">
        <v>330477010</v>
      </c>
      <c r="BY38" s="9">
        <f t="shared" si="8"/>
        <v>1884045</v>
      </c>
      <c r="BZ38" s="10">
        <f t="shared" si="8"/>
        <v>967798021</v>
      </c>
      <c r="CA38" s="9">
        <v>716844</v>
      </c>
      <c r="CB38" s="10">
        <v>354792077</v>
      </c>
      <c r="CC38" s="9">
        <v>503651</v>
      </c>
      <c r="CD38" s="10">
        <v>241511440</v>
      </c>
      <c r="CE38" s="9">
        <v>430878</v>
      </c>
      <c r="CF38" s="10">
        <v>245064535</v>
      </c>
      <c r="CG38" s="9">
        <f t="shared" si="9"/>
        <v>1651373</v>
      </c>
      <c r="CH38" s="10">
        <f t="shared" si="9"/>
        <v>841368052</v>
      </c>
    </row>
    <row r="39" spans="1:224" x14ac:dyDescent="0.25">
      <c r="A39" s="7" t="s">
        <v>377</v>
      </c>
      <c r="B39" s="9" t="s">
        <v>83</v>
      </c>
      <c r="C39" s="9">
        <v>4572</v>
      </c>
      <c r="D39" s="10">
        <v>2523857</v>
      </c>
      <c r="E39" s="9">
        <v>136858</v>
      </c>
      <c r="F39" s="10">
        <v>65527159</v>
      </c>
      <c r="G39" s="9">
        <v>211309</v>
      </c>
      <c r="H39" s="10">
        <v>83479137</v>
      </c>
      <c r="I39" s="9">
        <f t="shared" si="22"/>
        <v>352739</v>
      </c>
      <c r="J39" s="10">
        <f t="shared" si="22"/>
        <v>151530153</v>
      </c>
      <c r="K39" s="9">
        <v>132651</v>
      </c>
      <c r="L39" s="10">
        <v>58820535</v>
      </c>
      <c r="M39" s="9">
        <v>162592</v>
      </c>
      <c r="N39" s="10">
        <v>68906106</v>
      </c>
      <c r="O39" s="9">
        <v>199337</v>
      </c>
      <c r="P39" s="10">
        <v>66384366</v>
      </c>
      <c r="Q39" s="9">
        <f t="shared" si="23"/>
        <v>494580</v>
      </c>
      <c r="R39" s="10">
        <f t="shared" si="23"/>
        <v>194111007</v>
      </c>
      <c r="S39" s="9">
        <v>69972</v>
      </c>
      <c r="T39" s="10">
        <v>25322095</v>
      </c>
      <c r="U39" s="9">
        <v>183541</v>
      </c>
      <c r="V39" s="10">
        <v>86366466</v>
      </c>
      <c r="W39" s="9">
        <v>209944</v>
      </c>
      <c r="X39" s="10">
        <v>92046974</v>
      </c>
      <c r="Y39" s="9">
        <f t="shared" si="2"/>
        <v>463457</v>
      </c>
      <c r="Z39" s="10">
        <f t="shared" si="2"/>
        <v>203735535</v>
      </c>
      <c r="AA39" s="9">
        <v>147231</v>
      </c>
      <c r="AB39" s="10">
        <v>70147367</v>
      </c>
      <c r="AC39" s="9">
        <v>157399</v>
      </c>
      <c r="AD39" s="10">
        <v>91755539</v>
      </c>
      <c r="AE39" s="9">
        <v>25712</v>
      </c>
      <c r="AF39" s="10">
        <v>10501624</v>
      </c>
      <c r="AG39" s="9">
        <f t="shared" si="3"/>
        <v>330342</v>
      </c>
      <c r="AH39" s="10">
        <f t="shared" si="3"/>
        <v>172404530</v>
      </c>
      <c r="AI39" s="9">
        <v>1641118</v>
      </c>
      <c r="AJ39" s="10">
        <v>721781225</v>
      </c>
      <c r="AK39" s="9">
        <v>148089</v>
      </c>
      <c r="AL39" s="9">
        <v>68277943</v>
      </c>
      <c r="AM39" s="9">
        <v>185700</v>
      </c>
      <c r="AN39" s="9">
        <v>69564796</v>
      </c>
      <c r="AO39" s="9">
        <v>233336</v>
      </c>
      <c r="AP39" s="9">
        <v>115601104</v>
      </c>
      <c r="AQ39" s="9">
        <f t="shared" si="17"/>
        <v>567125</v>
      </c>
      <c r="AR39" s="9">
        <f t="shared" si="17"/>
        <v>253443843</v>
      </c>
      <c r="AS39" s="9">
        <v>178509</v>
      </c>
      <c r="AT39" s="9">
        <v>64106699</v>
      </c>
      <c r="AU39" s="9">
        <v>218505.64</v>
      </c>
      <c r="AV39" s="9">
        <v>90432387</v>
      </c>
      <c r="AW39" s="9">
        <v>137799.29999999999</v>
      </c>
      <c r="AX39" s="9">
        <v>68023503</v>
      </c>
      <c r="AY39" s="9">
        <f t="shared" si="13"/>
        <v>534813.93999999994</v>
      </c>
      <c r="AZ39" s="9">
        <f t="shared" si="13"/>
        <v>222562589</v>
      </c>
      <c r="BA39" s="9">
        <v>553729.99</v>
      </c>
      <c r="BB39" s="9">
        <v>234293640</v>
      </c>
      <c r="BC39" s="9">
        <v>332635.45</v>
      </c>
      <c r="BD39" s="9">
        <v>130610325</v>
      </c>
      <c r="BE39" s="9">
        <v>269051.21000000002</v>
      </c>
      <c r="BF39" s="9">
        <v>128499157</v>
      </c>
      <c r="BG39" s="9">
        <f t="shared" si="14"/>
        <v>1155416.6499999999</v>
      </c>
      <c r="BH39" s="9">
        <f t="shared" si="14"/>
        <v>493403122</v>
      </c>
      <c r="BI39" s="9">
        <v>472680.51</v>
      </c>
      <c r="BJ39" s="9">
        <v>223879809</v>
      </c>
      <c r="BK39" s="9">
        <v>184824.06</v>
      </c>
      <c r="BL39" s="9">
        <v>88169862</v>
      </c>
      <c r="BM39" s="9">
        <v>53836.13</v>
      </c>
      <c r="BN39" s="9">
        <v>17942174</v>
      </c>
      <c r="BO39" s="9">
        <f t="shared" si="15"/>
        <v>711340.70000000007</v>
      </c>
      <c r="BP39" s="9">
        <f t="shared" si="15"/>
        <v>329991845</v>
      </c>
      <c r="BQ39" s="9">
        <v>2968696.2899999996</v>
      </c>
      <c r="BR39" s="10">
        <v>1299401399</v>
      </c>
      <c r="BS39" s="9">
        <v>489615</v>
      </c>
      <c r="BT39" s="10">
        <v>208617796</v>
      </c>
      <c r="BU39" s="9">
        <v>254939</v>
      </c>
      <c r="BV39" s="10">
        <v>101726471</v>
      </c>
      <c r="BW39" s="9">
        <v>209124</v>
      </c>
      <c r="BX39" s="10">
        <v>113573253</v>
      </c>
      <c r="BY39" s="9">
        <f t="shared" si="8"/>
        <v>953678</v>
      </c>
      <c r="BZ39" s="10">
        <f t="shared" si="8"/>
        <v>423917520</v>
      </c>
      <c r="CA39" s="9">
        <v>447366</v>
      </c>
      <c r="CB39" s="10">
        <v>199343653</v>
      </c>
      <c r="CC39" s="9">
        <v>214696</v>
      </c>
      <c r="CD39" s="10">
        <v>72336213</v>
      </c>
      <c r="CE39" s="9">
        <v>192077</v>
      </c>
      <c r="CF39" s="10">
        <v>80603855</v>
      </c>
      <c r="CG39" s="9">
        <f t="shared" si="9"/>
        <v>854139</v>
      </c>
      <c r="CH39" s="10">
        <f t="shared" si="9"/>
        <v>352283721</v>
      </c>
    </row>
    <row r="40" spans="1:224" x14ac:dyDescent="0.25">
      <c r="A40" s="7" t="s">
        <v>84</v>
      </c>
      <c r="B40" s="8" t="s">
        <v>85</v>
      </c>
      <c r="C40" s="9">
        <v>2076458</v>
      </c>
      <c r="D40" s="10">
        <v>1968522295</v>
      </c>
      <c r="E40" s="9">
        <v>3741143</v>
      </c>
      <c r="F40" s="10">
        <v>2911452400</v>
      </c>
      <c r="G40" s="9">
        <v>2983058</v>
      </c>
      <c r="H40" s="10">
        <v>3013187160</v>
      </c>
      <c r="I40" s="9">
        <f t="shared" si="22"/>
        <v>8800659</v>
      </c>
      <c r="J40" s="10">
        <f t="shared" si="22"/>
        <v>7893161855</v>
      </c>
      <c r="K40" s="9">
        <v>1374243</v>
      </c>
      <c r="L40" s="10">
        <v>1594026409</v>
      </c>
      <c r="M40" s="9">
        <v>2843094</v>
      </c>
      <c r="N40" s="10">
        <v>2607567117</v>
      </c>
      <c r="O40" s="9">
        <v>2545236</v>
      </c>
      <c r="P40" s="10">
        <v>2276263175</v>
      </c>
      <c r="Q40" s="9">
        <f t="shared" si="23"/>
        <v>6762573</v>
      </c>
      <c r="R40" s="10">
        <f t="shared" si="23"/>
        <v>6477856701</v>
      </c>
      <c r="S40" s="9">
        <v>2690175</v>
      </c>
      <c r="T40" s="10">
        <v>2185191001</v>
      </c>
      <c r="U40" s="9">
        <v>4783041</v>
      </c>
      <c r="V40" s="10">
        <v>2761599321</v>
      </c>
      <c r="W40" s="9">
        <v>1571422</v>
      </c>
      <c r="X40" s="10">
        <v>1502293309</v>
      </c>
      <c r="Y40" s="9">
        <f t="shared" ref="Y40:Z102" si="24">S40+U40+W40</f>
        <v>9044638</v>
      </c>
      <c r="Z40" s="10">
        <f t="shared" si="24"/>
        <v>6449083631</v>
      </c>
      <c r="AA40" s="9">
        <v>1703569</v>
      </c>
      <c r="AB40" s="10">
        <v>1430405763</v>
      </c>
      <c r="AC40" s="9">
        <v>993185</v>
      </c>
      <c r="AD40" s="10">
        <v>869837135</v>
      </c>
      <c r="AE40" s="9">
        <v>4798022</v>
      </c>
      <c r="AF40" s="10">
        <v>2341329614</v>
      </c>
      <c r="AG40" s="9">
        <f t="shared" si="3"/>
        <v>7494776</v>
      </c>
      <c r="AH40" s="10">
        <f t="shared" si="3"/>
        <v>4641572512</v>
      </c>
      <c r="AI40" s="9">
        <v>32102647</v>
      </c>
      <c r="AJ40" s="10">
        <v>25461674699</v>
      </c>
      <c r="AK40" s="9">
        <v>3445380</v>
      </c>
      <c r="AL40" s="9">
        <v>2693043251</v>
      </c>
      <c r="AM40" s="9">
        <v>1123217</v>
      </c>
      <c r="AN40" s="9">
        <v>1098571397</v>
      </c>
      <c r="AO40" s="9">
        <v>989250</v>
      </c>
      <c r="AP40" s="9">
        <v>1474177996</v>
      </c>
      <c r="AQ40" s="9">
        <f t="shared" si="17"/>
        <v>5557847</v>
      </c>
      <c r="AR40" s="9">
        <f t="shared" si="17"/>
        <v>5265792644</v>
      </c>
      <c r="AS40" s="9">
        <v>2233185</v>
      </c>
      <c r="AT40" s="9">
        <v>1689097061</v>
      </c>
      <c r="AU40" s="9">
        <v>3083293.6399999992</v>
      </c>
      <c r="AV40" s="9">
        <v>2971800267</v>
      </c>
      <c r="AW40" s="9">
        <v>3977754.5399999996</v>
      </c>
      <c r="AX40" s="9">
        <v>2990832794</v>
      </c>
      <c r="AY40" s="9">
        <f t="shared" si="13"/>
        <v>9294233.1799999978</v>
      </c>
      <c r="AZ40" s="9">
        <f t="shared" si="13"/>
        <v>7651730122</v>
      </c>
      <c r="BA40" s="9">
        <v>2596694.8300000005</v>
      </c>
      <c r="BB40" s="9">
        <v>2390609248</v>
      </c>
      <c r="BC40" s="9">
        <v>2037287.47</v>
      </c>
      <c r="BD40" s="9">
        <v>1983947089</v>
      </c>
      <c r="BE40" s="9">
        <v>1789210.9600000002</v>
      </c>
      <c r="BF40" s="9">
        <v>1628013164</v>
      </c>
      <c r="BG40" s="9">
        <f t="shared" si="14"/>
        <v>6423193.2600000007</v>
      </c>
      <c r="BH40" s="9">
        <f t="shared" si="14"/>
        <v>6002569501</v>
      </c>
      <c r="BI40" s="9">
        <v>2030979.4500000002</v>
      </c>
      <c r="BJ40" s="9">
        <v>2711718838</v>
      </c>
      <c r="BK40" s="9">
        <v>3029677.23</v>
      </c>
      <c r="BL40" s="9">
        <v>2560586720</v>
      </c>
      <c r="BM40" s="9">
        <v>2058540.4599999995</v>
      </c>
      <c r="BN40" s="9">
        <v>1446209090</v>
      </c>
      <c r="BO40" s="9">
        <f t="shared" si="15"/>
        <v>7119197.1399999987</v>
      </c>
      <c r="BP40" s="9">
        <f t="shared" si="15"/>
        <v>6718514648</v>
      </c>
      <c r="BQ40" s="9">
        <v>28394470.579999998</v>
      </c>
      <c r="BR40" s="10">
        <v>25638606915</v>
      </c>
      <c r="BS40" s="9">
        <v>1889956</v>
      </c>
      <c r="BT40" s="10">
        <v>1905199197</v>
      </c>
      <c r="BU40" s="9">
        <v>1903451</v>
      </c>
      <c r="BV40" s="10">
        <v>2364263735</v>
      </c>
      <c r="BW40" s="9">
        <v>2112587</v>
      </c>
      <c r="BX40" s="10">
        <v>2290584371</v>
      </c>
      <c r="BY40" s="9">
        <f t="shared" si="8"/>
        <v>5905994</v>
      </c>
      <c r="BZ40" s="10">
        <f t="shared" si="8"/>
        <v>6560047303</v>
      </c>
      <c r="CA40" s="9">
        <v>2763271</v>
      </c>
      <c r="CB40" s="10">
        <v>2295503077</v>
      </c>
      <c r="CC40" s="9">
        <v>3605234</v>
      </c>
      <c r="CD40" s="10">
        <v>3841479129</v>
      </c>
      <c r="CE40" s="9">
        <v>2110016</v>
      </c>
      <c r="CF40" s="10">
        <v>2385754934</v>
      </c>
      <c r="CG40" s="9">
        <f t="shared" si="9"/>
        <v>8478521</v>
      </c>
      <c r="CH40" s="10">
        <f t="shared" si="9"/>
        <v>8522737140</v>
      </c>
    </row>
    <row r="41" spans="1:224" x14ac:dyDescent="0.25">
      <c r="A41" s="25" t="s">
        <v>86</v>
      </c>
      <c r="B41" s="9" t="s">
        <v>87</v>
      </c>
      <c r="C41" s="9">
        <v>1287792</v>
      </c>
      <c r="D41" s="10">
        <v>1222569029</v>
      </c>
      <c r="E41" s="9">
        <v>2366516</v>
      </c>
      <c r="F41" s="10">
        <v>1592043310</v>
      </c>
      <c r="G41" s="9">
        <v>1806489</v>
      </c>
      <c r="H41" s="10">
        <v>1814236613</v>
      </c>
      <c r="I41" s="9">
        <f t="shared" si="22"/>
        <v>5460797</v>
      </c>
      <c r="J41" s="10">
        <f t="shared" si="22"/>
        <v>4628848952</v>
      </c>
      <c r="K41" s="9">
        <v>318559</v>
      </c>
      <c r="L41" s="10">
        <v>537959831</v>
      </c>
      <c r="M41" s="9">
        <v>1561290</v>
      </c>
      <c r="N41" s="10">
        <v>1497842219</v>
      </c>
      <c r="O41" s="9">
        <v>926976</v>
      </c>
      <c r="P41" s="10">
        <v>905647391</v>
      </c>
      <c r="Q41" s="9">
        <f t="shared" si="23"/>
        <v>2806825</v>
      </c>
      <c r="R41" s="10">
        <f t="shared" si="23"/>
        <v>2941449441</v>
      </c>
      <c r="S41" s="9">
        <v>1706035</v>
      </c>
      <c r="T41" s="10">
        <v>1400704454</v>
      </c>
      <c r="U41" s="9">
        <v>3304790</v>
      </c>
      <c r="V41" s="10">
        <v>1741704388</v>
      </c>
      <c r="W41" s="9">
        <v>896027</v>
      </c>
      <c r="X41" s="10">
        <v>986760624</v>
      </c>
      <c r="Y41" s="9">
        <f t="shared" si="24"/>
        <v>5906852</v>
      </c>
      <c r="Z41" s="10">
        <f t="shared" si="24"/>
        <v>4129169466</v>
      </c>
      <c r="AA41" s="9">
        <v>831119</v>
      </c>
      <c r="AB41" s="10">
        <v>856575343</v>
      </c>
      <c r="AC41" s="9">
        <v>470266</v>
      </c>
      <c r="AD41" s="10">
        <v>464984412</v>
      </c>
      <c r="AE41" s="9">
        <v>3813399</v>
      </c>
      <c r="AF41" s="10">
        <v>1463487084</v>
      </c>
      <c r="AG41" s="9">
        <f t="shared" si="3"/>
        <v>5114784</v>
      </c>
      <c r="AH41" s="10">
        <f t="shared" si="3"/>
        <v>2785046839</v>
      </c>
      <c r="AI41" s="9">
        <v>19289258</v>
      </c>
      <c r="AJ41" s="10">
        <v>14484514698</v>
      </c>
      <c r="AK41" s="9">
        <v>2606731</v>
      </c>
      <c r="AL41" s="9">
        <v>1814995986</v>
      </c>
      <c r="AM41" s="9">
        <v>626555</v>
      </c>
      <c r="AN41" s="9">
        <v>567774273</v>
      </c>
      <c r="AO41" s="9">
        <v>479455</v>
      </c>
      <c r="AP41" s="9">
        <v>903565634</v>
      </c>
      <c r="AQ41" s="9">
        <f t="shared" si="17"/>
        <v>3712741</v>
      </c>
      <c r="AR41" s="9">
        <f t="shared" si="17"/>
        <v>3286335893</v>
      </c>
      <c r="AS41" s="9">
        <v>1552403</v>
      </c>
      <c r="AT41" s="9">
        <v>1146453221</v>
      </c>
      <c r="AU41" s="9">
        <v>1714265.54</v>
      </c>
      <c r="AV41" s="9">
        <v>1812710420</v>
      </c>
      <c r="AW41" s="9">
        <v>3134389.62</v>
      </c>
      <c r="AX41" s="9">
        <v>2268779159</v>
      </c>
      <c r="AY41" s="9">
        <f t="shared" si="13"/>
        <v>6401058.1600000001</v>
      </c>
      <c r="AZ41" s="9">
        <f t="shared" si="13"/>
        <v>5227942800</v>
      </c>
      <c r="BA41" s="9">
        <v>1627346.06</v>
      </c>
      <c r="BB41" s="9">
        <v>1330648055</v>
      </c>
      <c r="BC41" s="9">
        <v>699280.01</v>
      </c>
      <c r="BD41" s="9">
        <v>809815048</v>
      </c>
      <c r="BE41" s="9">
        <v>719864.01</v>
      </c>
      <c r="BF41" s="9">
        <v>627846760</v>
      </c>
      <c r="BG41" s="9">
        <f t="shared" si="14"/>
        <v>3046490.08</v>
      </c>
      <c r="BH41" s="9">
        <f t="shared" si="14"/>
        <v>2768309863</v>
      </c>
      <c r="BI41" s="9">
        <v>699122.51</v>
      </c>
      <c r="BJ41" s="9">
        <v>1420601181</v>
      </c>
      <c r="BK41" s="9">
        <v>1198389.6000000001</v>
      </c>
      <c r="BL41" s="9">
        <v>1133631871</v>
      </c>
      <c r="BM41" s="9">
        <v>1432517.17</v>
      </c>
      <c r="BN41" s="9">
        <v>1034547021</v>
      </c>
      <c r="BO41" s="9">
        <f t="shared" si="15"/>
        <v>3330029.2800000003</v>
      </c>
      <c r="BP41" s="9">
        <f t="shared" si="15"/>
        <v>3588780073</v>
      </c>
      <c r="BQ41" s="9">
        <v>16490318.52</v>
      </c>
      <c r="BR41" s="10">
        <v>14871368629</v>
      </c>
      <c r="BS41" s="9">
        <v>607617</v>
      </c>
      <c r="BT41" s="10">
        <v>692275168</v>
      </c>
      <c r="BU41" s="9">
        <v>1588753</v>
      </c>
      <c r="BV41" s="10">
        <v>1847119072</v>
      </c>
      <c r="BW41" s="9">
        <v>736851</v>
      </c>
      <c r="BX41" s="10">
        <v>809076107</v>
      </c>
      <c r="BY41" s="9">
        <f t="shared" si="8"/>
        <v>2933221</v>
      </c>
      <c r="BZ41" s="10">
        <f t="shared" si="8"/>
        <v>3348470347</v>
      </c>
      <c r="CA41" s="9">
        <v>921629</v>
      </c>
      <c r="CB41" s="10">
        <v>890612645</v>
      </c>
      <c r="CC41" s="9">
        <v>1927542</v>
      </c>
      <c r="CD41" s="10">
        <v>2077380919</v>
      </c>
      <c r="CE41" s="9">
        <v>282717</v>
      </c>
      <c r="CF41" s="10">
        <v>505734243</v>
      </c>
      <c r="CG41" s="9">
        <f t="shared" si="9"/>
        <v>3131888</v>
      </c>
      <c r="CH41" s="10">
        <f t="shared" si="9"/>
        <v>3473727807</v>
      </c>
    </row>
    <row r="42" spans="1:224" x14ac:dyDescent="0.25">
      <c r="A42" s="7" t="s">
        <v>88</v>
      </c>
      <c r="B42" s="8" t="s">
        <v>89</v>
      </c>
      <c r="C42" s="9">
        <v>2155023</v>
      </c>
      <c r="D42" s="10">
        <v>1542479189</v>
      </c>
      <c r="E42" s="9">
        <v>1867093</v>
      </c>
      <c r="F42" s="10">
        <v>1597559371</v>
      </c>
      <c r="G42" s="9">
        <v>2942224</v>
      </c>
      <c r="H42" s="10">
        <v>2156707361</v>
      </c>
      <c r="I42" s="9">
        <f t="shared" si="22"/>
        <v>6964340</v>
      </c>
      <c r="J42" s="10">
        <f t="shared" si="22"/>
        <v>5296745921</v>
      </c>
      <c r="K42" s="9">
        <v>4563646</v>
      </c>
      <c r="L42" s="10">
        <v>3097470990</v>
      </c>
      <c r="M42" s="9">
        <v>2920283</v>
      </c>
      <c r="N42" s="10">
        <v>1540764858</v>
      </c>
      <c r="O42" s="9">
        <v>2733795</v>
      </c>
      <c r="P42" s="10">
        <v>1558635965</v>
      </c>
      <c r="Q42" s="9">
        <f t="shared" si="23"/>
        <v>10217724</v>
      </c>
      <c r="R42" s="10">
        <f t="shared" si="23"/>
        <v>6196871813</v>
      </c>
      <c r="S42" s="9">
        <v>2843986</v>
      </c>
      <c r="T42" s="10">
        <v>1659635161</v>
      </c>
      <c r="U42" s="9">
        <v>2704505</v>
      </c>
      <c r="V42" s="10">
        <v>1979227825</v>
      </c>
      <c r="W42" s="9">
        <v>4347832</v>
      </c>
      <c r="X42" s="10">
        <v>3661681090</v>
      </c>
      <c r="Y42" s="9">
        <f t="shared" si="24"/>
        <v>9896323</v>
      </c>
      <c r="Z42" s="10">
        <f t="shared" si="24"/>
        <v>7300544076</v>
      </c>
      <c r="AA42" s="9">
        <v>2659253</v>
      </c>
      <c r="AB42" s="10">
        <v>1993944980</v>
      </c>
      <c r="AC42" s="9">
        <v>6246493</v>
      </c>
      <c r="AD42" s="10">
        <v>3792426442</v>
      </c>
      <c r="AE42" s="9">
        <v>8936222</v>
      </c>
      <c r="AF42" s="10">
        <v>4865109855</v>
      </c>
      <c r="AG42" s="9">
        <f t="shared" si="3"/>
        <v>17841968</v>
      </c>
      <c r="AH42" s="10">
        <f t="shared" si="3"/>
        <v>10651481277</v>
      </c>
      <c r="AI42" s="9">
        <v>44920355</v>
      </c>
      <c r="AJ42" s="10">
        <v>29445643087</v>
      </c>
      <c r="AK42" s="9">
        <v>3181805</v>
      </c>
      <c r="AL42" s="9">
        <v>2311986623</v>
      </c>
      <c r="AM42" s="9">
        <v>3100099</v>
      </c>
      <c r="AN42" s="9">
        <v>2204526223</v>
      </c>
      <c r="AO42" s="9">
        <v>3966789</v>
      </c>
      <c r="AP42" s="9">
        <v>2483114582</v>
      </c>
      <c r="AQ42" s="9">
        <f t="shared" si="17"/>
        <v>10248693</v>
      </c>
      <c r="AR42" s="9">
        <f t="shared" si="17"/>
        <v>6999627428</v>
      </c>
      <c r="AS42" s="9">
        <v>4484021</v>
      </c>
      <c r="AT42" s="9">
        <v>3252236743</v>
      </c>
      <c r="AU42" s="9">
        <v>3942982.0100000002</v>
      </c>
      <c r="AV42" s="9">
        <v>2641594443</v>
      </c>
      <c r="AW42" s="9">
        <v>4574592.87</v>
      </c>
      <c r="AX42" s="9">
        <v>3013866540</v>
      </c>
      <c r="AY42" s="9">
        <f t="shared" si="13"/>
        <v>13001595.879999999</v>
      </c>
      <c r="AZ42" s="9">
        <f t="shared" si="13"/>
        <v>8907697726</v>
      </c>
      <c r="BA42" s="9">
        <v>2652235.31</v>
      </c>
      <c r="BB42" s="9">
        <v>1692131585</v>
      </c>
      <c r="BC42" s="9">
        <v>5134094.72</v>
      </c>
      <c r="BD42" s="9">
        <v>2706892810</v>
      </c>
      <c r="BE42" s="9">
        <v>2923930.4899999993</v>
      </c>
      <c r="BF42" s="9">
        <v>1921677098</v>
      </c>
      <c r="BG42" s="9">
        <f t="shared" si="14"/>
        <v>10710260.52</v>
      </c>
      <c r="BH42" s="9">
        <f t="shared" si="14"/>
        <v>6320701493</v>
      </c>
      <c r="BI42" s="9">
        <v>5871529.3099999996</v>
      </c>
      <c r="BJ42" s="9">
        <v>3608433082</v>
      </c>
      <c r="BK42" s="9">
        <v>5704491.5099999979</v>
      </c>
      <c r="BL42" s="9">
        <v>4340412143</v>
      </c>
      <c r="BM42" s="9">
        <v>5327515.9999999972</v>
      </c>
      <c r="BN42" s="9">
        <v>3758497675</v>
      </c>
      <c r="BO42" s="9">
        <f t="shared" si="15"/>
        <v>16903536.819999993</v>
      </c>
      <c r="BP42" s="9">
        <f t="shared" si="15"/>
        <v>11707342900</v>
      </c>
      <c r="BQ42" s="9">
        <v>50864086.219999999</v>
      </c>
      <c r="BR42" s="10">
        <v>33935369547</v>
      </c>
      <c r="BS42" s="9">
        <v>4270388</v>
      </c>
      <c r="BT42" s="10">
        <v>2623320937</v>
      </c>
      <c r="BU42" s="9">
        <v>5143786</v>
      </c>
      <c r="BV42" s="10">
        <v>3004749673</v>
      </c>
      <c r="BW42" s="9">
        <v>4688803</v>
      </c>
      <c r="BX42" s="10">
        <v>2679122191</v>
      </c>
      <c r="BY42" s="9">
        <f t="shared" si="8"/>
        <v>14102977</v>
      </c>
      <c r="BZ42" s="10">
        <f t="shared" si="8"/>
        <v>8307192801</v>
      </c>
      <c r="CA42" s="9">
        <v>2744722</v>
      </c>
      <c r="CB42" s="10">
        <v>1641666533</v>
      </c>
      <c r="CC42" s="9">
        <v>4319861</v>
      </c>
      <c r="CD42" s="10">
        <v>2491387879</v>
      </c>
      <c r="CE42" s="9">
        <v>3622398</v>
      </c>
      <c r="CF42" s="10">
        <v>2220549559</v>
      </c>
      <c r="CG42" s="9">
        <f t="shared" si="9"/>
        <v>10686981</v>
      </c>
      <c r="CH42" s="10">
        <f t="shared" si="9"/>
        <v>6353603971</v>
      </c>
    </row>
    <row r="43" spans="1:224" x14ac:dyDescent="0.25">
      <c r="A43" s="12" t="s">
        <v>90</v>
      </c>
      <c r="B43" s="9" t="s">
        <v>91</v>
      </c>
      <c r="C43" s="26">
        <v>436935</v>
      </c>
      <c r="D43" s="27">
        <v>252532664</v>
      </c>
      <c r="E43" s="26">
        <v>585540</v>
      </c>
      <c r="F43" s="27">
        <v>691346192</v>
      </c>
      <c r="G43" s="26">
        <v>531244</v>
      </c>
      <c r="H43" s="27">
        <v>329666049</v>
      </c>
      <c r="I43" s="9">
        <f t="shared" si="22"/>
        <v>1553719</v>
      </c>
      <c r="J43" s="10">
        <f t="shared" si="22"/>
        <v>1273544905</v>
      </c>
      <c r="K43" s="26">
        <v>1275590</v>
      </c>
      <c r="L43" s="27">
        <v>935562715</v>
      </c>
      <c r="M43" s="26">
        <v>446293</v>
      </c>
      <c r="N43" s="27">
        <v>347013729</v>
      </c>
      <c r="O43" s="26">
        <v>814086</v>
      </c>
      <c r="P43" s="27">
        <v>399862660</v>
      </c>
      <c r="Q43" s="9">
        <f t="shared" si="23"/>
        <v>2535969</v>
      </c>
      <c r="R43" s="10">
        <f t="shared" si="23"/>
        <v>1682439104</v>
      </c>
      <c r="S43" s="26">
        <v>411260</v>
      </c>
      <c r="T43" s="27">
        <v>291701849</v>
      </c>
      <c r="U43" s="26">
        <v>512446</v>
      </c>
      <c r="V43" s="27">
        <v>244787184</v>
      </c>
      <c r="W43" s="26">
        <v>699798</v>
      </c>
      <c r="X43" s="27">
        <v>466397492</v>
      </c>
      <c r="Y43" s="9">
        <f t="shared" si="24"/>
        <v>1623504</v>
      </c>
      <c r="Z43" s="10">
        <f t="shared" si="24"/>
        <v>1002886525</v>
      </c>
      <c r="AA43" s="9">
        <v>562619</v>
      </c>
      <c r="AB43" s="10">
        <v>363998045</v>
      </c>
      <c r="AC43" s="9">
        <v>524556</v>
      </c>
      <c r="AD43" s="10">
        <v>358150475</v>
      </c>
      <c r="AE43" s="9">
        <v>781780</v>
      </c>
      <c r="AF43" s="10">
        <v>745506128</v>
      </c>
      <c r="AG43" s="9">
        <f t="shared" si="3"/>
        <v>1868955</v>
      </c>
      <c r="AH43" s="10">
        <f t="shared" si="3"/>
        <v>1467654648</v>
      </c>
      <c r="AI43" s="9">
        <v>7582147</v>
      </c>
      <c r="AJ43" s="10">
        <v>5426525182</v>
      </c>
      <c r="AK43" s="9">
        <v>528876</v>
      </c>
      <c r="AL43" s="9">
        <v>321886434</v>
      </c>
      <c r="AM43" s="9">
        <v>441747</v>
      </c>
      <c r="AN43" s="9">
        <v>411887004</v>
      </c>
      <c r="AO43" s="9">
        <v>779105</v>
      </c>
      <c r="AP43" s="9">
        <v>608909894</v>
      </c>
      <c r="AQ43" s="9">
        <f t="shared" si="17"/>
        <v>1749728</v>
      </c>
      <c r="AR43" s="9">
        <f t="shared" si="17"/>
        <v>1342683332</v>
      </c>
      <c r="AS43" s="9">
        <v>684792</v>
      </c>
      <c r="AT43" s="9">
        <v>862576045</v>
      </c>
      <c r="AU43" s="9">
        <v>759816.39</v>
      </c>
      <c r="AV43" s="9">
        <v>733304173</v>
      </c>
      <c r="AW43" s="9">
        <v>477285.1</v>
      </c>
      <c r="AX43" s="9">
        <v>366661621</v>
      </c>
      <c r="AY43" s="9">
        <f t="shared" si="13"/>
        <v>1921893.4900000002</v>
      </c>
      <c r="AZ43" s="9">
        <f t="shared" si="13"/>
        <v>1962541839</v>
      </c>
      <c r="BA43" s="9">
        <v>1062276.3299999998</v>
      </c>
      <c r="BB43" s="9">
        <v>608310309</v>
      </c>
      <c r="BC43" s="9">
        <v>1814780.2</v>
      </c>
      <c r="BD43" s="9">
        <v>962590916</v>
      </c>
      <c r="BE43" s="9">
        <v>1228532.6000000003</v>
      </c>
      <c r="BF43" s="9">
        <v>636260346</v>
      </c>
      <c r="BG43" s="9">
        <f t="shared" si="14"/>
        <v>4105589.13</v>
      </c>
      <c r="BH43" s="9">
        <f t="shared" si="14"/>
        <v>2207161571</v>
      </c>
      <c r="BI43" s="9">
        <v>3172883.45</v>
      </c>
      <c r="BJ43" s="9">
        <v>1827966776</v>
      </c>
      <c r="BK43" s="9">
        <v>980171.65</v>
      </c>
      <c r="BL43" s="9">
        <v>868085895</v>
      </c>
      <c r="BM43" s="9">
        <v>1779646.63</v>
      </c>
      <c r="BN43" s="9">
        <v>1350422168</v>
      </c>
      <c r="BO43" s="9">
        <f t="shared" si="15"/>
        <v>5932701.7300000004</v>
      </c>
      <c r="BP43" s="9">
        <f t="shared" si="15"/>
        <v>4046474839</v>
      </c>
      <c r="BQ43" s="9">
        <v>13709912.350000001</v>
      </c>
      <c r="BR43" s="10">
        <v>9558861581</v>
      </c>
      <c r="BS43" s="9">
        <v>1109044</v>
      </c>
      <c r="BT43" s="10">
        <v>668871434</v>
      </c>
      <c r="BU43" s="9">
        <v>1528423</v>
      </c>
      <c r="BV43" s="10">
        <v>826133799</v>
      </c>
      <c r="BW43" s="9">
        <v>1315972</v>
      </c>
      <c r="BX43" s="10">
        <v>689049407</v>
      </c>
      <c r="BY43" s="9">
        <f t="shared" si="8"/>
        <v>3953439</v>
      </c>
      <c r="BZ43" s="10">
        <f t="shared" si="8"/>
        <v>2184054640</v>
      </c>
      <c r="CA43" s="9">
        <v>372767</v>
      </c>
      <c r="CB43" s="10">
        <v>333235496</v>
      </c>
      <c r="CC43" s="9">
        <v>275335</v>
      </c>
      <c r="CD43" s="10">
        <v>294579904</v>
      </c>
      <c r="CE43" s="9">
        <v>566427</v>
      </c>
      <c r="CF43" s="10">
        <v>423411371</v>
      </c>
      <c r="CG43" s="9">
        <f t="shared" si="9"/>
        <v>1214529</v>
      </c>
      <c r="CH43" s="10">
        <f t="shared" si="9"/>
        <v>1051226771</v>
      </c>
    </row>
    <row r="44" spans="1:224" x14ac:dyDescent="0.25">
      <c r="A44" s="12" t="s">
        <v>92</v>
      </c>
      <c r="B44" s="9" t="s">
        <v>93</v>
      </c>
      <c r="C44" s="26">
        <v>1152180</v>
      </c>
      <c r="D44" s="27">
        <v>704194354</v>
      </c>
      <c r="E44" s="26">
        <v>1002661</v>
      </c>
      <c r="F44" s="27">
        <v>552964597</v>
      </c>
      <c r="G44" s="26">
        <v>1759938</v>
      </c>
      <c r="H44" s="27">
        <v>1087624052</v>
      </c>
      <c r="I44" s="9">
        <f t="shared" si="22"/>
        <v>3914779</v>
      </c>
      <c r="J44" s="10">
        <f t="shared" si="22"/>
        <v>2344783003</v>
      </c>
      <c r="K44" s="26">
        <v>1412561</v>
      </c>
      <c r="L44" s="27">
        <v>885018372</v>
      </c>
      <c r="M44" s="26">
        <v>646433</v>
      </c>
      <c r="N44" s="27">
        <v>405827326</v>
      </c>
      <c r="O44" s="26">
        <v>945722</v>
      </c>
      <c r="P44" s="27">
        <v>614646450</v>
      </c>
      <c r="Q44" s="9">
        <f t="shared" si="23"/>
        <v>3004716</v>
      </c>
      <c r="R44" s="10">
        <f t="shared" si="23"/>
        <v>1905492148</v>
      </c>
      <c r="S44" s="26">
        <v>1511915</v>
      </c>
      <c r="T44" s="27">
        <v>940093682</v>
      </c>
      <c r="U44" s="26">
        <v>1293939</v>
      </c>
      <c r="V44" s="27">
        <v>794588217</v>
      </c>
      <c r="W44" s="26">
        <v>1619038</v>
      </c>
      <c r="X44" s="27">
        <v>999253130</v>
      </c>
      <c r="Y44" s="9">
        <f t="shared" si="24"/>
        <v>4424892</v>
      </c>
      <c r="Z44" s="10">
        <f t="shared" si="24"/>
        <v>2733935029</v>
      </c>
      <c r="AA44" s="9">
        <v>1086627</v>
      </c>
      <c r="AB44" s="10">
        <v>685940653</v>
      </c>
      <c r="AC44" s="9">
        <v>2638896</v>
      </c>
      <c r="AD44" s="10">
        <v>1615435051</v>
      </c>
      <c r="AE44" s="9">
        <v>2673338</v>
      </c>
      <c r="AF44" s="10">
        <v>1605788989</v>
      </c>
      <c r="AG44" s="9">
        <f t="shared" si="3"/>
        <v>6398861</v>
      </c>
      <c r="AH44" s="10">
        <f t="shared" si="3"/>
        <v>3907164693</v>
      </c>
      <c r="AI44" s="9">
        <v>17743248</v>
      </c>
      <c r="AJ44" s="10">
        <v>10891374873</v>
      </c>
      <c r="AK44" s="9">
        <v>1394725</v>
      </c>
      <c r="AL44" s="9">
        <v>924789570</v>
      </c>
      <c r="AM44" s="9">
        <v>1503380</v>
      </c>
      <c r="AN44" s="9">
        <v>938322233</v>
      </c>
      <c r="AO44" s="9">
        <v>2063354</v>
      </c>
      <c r="AP44" s="9">
        <v>1260398017</v>
      </c>
      <c r="AQ44" s="9">
        <f t="shared" si="17"/>
        <v>4961459</v>
      </c>
      <c r="AR44" s="9">
        <f t="shared" si="17"/>
        <v>3123509820</v>
      </c>
      <c r="AS44" s="9">
        <v>1001908</v>
      </c>
      <c r="AT44" s="9">
        <v>651814846</v>
      </c>
      <c r="AU44" s="9">
        <v>1124949.54</v>
      </c>
      <c r="AV44" s="9">
        <v>725811791</v>
      </c>
      <c r="AW44" s="9">
        <v>1342859.4600000002</v>
      </c>
      <c r="AX44" s="9">
        <v>858459821</v>
      </c>
      <c r="AY44" s="9">
        <f t="shared" si="13"/>
        <v>3469717</v>
      </c>
      <c r="AZ44" s="9">
        <f t="shared" si="13"/>
        <v>2236086458</v>
      </c>
      <c r="BA44" s="9">
        <v>709042.01</v>
      </c>
      <c r="BB44" s="9">
        <v>469677396</v>
      </c>
      <c r="BC44" s="9">
        <v>1808727.72</v>
      </c>
      <c r="BD44" s="9">
        <v>907812714</v>
      </c>
      <c r="BE44" s="9">
        <v>600298</v>
      </c>
      <c r="BF44" s="9">
        <v>423287982</v>
      </c>
      <c r="BG44" s="9">
        <f t="shared" si="14"/>
        <v>3118067.73</v>
      </c>
      <c r="BH44" s="9">
        <f t="shared" si="14"/>
        <v>1800778092</v>
      </c>
      <c r="BI44" s="9">
        <v>1454403</v>
      </c>
      <c r="BJ44" s="9">
        <v>946017819</v>
      </c>
      <c r="BK44" s="9">
        <v>2235213</v>
      </c>
      <c r="BL44" s="9">
        <v>1401199149</v>
      </c>
      <c r="BM44" s="9">
        <v>1416275.65</v>
      </c>
      <c r="BN44" s="9">
        <v>845349963</v>
      </c>
      <c r="BO44" s="9">
        <f t="shared" si="15"/>
        <v>5105891.6500000004</v>
      </c>
      <c r="BP44" s="9">
        <f t="shared" si="15"/>
        <v>3192566931</v>
      </c>
      <c r="BQ44" s="9">
        <v>16655135.380000001</v>
      </c>
      <c r="BR44" s="10">
        <v>10352941301</v>
      </c>
      <c r="BS44" s="9">
        <v>1853178</v>
      </c>
      <c r="BT44" s="10">
        <v>1166196681</v>
      </c>
      <c r="BU44" s="9">
        <v>1776287</v>
      </c>
      <c r="BV44" s="10">
        <v>1078231671</v>
      </c>
      <c r="BW44" s="9">
        <v>1865302</v>
      </c>
      <c r="BX44" s="10">
        <v>1161148949</v>
      </c>
      <c r="BY44" s="9">
        <f t="shared" si="8"/>
        <v>5494767</v>
      </c>
      <c r="BZ44" s="10">
        <f t="shared" si="8"/>
        <v>3405577301</v>
      </c>
      <c r="CA44" s="9">
        <v>965920</v>
      </c>
      <c r="CB44" s="10">
        <v>554003738</v>
      </c>
      <c r="CC44" s="9">
        <v>2006027</v>
      </c>
      <c r="CD44" s="10">
        <v>1221072833</v>
      </c>
      <c r="CE44" s="9">
        <v>1785850</v>
      </c>
      <c r="CF44" s="10">
        <v>1087143240</v>
      </c>
      <c r="CG44" s="9">
        <f t="shared" si="9"/>
        <v>4757797</v>
      </c>
      <c r="CH44" s="10">
        <f t="shared" si="9"/>
        <v>2862219811</v>
      </c>
    </row>
    <row r="45" spans="1:224" x14ac:dyDescent="0.25">
      <c r="A45" s="12" t="s">
        <v>94</v>
      </c>
      <c r="B45" s="9" t="s">
        <v>95</v>
      </c>
      <c r="C45" s="26">
        <v>174958</v>
      </c>
      <c r="D45" s="27">
        <v>392090149</v>
      </c>
      <c r="E45" s="26">
        <v>44414</v>
      </c>
      <c r="F45" s="27">
        <v>234809177</v>
      </c>
      <c r="G45" s="26">
        <v>280250</v>
      </c>
      <c r="H45" s="27">
        <v>553624706</v>
      </c>
      <c r="I45" s="9">
        <f t="shared" si="22"/>
        <v>499622</v>
      </c>
      <c r="J45" s="10">
        <f t="shared" si="22"/>
        <v>1180524032</v>
      </c>
      <c r="K45" s="26">
        <v>269315</v>
      </c>
      <c r="L45" s="27">
        <v>594977402</v>
      </c>
      <c r="M45" s="26">
        <v>52487</v>
      </c>
      <c r="N45" s="27">
        <v>168866254</v>
      </c>
      <c r="O45" s="26">
        <v>112838</v>
      </c>
      <c r="P45" s="27">
        <v>133469035</v>
      </c>
      <c r="Q45" s="9">
        <f t="shared" si="23"/>
        <v>434640</v>
      </c>
      <c r="R45" s="10">
        <f t="shared" si="23"/>
        <v>897312691</v>
      </c>
      <c r="S45" s="26">
        <v>79562</v>
      </c>
      <c r="T45" s="27">
        <v>85138149</v>
      </c>
      <c r="U45" s="26">
        <v>260436</v>
      </c>
      <c r="V45" s="27">
        <v>562761549</v>
      </c>
      <c r="W45" s="26">
        <v>705906</v>
      </c>
      <c r="X45" s="27">
        <v>1529294259</v>
      </c>
      <c r="Y45" s="9">
        <f t="shared" si="24"/>
        <v>1045904</v>
      </c>
      <c r="Z45" s="10">
        <f t="shared" si="24"/>
        <v>2177193957</v>
      </c>
      <c r="AA45" s="9">
        <v>372391</v>
      </c>
      <c r="AB45" s="10">
        <v>619684522</v>
      </c>
      <c r="AC45" s="9">
        <v>2048771</v>
      </c>
      <c r="AD45" s="10">
        <v>1320906444</v>
      </c>
      <c r="AE45" s="9">
        <v>3618844</v>
      </c>
      <c r="AF45" s="10">
        <v>1679728921</v>
      </c>
      <c r="AG45" s="9">
        <f t="shared" si="3"/>
        <v>6040006</v>
      </c>
      <c r="AH45" s="10">
        <f t="shared" si="3"/>
        <v>3620319887</v>
      </c>
      <c r="AI45" s="9">
        <v>8020172</v>
      </c>
      <c r="AJ45" s="10">
        <v>7875350567</v>
      </c>
      <c r="AK45" s="9">
        <v>445650</v>
      </c>
      <c r="AL45" s="9">
        <v>781236423</v>
      </c>
      <c r="AM45" s="9">
        <v>363302</v>
      </c>
      <c r="AN45" s="9">
        <v>499656105</v>
      </c>
      <c r="AO45" s="9">
        <v>36706</v>
      </c>
      <c r="AP45" s="9">
        <v>160941072</v>
      </c>
      <c r="AQ45" s="9">
        <f t="shared" si="17"/>
        <v>845658</v>
      </c>
      <c r="AR45" s="9">
        <f t="shared" si="17"/>
        <v>1441833600</v>
      </c>
      <c r="AS45" s="9">
        <v>333470</v>
      </c>
      <c r="AT45" s="9">
        <v>403165925</v>
      </c>
      <c r="AU45" s="9">
        <v>135255.24</v>
      </c>
      <c r="AV45" s="9">
        <v>298526690</v>
      </c>
      <c r="AW45" s="9">
        <v>306447.90999999997</v>
      </c>
      <c r="AX45" s="9">
        <v>577132031</v>
      </c>
      <c r="AY45" s="9">
        <f t="shared" si="13"/>
        <v>775173.14999999991</v>
      </c>
      <c r="AZ45" s="9">
        <f t="shared" si="13"/>
        <v>1278824646</v>
      </c>
      <c r="BA45" s="9">
        <v>145279.79999999999</v>
      </c>
      <c r="BB45" s="9">
        <v>305532114</v>
      </c>
      <c r="BC45" s="9">
        <v>200899.75999999998</v>
      </c>
      <c r="BD45" s="9">
        <v>259596716</v>
      </c>
      <c r="BE45" s="9">
        <v>222904.68999999997</v>
      </c>
      <c r="BF45" s="9">
        <v>553024924</v>
      </c>
      <c r="BG45" s="9">
        <f t="shared" si="14"/>
        <v>569084.24999999988</v>
      </c>
      <c r="BH45" s="9">
        <f t="shared" si="14"/>
        <v>1118153754</v>
      </c>
      <c r="BI45" s="9">
        <v>237257.47000000003</v>
      </c>
      <c r="BJ45" s="9">
        <v>475158950</v>
      </c>
      <c r="BK45" s="9">
        <v>472762.09</v>
      </c>
      <c r="BL45" s="9">
        <v>1282191786</v>
      </c>
      <c r="BM45" s="9">
        <v>353872.42999999993</v>
      </c>
      <c r="BN45" s="9">
        <v>765604291</v>
      </c>
      <c r="BO45" s="9">
        <f t="shared" si="15"/>
        <v>1063891.99</v>
      </c>
      <c r="BP45" s="9">
        <f t="shared" si="15"/>
        <v>2522955027</v>
      </c>
      <c r="BQ45" s="9">
        <v>3253807.3899999997</v>
      </c>
      <c r="BR45" s="10">
        <v>6361767027</v>
      </c>
      <c r="BS45" s="9">
        <v>155971</v>
      </c>
      <c r="BT45" s="10">
        <v>237735354</v>
      </c>
      <c r="BU45" s="9">
        <v>290720</v>
      </c>
      <c r="BV45" s="10">
        <v>372266042</v>
      </c>
      <c r="BW45" s="9">
        <v>91164</v>
      </c>
      <c r="BX45" s="10">
        <v>258045032</v>
      </c>
      <c r="BY45" s="9">
        <f t="shared" si="8"/>
        <v>537855</v>
      </c>
      <c r="BZ45" s="10">
        <f t="shared" si="8"/>
        <v>868046428</v>
      </c>
      <c r="CA45" s="9">
        <v>201761</v>
      </c>
      <c r="CB45" s="10">
        <v>365883776</v>
      </c>
      <c r="CC45" s="9">
        <v>189694</v>
      </c>
      <c r="CD45" s="10">
        <v>370029918</v>
      </c>
      <c r="CE45" s="9">
        <v>183535</v>
      </c>
      <c r="CF45" s="10">
        <v>266473074</v>
      </c>
      <c r="CG45" s="9">
        <f t="shared" si="9"/>
        <v>574990</v>
      </c>
      <c r="CH45" s="10">
        <f t="shared" si="9"/>
        <v>1002386768</v>
      </c>
    </row>
    <row r="46" spans="1:224" x14ac:dyDescent="0.25">
      <c r="A46" s="7" t="s">
        <v>96</v>
      </c>
      <c r="B46" s="21" t="s">
        <v>97</v>
      </c>
      <c r="C46" s="26">
        <v>1188091</v>
      </c>
      <c r="D46" s="27">
        <v>642935469</v>
      </c>
      <c r="E46" s="26">
        <v>1685082</v>
      </c>
      <c r="F46" s="27">
        <v>835739155</v>
      </c>
      <c r="G46" s="26">
        <v>16092595</v>
      </c>
      <c r="H46" s="27">
        <v>3845432820</v>
      </c>
      <c r="I46" s="9">
        <f t="shared" si="22"/>
        <v>18965768</v>
      </c>
      <c r="J46" s="10">
        <f t="shared" si="22"/>
        <v>5324107444</v>
      </c>
      <c r="K46" s="26">
        <v>3195123</v>
      </c>
      <c r="L46" s="27">
        <v>933534849</v>
      </c>
      <c r="M46" s="26">
        <v>1600475</v>
      </c>
      <c r="N46" s="27">
        <v>669302316</v>
      </c>
      <c r="O46" s="26">
        <v>1209704</v>
      </c>
      <c r="P46" s="27">
        <v>647693277</v>
      </c>
      <c r="Q46" s="9">
        <f t="shared" si="23"/>
        <v>6005302</v>
      </c>
      <c r="R46" s="10">
        <f t="shared" si="23"/>
        <v>2250530442</v>
      </c>
      <c r="S46" s="26">
        <v>1381791</v>
      </c>
      <c r="T46" s="27">
        <v>595274134</v>
      </c>
      <c r="U46" s="26">
        <v>789276</v>
      </c>
      <c r="V46" s="27">
        <v>295483328</v>
      </c>
      <c r="W46" s="26">
        <v>10765668</v>
      </c>
      <c r="X46" s="27">
        <v>3066171643</v>
      </c>
      <c r="Y46" s="9">
        <f t="shared" si="24"/>
        <v>12936735</v>
      </c>
      <c r="Z46" s="10">
        <f t="shared" si="24"/>
        <v>3956929105</v>
      </c>
      <c r="AA46" s="9">
        <v>12530003</v>
      </c>
      <c r="AB46" s="10">
        <v>3298263665</v>
      </c>
      <c r="AC46" s="9">
        <v>1134025</v>
      </c>
      <c r="AD46" s="10">
        <v>624811135</v>
      </c>
      <c r="AE46" s="9">
        <v>1727356</v>
      </c>
      <c r="AF46" s="10">
        <v>838919297</v>
      </c>
      <c r="AG46" s="9">
        <f t="shared" si="3"/>
        <v>15391384</v>
      </c>
      <c r="AH46" s="10">
        <f t="shared" si="3"/>
        <v>4761994097</v>
      </c>
      <c r="AI46" s="9">
        <v>53299189</v>
      </c>
      <c r="AJ46" s="10">
        <v>16293561088</v>
      </c>
      <c r="AK46" s="9">
        <v>1576506</v>
      </c>
      <c r="AL46" s="9">
        <v>686079447</v>
      </c>
      <c r="AM46" s="9">
        <v>1119142</v>
      </c>
      <c r="AN46" s="9">
        <v>580550965</v>
      </c>
      <c r="AO46" s="9">
        <v>6284597</v>
      </c>
      <c r="AP46" s="9">
        <v>1832636744</v>
      </c>
      <c r="AQ46" s="9">
        <f t="shared" si="17"/>
        <v>8980245</v>
      </c>
      <c r="AR46" s="9">
        <f t="shared" si="17"/>
        <v>3099267156</v>
      </c>
      <c r="AS46" s="9">
        <v>1561517</v>
      </c>
      <c r="AT46" s="9">
        <v>617803194</v>
      </c>
      <c r="AU46" s="9">
        <v>13229714.239999996</v>
      </c>
      <c r="AV46" s="9">
        <v>2591416144</v>
      </c>
      <c r="AW46" s="9">
        <v>8062049.8499999996</v>
      </c>
      <c r="AX46" s="9">
        <v>2046891344</v>
      </c>
      <c r="AY46" s="9">
        <f t="shared" si="13"/>
        <v>22853281.089999996</v>
      </c>
      <c r="AZ46" s="9">
        <f t="shared" si="13"/>
        <v>5256110682</v>
      </c>
      <c r="BA46" s="9">
        <v>11365065.839999998</v>
      </c>
      <c r="BB46" s="9">
        <v>2468130024</v>
      </c>
      <c r="BC46" s="9">
        <v>1762649.49</v>
      </c>
      <c r="BD46" s="9">
        <v>469222442</v>
      </c>
      <c r="BE46" s="9">
        <v>2508621.87</v>
      </c>
      <c r="BF46" s="9">
        <v>900951438</v>
      </c>
      <c r="BG46" s="9">
        <f t="shared" si="14"/>
        <v>15636337.199999999</v>
      </c>
      <c r="BH46" s="9">
        <f t="shared" si="14"/>
        <v>3838303904</v>
      </c>
      <c r="BI46" s="9">
        <v>9289011.0900000017</v>
      </c>
      <c r="BJ46" s="9">
        <v>2324430818</v>
      </c>
      <c r="BK46" s="9">
        <v>7936657.0699999994</v>
      </c>
      <c r="BL46" s="9">
        <v>1770055935</v>
      </c>
      <c r="BM46" s="9">
        <v>2098082.91</v>
      </c>
      <c r="BN46" s="9">
        <v>778446549</v>
      </c>
      <c r="BO46" s="9">
        <f t="shared" si="15"/>
        <v>19323751.07</v>
      </c>
      <c r="BP46" s="9">
        <f t="shared" si="15"/>
        <v>4872933302</v>
      </c>
      <c r="BQ46" s="9">
        <v>66793614.359999999</v>
      </c>
      <c r="BR46" s="10">
        <v>17066615044</v>
      </c>
      <c r="BS46" s="9">
        <v>2384804</v>
      </c>
      <c r="BT46" s="10">
        <v>848639569</v>
      </c>
      <c r="BU46" s="9">
        <v>9090969</v>
      </c>
      <c r="BV46" s="10">
        <v>2038367899</v>
      </c>
      <c r="BW46" s="9">
        <v>1912509</v>
      </c>
      <c r="BX46" s="10">
        <v>358231067</v>
      </c>
      <c r="BY46" s="9">
        <f t="shared" si="8"/>
        <v>13388282</v>
      </c>
      <c r="BZ46" s="10">
        <f t="shared" si="8"/>
        <v>3245238535</v>
      </c>
      <c r="CA46" s="9">
        <v>1095732</v>
      </c>
      <c r="CB46" s="10">
        <v>538829175</v>
      </c>
      <c r="CC46" s="9">
        <v>1361663</v>
      </c>
      <c r="CD46" s="10">
        <v>678839496</v>
      </c>
      <c r="CE46" s="9">
        <v>1648917</v>
      </c>
      <c r="CF46" s="10">
        <v>453977646</v>
      </c>
      <c r="CG46" s="9">
        <f t="shared" si="9"/>
        <v>4106312</v>
      </c>
      <c r="CH46" s="10">
        <f t="shared" si="9"/>
        <v>1671646317</v>
      </c>
    </row>
    <row r="47" spans="1:224" x14ac:dyDescent="0.25">
      <c r="A47" s="12" t="s">
        <v>98</v>
      </c>
      <c r="B47" s="28" t="s">
        <v>99</v>
      </c>
      <c r="C47" s="9"/>
      <c r="D47" s="10"/>
      <c r="E47" s="9">
        <v>18200</v>
      </c>
      <c r="F47" s="10">
        <v>5625728</v>
      </c>
      <c r="G47" s="9">
        <v>14500000</v>
      </c>
      <c r="H47" s="10">
        <v>3262660926</v>
      </c>
      <c r="I47" s="9">
        <f t="shared" si="22"/>
        <v>14518200</v>
      </c>
      <c r="J47" s="10">
        <f t="shared" si="22"/>
        <v>3268286654</v>
      </c>
      <c r="K47" s="9">
        <v>2000000</v>
      </c>
      <c r="L47" s="10">
        <v>418044637</v>
      </c>
      <c r="M47" s="9">
        <v>60000</v>
      </c>
      <c r="N47" s="10">
        <v>17424621</v>
      </c>
      <c r="O47" s="9"/>
      <c r="P47" s="10"/>
      <c r="Q47" s="9">
        <f t="shared" si="23"/>
        <v>2060000</v>
      </c>
      <c r="R47" s="10">
        <f t="shared" si="23"/>
        <v>435469258</v>
      </c>
      <c r="S47" s="9"/>
      <c r="T47" s="10"/>
      <c r="U47" s="9"/>
      <c r="V47" s="10"/>
      <c r="W47" s="9">
        <v>10368790</v>
      </c>
      <c r="X47" s="10">
        <v>2878889979</v>
      </c>
      <c r="Y47" s="9">
        <f t="shared" si="24"/>
        <v>10368790</v>
      </c>
      <c r="Z47" s="10">
        <f t="shared" si="24"/>
        <v>2878889979</v>
      </c>
      <c r="AA47" s="9">
        <v>12000000</v>
      </c>
      <c r="AB47" s="10">
        <v>2912444317</v>
      </c>
      <c r="AC47" s="9"/>
      <c r="AD47" s="10"/>
      <c r="AE47" s="9"/>
      <c r="AF47" s="10"/>
      <c r="AG47" s="9">
        <f t="shared" si="3"/>
        <v>12000000</v>
      </c>
      <c r="AH47" s="10">
        <f t="shared" si="3"/>
        <v>2912444317</v>
      </c>
      <c r="AI47" s="9">
        <v>38946990</v>
      </c>
      <c r="AJ47" s="10">
        <v>9495090208</v>
      </c>
      <c r="AK47" s="9"/>
      <c r="AL47" s="9"/>
      <c r="AM47" s="9"/>
      <c r="AN47" s="9"/>
      <c r="AO47" s="9">
        <v>4629000</v>
      </c>
      <c r="AP47" s="9">
        <v>1140869920</v>
      </c>
      <c r="AQ47" s="9">
        <f t="shared" si="17"/>
        <v>4629000</v>
      </c>
      <c r="AR47" s="9">
        <f t="shared" si="17"/>
        <v>1140869920</v>
      </c>
      <c r="AS47" s="9">
        <v>10</v>
      </c>
      <c r="AT47" s="9">
        <v>17249</v>
      </c>
      <c r="AU47" s="9">
        <v>11500000</v>
      </c>
      <c r="AV47" s="9">
        <v>2148279052</v>
      </c>
      <c r="AW47" s="9">
        <v>6650000</v>
      </c>
      <c r="AX47" s="9">
        <v>1627338093</v>
      </c>
      <c r="AY47" s="9">
        <f t="shared" si="13"/>
        <v>18150010</v>
      </c>
      <c r="AZ47" s="9">
        <f t="shared" si="13"/>
        <v>3775634394</v>
      </c>
      <c r="BA47" s="9">
        <v>8500000</v>
      </c>
      <c r="BB47" s="9">
        <v>2072660720</v>
      </c>
      <c r="BC47" s="9"/>
      <c r="BD47" s="9"/>
      <c r="BE47" s="9"/>
      <c r="BF47" s="9"/>
      <c r="BG47" s="9">
        <f t="shared" si="14"/>
        <v>8500000</v>
      </c>
      <c r="BH47" s="9">
        <f t="shared" si="14"/>
        <v>2072660720</v>
      </c>
      <c r="BI47" s="9">
        <v>6700000</v>
      </c>
      <c r="BJ47" s="9">
        <v>1419226806</v>
      </c>
      <c r="BK47" s="9">
        <v>6000000</v>
      </c>
      <c r="BL47" s="9">
        <v>1271747605</v>
      </c>
      <c r="BM47" s="9"/>
      <c r="BN47" s="9"/>
      <c r="BO47" s="9">
        <f t="shared" si="15"/>
        <v>12700000</v>
      </c>
      <c r="BP47" s="9">
        <f t="shared" si="15"/>
        <v>2690974411</v>
      </c>
      <c r="BQ47" s="9">
        <v>43979010</v>
      </c>
      <c r="BR47" s="10">
        <v>9680139445</v>
      </c>
      <c r="BS47" s="9"/>
      <c r="BT47" s="10"/>
      <c r="BU47" s="9">
        <v>7000000</v>
      </c>
      <c r="BV47" s="10">
        <v>1666166480</v>
      </c>
      <c r="BW47" s="9"/>
      <c r="BX47" s="10"/>
      <c r="BY47" s="9">
        <f t="shared" si="8"/>
        <v>7000000</v>
      </c>
      <c r="BZ47" s="10">
        <f t="shared" si="8"/>
        <v>1666166480</v>
      </c>
      <c r="CA47" s="9"/>
      <c r="CB47" s="10"/>
      <c r="CC47" s="9"/>
      <c r="CD47" s="10"/>
      <c r="CE47" s="9">
        <v>0</v>
      </c>
      <c r="CF47" s="10">
        <v>0</v>
      </c>
      <c r="CG47" s="9">
        <f t="shared" si="9"/>
        <v>0</v>
      </c>
      <c r="CH47" s="10">
        <f t="shared" si="9"/>
        <v>0</v>
      </c>
    </row>
    <row r="48" spans="1:224" x14ac:dyDescent="0.25">
      <c r="A48" s="12" t="s">
        <v>100</v>
      </c>
      <c r="B48" s="9" t="s">
        <v>101</v>
      </c>
      <c r="C48" s="9">
        <v>980880</v>
      </c>
      <c r="D48" s="10">
        <v>608825760</v>
      </c>
      <c r="E48" s="9">
        <v>1325787</v>
      </c>
      <c r="F48" s="10">
        <v>772673714</v>
      </c>
      <c r="G48" s="9">
        <v>913591</v>
      </c>
      <c r="H48" s="10">
        <v>460088362</v>
      </c>
      <c r="I48" s="9">
        <f t="shared" si="22"/>
        <v>3220258</v>
      </c>
      <c r="J48" s="10">
        <f t="shared" si="22"/>
        <v>1841587836</v>
      </c>
      <c r="K48" s="9">
        <v>862602</v>
      </c>
      <c r="L48" s="10">
        <v>457999697</v>
      </c>
      <c r="M48" s="9">
        <v>1007484</v>
      </c>
      <c r="N48" s="10">
        <v>468454152</v>
      </c>
      <c r="O48" s="9">
        <v>930701</v>
      </c>
      <c r="P48" s="10">
        <v>595834186</v>
      </c>
      <c r="Q48" s="9">
        <f t="shared" si="23"/>
        <v>2800787</v>
      </c>
      <c r="R48" s="10">
        <f t="shared" si="23"/>
        <v>1522288035</v>
      </c>
      <c r="S48" s="9">
        <v>1073791</v>
      </c>
      <c r="T48" s="10">
        <v>540566738</v>
      </c>
      <c r="U48" s="9">
        <v>634570</v>
      </c>
      <c r="V48" s="10">
        <v>267363139</v>
      </c>
      <c r="W48" s="9">
        <v>310722</v>
      </c>
      <c r="X48" s="10">
        <v>172666867</v>
      </c>
      <c r="Y48" s="9">
        <f t="shared" si="24"/>
        <v>2019083</v>
      </c>
      <c r="Z48" s="10">
        <f t="shared" si="24"/>
        <v>980596744</v>
      </c>
      <c r="AA48" s="9">
        <v>472003</v>
      </c>
      <c r="AB48" s="10">
        <v>363545682</v>
      </c>
      <c r="AC48" s="9">
        <v>977725</v>
      </c>
      <c r="AD48" s="10">
        <v>595710909</v>
      </c>
      <c r="AE48" s="9">
        <v>1526173</v>
      </c>
      <c r="AF48" s="10">
        <v>793900884</v>
      </c>
      <c r="AG48" s="9">
        <f t="shared" si="3"/>
        <v>2975901</v>
      </c>
      <c r="AH48" s="10">
        <f t="shared" si="3"/>
        <v>1753157475</v>
      </c>
      <c r="AI48" s="9">
        <v>11016030</v>
      </c>
      <c r="AJ48" s="10">
        <v>6097630090</v>
      </c>
      <c r="AK48" s="9">
        <v>1242366</v>
      </c>
      <c r="AL48" s="9">
        <v>611806582</v>
      </c>
      <c r="AM48" s="9">
        <v>892975</v>
      </c>
      <c r="AN48" s="9">
        <v>478091172</v>
      </c>
      <c r="AO48" s="9">
        <v>1213357</v>
      </c>
      <c r="AP48" s="9">
        <v>623284026</v>
      </c>
      <c r="AQ48" s="9">
        <f t="shared" si="17"/>
        <v>3348698</v>
      </c>
      <c r="AR48" s="9">
        <f t="shared" si="17"/>
        <v>1713181780</v>
      </c>
      <c r="AS48" s="9">
        <v>799901</v>
      </c>
      <c r="AT48" s="9">
        <v>531395704</v>
      </c>
      <c r="AU48" s="9">
        <v>727994.23999999987</v>
      </c>
      <c r="AV48" s="9">
        <v>364270435</v>
      </c>
      <c r="AW48" s="9">
        <v>730049.85</v>
      </c>
      <c r="AX48" s="9">
        <v>394192713</v>
      </c>
      <c r="AY48" s="9">
        <f t="shared" si="13"/>
        <v>2257945.09</v>
      </c>
      <c r="AZ48" s="9">
        <f t="shared" si="13"/>
        <v>1289858852</v>
      </c>
      <c r="BA48" s="9">
        <v>481882.54</v>
      </c>
      <c r="BB48" s="9">
        <v>350302889</v>
      </c>
      <c r="BC48" s="9">
        <v>874636.92999999982</v>
      </c>
      <c r="BD48" s="9">
        <v>413033518</v>
      </c>
      <c r="BE48" s="9">
        <v>1214771.8699999999</v>
      </c>
      <c r="BF48" s="9">
        <v>741778285</v>
      </c>
      <c r="BG48" s="9">
        <f t="shared" si="14"/>
        <v>2571291.34</v>
      </c>
      <c r="BH48" s="9">
        <f t="shared" si="14"/>
        <v>1505114692</v>
      </c>
      <c r="BI48" s="9">
        <v>1753084.0899999999</v>
      </c>
      <c r="BJ48" s="9">
        <v>870237028</v>
      </c>
      <c r="BK48" s="9">
        <v>696147.07</v>
      </c>
      <c r="BL48" s="9">
        <v>458365819</v>
      </c>
      <c r="BM48" s="9">
        <v>1322120.9099999999</v>
      </c>
      <c r="BN48" s="9">
        <v>719308923</v>
      </c>
      <c r="BO48" s="9">
        <f t="shared" si="15"/>
        <v>3771352.0699999994</v>
      </c>
      <c r="BP48" s="9">
        <f t="shared" si="15"/>
        <v>2047911770</v>
      </c>
      <c r="BQ48" s="9">
        <v>11949286.5</v>
      </c>
      <c r="BR48" s="10">
        <v>6556067094</v>
      </c>
      <c r="BS48" s="9">
        <v>1476804</v>
      </c>
      <c r="BT48" s="10">
        <v>806781375</v>
      </c>
      <c r="BU48" s="9">
        <v>469155</v>
      </c>
      <c r="BV48" s="10">
        <v>283517308</v>
      </c>
      <c r="BW48" s="9">
        <v>373087</v>
      </c>
      <c r="BX48" s="10">
        <v>181618107</v>
      </c>
      <c r="BY48" s="9">
        <f t="shared" si="8"/>
        <v>2319046</v>
      </c>
      <c r="BZ48" s="10">
        <f t="shared" si="8"/>
        <v>1271916790</v>
      </c>
      <c r="CA48" s="9">
        <v>665732</v>
      </c>
      <c r="CB48" s="10">
        <v>494079603</v>
      </c>
      <c r="CC48" s="9">
        <v>884411</v>
      </c>
      <c r="CD48" s="10">
        <v>641193418</v>
      </c>
      <c r="CE48" s="9">
        <v>680387</v>
      </c>
      <c r="CF48" s="10">
        <v>424966253</v>
      </c>
      <c r="CG48" s="9">
        <f t="shared" si="9"/>
        <v>2230530</v>
      </c>
      <c r="CH48" s="10">
        <f t="shared" si="9"/>
        <v>1560239274</v>
      </c>
    </row>
    <row r="49" spans="1:86" x14ac:dyDescent="0.25">
      <c r="A49" s="7" t="s">
        <v>102</v>
      </c>
      <c r="B49" s="8" t="s">
        <v>103</v>
      </c>
      <c r="C49" s="9">
        <v>153732</v>
      </c>
      <c r="D49" s="10">
        <v>454554946</v>
      </c>
      <c r="E49" s="9">
        <v>101316</v>
      </c>
      <c r="F49" s="10">
        <v>347552889</v>
      </c>
      <c r="G49" s="9">
        <v>143594</v>
      </c>
      <c r="H49" s="10">
        <v>345792544</v>
      </c>
      <c r="I49" s="9">
        <f t="shared" si="22"/>
        <v>398642</v>
      </c>
      <c r="J49" s="10">
        <f t="shared" si="22"/>
        <v>1147900379</v>
      </c>
      <c r="K49" s="9">
        <v>181572</v>
      </c>
      <c r="L49" s="10">
        <v>1099291928</v>
      </c>
      <c r="M49" s="9">
        <v>159051</v>
      </c>
      <c r="N49" s="10">
        <v>474401306</v>
      </c>
      <c r="O49" s="9">
        <v>248851</v>
      </c>
      <c r="P49" s="10">
        <v>1576535028</v>
      </c>
      <c r="Q49" s="9">
        <f t="shared" si="23"/>
        <v>589474</v>
      </c>
      <c r="R49" s="10">
        <f t="shared" si="23"/>
        <v>3150228262</v>
      </c>
      <c r="S49" s="9">
        <v>232380</v>
      </c>
      <c r="T49" s="10">
        <v>761389135</v>
      </c>
      <c r="U49" s="9">
        <v>362762</v>
      </c>
      <c r="V49" s="10">
        <v>910801260</v>
      </c>
      <c r="W49" s="9">
        <v>166610</v>
      </c>
      <c r="X49" s="10">
        <v>111509033</v>
      </c>
      <c r="Y49" s="9">
        <f t="shared" si="24"/>
        <v>761752</v>
      </c>
      <c r="Z49" s="10">
        <f t="shared" si="24"/>
        <v>1783699428</v>
      </c>
      <c r="AA49" s="9">
        <v>134738</v>
      </c>
      <c r="AB49" s="10">
        <v>703862816</v>
      </c>
      <c r="AC49" s="9">
        <v>237936</v>
      </c>
      <c r="AD49" s="10">
        <v>839891618</v>
      </c>
      <c r="AE49" s="9">
        <v>494060</v>
      </c>
      <c r="AF49" s="10">
        <v>1241100392</v>
      </c>
      <c r="AG49" s="9">
        <f t="shared" si="3"/>
        <v>866734</v>
      </c>
      <c r="AH49" s="10">
        <f t="shared" si="3"/>
        <v>2784854826</v>
      </c>
      <c r="AI49" s="9">
        <v>2616602</v>
      </c>
      <c r="AJ49" s="10">
        <v>8866682895</v>
      </c>
      <c r="AK49" s="9">
        <v>64031</v>
      </c>
      <c r="AL49" s="9">
        <v>354294379</v>
      </c>
      <c r="AM49" s="9">
        <v>144284</v>
      </c>
      <c r="AN49" s="9">
        <v>878159206</v>
      </c>
      <c r="AO49" s="9">
        <v>267002</v>
      </c>
      <c r="AP49" s="9">
        <v>825560542</v>
      </c>
      <c r="AQ49" s="9">
        <f t="shared" si="17"/>
        <v>475317</v>
      </c>
      <c r="AR49" s="9">
        <f t="shared" si="17"/>
        <v>2058014127</v>
      </c>
      <c r="AS49" s="9">
        <v>195848</v>
      </c>
      <c r="AT49" s="9">
        <v>1028177177</v>
      </c>
      <c r="AU49" s="9">
        <v>138966.73000000001</v>
      </c>
      <c r="AV49" s="9">
        <v>692627139</v>
      </c>
      <c r="AW49" s="9">
        <v>244191</v>
      </c>
      <c r="AX49" s="9">
        <v>594094299</v>
      </c>
      <c r="AY49" s="9">
        <f t="shared" si="13"/>
        <v>579005.73</v>
      </c>
      <c r="AZ49" s="9">
        <f t="shared" si="13"/>
        <v>2314898615</v>
      </c>
      <c r="BA49" s="9">
        <v>142735</v>
      </c>
      <c r="BB49" s="9">
        <v>788686199</v>
      </c>
      <c r="BC49" s="9">
        <v>270879</v>
      </c>
      <c r="BD49" s="9">
        <v>1321339644</v>
      </c>
      <c r="BE49" s="9">
        <v>458886.98</v>
      </c>
      <c r="BF49" s="9">
        <v>1095620190</v>
      </c>
      <c r="BG49" s="9">
        <f t="shared" si="14"/>
        <v>872500.98</v>
      </c>
      <c r="BH49" s="9">
        <f t="shared" si="14"/>
        <v>3205646033</v>
      </c>
      <c r="BI49" s="9">
        <v>235775.04</v>
      </c>
      <c r="BJ49" s="9">
        <v>1611273829</v>
      </c>
      <c r="BK49" s="9">
        <v>185656.84</v>
      </c>
      <c r="BL49" s="9">
        <v>301303507</v>
      </c>
      <c r="BM49" s="9">
        <v>226917.6</v>
      </c>
      <c r="BN49" s="9">
        <v>1265199897</v>
      </c>
      <c r="BO49" s="9">
        <f t="shared" si="15"/>
        <v>648349.48</v>
      </c>
      <c r="BP49" s="9">
        <f t="shared" si="15"/>
        <v>3177777233</v>
      </c>
      <c r="BQ49" s="9">
        <v>2575173.19</v>
      </c>
      <c r="BR49" s="10">
        <v>10756336008</v>
      </c>
      <c r="BS49" s="9">
        <v>75561</v>
      </c>
      <c r="BT49" s="10">
        <v>437000082</v>
      </c>
      <c r="BU49" s="9">
        <v>246646</v>
      </c>
      <c r="BV49" s="10">
        <v>729848137</v>
      </c>
      <c r="BW49" s="9">
        <v>169406</v>
      </c>
      <c r="BX49" s="10">
        <v>996624689</v>
      </c>
      <c r="BY49" s="9">
        <f t="shared" si="8"/>
        <v>491613</v>
      </c>
      <c r="BZ49" s="10">
        <f t="shared" si="8"/>
        <v>2163472908</v>
      </c>
      <c r="CA49" s="9">
        <v>161146</v>
      </c>
      <c r="CB49" s="10">
        <v>1120991662</v>
      </c>
      <c r="CC49" s="9">
        <v>153778</v>
      </c>
      <c r="CD49" s="10">
        <v>854439051</v>
      </c>
      <c r="CE49" s="9">
        <v>232819</v>
      </c>
      <c r="CF49" s="10">
        <v>1313720738</v>
      </c>
      <c r="CG49" s="9">
        <f t="shared" si="9"/>
        <v>547743</v>
      </c>
      <c r="CH49" s="10">
        <f t="shared" si="9"/>
        <v>3289151451</v>
      </c>
    </row>
    <row r="50" spans="1:86" x14ac:dyDescent="0.25">
      <c r="A50" s="12" t="s">
        <v>104</v>
      </c>
      <c r="B50" s="9" t="s">
        <v>105</v>
      </c>
      <c r="C50" s="9"/>
      <c r="D50" s="10"/>
      <c r="E50" s="9"/>
      <c r="F50" s="10"/>
      <c r="G50" s="9"/>
      <c r="H50" s="10"/>
      <c r="I50" s="9">
        <f t="shared" si="22"/>
        <v>0</v>
      </c>
      <c r="J50" s="10">
        <f t="shared" si="22"/>
        <v>0</v>
      </c>
      <c r="K50" s="9"/>
      <c r="L50" s="10"/>
      <c r="M50" s="9">
        <v>95</v>
      </c>
      <c r="N50" s="10">
        <v>320000</v>
      </c>
      <c r="O50" s="9"/>
      <c r="P50" s="10"/>
      <c r="Q50" s="9">
        <f t="shared" si="23"/>
        <v>95</v>
      </c>
      <c r="R50" s="10">
        <f t="shared" si="23"/>
        <v>320000</v>
      </c>
      <c r="S50" s="9"/>
      <c r="T50" s="10"/>
      <c r="U50" s="9"/>
      <c r="V50" s="10"/>
      <c r="W50" s="9"/>
      <c r="X50" s="10"/>
      <c r="Y50" s="9">
        <f t="shared" si="24"/>
        <v>0</v>
      </c>
      <c r="Z50" s="10">
        <f t="shared" si="24"/>
        <v>0</v>
      </c>
      <c r="AA50" s="9"/>
      <c r="AB50" s="10"/>
      <c r="AC50" s="9">
        <v>12200</v>
      </c>
      <c r="AD50" s="10">
        <v>4400000</v>
      </c>
      <c r="AE50" s="9">
        <v>70</v>
      </c>
      <c r="AF50" s="10">
        <v>756235</v>
      </c>
      <c r="AG50" s="9">
        <f t="shared" si="3"/>
        <v>12270</v>
      </c>
      <c r="AH50" s="10">
        <f t="shared" si="3"/>
        <v>5156235</v>
      </c>
      <c r="AI50" s="9">
        <v>12365</v>
      </c>
      <c r="AJ50" s="10">
        <v>5476235</v>
      </c>
      <c r="AK50" s="9"/>
      <c r="AL50" s="9"/>
      <c r="AM50" s="9"/>
      <c r="AN50" s="9"/>
      <c r="AO50" s="9"/>
      <c r="AP50" s="9"/>
      <c r="AQ50" s="9">
        <f t="shared" si="17"/>
        <v>0</v>
      </c>
      <c r="AR50" s="9">
        <f t="shared" si="17"/>
        <v>0</v>
      </c>
      <c r="AS50" s="9"/>
      <c r="AT50" s="9"/>
      <c r="AU50" s="9"/>
      <c r="AV50" s="9"/>
      <c r="AW50" s="9"/>
      <c r="AX50" s="9"/>
      <c r="AY50" s="9">
        <f t="shared" si="13"/>
        <v>0</v>
      </c>
      <c r="AZ50" s="9">
        <f t="shared" si="13"/>
        <v>0</v>
      </c>
      <c r="BA50" s="9"/>
      <c r="BB50" s="9"/>
      <c r="BC50" s="9"/>
      <c r="BD50" s="9"/>
      <c r="BE50" s="9"/>
      <c r="BF50" s="9"/>
      <c r="BG50" s="9">
        <f t="shared" si="14"/>
        <v>0</v>
      </c>
      <c r="BH50" s="9">
        <f t="shared" si="14"/>
        <v>0</v>
      </c>
      <c r="BI50" s="9">
        <v>12.17</v>
      </c>
      <c r="BJ50" s="9">
        <v>15997</v>
      </c>
      <c r="BK50" s="9">
        <v>316</v>
      </c>
      <c r="BL50" s="9">
        <v>163346</v>
      </c>
      <c r="BM50" s="9">
        <v>140</v>
      </c>
      <c r="BN50" s="9">
        <v>580000</v>
      </c>
      <c r="BO50" s="9">
        <f t="shared" si="15"/>
        <v>468.17</v>
      </c>
      <c r="BP50" s="9">
        <f t="shared" si="15"/>
        <v>759343</v>
      </c>
      <c r="BQ50" s="9">
        <v>468.17</v>
      </c>
      <c r="BR50" s="10">
        <v>759343</v>
      </c>
      <c r="BS50" s="9"/>
      <c r="BT50" s="10"/>
      <c r="BU50" s="9"/>
      <c r="BV50" s="10"/>
      <c r="BW50" s="9"/>
      <c r="BX50" s="10"/>
      <c r="BY50" s="9">
        <f t="shared" si="8"/>
        <v>0</v>
      </c>
      <c r="BZ50" s="10">
        <f t="shared" si="8"/>
        <v>0</v>
      </c>
      <c r="CA50" s="9"/>
      <c r="CB50" s="10"/>
      <c r="CC50" s="9">
        <v>2500</v>
      </c>
      <c r="CD50" s="10">
        <v>430000</v>
      </c>
      <c r="CE50" s="9">
        <v>0</v>
      </c>
      <c r="CF50" s="10">
        <v>0</v>
      </c>
      <c r="CG50" s="9">
        <f t="shared" si="9"/>
        <v>2500</v>
      </c>
      <c r="CH50" s="10">
        <f t="shared" si="9"/>
        <v>430000</v>
      </c>
    </row>
    <row r="51" spans="1:86" x14ac:dyDescent="0.25">
      <c r="A51" s="12" t="s">
        <v>106</v>
      </c>
      <c r="B51" s="9" t="s">
        <v>107</v>
      </c>
      <c r="C51" s="9">
        <v>60951</v>
      </c>
      <c r="D51" s="10">
        <v>383696404</v>
      </c>
      <c r="E51" s="9">
        <v>44598</v>
      </c>
      <c r="F51" s="10">
        <v>290649336</v>
      </c>
      <c r="G51" s="9">
        <v>54560</v>
      </c>
      <c r="H51" s="10">
        <v>265807365</v>
      </c>
      <c r="I51" s="9">
        <f t="shared" si="22"/>
        <v>160109</v>
      </c>
      <c r="J51" s="10">
        <f t="shared" si="22"/>
        <v>940153105</v>
      </c>
      <c r="K51" s="9">
        <v>181572</v>
      </c>
      <c r="L51" s="10">
        <v>1099291928</v>
      </c>
      <c r="M51" s="9">
        <v>56775</v>
      </c>
      <c r="N51" s="10">
        <v>355925711</v>
      </c>
      <c r="O51" s="9">
        <v>244051</v>
      </c>
      <c r="P51" s="10">
        <v>1559935277</v>
      </c>
      <c r="Q51" s="9">
        <f t="shared" si="23"/>
        <v>482398</v>
      </c>
      <c r="R51" s="10">
        <f t="shared" si="23"/>
        <v>3015152916</v>
      </c>
      <c r="S51" s="9">
        <v>108463</v>
      </c>
      <c r="T51" s="10">
        <v>629498254</v>
      </c>
      <c r="U51" s="9">
        <v>133221</v>
      </c>
      <c r="V51" s="10">
        <v>802155457</v>
      </c>
      <c r="W51" s="9">
        <v>55</v>
      </c>
      <c r="X51" s="10">
        <v>98394</v>
      </c>
      <c r="Y51" s="9">
        <f t="shared" si="24"/>
        <v>241739</v>
      </c>
      <c r="Z51" s="10">
        <f t="shared" si="24"/>
        <v>1431752105</v>
      </c>
      <c r="AA51" s="9">
        <v>112760</v>
      </c>
      <c r="AB51" s="10">
        <v>691270841</v>
      </c>
      <c r="AC51" s="9">
        <v>114925</v>
      </c>
      <c r="AD51" s="10">
        <v>758827647</v>
      </c>
      <c r="AE51" s="9">
        <v>162835</v>
      </c>
      <c r="AF51" s="10">
        <v>1073515156</v>
      </c>
      <c r="AG51" s="9">
        <f t="shared" si="3"/>
        <v>390520</v>
      </c>
      <c r="AH51" s="10">
        <f t="shared" si="3"/>
        <v>2523613644</v>
      </c>
      <c r="AI51" s="9">
        <v>1274766</v>
      </c>
      <c r="AJ51" s="10">
        <v>7910671770</v>
      </c>
      <c r="AK51" s="9">
        <v>64031</v>
      </c>
      <c r="AL51" s="9">
        <v>354294379</v>
      </c>
      <c r="AM51" s="9">
        <v>143967</v>
      </c>
      <c r="AN51" s="9">
        <v>877889260</v>
      </c>
      <c r="AO51" s="9">
        <v>110073</v>
      </c>
      <c r="AP51" s="9">
        <v>720159138</v>
      </c>
      <c r="AQ51" s="9">
        <f t="shared" si="17"/>
        <v>318071</v>
      </c>
      <c r="AR51" s="9">
        <f t="shared" si="17"/>
        <v>1952342777</v>
      </c>
      <c r="AS51" s="9">
        <v>195654</v>
      </c>
      <c r="AT51" s="9">
        <v>1028002058</v>
      </c>
      <c r="AU51" s="9">
        <v>138966.73000000001</v>
      </c>
      <c r="AV51" s="9">
        <v>692627139</v>
      </c>
      <c r="AW51" s="9">
        <v>97565</v>
      </c>
      <c r="AX51" s="9">
        <v>489126385</v>
      </c>
      <c r="AY51" s="9">
        <f t="shared" si="13"/>
        <v>432185.73</v>
      </c>
      <c r="AZ51" s="9">
        <f t="shared" si="13"/>
        <v>2209755582</v>
      </c>
      <c r="BA51" s="9">
        <v>142735</v>
      </c>
      <c r="BB51" s="9">
        <v>788686199</v>
      </c>
      <c r="BC51" s="9">
        <v>210443</v>
      </c>
      <c r="BD51" s="9">
        <v>1294669254</v>
      </c>
      <c r="BE51" s="9">
        <v>130269.98</v>
      </c>
      <c r="BF51" s="9">
        <v>863504507</v>
      </c>
      <c r="BG51" s="9">
        <f t="shared" si="14"/>
        <v>483447.98</v>
      </c>
      <c r="BH51" s="9">
        <f t="shared" si="14"/>
        <v>2946859960</v>
      </c>
      <c r="BI51" s="9">
        <v>235762.87</v>
      </c>
      <c r="BJ51" s="9">
        <v>1611257832</v>
      </c>
      <c r="BK51" s="9">
        <v>42060.840000000004</v>
      </c>
      <c r="BL51" s="9">
        <v>187629500</v>
      </c>
      <c r="BM51" s="9">
        <v>226777.60000000001</v>
      </c>
      <c r="BN51" s="9">
        <v>1264619897</v>
      </c>
      <c r="BO51" s="9">
        <f t="shared" si="15"/>
        <v>504601.31000000006</v>
      </c>
      <c r="BP51" s="9">
        <f t="shared" si="15"/>
        <v>3063507229</v>
      </c>
      <c r="BQ51" s="9">
        <v>1738306.0200000003</v>
      </c>
      <c r="BR51" s="10">
        <v>10172465548</v>
      </c>
      <c r="BS51" s="9">
        <v>75561</v>
      </c>
      <c r="BT51" s="10">
        <v>437000082</v>
      </c>
      <c r="BU51" s="9">
        <v>97326</v>
      </c>
      <c r="BV51" s="10">
        <v>609304659</v>
      </c>
      <c r="BW51" s="9">
        <v>168486</v>
      </c>
      <c r="BX51" s="10">
        <v>984327407</v>
      </c>
      <c r="BY51" s="9">
        <f t="shared" si="8"/>
        <v>341373</v>
      </c>
      <c r="BZ51" s="10">
        <f t="shared" si="8"/>
        <v>2030632148</v>
      </c>
      <c r="CA51" s="9">
        <v>148552</v>
      </c>
      <c r="CB51" s="10">
        <v>997151426</v>
      </c>
      <c r="CC51" s="9">
        <v>129809</v>
      </c>
      <c r="CD51" s="10">
        <v>758072401</v>
      </c>
      <c r="CE51" s="9">
        <v>208455</v>
      </c>
      <c r="CF51" s="10">
        <v>1282740280</v>
      </c>
      <c r="CG51" s="9">
        <f t="shared" si="9"/>
        <v>486816</v>
      </c>
      <c r="CH51" s="10">
        <f t="shared" si="9"/>
        <v>3037964107</v>
      </c>
    </row>
    <row r="52" spans="1:86" x14ac:dyDescent="0.25">
      <c r="A52" s="13" t="s">
        <v>108</v>
      </c>
      <c r="B52" s="14" t="s">
        <v>109</v>
      </c>
      <c r="C52" s="17">
        <v>12194870</v>
      </c>
      <c r="D52" s="18">
        <v>8589094855</v>
      </c>
      <c r="E52" s="17">
        <v>22612117</v>
      </c>
      <c r="F52" s="18">
        <v>13219959253</v>
      </c>
      <c r="G52" s="17">
        <v>32673822</v>
      </c>
      <c r="H52" s="18">
        <v>15067490358</v>
      </c>
      <c r="I52" s="9">
        <f t="shared" si="22"/>
        <v>67480809</v>
      </c>
      <c r="J52" s="10">
        <f t="shared" si="22"/>
        <v>36876544466</v>
      </c>
      <c r="K52" s="17">
        <v>20481625</v>
      </c>
      <c r="L52" s="18">
        <v>12400099613</v>
      </c>
      <c r="M52" s="17">
        <v>12117939</v>
      </c>
      <c r="N52" s="18">
        <v>9700256865</v>
      </c>
      <c r="O52" s="17">
        <v>15794230</v>
      </c>
      <c r="P52" s="18">
        <v>11752915125</v>
      </c>
      <c r="Q52" s="9">
        <f t="shared" ref="Q52:R114" si="25">K52+M52+O52</f>
        <v>48393794</v>
      </c>
      <c r="R52" s="10">
        <f t="shared" si="25"/>
        <v>33853271603</v>
      </c>
      <c r="S52" s="17">
        <v>14909979</v>
      </c>
      <c r="T52" s="18">
        <v>9508068976</v>
      </c>
      <c r="U52" s="17">
        <v>16528357</v>
      </c>
      <c r="V52" s="18">
        <v>11357455414</v>
      </c>
      <c r="W52" s="17">
        <v>30685285</v>
      </c>
      <c r="X52" s="18">
        <v>14722484205</v>
      </c>
      <c r="Y52" s="9">
        <f t="shared" si="24"/>
        <v>62123621</v>
      </c>
      <c r="Z52" s="10">
        <f t="shared" si="24"/>
        <v>35588008595</v>
      </c>
      <c r="AA52" s="17">
        <f t="shared" ref="AA52:AF52" si="26">AA49+AA46+AA41+AA39+AA37+AA35+AA34+AA32+AA31</f>
        <v>31374212</v>
      </c>
      <c r="AB52" s="18">
        <f t="shared" si="26"/>
        <v>14579337846</v>
      </c>
      <c r="AC52" s="17">
        <f t="shared" si="26"/>
        <v>10868939</v>
      </c>
      <c r="AD52" s="18">
        <f t="shared" si="26"/>
        <v>6954941952</v>
      </c>
      <c r="AE52" s="17">
        <f t="shared" si="26"/>
        <v>18782538</v>
      </c>
      <c r="AF52" s="18">
        <f t="shared" si="26"/>
        <v>11232102042</v>
      </c>
      <c r="AG52" s="9">
        <f t="shared" si="3"/>
        <v>61025689</v>
      </c>
      <c r="AH52" s="10">
        <f t="shared" si="3"/>
        <v>32766381840</v>
      </c>
      <c r="AI52" s="17">
        <v>242435616</v>
      </c>
      <c r="AJ52" s="18">
        <v>144190451576</v>
      </c>
      <c r="AK52" s="23">
        <v>12368673</v>
      </c>
      <c r="AL52" s="24">
        <v>9887086295</v>
      </c>
      <c r="AM52" s="23">
        <v>13310954</v>
      </c>
      <c r="AN52" s="24">
        <v>8866600649</v>
      </c>
      <c r="AO52" s="23">
        <v>21075650</v>
      </c>
      <c r="AP52" s="24">
        <v>12857225022</v>
      </c>
      <c r="AQ52" s="23">
        <f t="shared" si="17"/>
        <v>46755277</v>
      </c>
      <c r="AR52" s="24">
        <f t="shared" si="17"/>
        <v>31610911966</v>
      </c>
      <c r="AS52" s="23">
        <v>16400684</v>
      </c>
      <c r="AT52" s="24">
        <v>11479282215</v>
      </c>
      <c r="AU52" s="23">
        <v>34919237.739999995</v>
      </c>
      <c r="AV52" s="24">
        <v>15781957424</v>
      </c>
      <c r="AW52" s="23">
        <v>34432586.379999995</v>
      </c>
      <c r="AX52" s="24">
        <v>16386737767</v>
      </c>
      <c r="AY52" s="23">
        <f t="shared" si="13"/>
        <v>85752508.11999999</v>
      </c>
      <c r="AZ52" s="24">
        <f t="shared" si="13"/>
        <v>43647977406</v>
      </c>
      <c r="BA52" s="23">
        <v>44563066.36999999</v>
      </c>
      <c r="BB52" s="24">
        <v>19353360513</v>
      </c>
      <c r="BC52" s="23">
        <v>19837623.41</v>
      </c>
      <c r="BD52" s="24">
        <v>12076371819</v>
      </c>
      <c r="BE52" s="23">
        <v>15486470.130000001</v>
      </c>
      <c r="BF52" s="24">
        <v>10914803603</v>
      </c>
      <c r="BG52" s="23">
        <f t="shared" si="14"/>
        <v>79887159.909999982</v>
      </c>
      <c r="BH52" s="24">
        <f t="shared" si="14"/>
        <v>42344535935</v>
      </c>
      <c r="BI52" s="23">
        <v>30016146.43</v>
      </c>
      <c r="BJ52" s="24">
        <v>16558557458</v>
      </c>
      <c r="BK52" s="23">
        <v>54673767.43999999</v>
      </c>
      <c r="BL52" s="24">
        <v>22373591688</v>
      </c>
      <c r="BM52" s="23">
        <v>24276050.91</v>
      </c>
      <c r="BN52" s="24">
        <v>13896335366</v>
      </c>
      <c r="BO52" s="23">
        <f t="shared" si="15"/>
        <v>108965964.77999999</v>
      </c>
      <c r="BP52" s="24">
        <f t="shared" si="15"/>
        <v>52828484512</v>
      </c>
      <c r="BQ52" s="23">
        <v>321360909.81</v>
      </c>
      <c r="BR52" s="24">
        <v>170431909819</v>
      </c>
      <c r="BS52" s="19">
        <f>BS32+BS33+BS35+BS36+BS38+BS40+BS42+BS46+BS49</f>
        <v>18858654</v>
      </c>
      <c r="BT52" s="20">
        <f t="shared" ref="BT52:CF52" si="27">BT32+BT33+BT35+BT36+BT38+BT40+BT42+BT46+BT49</f>
        <v>10489195644</v>
      </c>
      <c r="BU52" s="19">
        <f t="shared" si="27"/>
        <v>30614179</v>
      </c>
      <c r="BV52" s="20">
        <f t="shared" si="27"/>
        <v>15308129001</v>
      </c>
      <c r="BW52" s="19">
        <f t="shared" si="27"/>
        <v>28562538</v>
      </c>
      <c r="BX52" s="20">
        <f t="shared" si="27"/>
        <v>14920789971</v>
      </c>
      <c r="BY52" s="23">
        <f t="shared" si="8"/>
        <v>78035371</v>
      </c>
      <c r="BZ52" s="24">
        <f t="shared" si="8"/>
        <v>40718114616</v>
      </c>
      <c r="CA52" s="19">
        <f t="shared" si="27"/>
        <v>26265449</v>
      </c>
      <c r="CB52" s="20">
        <f t="shared" si="27"/>
        <v>13737767325</v>
      </c>
      <c r="CC52" s="19">
        <f t="shared" si="27"/>
        <v>15505796</v>
      </c>
      <c r="CD52" s="20">
        <f t="shared" si="27"/>
        <v>12140402815</v>
      </c>
      <c r="CE52" s="19">
        <f t="shared" si="27"/>
        <v>11731774</v>
      </c>
      <c r="CF52" s="20">
        <f t="shared" si="27"/>
        <v>10285644712</v>
      </c>
      <c r="CG52" s="23">
        <f t="shared" si="9"/>
        <v>53503019</v>
      </c>
      <c r="CH52" s="24">
        <f t="shared" si="9"/>
        <v>36163814852</v>
      </c>
    </row>
    <row r="53" spans="1:86" x14ac:dyDescent="0.25">
      <c r="A53" s="7" t="s">
        <v>110</v>
      </c>
      <c r="B53" s="21" t="s">
        <v>111</v>
      </c>
      <c r="C53" s="9">
        <v>142981997</v>
      </c>
      <c r="D53" s="10">
        <v>6177544733</v>
      </c>
      <c r="E53" s="9">
        <v>270458587</v>
      </c>
      <c r="F53" s="10">
        <v>11599024116</v>
      </c>
      <c r="G53" s="9">
        <v>51866820</v>
      </c>
      <c r="H53" s="10">
        <v>3127364349</v>
      </c>
      <c r="I53" s="9">
        <f t="shared" si="22"/>
        <v>465307404</v>
      </c>
      <c r="J53" s="10">
        <f t="shared" si="22"/>
        <v>20903933198</v>
      </c>
      <c r="K53" s="9">
        <v>81920847</v>
      </c>
      <c r="L53" s="10">
        <v>3862299884</v>
      </c>
      <c r="M53" s="9">
        <v>133728970</v>
      </c>
      <c r="N53" s="10">
        <v>5408091966</v>
      </c>
      <c r="O53" s="9">
        <v>206445072</v>
      </c>
      <c r="P53" s="10">
        <v>9646452899</v>
      </c>
      <c r="Q53" s="9">
        <f t="shared" si="25"/>
        <v>422094889</v>
      </c>
      <c r="R53" s="10">
        <f t="shared" si="25"/>
        <v>18916844749</v>
      </c>
      <c r="S53" s="9">
        <v>83228815</v>
      </c>
      <c r="T53" s="10">
        <v>3586927186</v>
      </c>
      <c r="U53" s="9">
        <v>74749309</v>
      </c>
      <c r="V53" s="10">
        <v>3461579607</v>
      </c>
      <c r="W53" s="9">
        <v>652466041</v>
      </c>
      <c r="X53" s="10">
        <v>29822403909</v>
      </c>
      <c r="Y53" s="9">
        <f t="shared" si="24"/>
        <v>810444165</v>
      </c>
      <c r="Z53" s="10">
        <f t="shared" si="24"/>
        <v>36870910702</v>
      </c>
      <c r="AA53" s="9">
        <v>153778062</v>
      </c>
      <c r="AB53" s="10">
        <v>6358674991</v>
      </c>
      <c r="AC53" s="9">
        <v>233630122</v>
      </c>
      <c r="AD53" s="10">
        <v>10051381263</v>
      </c>
      <c r="AE53" s="9">
        <v>177373869</v>
      </c>
      <c r="AF53" s="10">
        <v>7812254398</v>
      </c>
      <c r="AG53" s="9">
        <f t="shared" si="3"/>
        <v>564782053</v>
      </c>
      <c r="AH53" s="10">
        <f t="shared" si="3"/>
        <v>24222310652</v>
      </c>
      <c r="AI53" s="9">
        <v>2262982210</v>
      </c>
      <c r="AJ53" s="10">
        <v>100927376524</v>
      </c>
      <c r="AK53" s="9">
        <v>97106565</v>
      </c>
      <c r="AL53" s="9">
        <v>4330572195</v>
      </c>
      <c r="AM53" s="9">
        <v>295974602</v>
      </c>
      <c r="AN53" s="9">
        <v>13286149052</v>
      </c>
      <c r="AO53" s="9">
        <v>135323728</v>
      </c>
      <c r="AP53" s="9">
        <v>5603843854</v>
      </c>
      <c r="AQ53" s="9">
        <f t="shared" si="17"/>
        <v>528404895</v>
      </c>
      <c r="AR53" s="9">
        <f t="shared" si="17"/>
        <v>23220565101</v>
      </c>
      <c r="AS53" s="9">
        <v>225680957</v>
      </c>
      <c r="AT53" s="9">
        <v>10378185900</v>
      </c>
      <c r="AU53" s="9">
        <v>150743860.62</v>
      </c>
      <c r="AV53" s="9">
        <v>7451172189</v>
      </c>
      <c r="AW53" s="9">
        <v>160212472.38999999</v>
      </c>
      <c r="AX53" s="9">
        <v>7122564083</v>
      </c>
      <c r="AY53" s="9">
        <f t="shared" si="13"/>
        <v>536637290.00999999</v>
      </c>
      <c r="AZ53" s="9">
        <f t="shared" si="13"/>
        <v>24951922172</v>
      </c>
      <c r="BA53" s="9">
        <v>277154042.40999997</v>
      </c>
      <c r="BB53" s="9">
        <v>11222611981</v>
      </c>
      <c r="BC53" s="9">
        <v>162342868.18000001</v>
      </c>
      <c r="BD53" s="9">
        <v>7857170047</v>
      </c>
      <c r="BE53" s="9">
        <v>162386484.15000001</v>
      </c>
      <c r="BF53" s="9">
        <v>7869739549</v>
      </c>
      <c r="BG53" s="9">
        <f t="shared" si="14"/>
        <v>601883394.74000001</v>
      </c>
      <c r="BH53" s="9">
        <f t="shared" si="14"/>
        <v>26949521577</v>
      </c>
      <c r="BI53" s="9">
        <v>275710244.73000002</v>
      </c>
      <c r="BJ53" s="9">
        <v>11408563542</v>
      </c>
      <c r="BK53" s="9">
        <v>230459070.97999999</v>
      </c>
      <c r="BL53" s="9">
        <v>9777762573</v>
      </c>
      <c r="BM53" s="9">
        <v>110936211.03999999</v>
      </c>
      <c r="BN53" s="9">
        <v>4721104228</v>
      </c>
      <c r="BO53" s="9">
        <f t="shared" si="15"/>
        <v>617105526.75</v>
      </c>
      <c r="BP53" s="9">
        <f t="shared" si="15"/>
        <v>25907430343</v>
      </c>
      <c r="BQ53" s="9">
        <v>2284031106.5</v>
      </c>
      <c r="BR53" s="10">
        <v>101029439193</v>
      </c>
      <c r="BS53" s="9">
        <v>99494774</v>
      </c>
      <c r="BT53" s="10">
        <v>4816559122</v>
      </c>
      <c r="BU53" s="9">
        <v>265535973</v>
      </c>
      <c r="BV53" s="10">
        <v>10826321364</v>
      </c>
      <c r="BW53" s="9">
        <v>207374999</v>
      </c>
      <c r="BX53" s="10">
        <v>8871215514</v>
      </c>
      <c r="BY53" s="9">
        <f t="shared" si="8"/>
        <v>572405746</v>
      </c>
      <c r="BZ53" s="10">
        <f t="shared" si="8"/>
        <v>24514096000</v>
      </c>
      <c r="CA53" s="9">
        <v>155964626</v>
      </c>
      <c r="CB53" s="10">
        <v>6759306489</v>
      </c>
      <c r="CC53" s="9">
        <v>287327142</v>
      </c>
      <c r="CD53" s="10">
        <v>12372269962</v>
      </c>
      <c r="CE53" s="9">
        <v>233154781</v>
      </c>
      <c r="CF53" s="10">
        <v>10122406625</v>
      </c>
      <c r="CG53" s="9">
        <f t="shared" si="9"/>
        <v>676446549</v>
      </c>
      <c r="CH53" s="10">
        <f t="shared" si="9"/>
        <v>29253983076</v>
      </c>
    </row>
    <row r="54" spans="1:86" x14ac:dyDescent="0.25">
      <c r="A54" s="12" t="s">
        <v>112</v>
      </c>
      <c r="B54" s="8" t="s">
        <v>113</v>
      </c>
      <c r="C54" s="9">
        <v>987245</v>
      </c>
      <c r="D54" s="10">
        <v>80344262</v>
      </c>
      <c r="E54" s="9">
        <v>42011743</v>
      </c>
      <c r="F54" s="10">
        <v>1788739205</v>
      </c>
      <c r="G54" s="9">
        <v>8071</v>
      </c>
      <c r="H54" s="10">
        <v>4159164</v>
      </c>
      <c r="I54" s="9">
        <f t="shared" si="22"/>
        <v>43007059</v>
      </c>
      <c r="J54" s="10">
        <f t="shared" si="22"/>
        <v>1873242631</v>
      </c>
      <c r="K54" s="9">
        <v>1804633</v>
      </c>
      <c r="L54" s="10">
        <v>169290081</v>
      </c>
      <c r="M54" s="9">
        <v>4413</v>
      </c>
      <c r="N54" s="10">
        <v>3492282</v>
      </c>
      <c r="O54" s="9">
        <v>43285905</v>
      </c>
      <c r="P54" s="10">
        <v>1892085866</v>
      </c>
      <c r="Q54" s="9">
        <f t="shared" si="25"/>
        <v>45094951</v>
      </c>
      <c r="R54" s="10">
        <f t="shared" si="25"/>
        <v>2064868229</v>
      </c>
      <c r="S54" s="9">
        <v>323343</v>
      </c>
      <c r="T54" s="10">
        <v>42766141</v>
      </c>
      <c r="U54" s="9">
        <v>1130324</v>
      </c>
      <c r="V54" s="10">
        <v>55668808</v>
      </c>
      <c r="W54" s="9">
        <v>1154757</v>
      </c>
      <c r="X54" s="10">
        <v>81742018</v>
      </c>
      <c r="Y54" s="9">
        <f t="shared" si="24"/>
        <v>2608424</v>
      </c>
      <c r="Z54" s="10">
        <f t="shared" si="24"/>
        <v>180176967</v>
      </c>
      <c r="AA54" s="9">
        <v>23128738</v>
      </c>
      <c r="AB54" s="10">
        <v>1073651183</v>
      </c>
      <c r="AC54" s="9">
        <v>20025172</v>
      </c>
      <c r="AD54" s="10">
        <v>748807097</v>
      </c>
      <c r="AE54" s="9">
        <v>15506558</v>
      </c>
      <c r="AF54" s="10">
        <v>741128506</v>
      </c>
      <c r="AG54" s="9">
        <f t="shared" si="3"/>
        <v>58660468</v>
      </c>
      <c r="AH54" s="10">
        <f t="shared" si="3"/>
        <v>2563586786</v>
      </c>
      <c r="AI54" s="9">
        <v>149370902</v>
      </c>
      <c r="AJ54" s="10">
        <v>6681874613</v>
      </c>
      <c r="AK54" s="9">
        <v>10013553</v>
      </c>
      <c r="AL54" s="9">
        <v>438013675</v>
      </c>
      <c r="AM54" s="9">
        <v>5852</v>
      </c>
      <c r="AN54" s="9">
        <v>28312037</v>
      </c>
      <c r="AO54" s="9">
        <v>50004506</v>
      </c>
      <c r="AP54" s="9">
        <v>1902595103</v>
      </c>
      <c r="AQ54" s="9">
        <f t="shared" si="17"/>
        <v>60023911</v>
      </c>
      <c r="AR54" s="9">
        <f t="shared" si="17"/>
        <v>2368920815</v>
      </c>
      <c r="AS54" s="9">
        <v>28464327</v>
      </c>
      <c r="AT54" s="9">
        <v>1088311372</v>
      </c>
      <c r="AU54" s="9">
        <v>20008110.940000001</v>
      </c>
      <c r="AV54" s="9">
        <v>753346527</v>
      </c>
      <c r="AW54" s="9">
        <v>22009361.75</v>
      </c>
      <c r="AX54" s="9">
        <v>1030762326</v>
      </c>
      <c r="AY54" s="9">
        <f t="shared" si="13"/>
        <v>70481799.689999998</v>
      </c>
      <c r="AZ54" s="9">
        <f t="shared" si="13"/>
        <v>2872420225</v>
      </c>
      <c r="BA54" s="9">
        <v>48873.55</v>
      </c>
      <c r="BB54" s="9">
        <v>11102263</v>
      </c>
      <c r="BC54" s="9">
        <v>2071.38</v>
      </c>
      <c r="BD54" s="9">
        <v>11439206</v>
      </c>
      <c r="BE54" s="9">
        <v>20414.21</v>
      </c>
      <c r="BF54" s="9">
        <v>7293520</v>
      </c>
      <c r="BG54" s="9">
        <f t="shared" si="14"/>
        <v>71359.14</v>
      </c>
      <c r="BH54" s="9">
        <f t="shared" si="14"/>
        <v>29834989</v>
      </c>
      <c r="BI54" s="9">
        <v>46417763.769999996</v>
      </c>
      <c r="BJ54" s="9">
        <v>1955919125</v>
      </c>
      <c r="BK54" s="9">
        <v>1139.5699999999997</v>
      </c>
      <c r="BL54" s="9">
        <v>2838556</v>
      </c>
      <c r="BM54" s="9">
        <v>292589.24</v>
      </c>
      <c r="BN54" s="9">
        <v>20714398</v>
      </c>
      <c r="BO54" s="9">
        <f t="shared" si="15"/>
        <v>46711492.579999998</v>
      </c>
      <c r="BP54" s="9">
        <f t="shared" si="15"/>
        <v>1979472079</v>
      </c>
      <c r="BQ54" s="9">
        <v>177288562.40999997</v>
      </c>
      <c r="BR54" s="10">
        <v>7250648108</v>
      </c>
      <c r="BS54" s="9">
        <v>22407877</v>
      </c>
      <c r="BT54" s="10">
        <v>1035274001</v>
      </c>
      <c r="BU54" s="9">
        <v>25237565</v>
      </c>
      <c r="BV54" s="10">
        <v>784274137</v>
      </c>
      <c r="BW54" s="9">
        <v>544688</v>
      </c>
      <c r="BX54" s="10">
        <v>34221778</v>
      </c>
      <c r="BY54" s="9">
        <f t="shared" si="8"/>
        <v>48190130</v>
      </c>
      <c r="BZ54" s="10">
        <f t="shared" si="8"/>
        <v>1853769916</v>
      </c>
      <c r="CA54" s="9">
        <v>19642096</v>
      </c>
      <c r="CB54" s="10">
        <v>905017603</v>
      </c>
      <c r="CC54" s="9">
        <v>31139</v>
      </c>
      <c r="CD54" s="10">
        <v>16078237</v>
      </c>
      <c r="CE54" s="9">
        <v>2804</v>
      </c>
      <c r="CF54" s="10">
        <v>7417145</v>
      </c>
      <c r="CG54" s="9">
        <f t="shared" si="9"/>
        <v>19676039</v>
      </c>
      <c r="CH54" s="10">
        <f t="shared" si="9"/>
        <v>928512985</v>
      </c>
    </row>
    <row r="55" spans="1:86" x14ac:dyDescent="0.25">
      <c r="A55" s="7" t="s">
        <v>114</v>
      </c>
      <c r="B55" s="11" t="s">
        <v>115</v>
      </c>
      <c r="C55" s="9">
        <v>113837409</v>
      </c>
      <c r="D55" s="10">
        <v>5263288768</v>
      </c>
      <c r="E55" s="9">
        <v>190413075</v>
      </c>
      <c r="F55" s="10">
        <v>8243309265</v>
      </c>
      <c r="G55" s="9">
        <v>43987573</v>
      </c>
      <c r="H55" s="10">
        <v>2036351820</v>
      </c>
      <c r="I55" s="9">
        <f t="shared" si="22"/>
        <v>348238057</v>
      </c>
      <c r="J55" s="10">
        <f t="shared" si="22"/>
        <v>15542949853</v>
      </c>
      <c r="K55" s="9">
        <v>76845105</v>
      </c>
      <c r="L55" s="10">
        <v>3259934697</v>
      </c>
      <c r="M55" s="9">
        <v>98849000</v>
      </c>
      <c r="N55" s="10">
        <v>4020122607</v>
      </c>
      <c r="O55" s="9">
        <v>152781904</v>
      </c>
      <c r="P55" s="10">
        <v>6420391971</v>
      </c>
      <c r="Q55" s="9">
        <f t="shared" si="25"/>
        <v>328476009</v>
      </c>
      <c r="R55" s="10">
        <f t="shared" si="25"/>
        <v>13700449275</v>
      </c>
      <c r="S55" s="9">
        <v>80906000</v>
      </c>
      <c r="T55" s="10">
        <v>3245333673</v>
      </c>
      <c r="U55" s="9">
        <v>69222288</v>
      </c>
      <c r="V55" s="10">
        <v>2865263588</v>
      </c>
      <c r="W55" s="9">
        <v>621370832</v>
      </c>
      <c r="X55" s="10">
        <v>27044747642</v>
      </c>
      <c r="Y55" s="9">
        <f t="shared" si="24"/>
        <v>771499120</v>
      </c>
      <c r="Z55" s="10">
        <f t="shared" si="24"/>
        <v>33155344903</v>
      </c>
      <c r="AA55" s="9">
        <v>84586600</v>
      </c>
      <c r="AB55" s="10">
        <v>3849136872</v>
      </c>
      <c r="AC55" s="9">
        <v>207937000</v>
      </c>
      <c r="AD55" s="10">
        <v>8676332875</v>
      </c>
      <c r="AE55" s="9">
        <v>147187010</v>
      </c>
      <c r="AF55" s="10">
        <v>6457504662</v>
      </c>
      <c r="AG55" s="9">
        <f t="shared" si="3"/>
        <v>439710610</v>
      </c>
      <c r="AH55" s="10">
        <f t="shared" si="3"/>
        <v>18982974409</v>
      </c>
      <c r="AI55" s="9">
        <v>1888277495</v>
      </c>
      <c r="AJ55" s="10">
        <v>81395095663</v>
      </c>
      <c r="AK55" s="9">
        <v>72657861</v>
      </c>
      <c r="AL55" s="9">
        <v>3005939244</v>
      </c>
      <c r="AM55" s="9">
        <v>257641964</v>
      </c>
      <c r="AN55" s="9">
        <v>11539474651</v>
      </c>
      <c r="AO55" s="9">
        <v>78560224</v>
      </c>
      <c r="AP55" s="9">
        <v>2938103677</v>
      </c>
      <c r="AQ55" s="9">
        <f t="shared" si="17"/>
        <v>408860049</v>
      </c>
      <c r="AR55" s="9">
        <f t="shared" si="17"/>
        <v>17483517572</v>
      </c>
      <c r="AS55" s="9">
        <v>189915421</v>
      </c>
      <c r="AT55" s="9">
        <v>8639194747</v>
      </c>
      <c r="AU55" s="9">
        <v>122611594</v>
      </c>
      <c r="AV55" s="9">
        <v>5826883880</v>
      </c>
      <c r="AW55" s="9">
        <v>110848919</v>
      </c>
      <c r="AX55" s="9">
        <v>4910621666</v>
      </c>
      <c r="AY55" s="9">
        <f t="shared" si="13"/>
        <v>423375934</v>
      </c>
      <c r="AZ55" s="9">
        <f t="shared" si="13"/>
        <v>19376700293</v>
      </c>
      <c r="BA55" s="9">
        <v>229091424</v>
      </c>
      <c r="BB55" s="9">
        <v>9549619968</v>
      </c>
      <c r="BC55" s="9">
        <v>155731905</v>
      </c>
      <c r="BD55" s="9">
        <v>6811966101</v>
      </c>
      <c r="BE55" s="9">
        <v>155985344</v>
      </c>
      <c r="BF55" s="9">
        <v>6990991630</v>
      </c>
      <c r="BG55" s="9">
        <f t="shared" si="14"/>
        <v>540808673</v>
      </c>
      <c r="BH55" s="9">
        <f t="shared" si="14"/>
        <v>23352577699</v>
      </c>
      <c r="BI55" s="9">
        <v>181866114</v>
      </c>
      <c r="BJ55" s="9">
        <v>7699100193</v>
      </c>
      <c r="BK55" s="9">
        <v>210479067</v>
      </c>
      <c r="BL55" s="9">
        <v>8756084904</v>
      </c>
      <c r="BM55" s="9">
        <v>105470835</v>
      </c>
      <c r="BN55" s="9">
        <v>4186230940</v>
      </c>
      <c r="BO55" s="9">
        <f t="shared" si="15"/>
        <v>497816016</v>
      </c>
      <c r="BP55" s="9">
        <f t="shared" si="15"/>
        <v>20641416037</v>
      </c>
      <c r="BQ55" s="9">
        <v>1870860672</v>
      </c>
      <c r="BR55" s="10">
        <v>80854211601</v>
      </c>
      <c r="BS55" s="9">
        <v>69329523</v>
      </c>
      <c r="BT55" s="10">
        <v>3205953149</v>
      </c>
      <c r="BU55" s="9">
        <v>231406159</v>
      </c>
      <c r="BV55" s="10">
        <v>9384683614</v>
      </c>
      <c r="BW55" s="9">
        <v>164815940</v>
      </c>
      <c r="BX55" s="10">
        <v>6889333925</v>
      </c>
      <c r="BY55" s="9">
        <f t="shared" si="8"/>
        <v>465551622</v>
      </c>
      <c r="BZ55" s="10">
        <f t="shared" si="8"/>
        <v>19479970688</v>
      </c>
      <c r="CA55" s="9">
        <v>107764346</v>
      </c>
      <c r="CB55" s="10">
        <v>4386518482</v>
      </c>
      <c r="CC55" s="9">
        <v>275766919</v>
      </c>
      <c r="CD55" s="10">
        <v>11140876409</v>
      </c>
      <c r="CE55" s="9">
        <v>177838810</v>
      </c>
      <c r="CF55" s="10">
        <v>6880902540</v>
      </c>
      <c r="CG55" s="9">
        <f t="shared" si="9"/>
        <v>561370075</v>
      </c>
      <c r="CH55" s="10">
        <f t="shared" si="9"/>
        <v>22408297431</v>
      </c>
    </row>
    <row r="56" spans="1:86" x14ac:dyDescent="0.25">
      <c r="A56" s="7" t="s">
        <v>116</v>
      </c>
      <c r="B56" s="29" t="s">
        <v>117</v>
      </c>
      <c r="C56" s="9">
        <v>45810</v>
      </c>
      <c r="D56" s="10">
        <v>8992815</v>
      </c>
      <c r="E56" s="9">
        <v>56506</v>
      </c>
      <c r="F56" s="10">
        <v>8123468</v>
      </c>
      <c r="G56" s="9">
        <v>4047517</v>
      </c>
      <c r="H56" s="10">
        <v>470230614</v>
      </c>
      <c r="I56" s="9">
        <f t="shared" si="22"/>
        <v>4149833</v>
      </c>
      <c r="J56" s="10">
        <f t="shared" si="22"/>
        <v>487346897</v>
      </c>
      <c r="K56" s="9">
        <v>4189</v>
      </c>
      <c r="L56" s="10">
        <v>1270080</v>
      </c>
      <c r="M56" s="9">
        <v>2011190</v>
      </c>
      <c r="N56" s="10">
        <v>157600408</v>
      </c>
      <c r="O56" s="9">
        <v>1854090</v>
      </c>
      <c r="P56" s="10">
        <v>591437093</v>
      </c>
      <c r="Q56" s="9">
        <f t="shared" si="25"/>
        <v>3869469</v>
      </c>
      <c r="R56" s="10">
        <f t="shared" si="25"/>
        <v>750307581</v>
      </c>
      <c r="S56" s="9">
        <v>68965</v>
      </c>
      <c r="T56" s="10">
        <v>9935497</v>
      </c>
      <c r="U56" s="9">
        <v>25811</v>
      </c>
      <c r="V56" s="10">
        <v>9903807</v>
      </c>
      <c r="W56" s="9">
        <v>1038278</v>
      </c>
      <c r="X56" s="10">
        <v>1680979846</v>
      </c>
      <c r="Y56" s="9">
        <f t="shared" si="24"/>
        <v>1133054</v>
      </c>
      <c r="Z56" s="10">
        <f t="shared" si="24"/>
        <v>1700819150</v>
      </c>
      <c r="AA56" s="9">
        <v>2470</v>
      </c>
      <c r="AB56" s="10">
        <v>706800</v>
      </c>
      <c r="AC56" s="9">
        <v>1765</v>
      </c>
      <c r="AD56" s="10">
        <v>744974</v>
      </c>
      <c r="AE56" s="9">
        <v>15735</v>
      </c>
      <c r="AF56" s="10">
        <v>5001630</v>
      </c>
      <c r="AG56" s="9">
        <f t="shared" si="3"/>
        <v>19970</v>
      </c>
      <c r="AH56" s="10">
        <f t="shared" si="3"/>
        <v>6453404</v>
      </c>
      <c r="AI56" s="9">
        <v>9172326</v>
      </c>
      <c r="AJ56" s="10">
        <v>2944927032</v>
      </c>
      <c r="AK56" s="9">
        <v>4055</v>
      </c>
      <c r="AL56" s="9">
        <v>641000</v>
      </c>
      <c r="AM56" s="9"/>
      <c r="AN56" s="9"/>
      <c r="AO56" s="9">
        <v>15660</v>
      </c>
      <c r="AP56" s="9">
        <v>1787254</v>
      </c>
      <c r="AQ56" s="9">
        <f t="shared" si="17"/>
        <v>19715</v>
      </c>
      <c r="AR56" s="9">
        <f t="shared" si="17"/>
        <v>2428254</v>
      </c>
      <c r="AS56" s="9">
        <v>2643</v>
      </c>
      <c r="AT56" s="9">
        <v>420000</v>
      </c>
      <c r="AU56" s="9">
        <v>200</v>
      </c>
      <c r="AV56" s="9">
        <v>64231</v>
      </c>
      <c r="AW56" s="9">
        <v>9036</v>
      </c>
      <c r="AX56" s="9">
        <v>1231088</v>
      </c>
      <c r="AY56" s="9">
        <f t="shared" si="13"/>
        <v>11879</v>
      </c>
      <c r="AZ56" s="9">
        <f t="shared" si="13"/>
        <v>1715319</v>
      </c>
      <c r="BA56" s="9">
        <v>13710</v>
      </c>
      <c r="BB56" s="9">
        <v>7267010</v>
      </c>
      <c r="BC56" s="9">
        <v>297100</v>
      </c>
      <c r="BD56" s="9">
        <v>81971992</v>
      </c>
      <c r="BE56" s="9">
        <v>917557</v>
      </c>
      <c r="BF56" s="9">
        <v>271815202</v>
      </c>
      <c r="BG56" s="9">
        <f t="shared" si="14"/>
        <v>1228367</v>
      </c>
      <c r="BH56" s="9">
        <f t="shared" si="14"/>
        <v>361054204</v>
      </c>
      <c r="BI56" s="9">
        <v>4266</v>
      </c>
      <c r="BJ56" s="9">
        <v>2239161</v>
      </c>
      <c r="BK56" s="9">
        <v>16650</v>
      </c>
      <c r="BL56" s="9">
        <v>6068196</v>
      </c>
      <c r="BM56" s="9">
        <v>974</v>
      </c>
      <c r="BN56" s="9">
        <v>446546</v>
      </c>
      <c r="BO56" s="9">
        <f t="shared" si="15"/>
        <v>21890</v>
      </c>
      <c r="BP56" s="9">
        <f t="shared" si="15"/>
        <v>8753903</v>
      </c>
      <c r="BQ56" s="9">
        <v>1281851</v>
      </c>
      <c r="BR56" s="10">
        <v>373951680</v>
      </c>
      <c r="BS56" s="9">
        <v>2320</v>
      </c>
      <c r="BT56" s="10">
        <v>904316</v>
      </c>
      <c r="BU56" s="9">
        <v>150</v>
      </c>
      <c r="BV56" s="10">
        <v>25000</v>
      </c>
      <c r="BW56" s="9">
        <v>1251000</v>
      </c>
      <c r="BX56" s="10">
        <v>315022539</v>
      </c>
      <c r="BY56" s="9">
        <f t="shared" si="8"/>
        <v>1253470</v>
      </c>
      <c r="BZ56" s="10">
        <f t="shared" si="8"/>
        <v>315951855</v>
      </c>
      <c r="CA56" s="9">
        <v>4024850</v>
      </c>
      <c r="CB56" s="10">
        <v>276506938</v>
      </c>
      <c r="CC56" s="9">
        <v>715022</v>
      </c>
      <c r="CD56" s="10">
        <v>125759433</v>
      </c>
      <c r="CE56" s="9">
        <v>15001625</v>
      </c>
      <c r="CF56" s="10">
        <v>1830174769</v>
      </c>
      <c r="CG56" s="9">
        <f t="shared" si="9"/>
        <v>19741497</v>
      </c>
      <c r="CH56" s="10">
        <f t="shared" si="9"/>
        <v>2232441140</v>
      </c>
    </row>
    <row r="57" spans="1:86" x14ac:dyDescent="0.25">
      <c r="A57" s="7" t="s">
        <v>118</v>
      </c>
      <c r="B57" s="11" t="s">
        <v>119</v>
      </c>
      <c r="C57" s="9">
        <v>1526</v>
      </c>
      <c r="D57" s="10">
        <v>8017747</v>
      </c>
      <c r="E57" s="9"/>
      <c r="F57" s="10"/>
      <c r="G57" s="9"/>
      <c r="H57" s="10"/>
      <c r="I57" s="9">
        <f t="shared" si="22"/>
        <v>1526</v>
      </c>
      <c r="J57" s="10">
        <f t="shared" si="22"/>
        <v>8017747</v>
      </c>
      <c r="K57" s="9">
        <v>162000</v>
      </c>
      <c r="L57" s="10">
        <v>17623286</v>
      </c>
      <c r="M57" s="9"/>
      <c r="N57" s="10"/>
      <c r="O57" s="9"/>
      <c r="P57" s="10"/>
      <c r="Q57" s="9">
        <f t="shared" si="25"/>
        <v>162000</v>
      </c>
      <c r="R57" s="10">
        <f t="shared" si="25"/>
        <v>17623286</v>
      </c>
      <c r="S57" s="9"/>
      <c r="T57" s="10"/>
      <c r="U57" s="9"/>
      <c r="V57" s="10"/>
      <c r="W57" s="9"/>
      <c r="X57" s="10"/>
      <c r="Y57" s="9">
        <f t="shared" si="24"/>
        <v>0</v>
      </c>
      <c r="Z57" s="10">
        <f t="shared" si="24"/>
        <v>0</v>
      </c>
      <c r="AA57" s="9"/>
      <c r="AB57" s="10"/>
      <c r="AC57" s="9"/>
      <c r="AD57" s="10"/>
      <c r="AE57" s="9">
        <v>20400</v>
      </c>
      <c r="AF57" s="10">
        <v>7789614</v>
      </c>
      <c r="AG57" s="9">
        <f t="shared" si="3"/>
        <v>20400</v>
      </c>
      <c r="AH57" s="10">
        <f t="shared" si="3"/>
        <v>7789614</v>
      </c>
      <c r="AI57" s="9">
        <v>183926</v>
      </c>
      <c r="AJ57" s="10">
        <v>33430647</v>
      </c>
      <c r="AK57" s="9">
        <v>403950</v>
      </c>
      <c r="AL57" s="9">
        <v>42028626</v>
      </c>
      <c r="AM57" s="9"/>
      <c r="AN57" s="9"/>
      <c r="AO57" s="9">
        <v>108000</v>
      </c>
      <c r="AP57" s="9">
        <v>12043051</v>
      </c>
      <c r="AQ57" s="9">
        <f t="shared" si="17"/>
        <v>511950</v>
      </c>
      <c r="AR57" s="9">
        <f t="shared" si="17"/>
        <v>54071677</v>
      </c>
      <c r="AS57" s="9"/>
      <c r="AT57" s="9"/>
      <c r="AU57" s="9">
        <v>213218</v>
      </c>
      <c r="AV57" s="9">
        <v>83516380</v>
      </c>
      <c r="AW57" s="9"/>
      <c r="AX57" s="9"/>
      <c r="AY57" s="9">
        <f t="shared" si="13"/>
        <v>213218</v>
      </c>
      <c r="AZ57" s="9">
        <f t="shared" si="13"/>
        <v>83516380</v>
      </c>
      <c r="BA57" s="9">
        <v>1000</v>
      </c>
      <c r="BB57" s="9">
        <v>150000</v>
      </c>
      <c r="BC57" s="9">
        <v>54169</v>
      </c>
      <c r="BD57" s="9">
        <v>7200610</v>
      </c>
      <c r="BE57" s="9">
        <v>20</v>
      </c>
      <c r="BF57" s="9">
        <v>52500</v>
      </c>
      <c r="BG57" s="9">
        <f t="shared" si="14"/>
        <v>55189</v>
      </c>
      <c r="BH57" s="9">
        <f t="shared" si="14"/>
        <v>7403110</v>
      </c>
      <c r="BI57" s="9">
        <v>53</v>
      </c>
      <c r="BJ57" s="9">
        <v>409441</v>
      </c>
      <c r="BK57" s="9"/>
      <c r="BL57" s="9"/>
      <c r="BM57" s="9">
        <v>108010</v>
      </c>
      <c r="BN57" s="9">
        <v>8821135</v>
      </c>
      <c r="BO57" s="9">
        <f t="shared" si="15"/>
        <v>108063</v>
      </c>
      <c r="BP57" s="9">
        <f t="shared" si="15"/>
        <v>9230576</v>
      </c>
      <c r="BQ57" s="9">
        <v>888420</v>
      </c>
      <c r="BR57" s="10">
        <v>154221743</v>
      </c>
      <c r="BS57" s="9">
        <v>5000</v>
      </c>
      <c r="BT57" s="10">
        <v>50000</v>
      </c>
      <c r="BU57" s="9">
        <v>210600</v>
      </c>
      <c r="BV57" s="10">
        <v>17184510</v>
      </c>
      <c r="BW57" s="9">
        <v>429000</v>
      </c>
      <c r="BX57" s="10">
        <v>12507891</v>
      </c>
      <c r="BY57" s="9">
        <f t="shared" si="8"/>
        <v>644600</v>
      </c>
      <c r="BZ57" s="10">
        <f t="shared" si="8"/>
        <v>29742401</v>
      </c>
      <c r="CA57" s="9">
        <v>203</v>
      </c>
      <c r="CB57" s="10">
        <v>717373</v>
      </c>
      <c r="CC57" s="9">
        <v>33000</v>
      </c>
      <c r="CD57" s="10">
        <v>2759372</v>
      </c>
      <c r="CE57" s="9">
        <v>8</v>
      </c>
      <c r="CF57" s="10">
        <v>285866</v>
      </c>
      <c r="CG57" s="9">
        <f t="shared" si="9"/>
        <v>33211</v>
      </c>
      <c r="CH57" s="10">
        <f t="shared" si="9"/>
        <v>3762611</v>
      </c>
    </row>
    <row r="58" spans="1:86" ht="15.75" x14ac:dyDescent="0.3">
      <c r="A58" s="30" t="s">
        <v>120</v>
      </c>
      <c r="B58" s="31" t="s">
        <v>121</v>
      </c>
      <c r="C58" s="31">
        <v>114642055</v>
      </c>
      <c r="D58" s="32">
        <v>25912633855</v>
      </c>
      <c r="E58" s="31">
        <v>115056640</v>
      </c>
      <c r="F58" s="32">
        <v>24271678314</v>
      </c>
      <c r="G58" s="31">
        <v>235916350</v>
      </c>
      <c r="H58" s="32">
        <v>46668909044</v>
      </c>
      <c r="I58" s="9">
        <f t="shared" si="22"/>
        <v>465615045</v>
      </c>
      <c r="J58" s="10">
        <f t="shared" si="22"/>
        <v>96853221213</v>
      </c>
      <c r="K58" s="31">
        <v>112496519</v>
      </c>
      <c r="L58" s="32">
        <v>24739944529</v>
      </c>
      <c r="M58" s="31">
        <v>144228400</v>
      </c>
      <c r="N58" s="32">
        <v>32862526961</v>
      </c>
      <c r="O58" s="31">
        <v>233241321</v>
      </c>
      <c r="P58" s="32">
        <v>54200172327</v>
      </c>
      <c r="Q58" s="9">
        <f t="shared" si="25"/>
        <v>489966240</v>
      </c>
      <c r="R58" s="10">
        <f t="shared" si="25"/>
        <v>111802643817</v>
      </c>
      <c r="S58" s="31">
        <v>55467757</v>
      </c>
      <c r="T58" s="32">
        <v>16481574696</v>
      </c>
      <c r="U58" s="31">
        <v>23032920</v>
      </c>
      <c r="V58" s="32">
        <v>7792863226</v>
      </c>
      <c r="W58" s="31">
        <v>27251022</v>
      </c>
      <c r="X58" s="32">
        <v>9020942674</v>
      </c>
      <c r="Y58" s="9">
        <f t="shared" si="24"/>
        <v>105751699</v>
      </c>
      <c r="Z58" s="10">
        <f t="shared" si="24"/>
        <v>33295380596</v>
      </c>
      <c r="AA58" s="31">
        <v>47195501</v>
      </c>
      <c r="AB58" s="32">
        <v>15785710181</v>
      </c>
      <c r="AC58" s="31">
        <v>67970042</v>
      </c>
      <c r="AD58" s="32">
        <v>20345048624</v>
      </c>
      <c r="AE58" s="31">
        <v>52405343</v>
      </c>
      <c r="AF58" s="32">
        <v>18391994026</v>
      </c>
      <c r="AG58" s="9">
        <f t="shared" si="3"/>
        <v>167570886</v>
      </c>
      <c r="AH58" s="10">
        <f t="shared" si="3"/>
        <v>54522752831</v>
      </c>
      <c r="AI58" s="31">
        <v>568670856</v>
      </c>
      <c r="AJ58" s="32">
        <v>183655754230</v>
      </c>
      <c r="AK58" s="9">
        <v>50950865</v>
      </c>
      <c r="AL58" s="9">
        <v>17096496803</v>
      </c>
      <c r="AM58" s="9">
        <v>66626982</v>
      </c>
      <c r="AN58" s="9">
        <v>22659089513</v>
      </c>
      <c r="AO58" s="9">
        <v>64903183</v>
      </c>
      <c r="AP58" s="9">
        <v>25095928876</v>
      </c>
      <c r="AQ58" s="9">
        <f t="shared" si="17"/>
        <v>182481030</v>
      </c>
      <c r="AR58" s="9">
        <f t="shared" si="17"/>
        <v>64851515192</v>
      </c>
      <c r="AS58" s="9">
        <v>104010028</v>
      </c>
      <c r="AT58" s="9">
        <v>30935186732</v>
      </c>
      <c r="AU58" s="9">
        <v>83215188.339999989</v>
      </c>
      <c r="AV58" s="9">
        <v>28512410352</v>
      </c>
      <c r="AW58" s="9">
        <v>97545619.530000001</v>
      </c>
      <c r="AX58" s="9">
        <v>33794844708</v>
      </c>
      <c r="AY58" s="9">
        <f t="shared" si="13"/>
        <v>284770835.87</v>
      </c>
      <c r="AZ58" s="9">
        <f t="shared" si="13"/>
        <v>93242441792</v>
      </c>
      <c r="BA58" s="9">
        <v>167675330.87000003</v>
      </c>
      <c r="BB58" s="9">
        <v>55472041279</v>
      </c>
      <c r="BC58" s="9">
        <v>235292115.07999998</v>
      </c>
      <c r="BD58" s="9">
        <v>68981940143</v>
      </c>
      <c r="BE58" s="9">
        <v>74129408.349999994</v>
      </c>
      <c r="BF58" s="9">
        <v>26281829614</v>
      </c>
      <c r="BG58" s="9">
        <f t="shared" si="14"/>
        <v>477096854.30000007</v>
      </c>
      <c r="BH58" s="9">
        <f t="shared" si="14"/>
        <v>150735811036</v>
      </c>
      <c r="BI58" s="9">
        <v>49681262.5</v>
      </c>
      <c r="BJ58" s="9">
        <v>16510758560</v>
      </c>
      <c r="BK58" s="9">
        <v>356376918.17000002</v>
      </c>
      <c r="BL58" s="9">
        <v>91877643668</v>
      </c>
      <c r="BM58" s="9">
        <v>34631014.359999999</v>
      </c>
      <c r="BN58" s="9">
        <v>13811263494</v>
      </c>
      <c r="BO58" s="9">
        <f t="shared" si="15"/>
        <v>440689195.03000003</v>
      </c>
      <c r="BP58" s="9">
        <f t="shared" si="15"/>
        <v>122199665722</v>
      </c>
      <c r="BQ58" s="9">
        <v>1385037915.1999998</v>
      </c>
      <c r="BR58" s="10">
        <v>431029433742</v>
      </c>
      <c r="BS58" s="9">
        <v>39444054</v>
      </c>
      <c r="BT58" s="10">
        <v>15499238276</v>
      </c>
      <c r="BU58" s="9">
        <v>138366728</v>
      </c>
      <c r="BV58" s="10">
        <v>46720893720</v>
      </c>
      <c r="BW58" s="9">
        <v>164273855</v>
      </c>
      <c r="BX58" s="10">
        <v>54897871378</v>
      </c>
      <c r="BY58" s="9">
        <f t="shared" si="8"/>
        <v>342084637</v>
      </c>
      <c r="BZ58" s="10">
        <f t="shared" si="8"/>
        <v>117118003374</v>
      </c>
      <c r="CA58" s="9">
        <v>64630589</v>
      </c>
      <c r="CB58" s="10">
        <v>27906264542</v>
      </c>
      <c r="CC58" s="9">
        <v>463649506</v>
      </c>
      <c r="CD58" s="10">
        <v>163332872734</v>
      </c>
      <c r="CE58" s="9">
        <v>102514139</v>
      </c>
      <c r="CF58" s="10">
        <v>44659267008</v>
      </c>
      <c r="CG58" s="9">
        <f t="shared" si="9"/>
        <v>630794234</v>
      </c>
      <c r="CH58" s="10">
        <f t="shared" si="9"/>
        <v>235898404284</v>
      </c>
    </row>
    <row r="59" spans="1:86" ht="15.75" x14ac:dyDescent="0.3">
      <c r="A59" s="12" t="s">
        <v>122</v>
      </c>
      <c r="B59" s="9" t="s">
        <v>123</v>
      </c>
      <c r="C59" s="31">
        <v>89743361</v>
      </c>
      <c r="D59" s="32">
        <v>16654710509</v>
      </c>
      <c r="E59" s="31">
        <v>87273025</v>
      </c>
      <c r="F59" s="32">
        <v>13698928271</v>
      </c>
      <c r="G59" s="31">
        <v>180573291</v>
      </c>
      <c r="H59" s="32">
        <v>29917325327</v>
      </c>
      <c r="I59" s="9">
        <f t="shared" si="22"/>
        <v>357589677</v>
      </c>
      <c r="J59" s="10">
        <f t="shared" si="22"/>
        <v>60270964107</v>
      </c>
      <c r="K59" s="31">
        <v>85754789</v>
      </c>
      <c r="L59" s="32">
        <v>15716544236</v>
      </c>
      <c r="M59" s="31">
        <v>92537590</v>
      </c>
      <c r="N59" s="32">
        <v>17213345561</v>
      </c>
      <c r="O59" s="31">
        <v>126575777</v>
      </c>
      <c r="P59" s="32">
        <v>20459924691</v>
      </c>
      <c r="Q59" s="9">
        <f t="shared" si="25"/>
        <v>304868156</v>
      </c>
      <c r="R59" s="10">
        <f t="shared" si="25"/>
        <v>53389814488</v>
      </c>
      <c r="S59" s="33">
        <v>10</v>
      </c>
      <c r="T59" s="34">
        <v>19075</v>
      </c>
      <c r="U59" s="33"/>
      <c r="V59" s="34"/>
      <c r="W59" s="33"/>
      <c r="X59" s="34"/>
      <c r="Y59" s="9">
        <f t="shared" si="24"/>
        <v>10</v>
      </c>
      <c r="Z59" s="10">
        <f t="shared" si="24"/>
        <v>19075</v>
      </c>
      <c r="AA59" s="10"/>
      <c r="AB59" s="10"/>
      <c r="AC59" s="10"/>
      <c r="AD59" s="10"/>
      <c r="AE59" s="10"/>
      <c r="AF59" s="10"/>
      <c r="AG59" s="9">
        <f t="shared" si="3"/>
        <v>0</v>
      </c>
      <c r="AH59" s="10">
        <f t="shared" si="3"/>
        <v>0</v>
      </c>
      <c r="AI59" s="9">
        <v>1507942613</v>
      </c>
      <c r="AJ59" s="10">
        <v>314202309980</v>
      </c>
      <c r="AK59" s="35"/>
      <c r="AL59" s="36"/>
      <c r="AM59" s="35"/>
      <c r="AN59" s="36"/>
      <c r="AO59" s="35"/>
      <c r="AP59" s="36"/>
      <c r="AQ59" s="35">
        <f t="shared" si="17"/>
        <v>0</v>
      </c>
      <c r="AR59" s="36">
        <f t="shared" si="17"/>
        <v>0</v>
      </c>
      <c r="AS59" s="35">
        <v>68959510</v>
      </c>
      <c r="AT59" s="36">
        <v>18614548318</v>
      </c>
      <c r="AU59" s="35"/>
      <c r="AV59" s="36"/>
      <c r="AW59" s="35"/>
      <c r="AX59" s="36"/>
      <c r="AY59" s="35">
        <f t="shared" si="13"/>
        <v>68959510</v>
      </c>
      <c r="AZ59" s="36">
        <f t="shared" si="13"/>
        <v>18614548318</v>
      </c>
      <c r="BA59" s="35"/>
      <c r="BB59" s="36"/>
      <c r="BC59" s="35">
        <v>109609607</v>
      </c>
      <c r="BD59" s="36">
        <v>26218764853</v>
      </c>
      <c r="BE59" s="35"/>
      <c r="BF59" s="36"/>
      <c r="BG59" s="35">
        <f t="shared" si="14"/>
        <v>109609607</v>
      </c>
      <c r="BH59" s="36">
        <f t="shared" si="14"/>
        <v>26218764853</v>
      </c>
      <c r="BI59" s="35">
        <v>15</v>
      </c>
      <c r="BJ59" s="36">
        <v>98246</v>
      </c>
      <c r="BK59" s="35">
        <v>336813373</v>
      </c>
      <c r="BL59" s="36">
        <v>83636196251</v>
      </c>
      <c r="BM59" s="35">
        <v>100.72</v>
      </c>
      <c r="BN59" s="36">
        <v>1461210</v>
      </c>
      <c r="BO59" s="35">
        <f t="shared" si="15"/>
        <v>336813488.72000003</v>
      </c>
      <c r="BP59" s="36">
        <f t="shared" si="15"/>
        <v>83637755707</v>
      </c>
      <c r="BQ59" s="35">
        <v>515382605.72000003</v>
      </c>
      <c r="BR59" s="36">
        <v>128471068878</v>
      </c>
      <c r="BS59" s="9"/>
      <c r="BT59" s="10"/>
      <c r="BU59" s="9">
        <v>105195011</v>
      </c>
      <c r="BV59" s="10">
        <v>33731382928</v>
      </c>
      <c r="BW59" s="9">
        <v>133041588</v>
      </c>
      <c r="BX59" s="10">
        <v>43069560631</v>
      </c>
      <c r="BY59" s="9">
        <f t="shared" si="8"/>
        <v>238236599</v>
      </c>
      <c r="BZ59" s="10">
        <f t="shared" si="8"/>
        <v>76800943559</v>
      </c>
      <c r="CA59" s="9"/>
      <c r="CB59" s="10"/>
      <c r="CC59" s="9">
        <v>302619704</v>
      </c>
      <c r="CD59" s="10">
        <v>96037426784</v>
      </c>
      <c r="CE59" s="9">
        <v>14</v>
      </c>
      <c r="CF59" s="10">
        <v>20605</v>
      </c>
      <c r="CG59" s="9">
        <f t="shared" si="9"/>
        <v>302619718</v>
      </c>
      <c r="CH59" s="10">
        <f t="shared" si="9"/>
        <v>96037447389</v>
      </c>
    </row>
    <row r="60" spans="1:86" ht="15.75" x14ac:dyDescent="0.3">
      <c r="A60" s="12" t="s">
        <v>124</v>
      </c>
      <c r="B60" s="37" t="s">
        <v>125</v>
      </c>
      <c r="C60" s="31">
        <v>19228096</v>
      </c>
      <c r="D60" s="32">
        <v>7980109981</v>
      </c>
      <c r="E60" s="31">
        <v>12132991</v>
      </c>
      <c r="F60" s="32">
        <v>5135646431</v>
      </c>
      <c r="G60" s="31">
        <v>23042336</v>
      </c>
      <c r="H60" s="32">
        <v>8743522302</v>
      </c>
      <c r="I60" s="9">
        <f t="shared" si="22"/>
        <v>54403423</v>
      </c>
      <c r="J60" s="10">
        <f t="shared" si="22"/>
        <v>21859278714</v>
      </c>
      <c r="K60" s="31">
        <v>19309778</v>
      </c>
      <c r="L60" s="32">
        <v>6943283220</v>
      </c>
      <c r="M60" s="31">
        <v>19374406</v>
      </c>
      <c r="N60" s="32">
        <v>7720028023</v>
      </c>
      <c r="O60" s="31">
        <v>90595260</v>
      </c>
      <c r="P60" s="32">
        <v>29336848560</v>
      </c>
      <c r="Q60" s="9">
        <f t="shared" si="25"/>
        <v>129279444</v>
      </c>
      <c r="R60" s="10">
        <f t="shared" si="25"/>
        <v>44000159803</v>
      </c>
      <c r="S60" s="38">
        <v>39988207</v>
      </c>
      <c r="T60" s="39">
        <v>12982277250</v>
      </c>
      <c r="U60" s="38">
        <v>11326369</v>
      </c>
      <c r="V60" s="39">
        <v>5323495705</v>
      </c>
      <c r="W60" s="38">
        <v>23438093</v>
      </c>
      <c r="X60" s="39">
        <v>7996858568</v>
      </c>
      <c r="Y60" s="9">
        <f t="shared" si="24"/>
        <v>74752669</v>
      </c>
      <c r="Z60" s="10">
        <f t="shared" si="24"/>
        <v>26302631523</v>
      </c>
      <c r="AA60" s="31">
        <v>27221585</v>
      </c>
      <c r="AB60" s="32">
        <v>8995445865</v>
      </c>
      <c r="AC60" s="31">
        <v>51019233</v>
      </c>
      <c r="AD60" s="32">
        <v>16626936758</v>
      </c>
      <c r="AE60" s="31">
        <v>31986673</v>
      </c>
      <c r="AF60" s="32">
        <v>10882970321</v>
      </c>
      <c r="AG60" s="9">
        <f t="shared" si="3"/>
        <v>110227491</v>
      </c>
      <c r="AH60" s="10">
        <f t="shared" si="3"/>
        <v>36505352944</v>
      </c>
      <c r="AI60" s="31">
        <v>368663027</v>
      </c>
      <c r="AJ60" s="32">
        <v>128667422984</v>
      </c>
      <c r="AK60" s="9">
        <v>43008169</v>
      </c>
      <c r="AL60" s="10">
        <v>14480224447</v>
      </c>
      <c r="AM60" s="9">
        <v>55550340</v>
      </c>
      <c r="AN60" s="10">
        <v>18854510984</v>
      </c>
      <c r="AO60" s="9">
        <v>47588422</v>
      </c>
      <c r="AP60" s="10">
        <v>17526116708</v>
      </c>
      <c r="AQ60" s="9">
        <f t="shared" si="17"/>
        <v>146146931</v>
      </c>
      <c r="AR60" s="10">
        <f t="shared" si="17"/>
        <v>50860852139</v>
      </c>
      <c r="AS60" s="9">
        <v>22594560</v>
      </c>
      <c r="AT60" s="10">
        <v>8925997688</v>
      </c>
      <c r="AU60" s="9">
        <v>69237345.539999992</v>
      </c>
      <c r="AV60" s="10">
        <v>23621576591</v>
      </c>
      <c r="AW60" s="9">
        <v>78336880.670000002</v>
      </c>
      <c r="AX60" s="10">
        <v>27245042063</v>
      </c>
      <c r="AY60" s="9">
        <f t="shared" si="13"/>
        <v>170168786.20999998</v>
      </c>
      <c r="AZ60" s="10">
        <f t="shared" si="13"/>
        <v>59792616342</v>
      </c>
      <c r="BA60" s="9">
        <v>146958224.42000002</v>
      </c>
      <c r="BB60" s="10">
        <v>48522530222</v>
      </c>
      <c r="BC60" s="9">
        <v>118505603.08</v>
      </c>
      <c r="BD60" s="10">
        <v>40262823009</v>
      </c>
      <c r="BE60" s="9">
        <v>59216525.850000001</v>
      </c>
      <c r="BF60" s="10">
        <v>21397278812</v>
      </c>
      <c r="BG60" s="9">
        <f t="shared" si="14"/>
        <v>324680353.35000002</v>
      </c>
      <c r="BH60" s="10">
        <f t="shared" si="14"/>
        <v>110182632043</v>
      </c>
      <c r="BI60" s="9">
        <v>42365610.5</v>
      </c>
      <c r="BJ60" s="10">
        <v>13508368425</v>
      </c>
      <c r="BK60" s="9">
        <v>9365810.1699999999</v>
      </c>
      <c r="BL60" s="10">
        <v>4073936071</v>
      </c>
      <c r="BM60" s="9">
        <v>34170359.259999998</v>
      </c>
      <c r="BN60" s="10">
        <v>13542446350</v>
      </c>
      <c r="BO60" s="9">
        <f t="shared" si="15"/>
        <v>85901779.930000007</v>
      </c>
      <c r="BP60" s="10">
        <f t="shared" si="15"/>
        <v>31124750846</v>
      </c>
      <c r="BQ60" s="9">
        <v>726897850.49000001</v>
      </c>
      <c r="BR60" s="10">
        <v>251960851370</v>
      </c>
      <c r="BS60" s="9">
        <v>5252134</v>
      </c>
      <c r="BT60" s="10">
        <v>3338209823</v>
      </c>
      <c r="BU60" s="9">
        <v>22316409</v>
      </c>
      <c r="BV60" s="10">
        <v>9031815816</v>
      </c>
      <c r="BW60" s="9">
        <v>16568113</v>
      </c>
      <c r="BX60" s="10">
        <v>7049357086</v>
      </c>
      <c r="BY60" s="9">
        <f t="shared" si="8"/>
        <v>44136656</v>
      </c>
      <c r="BZ60" s="10">
        <f t="shared" si="8"/>
        <v>19419382725</v>
      </c>
      <c r="CA60" s="9">
        <v>32663332</v>
      </c>
      <c r="CB60" s="10">
        <v>14973922880</v>
      </c>
      <c r="CC60" s="9">
        <v>146072696</v>
      </c>
      <c r="CD60" s="10">
        <v>60514606169</v>
      </c>
      <c r="CE60" s="9">
        <v>75474840</v>
      </c>
      <c r="CF60" s="10">
        <v>33000466054</v>
      </c>
      <c r="CG60" s="9">
        <f t="shared" si="9"/>
        <v>254210868</v>
      </c>
      <c r="CH60" s="10">
        <f t="shared" si="9"/>
        <v>108488995103</v>
      </c>
    </row>
    <row r="61" spans="1:86" ht="15.75" x14ac:dyDescent="0.3">
      <c r="A61" s="40" t="s">
        <v>126</v>
      </c>
      <c r="B61" s="41" t="s">
        <v>127</v>
      </c>
      <c r="C61" s="31">
        <v>24731</v>
      </c>
      <c r="D61" s="32">
        <v>19759183</v>
      </c>
      <c r="E61" s="31">
        <v>13194555</v>
      </c>
      <c r="F61" s="32">
        <v>4733122209</v>
      </c>
      <c r="G61" s="31">
        <v>2577460</v>
      </c>
      <c r="H61" s="32">
        <v>815945520</v>
      </c>
      <c r="I61" s="9">
        <f t="shared" si="22"/>
        <v>15796746</v>
      </c>
      <c r="J61" s="10">
        <f t="shared" si="22"/>
        <v>5568826912</v>
      </c>
      <c r="K61" s="31">
        <v>3917133</v>
      </c>
      <c r="L61" s="32">
        <v>1238993634</v>
      </c>
      <c r="M61" s="31">
        <v>6574218</v>
      </c>
      <c r="N61" s="32">
        <v>2195564628</v>
      </c>
      <c r="O61" s="31">
        <v>7986342</v>
      </c>
      <c r="P61" s="32">
        <v>2490484075</v>
      </c>
      <c r="Q61" s="9">
        <f t="shared" si="25"/>
        <v>18477693</v>
      </c>
      <c r="R61" s="10">
        <f t="shared" si="25"/>
        <v>5925042337</v>
      </c>
      <c r="S61" s="31">
        <v>24766</v>
      </c>
      <c r="T61" s="32">
        <v>22871257</v>
      </c>
      <c r="U61" s="31">
        <v>1525759</v>
      </c>
      <c r="V61" s="32">
        <v>541072640</v>
      </c>
      <c r="W61" s="31"/>
      <c r="X61" s="32"/>
      <c r="Y61" s="9">
        <f t="shared" si="24"/>
        <v>1550525</v>
      </c>
      <c r="Z61" s="10">
        <f t="shared" si="24"/>
        <v>563943897</v>
      </c>
      <c r="AA61" s="31">
        <v>16897993</v>
      </c>
      <c r="AB61" s="32">
        <v>5789404154</v>
      </c>
      <c r="AC61" s="31"/>
      <c r="AD61" s="32"/>
      <c r="AE61" s="31">
        <v>17557014</v>
      </c>
      <c r="AF61" s="32">
        <v>6575055049</v>
      </c>
      <c r="AG61" s="9">
        <f t="shared" si="3"/>
        <v>34455007</v>
      </c>
      <c r="AH61" s="10">
        <f t="shared" si="3"/>
        <v>12364459203</v>
      </c>
      <c r="AI61" s="31">
        <v>73885556</v>
      </c>
      <c r="AJ61" s="32">
        <v>25706431713</v>
      </c>
      <c r="AK61" s="9">
        <v>4430518</v>
      </c>
      <c r="AL61" s="10">
        <v>1669220563</v>
      </c>
      <c r="AM61" s="9">
        <v>5221750</v>
      </c>
      <c r="AN61" s="10">
        <v>2100807617</v>
      </c>
      <c r="AO61" s="9">
        <v>15670492</v>
      </c>
      <c r="AP61" s="10">
        <v>7076516703</v>
      </c>
      <c r="AQ61" s="9">
        <f t="shared" si="17"/>
        <v>25322760</v>
      </c>
      <c r="AR61" s="10">
        <f t="shared" si="17"/>
        <v>10846544883</v>
      </c>
      <c r="AS61" s="9">
        <v>2819356</v>
      </c>
      <c r="AT61" s="10">
        <v>1139390052</v>
      </c>
      <c r="AU61" s="9">
        <v>9117872</v>
      </c>
      <c r="AV61" s="10">
        <v>3427057486</v>
      </c>
      <c r="AW61" s="9">
        <v>12174653</v>
      </c>
      <c r="AX61" s="10">
        <v>4270486021</v>
      </c>
      <c r="AY61" s="9">
        <f t="shared" si="13"/>
        <v>24111881</v>
      </c>
      <c r="AZ61" s="10">
        <f t="shared" si="13"/>
        <v>8836933559</v>
      </c>
      <c r="BA61" s="9">
        <v>7184654.6299999999</v>
      </c>
      <c r="BB61" s="10">
        <v>2393262548</v>
      </c>
      <c r="BC61" s="9">
        <v>5133392</v>
      </c>
      <c r="BD61" s="10">
        <v>1891588600</v>
      </c>
      <c r="BE61" s="9">
        <v>5296050</v>
      </c>
      <c r="BF61" s="10">
        <v>2256762336</v>
      </c>
      <c r="BG61" s="9">
        <f t="shared" si="14"/>
        <v>17614096.629999999</v>
      </c>
      <c r="BH61" s="10">
        <f t="shared" si="14"/>
        <v>6541613484</v>
      </c>
      <c r="BI61" s="9">
        <v>5472802</v>
      </c>
      <c r="BJ61" s="10">
        <v>2359988455</v>
      </c>
      <c r="BK61" s="9">
        <v>6113047</v>
      </c>
      <c r="BL61" s="10">
        <v>2700763672</v>
      </c>
      <c r="BM61" s="9"/>
      <c r="BN61" s="10"/>
      <c r="BO61" s="9">
        <f t="shared" si="15"/>
        <v>11585849</v>
      </c>
      <c r="BP61" s="10">
        <f t="shared" si="15"/>
        <v>5060752127</v>
      </c>
      <c r="BQ61" s="9">
        <v>78634586.629999995</v>
      </c>
      <c r="BR61" s="10">
        <v>31285844053</v>
      </c>
      <c r="BS61" s="9">
        <v>10712116</v>
      </c>
      <c r="BT61" s="10">
        <v>4918671751</v>
      </c>
      <c r="BU61" s="9">
        <v>7348029</v>
      </c>
      <c r="BV61" s="10">
        <v>2709039254</v>
      </c>
      <c r="BW61" s="9">
        <v>6017798</v>
      </c>
      <c r="BX61" s="10">
        <v>2406157495</v>
      </c>
      <c r="BY61" s="9">
        <f t="shared" si="8"/>
        <v>24077943</v>
      </c>
      <c r="BZ61" s="10">
        <f t="shared" si="8"/>
        <v>10033868500</v>
      </c>
      <c r="CA61" s="9">
        <v>12233068</v>
      </c>
      <c r="CB61" s="10">
        <v>5174629814</v>
      </c>
      <c r="CC61" s="9"/>
      <c r="CD61" s="10"/>
      <c r="CE61" s="9">
        <v>18604909</v>
      </c>
      <c r="CF61" s="10">
        <v>8314054483</v>
      </c>
      <c r="CG61" s="9">
        <f t="shared" si="9"/>
        <v>30837977</v>
      </c>
      <c r="CH61" s="10">
        <f t="shared" si="9"/>
        <v>13488684297</v>
      </c>
    </row>
    <row r="62" spans="1:86" x14ac:dyDescent="0.25">
      <c r="A62" s="12" t="s">
        <v>128</v>
      </c>
      <c r="B62" s="21" t="s">
        <v>129</v>
      </c>
      <c r="C62" s="9">
        <v>4614964</v>
      </c>
      <c r="D62" s="10">
        <v>926946333</v>
      </c>
      <c r="E62" s="9">
        <v>1573925</v>
      </c>
      <c r="F62" s="10">
        <v>383066845</v>
      </c>
      <c r="G62" s="9">
        <v>28541936</v>
      </c>
      <c r="H62" s="10">
        <v>6732057305</v>
      </c>
      <c r="I62" s="9">
        <f t="shared" si="22"/>
        <v>34730825</v>
      </c>
      <c r="J62" s="10">
        <f t="shared" si="22"/>
        <v>8042070483</v>
      </c>
      <c r="K62" s="9">
        <v>2648863</v>
      </c>
      <c r="L62" s="10">
        <v>494706428</v>
      </c>
      <c r="M62" s="9">
        <v>24731710</v>
      </c>
      <c r="N62" s="10">
        <v>5362219263</v>
      </c>
      <c r="O62" s="9">
        <v>7973568</v>
      </c>
      <c r="P62" s="10">
        <v>1814769194</v>
      </c>
      <c r="Q62" s="9">
        <f t="shared" si="25"/>
        <v>35354141</v>
      </c>
      <c r="R62" s="10">
        <f t="shared" si="25"/>
        <v>7671694885</v>
      </c>
      <c r="S62" s="9">
        <v>14019139</v>
      </c>
      <c r="T62" s="10">
        <v>3100664775</v>
      </c>
      <c r="U62" s="9">
        <v>9908229</v>
      </c>
      <c r="V62" s="10">
        <v>1810701658</v>
      </c>
      <c r="W62" s="9">
        <v>1361925</v>
      </c>
      <c r="X62" s="10">
        <v>276500698</v>
      </c>
      <c r="Y62" s="9">
        <f t="shared" si="24"/>
        <v>25289293</v>
      </c>
      <c r="Z62" s="10">
        <f t="shared" si="24"/>
        <v>5187867131</v>
      </c>
      <c r="AA62" s="9">
        <v>2706906</v>
      </c>
      <c r="AB62" s="10">
        <v>712614512</v>
      </c>
      <c r="AC62" s="9">
        <v>16118715</v>
      </c>
      <c r="AD62" s="10">
        <v>3442298806</v>
      </c>
      <c r="AE62" s="9">
        <v>1074082</v>
      </c>
      <c r="AF62" s="10">
        <v>327375430</v>
      </c>
      <c r="AG62" s="9">
        <f t="shared" si="3"/>
        <v>19899703</v>
      </c>
      <c r="AH62" s="10">
        <f t="shared" si="3"/>
        <v>4482288748</v>
      </c>
      <c r="AI62" s="9">
        <v>115303962</v>
      </c>
      <c r="AJ62" s="10">
        <v>25382776101</v>
      </c>
      <c r="AK62" s="9">
        <v>3376638</v>
      </c>
      <c r="AL62" s="10">
        <v>879337140</v>
      </c>
      <c r="AM62" s="9">
        <v>5756686</v>
      </c>
      <c r="AN62" s="10">
        <v>1647438992</v>
      </c>
      <c r="AO62" s="9">
        <v>1482113</v>
      </c>
      <c r="AP62" s="10">
        <v>420026064</v>
      </c>
      <c r="AQ62" s="9">
        <f t="shared" si="17"/>
        <v>10615437</v>
      </c>
      <c r="AR62" s="10">
        <f t="shared" si="17"/>
        <v>2946802196</v>
      </c>
      <c r="AS62" s="9">
        <v>9165833</v>
      </c>
      <c r="AT62" s="10">
        <v>2104665761</v>
      </c>
      <c r="AU62" s="9">
        <v>3006034</v>
      </c>
      <c r="AV62" s="10">
        <v>743320739</v>
      </c>
      <c r="AW62" s="9">
        <v>6691286</v>
      </c>
      <c r="AX62" s="10">
        <v>2137639230</v>
      </c>
      <c r="AY62" s="9">
        <f t="shared" si="13"/>
        <v>18863153</v>
      </c>
      <c r="AZ62" s="10">
        <f t="shared" si="13"/>
        <v>4985625730</v>
      </c>
      <c r="BA62" s="9">
        <v>12618184</v>
      </c>
      <c r="BB62" s="10">
        <v>4125218199</v>
      </c>
      <c r="BC62" s="9">
        <v>1749747</v>
      </c>
      <c r="BD62" s="10">
        <v>456321390</v>
      </c>
      <c r="BE62" s="9">
        <v>9274388</v>
      </c>
      <c r="BF62" s="10">
        <v>2447594248</v>
      </c>
      <c r="BG62" s="9">
        <f t="shared" si="14"/>
        <v>23642319</v>
      </c>
      <c r="BH62" s="10">
        <f t="shared" si="14"/>
        <v>7029133837</v>
      </c>
      <c r="BI62" s="9">
        <v>1543511</v>
      </c>
      <c r="BJ62" s="10">
        <v>389613984</v>
      </c>
      <c r="BK62" s="9">
        <v>2802612</v>
      </c>
      <c r="BL62" s="10">
        <v>750238440</v>
      </c>
      <c r="BM62" s="9"/>
      <c r="BN62" s="10"/>
      <c r="BO62" s="9">
        <f t="shared" si="15"/>
        <v>4346123</v>
      </c>
      <c r="BP62" s="10">
        <f t="shared" si="15"/>
        <v>1139852424</v>
      </c>
      <c r="BQ62" s="9">
        <v>57467032</v>
      </c>
      <c r="BR62" s="10">
        <v>16101414187</v>
      </c>
      <c r="BS62" s="9">
        <v>22004725</v>
      </c>
      <c r="BT62" s="10">
        <v>6485098585</v>
      </c>
      <c r="BU62" s="9">
        <v>2580165</v>
      </c>
      <c r="BV62" s="10">
        <v>735788686</v>
      </c>
      <c r="BW62" s="9">
        <v>14513844</v>
      </c>
      <c r="BX62" s="10">
        <v>4676082734</v>
      </c>
      <c r="BY62" s="9">
        <f t="shared" si="8"/>
        <v>39098734</v>
      </c>
      <c r="BZ62" s="10">
        <f t="shared" si="8"/>
        <v>11896970005</v>
      </c>
      <c r="CA62" s="9">
        <v>23830687</v>
      </c>
      <c r="CB62" s="10">
        <v>9266018360</v>
      </c>
      <c r="CC62" s="9">
        <v>1744893</v>
      </c>
      <c r="CD62" s="10">
        <v>551650332</v>
      </c>
      <c r="CE62" s="9">
        <v>6884285</v>
      </c>
      <c r="CF62" s="10">
        <v>2346869778</v>
      </c>
      <c r="CG62" s="9">
        <f t="shared" si="9"/>
        <v>32459865</v>
      </c>
      <c r="CH62" s="10">
        <f t="shared" si="9"/>
        <v>12164538470</v>
      </c>
    </row>
    <row r="63" spans="1:86" x14ac:dyDescent="0.25">
      <c r="A63" s="13" t="s">
        <v>130</v>
      </c>
      <c r="B63" s="14" t="s">
        <v>131</v>
      </c>
      <c r="C63" s="17">
        <v>257625578</v>
      </c>
      <c r="D63" s="18">
        <v>32098196335</v>
      </c>
      <c r="E63" s="17">
        <v>385515227</v>
      </c>
      <c r="F63" s="18">
        <v>35870702430</v>
      </c>
      <c r="G63" s="17">
        <v>287783170</v>
      </c>
      <c r="H63" s="18">
        <v>49796273393</v>
      </c>
      <c r="I63" s="9">
        <f t="shared" si="22"/>
        <v>930923975</v>
      </c>
      <c r="J63" s="10">
        <f t="shared" si="22"/>
        <v>117765172158</v>
      </c>
      <c r="K63" s="17">
        <v>194579366</v>
      </c>
      <c r="L63" s="18">
        <v>28619867699</v>
      </c>
      <c r="M63" s="17">
        <v>277957370</v>
      </c>
      <c r="N63" s="18">
        <v>38270618927</v>
      </c>
      <c r="O63" s="17">
        <v>439686393</v>
      </c>
      <c r="P63" s="18">
        <v>63846625226</v>
      </c>
      <c r="Q63" s="9">
        <f t="shared" si="25"/>
        <v>912223129</v>
      </c>
      <c r="R63" s="10">
        <f t="shared" si="25"/>
        <v>130737111852</v>
      </c>
      <c r="S63" s="17">
        <v>138696572</v>
      </c>
      <c r="T63" s="18">
        <v>20068501882</v>
      </c>
      <c r="U63" s="17">
        <v>97782229</v>
      </c>
      <c r="V63" s="18">
        <v>11254442833</v>
      </c>
      <c r="W63" s="17">
        <v>679717063</v>
      </c>
      <c r="X63" s="18">
        <v>38843346583</v>
      </c>
      <c r="Y63" s="9">
        <f t="shared" si="24"/>
        <v>916195864</v>
      </c>
      <c r="Z63" s="10">
        <f t="shared" si="24"/>
        <v>70166291298</v>
      </c>
      <c r="AA63" s="17">
        <f t="shared" ref="AA63:AF63" si="28">AA58+AA57+AA53</f>
        <v>200973563</v>
      </c>
      <c r="AB63" s="18">
        <f t="shared" si="28"/>
        <v>22144385172</v>
      </c>
      <c r="AC63" s="17">
        <f t="shared" si="28"/>
        <v>301600164</v>
      </c>
      <c r="AD63" s="18">
        <f t="shared" si="28"/>
        <v>30396429887</v>
      </c>
      <c r="AE63" s="17">
        <f t="shared" si="28"/>
        <v>229799612</v>
      </c>
      <c r="AF63" s="18">
        <f t="shared" si="28"/>
        <v>26212038038</v>
      </c>
      <c r="AG63" s="9">
        <f t="shared" si="3"/>
        <v>732373339</v>
      </c>
      <c r="AH63" s="10">
        <f t="shared" si="3"/>
        <v>78752853097</v>
      </c>
      <c r="AI63" s="17">
        <f>AI58+AI57+AI53</f>
        <v>2831836992</v>
      </c>
      <c r="AJ63" s="18">
        <f>AJ58+AJ57+AJ53</f>
        <v>284616561401</v>
      </c>
      <c r="AK63" s="23">
        <v>148461380</v>
      </c>
      <c r="AL63" s="24">
        <v>21469097624</v>
      </c>
      <c r="AM63" s="23">
        <v>362601584</v>
      </c>
      <c r="AN63" s="24">
        <v>35945238565</v>
      </c>
      <c r="AO63" s="23">
        <v>200334911</v>
      </c>
      <c r="AP63" s="24">
        <v>30711815781</v>
      </c>
      <c r="AQ63" s="23">
        <f t="shared" si="17"/>
        <v>711397875</v>
      </c>
      <c r="AR63" s="24">
        <f t="shared" si="17"/>
        <v>88126151970</v>
      </c>
      <c r="AS63" s="23">
        <v>329690985</v>
      </c>
      <c r="AT63" s="24">
        <v>41313372632</v>
      </c>
      <c r="AU63" s="23">
        <v>234172266.95999998</v>
      </c>
      <c r="AV63" s="24">
        <v>36047098921</v>
      </c>
      <c r="AW63" s="23">
        <v>257758091.91999999</v>
      </c>
      <c r="AX63" s="24">
        <v>40917408791</v>
      </c>
      <c r="AY63" s="23">
        <f t="shared" si="13"/>
        <v>821621343.88</v>
      </c>
      <c r="AZ63" s="24">
        <f t="shared" si="13"/>
        <v>118277880344</v>
      </c>
      <c r="BA63" s="23">
        <v>444830373.27999997</v>
      </c>
      <c r="BB63" s="24">
        <v>66694803260</v>
      </c>
      <c r="BC63" s="23">
        <v>397689152.25999999</v>
      </c>
      <c r="BD63" s="24">
        <v>76846310800</v>
      </c>
      <c r="BE63" s="23">
        <v>236515912.5</v>
      </c>
      <c r="BF63" s="24">
        <v>34151621663</v>
      </c>
      <c r="BG63" s="23">
        <f t="shared" si="14"/>
        <v>1079035438.04</v>
      </c>
      <c r="BH63" s="24">
        <f t="shared" si="14"/>
        <v>177692735723</v>
      </c>
      <c r="BI63" s="23">
        <v>325391560.23000002</v>
      </c>
      <c r="BJ63" s="24">
        <v>27919731543</v>
      </c>
      <c r="BK63" s="23">
        <v>586835989.14999998</v>
      </c>
      <c r="BL63" s="24">
        <v>101655406241</v>
      </c>
      <c r="BM63" s="23">
        <v>145675235.39999998</v>
      </c>
      <c r="BN63" s="24">
        <v>18541188857</v>
      </c>
      <c r="BO63" s="23">
        <f t="shared" si="15"/>
        <v>1057902784.78</v>
      </c>
      <c r="BP63" s="24">
        <f t="shared" si="15"/>
        <v>148116326641</v>
      </c>
      <c r="BQ63" s="23">
        <v>3669957441.6999998</v>
      </c>
      <c r="BR63" s="24">
        <v>532213094678</v>
      </c>
      <c r="BS63" s="19">
        <f>BS53+BS57+BS58</f>
        <v>138943828</v>
      </c>
      <c r="BT63" s="20">
        <f t="shared" ref="BT63:CF63" si="29">BT53+BT57+BT58</f>
        <v>20315847398</v>
      </c>
      <c r="BU63" s="19">
        <f t="shared" si="29"/>
        <v>404113301</v>
      </c>
      <c r="BV63" s="20">
        <f t="shared" si="29"/>
        <v>57564399594</v>
      </c>
      <c r="BW63" s="19">
        <f t="shared" si="29"/>
        <v>372077854</v>
      </c>
      <c r="BX63" s="20">
        <f t="shared" si="29"/>
        <v>63781594783</v>
      </c>
      <c r="BY63" s="23">
        <f t="shared" si="8"/>
        <v>915134983</v>
      </c>
      <c r="BZ63" s="24">
        <f t="shared" si="8"/>
        <v>141661841775</v>
      </c>
      <c r="CA63" s="19">
        <f t="shared" si="29"/>
        <v>220595418</v>
      </c>
      <c r="CB63" s="20">
        <f t="shared" si="29"/>
        <v>34666288404</v>
      </c>
      <c r="CC63" s="19">
        <f t="shared" si="29"/>
        <v>751009648</v>
      </c>
      <c r="CD63" s="20">
        <f t="shared" si="29"/>
        <v>175707902068</v>
      </c>
      <c r="CE63" s="19">
        <f t="shared" si="29"/>
        <v>335668928</v>
      </c>
      <c r="CF63" s="20">
        <f t="shared" si="29"/>
        <v>54781959499</v>
      </c>
      <c r="CG63" s="23">
        <f t="shared" si="9"/>
        <v>1307273994</v>
      </c>
      <c r="CH63" s="24">
        <f t="shared" si="9"/>
        <v>265156149971</v>
      </c>
    </row>
    <row r="64" spans="1:86" x14ac:dyDescent="0.25">
      <c r="A64" s="7" t="s">
        <v>132</v>
      </c>
      <c r="B64" s="21" t="s">
        <v>376</v>
      </c>
      <c r="C64" s="9">
        <v>8849390</v>
      </c>
      <c r="D64" s="10">
        <v>1742029380</v>
      </c>
      <c r="E64" s="9">
        <v>3469858</v>
      </c>
      <c r="F64" s="10">
        <v>1108881013</v>
      </c>
      <c r="G64" s="9">
        <v>22919431</v>
      </c>
      <c r="H64" s="10">
        <v>5219982261</v>
      </c>
      <c r="I64" s="9">
        <f t="shared" si="22"/>
        <v>35238679</v>
      </c>
      <c r="J64" s="10">
        <f t="shared" si="22"/>
        <v>8070892654</v>
      </c>
      <c r="K64" s="9">
        <v>25900641</v>
      </c>
      <c r="L64" s="10">
        <v>5320848816</v>
      </c>
      <c r="M64" s="9">
        <v>9747716</v>
      </c>
      <c r="N64" s="10">
        <v>2561931305</v>
      </c>
      <c r="O64" s="9">
        <v>22942670</v>
      </c>
      <c r="P64" s="10">
        <v>5027194570</v>
      </c>
      <c r="Q64" s="9">
        <f t="shared" si="25"/>
        <v>58591027</v>
      </c>
      <c r="R64" s="10">
        <f t="shared" si="25"/>
        <v>12909974691</v>
      </c>
      <c r="S64" s="9">
        <v>48380581</v>
      </c>
      <c r="T64" s="10">
        <v>10012931859</v>
      </c>
      <c r="U64" s="9">
        <v>9208959</v>
      </c>
      <c r="V64" s="10">
        <v>2390348416</v>
      </c>
      <c r="W64" s="9">
        <v>17777566</v>
      </c>
      <c r="X64" s="10">
        <v>3236189965</v>
      </c>
      <c r="Y64" s="9">
        <f t="shared" si="24"/>
        <v>75367106</v>
      </c>
      <c r="Z64" s="10">
        <f t="shared" si="24"/>
        <v>15639470240</v>
      </c>
      <c r="AA64" s="9">
        <v>41570243</v>
      </c>
      <c r="AB64" s="10">
        <v>8111436198</v>
      </c>
      <c r="AC64" s="9">
        <v>19065465</v>
      </c>
      <c r="AD64" s="10">
        <v>3664100828</v>
      </c>
      <c r="AE64" s="9">
        <v>17102132</v>
      </c>
      <c r="AF64" s="10">
        <v>4079136076</v>
      </c>
      <c r="AG64" s="9">
        <f t="shared" si="3"/>
        <v>77737840</v>
      </c>
      <c r="AH64" s="10">
        <f t="shared" si="3"/>
        <v>15854673102</v>
      </c>
      <c r="AI64" s="9">
        <v>223449132</v>
      </c>
      <c r="AJ64" s="10">
        <v>47982180334</v>
      </c>
      <c r="AK64" s="9">
        <v>5681325</v>
      </c>
      <c r="AL64" s="10">
        <v>1618432413</v>
      </c>
      <c r="AM64" s="9">
        <v>15144826</v>
      </c>
      <c r="AN64" s="10">
        <v>3138116152</v>
      </c>
      <c r="AO64" s="9">
        <v>7763429</v>
      </c>
      <c r="AP64" s="10">
        <v>2115670392</v>
      </c>
      <c r="AQ64" s="9">
        <f t="shared" si="17"/>
        <v>28589580</v>
      </c>
      <c r="AR64" s="10">
        <f t="shared" si="17"/>
        <v>6872218957</v>
      </c>
      <c r="AS64" s="9">
        <v>28410947</v>
      </c>
      <c r="AT64" s="10">
        <v>7005471713</v>
      </c>
      <c r="AU64" s="9">
        <v>18369811.469999999</v>
      </c>
      <c r="AV64" s="10">
        <v>5246570071</v>
      </c>
      <c r="AW64" s="9">
        <v>29136560.550000001</v>
      </c>
      <c r="AX64" s="10">
        <v>6946874660</v>
      </c>
      <c r="AY64" s="9">
        <f t="shared" si="13"/>
        <v>75917319.019999996</v>
      </c>
      <c r="AZ64" s="10">
        <f t="shared" si="13"/>
        <v>19198916444</v>
      </c>
      <c r="BA64" s="9">
        <v>33488728.199999999</v>
      </c>
      <c r="BB64" s="10">
        <v>7934484099</v>
      </c>
      <c r="BC64" s="9">
        <v>21672559.189999994</v>
      </c>
      <c r="BD64" s="10">
        <v>5174886696</v>
      </c>
      <c r="BE64" s="9">
        <v>9088986.6899999995</v>
      </c>
      <c r="BF64" s="10">
        <v>2587222185</v>
      </c>
      <c r="BG64" s="9">
        <f t="shared" si="14"/>
        <v>64250274.079999991</v>
      </c>
      <c r="BH64" s="10">
        <f t="shared" si="14"/>
        <v>15696592980</v>
      </c>
      <c r="BI64" s="9">
        <v>48581705.579999991</v>
      </c>
      <c r="BJ64" s="10">
        <v>11434076856</v>
      </c>
      <c r="BK64" s="9">
        <v>4083032.14</v>
      </c>
      <c r="BL64" s="10">
        <v>1304005031</v>
      </c>
      <c r="BM64" s="9">
        <v>8171761.8500000015</v>
      </c>
      <c r="BN64" s="10">
        <v>2175234906</v>
      </c>
      <c r="BO64" s="9">
        <f t="shared" si="15"/>
        <v>60836499.569999993</v>
      </c>
      <c r="BP64" s="10">
        <f t="shared" si="15"/>
        <v>14913316793</v>
      </c>
      <c r="BQ64" s="9">
        <v>229593672.66999996</v>
      </c>
      <c r="BR64" s="10">
        <v>56681045174</v>
      </c>
      <c r="BS64" s="9">
        <v>7227422</v>
      </c>
      <c r="BT64" s="10">
        <v>1979740843</v>
      </c>
      <c r="BU64" s="9">
        <v>43530771</v>
      </c>
      <c r="BV64" s="10">
        <v>12835294542</v>
      </c>
      <c r="BW64" s="9">
        <v>47824708</v>
      </c>
      <c r="BX64" s="10">
        <v>14389966280</v>
      </c>
      <c r="BY64" s="9">
        <f t="shared" si="8"/>
        <v>98582901</v>
      </c>
      <c r="BZ64" s="10">
        <f t="shared" si="8"/>
        <v>29205001665</v>
      </c>
      <c r="CA64" s="9">
        <v>5781907</v>
      </c>
      <c r="CB64" s="10">
        <v>1972326571</v>
      </c>
      <c r="CC64" s="9">
        <v>20735844</v>
      </c>
      <c r="CD64" s="10">
        <v>6352487907</v>
      </c>
      <c r="CE64" s="9">
        <v>6432938</v>
      </c>
      <c r="CF64" s="10">
        <v>1881586154</v>
      </c>
      <c r="CG64" s="9">
        <f t="shared" si="9"/>
        <v>32950689</v>
      </c>
      <c r="CH64" s="10">
        <f t="shared" si="9"/>
        <v>10206400632</v>
      </c>
    </row>
    <row r="65" spans="1:86" x14ac:dyDescent="0.25">
      <c r="A65" s="12" t="s">
        <v>133</v>
      </c>
      <c r="B65" s="9" t="s">
        <v>134</v>
      </c>
      <c r="C65" s="9">
        <v>6991491</v>
      </c>
      <c r="D65" s="10">
        <v>1176813752</v>
      </c>
      <c r="E65" s="9">
        <v>880754</v>
      </c>
      <c r="F65" s="10">
        <v>295499872</v>
      </c>
      <c r="G65" s="9">
        <v>4839490</v>
      </c>
      <c r="H65" s="10">
        <v>928908776</v>
      </c>
      <c r="I65" s="9">
        <f t="shared" si="22"/>
        <v>12711735</v>
      </c>
      <c r="J65" s="10">
        <f t="shared" si="22"/>
        <v>2401222400</v>
      </c>
      <c r="K65" s="9">
        <v>5019564</v>
      </c>
      <c r="L65" s="10">
        <v>877665058</v>
      </c>
      <c r="M65" s="9">
        <v>2511528</v>
      </c>
      <c r="N65" s="10">
        <v>813265160</v>
      </c>
      <c r="O65" s="9">
        <v>5607360</v>
      </c>
      <c r="P65" s="10">
        <v>1223632654</v>
      </c>
      <c r="Q65" s="9">
        <f t="shared" si="25"/>
        <v>13138452</v>
      </c>
      <c r="R65" s="10">
        <f t="shared" si="25"/>
        <v>2914562872</v>
      </c>
      <c r="S65" s="9">
        <v>4136307</v>
      </c>
      <c r="T65" s="10">
        <v>893318269</v>
      </c>
      <c r="U65" s="9">
        <v>430826</v>
      </c>
      <c r="V65" s="10">
        <v>137426883</v>
      </c>
      <c r="W65" s="9">
        <v>3176581</v>
      </c>
      <c r="X65" s="10">
        <v>569222771</v>
      </c>
      <c r="Y65" s="9">
        <f t="shared" si="24"/>
        <v>7743714</v>
      </c>
      <c r="Z65" s="10">
        <f t="shared" si="24"/>
        <v>1599967923</v>
      </c>
      <c r="AA65" s="9">
        <v>556369</v>
      </c>
      <c r="AB65" s="10">
        <v>186122224</v>
      </c>
      <c r="AC65" s="9">
        <v>3760374</v>
      </c>
      <c r="AD65" s="10">
        <v>796421997</v>
      </c>
      <c r="AE65" s="9">
        <v>613414</v>
      </c>
      <c r="AF65" s="10">
        <v>199408497</v>
      </c>
      <c r="AG65" s="9">
        <f t="shared" si="3"/>
        <v>4930157</v>
      </c>
      <c r="AH65" s="10">
        <f t="shared" si="3"/>
        <v>1181952718</v>
      </c>
      <c r="AI65" s="9">
        <v>38524058</v>
      </c>
      <c r="AJ65" s="10">
        <v>8097705913</v>
      </c>
      <c r="AK65" s="9">
        <v>3208843</v>
      </c>
      <c r="AL65" s="10">
        <v>526886425</v>
      </c>
      <c r="AM65" s="9">
        <v>520010</v>
      </c>
      <c r="AN65" s="10">
        <v>218113536</v>
      </c>
      <c r="AO65" s="9">
        <v>4135178</v>
      </c>
      <c r="AP65" s="10">
        <v>779101670</v>
      </c>
      <c r="AQ65" s="9">
        <f t="shared" si="17"/>
        <v>7864031</v>
      </c>
      <c r="AR65" s="10">
        <f t="shared" si="17"/>
        <v>1524101631</v>
      </c>
      <c r="AS65" s="9">
        <v>2012390</v>
      </c>
      <c r="AT65" s="10">
        <v>310013533</v>
      </c>
      <c r="AU65" s="9">
        <v>2937578.31</v>
      </c>
      <c r="AV65" s="10">
        <v>699976540</v>
      </c>
      <c r="AW65" s="9">
        <v>1056653</v>
      </c>
      <c r="AX65" s="10">
        <v>398184930</v>
      </c>
      <c r="AY65" s="9">
        <f t="shared" si="13"/>
        <v>6006621.3100000005</v>
      </c>
      <c r="AZ65" s="10">
        <f t="shared" si="13"/>
        <v>1408175003</v>
      </c>
      <c r="BA65" s="9">
        <v>5059823.6900000004</v>
      </c>
      <c r="BB65" s="10">
        <v>1079370754</v>
      </c>
      <c r="BC65" s="9">
        <v>5986951.25</v>
      </c>
      <c r="BD65" s="10">
        <v>1533955896</v>
      </c>
      <c r="BE65" s="9">
        <v>6080787.1299999999</v>
      </c>
      <c r="BF65" s="10">
        <v>1426450179</v>
      </c>
      <c r="BG65" s="9">
        <f t="shared" si="14"/>
        <v>17127562.07</v>
      </c>
      <c r="BH65" s="10">
        <f t="shared" si="14"/>
        <v>4039776829</v>
      </c>
      <c r="BI65" s="9">
        <v>6216043.7999999998</v>
      </c>
      <c r="BJ65" s="10">
        <v>1657860678</v>
      </c>
      <c r="BK65" s="9">
        <v>659795.80000000005</v>
      </c>
      <c r="BL65" s="10">
        <v>290022747</v>
      </c>
      <c r="BM65" s="9">
        <v>4970718.83</v>
      </c>
      <c r="BN65" s="10">
        <v>1236013874</v>
      </c>
      <c r="BO65" s="9">
        <f t="shared" si="15"/>
        <v>11846558.43</v>
      </c>
      <c r="BP65" s="10">
        <f t="shared" si="15"/>
        <v>3183897299</v>
      </c>
      <c r="BQ65" s="9">
        <v>42844772.809999995</v>
      </c>
      <c r="BR65" s="10">
        <v>10155950762</v>
      </c>
      <c r="BS65" s="9">
        <v>3706634</v>
      </c>
      <c r="BT65" s="10">
        <v>1057738428</v>
      </c>
      <c r="BU65" s="9">
        <v>1178842</v>
      </c>
      <c r="BV65" s="10">
        <v>559221340</v>
      </c>
      <c r="BW65" s="9">
        <v>4253469</v>
      </c>
      <c r="BX65" s="10">
        <v>1249909234</v>
      </c>
      <c r="BY65" s="9">
        <f t="shared" si="8"/>
        <v>9138945</v>
      </c>
      <c r="BZ65" s="10">
        <f t="shared" si="8"/>
        <v>2866869002</v>
      </c>
      <c r="CA65" s="9">
        <v>3407739</v>
      </c>
      <c r="CB65" s="10">
        <v>893808218</v>
      </c>
      <c r="CC65" s="9">
        <v>3066564</v>
      </c>
      <c r="CD65" s="10">
        <v>897730145</v>
      </c>
      <c r="CE65" s="9">
        <v>1543830</v>
      </c>
      <c r="CF65" s="10">
        <v>743648025</v>
      </c>
      <c r="CG65" s="9">
        <f t="shared" si="9"/>
        <v>8018133</v>
      </c>
      <c r="CH65" s="10">
        <f t="shared" si="9"/>
        <v>2535186388</v>
      </c>
    </row>
    <row r="66" spans="1:86" x14ac:dyDescent="0.25">
      <c r="A66" s="7" t="s">
        <v>135</v>
      </c>
      <c r="B66" s="9" t="s">
        <v>136</v>
      </c>
      <c r="C66" s="9">
        <v>630047</v>
      </c>
      <c r="D66" s="10">
        <v>140760899</v>
      </c>
      <c r="E66" s="9"/>
      <c r="F66" s="10"/>
      <c r="G66" s="9">
        <v>14656312</v>
      </c>
      <c r="H66" s="10">
        <v>2979557689</v>
      </c>
      <c r="I66" s="9">
        <f t="shared" si="22"/>
        <v>15286359</v>
      </c>
      <c r="J66" s="10">
        <f t="shared" si="22"/>
        <v>3120318588</v>
      </c>
      <c r="K66" s="9">
        <v>17013426</v>
      </c>
      <c r="L66" s="10">
        <v>3421400427</v>
      </c>
      <c r="M66" s="9">
        <v>3985654</v>
      </c>
      <c r="N66" s="10">
        <v>700940780</v>
      </c>
      <c r="O66" s="9">
        <v>13125000</v>
      </c>
      <c r="P66" s="10">
        <v>2272898175</v>
      </c>
      <c r="Q66" s="9">
        <f t="shared" si="25"/>
        <v>34124080</v>
      </c>
      <c r="R66" s="10">
        <f t="shared" si="25"/>
        <v>6395239382</v>
      </c>
      <c r="S66" s="9">
        <v>42065304</v>
      </c>
      <c r="T66" s="10">
        <v>8145013759</v>
      </c>
      <c r="U66" s="9">
        <v>5590816</v>
      </c>
      <c r="V66" s="10">
        <v>989204366</v>
      </c>
      <c r="W66" s="9">
        <v>13173524</v>
      </c>
      <c r="X66" s="10">
        <v>1990773688</v>
      </c>
      <c r="Y66" s="9">
        <f t="shared" si="24"/>
        <v>60829644</v>
      </c>
      <c r="Z66" s="10">
        <f t="shared" si="24"/>
        <v>11124991813</v>
      </c>
      <c r="AA66" s="9">
        <v>38195000</v>
      </c>
      <c r="AB66" s="10">
        <v>6910616590</v>
      </c>
      <c r="AC66" s="9">
        <v>13133724</v>
      </c>
      <c r="AD66" s="10">
        <v>2158490191</v>
      </c>
      <c r="AE66" s="9">
        <v>13125000</v>
      </c>
      <c r="AF66" s="10">
        <v>2265588418</v>
      </c>
      <c r="AG66" s="9">
        <f t="shared" si="3"/>
        <v>64453724</v>
      </c>
      <c r="AH66" s="10">
        <f t="shared" si="3"/>
        <v>11334695199</v>
      </c>
      <c r="AI66" s="9">
        <v>151826883</v>
      </c>
      <c r="AJ66" s="10">
        <v>27712620052</v>
      </c>
      <c r="AK66" s="9">
        <v>800</v>
      </c>
      <c r="AL66" s="10">
        <v>1684024</v>
      </c>
      <c r="AM66" s="9">
        <v>12501000</v>
      </c>
      <c r="AN66" s="10">
        <v>2261803504</v>
      </c>
      <c r="AO66" s="9">
        <v>833</v>
      </c>
      <c r="AP66" s="10">
        <v>4905071</v>
      </c>
      <c r="AQ66" s="9">
        <f t="shared" si="17"/>
        <v>12502633</v>
      </c>
      <c r="AR66" s="10">
        <f t="shared" si="17"/>
        <v>2268392599</v>
      </c>
      <c r="AS66" s="9">
        <v>24698000</v>
      </c>
      <c r="AT66" s="10">
        <v>5697234108</v>
      </c>
      <c r="AU66" s="9">
        <v>13017380</v>
      </c>
      <c r="AV66" s="10">
        <v>3470515375</v>
      </c>
      <c r="AW66" s="9">
        <v>24695000</v>
      </c>
      <c r="AX66" s="10">
        <v>5484057974</v>
      </c>
      <c r="AY66" s="9">
        <f t="shared" si="13"/>
        <v>62410380</v>
      </c>
      <c r="AZ66" s="10">
        <f t="shared" si="13"/>
        <v>14651807457</v>
      </c>
      <c r="BA66" s="9">
        <v>24243060</v>
      </c>
      <c r="BB66" s="10">
        <v>5332488639</v>
      </c>
      <c r="BC66" s="9">
        <v>13165000</v>
      </c>
      <c r="BD66" s="10">
        <v>2808871067</v>
      </c>
      <c r="BE66" s="9"/>
      <c r="BF66" s="10"/>
      <c r="BG66" s="9">
        <f t="shared" si="14"/>
        <v>37408060</v>
      </c>
      <c r="BH66" s="10">
        <f t="shared" si="14"/>
        <v>8141359706</v>
      </c>
      <c r="BI66" s="9">
        <v>39311000</v>
      </c>
      <c r="BJ66" s="10">
        <v>8586398794</v>
      </c>
      <c r="BK66" s="9">
        <v>663</v>
      </c>
      <c r="BL66" s="10">
        <v>4806483</v>
      </c>
      <c r="BM66" s="9">
        <v>920</v>
      </c>
      <c r="BN66" s="10">
        <v>6031858</v>
      </c>
      <c r="BO66" s="9">
        <f t="shared" si="15"/>
        <v>39312583</v>
      </c>
      <c r="BP66" s="10">
        <f t="shared" si="15"/>
        <v>8597237135</v>
      </c>
      <c r="BQ66" s="9">
        <v>151633656</v>
      </c>
      <c r="BR66" s="10">
        <v>33658796897</v>
      </c>
      <c r="BS66" s="9">
        <v>37841076</v>
      </c>
      <c r="BT66" s="10">
        <v>10595902766</v>
      </c>
      <c r="BU66" s="9">
        <v>38549000</v>
      </c>
      <c r="BV66" s="10">
        <v>11481134778</v>
      </c>
      <c r="BW66" s="9">
        <v>200</v>
      </c>
      <c r="BX66" s="10">
        <v>1054418</v>
      </c>
      <c r="BY66" s="9">
        <f t="shared" si="8"/>
        <v>76390276</v>
      </c>
      <c r="BZ66" s="10">
        <f t="shared" si="8"/>
        <v>22078091962</v>
      </c>
      <c r="CA66" s="9">
        <v>13126720</v>
      </c>
      <c r="CB66" s="10">
        <v>3850177308</v>
      </c>
      <c r="CC66" s="9">
        <v>0</v>
      </c>
      <c r="CD66" s="10">
        <v>0</v>
      </c>
      <c r="CE66" s="9">
        <v>0</v>
      </c>
      <c r="CF66" s="10">
        <v>0</v>
      </c>
      <c r="CG66" s="9">
        <f t="shared" si="9"/>
        <v>13126720</v>
      </c>
      <c r="CH66" s="10">
        <f t="shared" si="9"/>
        <v>3850177308</v>
      </c>
    </row>
    <row r="67" spans="1:86" x14ac:dyDescent="0.25">
      <c r="A67" s="7" t="s">
        <v>137</v>
      </c>
      <c r="B67" s="21" t="s">
        <v>138</v>
      </c>
      <c r="C67" s="9">
        <v>1211961</v>
      </c>
      <c r="D67" s="10">
        <v>1215295026</v>
      </c>
      <c r="E67" s="9">
        <v>754027</v>
      </c>
      <c r="F67" s="10">
        <v>750298199</v>
      </c>
      <c r="G67" s="9">
        <v>578991</v>
      </c>
      <c r="H67" s="10">
        <v>563381142</v>
      </c>
      <c r="I67" s="9">
        <f t="shared" si="22"/>
        <v>2544979</v>
      </c>
      <c r="J67" s="10">
        <f t="shared" si="22"/>
        <v>2528974367</v>
      </c>
      <c r="K67" s="9">
        <v>862580</v>
      </c>
      <c r="L67" s="10">
        <v>734590898</v>
      </c>
      <c r="M67" s="9">
        <v>1306320</v>
      </c>
      <c r="N67" s="10">
        <v>1118210800</v>
      </c>
      <c r="O67" s="9">
        <v>883973</v>
      </c>
      <c r="P67" s="10">
        <v>834104863</v>
      </c>
      <c r="Q67" s="9">
        <f t="shared" si="25"/>
        <v>3052873</v>
      </c>
      <c r="R67" s="10">
        <f t="shared" si="25"/>
        <v>2686906561</v>
      </c>
      <c r="S67" s="9">
        <v>947986</v>
      </c>
      <c r="T67" s="10">
        <v>730563628</v>
      </c>
      <c r="U67" s="9">
        <v>1512512</v>
      </c>
      <c r="V67" s="10">
        <v>1206514003</v>
      </c>
      <c r="W67" s="9">
        <v>455008</v>
      </c>
      <c r="X67" s="10">
        <v>410213714</v>
      </c>
      <c r="Y67" s="9">
        <f t="shared" si="24"/>
        <v>2915506</v>
      </c>
      <c r="Z67" s="10">
        <f t="shared" si="24"/>
        <v>2347291345</v>
      </c>
      <c r="AA67" s="9">
        <v>1065567</v>
      </c>
      <c r="AB67" s="10">
        <v>1176900748</v>
      </c>
      <c r="AC67" s="9">
        <v>986733</v>
      </c>
      <c r="AD67" s="10">
        <v>832397222</v>
      </c>
      <c r="AE67" s="9">
        <v>776859</v>
      </c>
      <c r="AF67" s="10">
        <v>886008650</v>
      </c>
      <c r="AG67" s="9">
        <f t="shared" ref="AG67:AH130" si="30">AA67+AC67+AE67</f>
        <v>2829159</v>
      </c>
      <c r="AH67" s="10">
        <f t="shared" si="30"/>
        <v>2895306620</v>
      </c>
      <c r="AI67" s="9">
        <v>11342554</v>
      </c>
      <c r="AJ67" s="10">
        <v>10458478893</v>
      </c>
      <c r="AK67" s="9">
        <v>717921</v>
      </c>
      <c r="AL67" s="10">
        <v>922728628</v>
      </c>
      <c r="AM67" s="9">
        <v>713350</v>
      </c>
      <c r="AN67" s="10">
        <v>949164806</v>
      </c>
      <c r="AO67" s="9">
        <v>1071547</v>
      </c>
      <c r="AP67" s="10">
        <v>1203788696</v>
      </c>
      <c r="AQ67" s="9">
        <f t="shared" si="17"/>
        <v>2502818</v>
      </c>
      <c r="AR67" s="10">
        <f t="shared" si="17"/>
        <v>3075682130</v>
      </c>
      <c r="AS67" s="9">
        <v>1001868</v>
      </c>
      <c r="AT67" s="10">
        <v>1125131723</v>
      </c>
      <c r="AU67" s="9">
        <v>1227296.5699999998</v>
      </c>
      <c r="AV67" s="10">
        <v>1451549857</v>
      </c>
      <c r="AW67" s="9">
        <v>1102829.1200000001</v>
      </c>
      <c r="AX67" s="10">
        <v>1399437219</v>
      </c>
      <c r="AY67" s="9">
        <f t="shared" si="13"/>
        <v>3331993.69</v>
      </c>
      <c r="AZ67" s="10">
        <f t="shared" si="13"/>
        <v>3976118799</v>
      </c>
      <c r="BA67" s="9">
        <v>986556.87000000011</v>
      </c>
      <c r="BB67" s="10">
        <v>1326678432</v>
      </c>
      <c r="BC67" s="9">
        <v>1212969.9400000002</v>
      </c>
      <c r="BD67" s="10">
        <v>1387755510</v>
      </c>
      <c r="BE67" s="9">
        <v>938004.88000000012</v>
      </c>
      <c r="BF67" s="10">
        <v>1131224686</v>
      </c>
      <c r="BG67" s="9">
        <f t="shared" si="14"/>
        <v>3137531.6900000004</v>
      </c>
      <c r="BH67" s="10">
        <f t="shared" si="14"/>
        <v>3845658628</v>
      </c>
      <c r="BI67" s="9">
        <v>1156220.51</v>
      </c>
      <c r="BJ67" s="10">
        <v>1648700465</v>
      </c>
      <c r="BK67" s="9">
        <v>1030259.7899999999</v>
      </c>
      <c r="BL67" s="10">
        <v>1154523334</v>
      </c>
      <c r="BM67" s="9">
        <v>1207002.9499999997</v>
      </c>
      <c r="BN67" s="10">
        <v>1131723806</v>
      </c>
      <c r="BO67" s="9">
        <f t="shared" si="15"/>
        <v>3393483.2499999995</v>
      </c>
      <c r="BP67" s="10">
        <f t="shared" si="15"/>
        <v>3934947605</v>
      </c>
      <c r="BQ67" s="9">
        <v>12365826.629999999</v>
      </c>
      <c r="BR67" s="10">
        <v>14832407162</v>
      </c>
      <c r="BS67" s="9">
        <v>1242351</v>
      </c>
      <c r="BT67" s="10">
        <v>1698619332</v>
      </c>
      <c r="BU67" s="9">
        <v>1004437</v>
      </c>
      <c r="BV67" s="10">
        <v>1421804326</v>
      </c>
      <c r="BW67" s="9">
        <v>1271996</v>
      </c>
      <c r="BX67" s="10">
        <v>1588496346</v>
      </c>
      <c r="BY67" s="9">
        <f t="shared" si="8"/>
        <v>3518784</v>
      </c>
      <c r="BZ67" s="10">
        <f t="shared" si="8"/>
        <v>4708920004</v>
      </c>
      <c r="CA67" s="9">
        <v>1135478</v>
      </c>
      <c r="CB67" s="10">
        <v>1485780742</v>
      </c>
      <c r="CC67" s="9">
        <v>1154779</v>
      </c>
      <c r="CD67" s="10">
        <v>2093305586</v>
      </c>
      <c r="CE67" s="9">
        <v>971367</v>
      </c>
      <c r="CF67" s="10">
        <v>1501128574</v>
      </c>
      <c r="CG67" s="9">
        <f t="shared" si="9"/>
        <v>3261624</v>
      </c>
      <c r="CH67" s="10">
        <f t="shared" si="9"/>
        <v>5080214902</v>
      </c>
    </row>
    <row r="68" spans="1:86" x14ac:dyDescent="0.25">
      <c r="A68" s="7" t="s">
        <v>139</v>
      </c>
      <c r="B68" s="8" t="s">
        <v>140</v>
      </c>
      <c r="C68" s="9">
        <v>676171</v>
      </c>
      <c r="D68" s="10">
        <v>7611766641</v>
      </c>
      <c r="E68" s="9">
        <v>614027</v>
      </c>
      <c r="F68" s="10">
        <v>6712406877</v>
      </c>
      <c r="G68" s="9">
        <v>1198202</v>
      </c>
      <c r="H68" s="10">
        <v>14637415480</v>
      </c>
      <c r="I68" s="9">
        <f t="shared" si="22"/>
        <v>2488400</v>
      </c>
      <c r="J68" s="10">
        <f t="shared" si="22"/>
        <v>28961588998</v>
      </c>
      <c r="K68" s="9">
        <v>1154905</v>
      </c>
      <c r="L68" s="10">
        <v>10901029144</v>
      </c>
      <c r="M68" s="9">
        <v>1085267</v>
      </c>
      <c r="N68" s="10">
        <v>9768090324</v>
      </c>
      <c r="O68" s="9">
        <v>969836</v>
      </c>
      <c r="P68" s="10">
        <v>9327075707</v>
      </c>
      <c r="Q68" s="9">
        <f t="shared" si="25"/>
        <v>3210008</v>
      </c>
      <c r="R68" s="10">
        <f t="shared" si="25"/>
        <v>29996195175</v>
      </c>
      <c r="S68" s="9">
        <v>1026262</v>
      </c>
      <c r="T68" s="10">
        <v>10197193142</v>
      </c>
      <c r="U68" s="9">
        <v>1286902</v>
      </c>
      <c r="V68" s="10">
        <v>10161259306</v>
      </c>
      <c r="W68" s="9">
        <v>882298</v>
      </c>
      <c r="X68" s="10">
        <v>8124730797</v>
      </c>
      <c r="Y68" s="9">
        <f t="shared" si="24"/>
        <v>3195462</v>
      </c>
      <c r="Z68" s="10">
        <f t="shared" si="24"/>
        <v>28483183245</v>
      </c>
      <c r="AA68" s="9">
        <v>1000533</v>
      </c>
      <c r="AB68" s="10">
        <v>8818494341</v>
      </c>
      <c r="AC68" s="9">
        <v>500113</v>
      </c>
      <c r="AD68" s="10">
        <v>5451842628</v>
      </c>
      <c r="AE68" s="9">
        <v>910567</v>
      </c>
      <c r="AF68" s="10">
        <v>8248933234</v>
      </c>
      <c r="AG68" s="9">
        <f t="shared" si="30"/>
        <v>2411213</v>
      </c>
      <c r="AH68" s="10">
        <f t="shared" si="30"/>
        <v>22519270203</v>
      </c>
      <c r="AI68" s="9">
        <v>11305084</v>
      </c>
      <c r="AJ68" s="10">
        <v>109960237621</v>
      </c>
      <c r="AK68" s="9">
        <v>1006377</v>
      </c>
      <c r="AL68" s="10">
        <v>11277597517</v>
      </c>
      <c r="AM68" s="9">
        <v>721713</v>
      </c>
      <c r="AN68" s="10">
        <v>8752153691</v>
      </c>
      <c r="AO68" s="9">
        <v>1005135</v>
      </c>
      <c r="AP68" s="10">
        <v>8507873220</v>
      </c>
      <c r="AQ68" s="9">
        <f t="shared" si="17"/>
        <v>2733225</v>
      </c>
      <c r="AR68" s="10">
        <f t="shared" si="17"/>
        <v>28537624428</v>
      </c>
      <c r="AS68" s="9">
        <v>1067454</v>
      </c>
      <c r="AT68" s="10">
        <v>9752996003</v>
      </c>
      <c r="AU68" s="9">
        <v>838237.8</v>
      </c>
      <c r="AV68" s="10">
        <v>10688993820</v>
      </c>
      <c r="AW68" s="9">
        <v>1104441.0900000001</v>
      </c>
      <c r="AX68" s="10">
        <v>9306363966</v>
      </c>
      <c r="AY68" s="9">
        <f t="shared" si="13"/>
        <v>3010132.89</v>
      </c>
      <c r="AZ68" s="10">
        <f t="shared" si="13"/>
        <v>29748353789</v>
      </c>
      <c r="BA68" s="9">
        <v>834337.38999999978</v>
      </c>
      <c r="BB68" s="10">
        <v>6459702198</v>
      </c>
      <c r="BC68" s="9">
        <v>1735984.3899999997</v>
      </c>
      <c r="BD68" s="10">
        <v>14199856875</v>
      </c>
      <c r="BE68" s="9">
        <v>1587198.1100000006</v>
      </c>
      <c r="BF68" s="10">
        <v>16760986205</v>
      </c>
      <c r="BG68" s="9">
        <f t="shared" si="14"/>
        <v>4157519.8899999997</v>
      </c>
      <c r="BH68" s="10">
        <f t="shared" si="14"/>
        <v>37420545278</v>
      </c>
      <c r="BI68" s="9">
        <v>1553735.3000000003</v>
      </c>
      <c r="BJ68" s="10">
        <v>11021892786</v>
      </c>
      <c r="BK68" s="9">
        <v>1606721.9699999995</v>
      </c>
      <c r="BL68" s="10">
        <v>15566665568</v>
      </c>
      <c r="BM68" s="9">
        <v>1369442.5200000007</v>
      </c>
      <c r="BN68" s="10">
        <v>9322014349</v>
      </c>
      <c r="BO68" s="9">
        <f t="shared" si="15"/>
        <v>4529899.79</v>
      </c>
      <c r="BP68" s="10">
        <f t="shared" si="15"/>
        <v>35910572703</v>
      </c>
      <c r="BQ68" s="9">
        <v>14430777.57</v>
      </c>
      <c r="BR68" s="10">
        <v>131617096198</v>
      </c>
      <c r="BS68" s="9">
        <v>1365961</v>
      </c>
      <c r="BT68" s="10">
        <v>9831243420</v>
      </c>
      <c r="BU68" s="9">
        <v>1442416</v>
      </c>
      <c r="BV68" s="10">
        <v>11075207310</v>
      </c>
      <c r="BW68" s="9">
        <v>1877405</v>
      </c>
      <c r="BX68" s="10">
        <v>12890897900</v>
      </c>
      <c r="BY68" s="9">
        <f t="shared" ref="BY68:BZ131" si="31">BS68+BU68+BW68</f>
        <v>4685782</v>
      </c>
      <c r="BZ68" s="10">
        <f t="shared" si="31"/>
        <v>33797348630</v>
      </c>
      <c r="CA68" s="9">
        <v>1545462</v>
      </c>
      <c r="CB68" s="10">
        <v>7842424505</v>
      </c>
      <c r="CC68" s="9">
        <v>1311359</v>
      </c>
      <c r="CD68" s="10">
        <v>14817299519</v>
      </c>
      <c r="CE68" s="9">
        <v>1295226</v>
      </c>
      <c r="CF68" s="10">
        <v>10930625542</v>
      </c>
      <c r="CG68" s="9">
        <f t="shared" ref="CG68:CH131" si="32">CA68+CC68+CE68</f>
        <v>4152047</v>
      </c>
      <c r="CH68" s="10">
        <f t="shared" si="32"/>
        <v>33590349566</v>
      </c>
    </row>
    <row r="69" spans="1:86" x14ac:dyDescent="0.25">
      <c r="A69" s="7" t="s">
        <v>141</v>
      </c>
      <c r="B69" s="21" t="s">
        <v>142</v>
      </c>
      <c r="C69" s="9">
        <v>17178095</v>
      </c>
      <c r="D69" s="10">
        <v>3866510256</v>
      </c>
      <c r="E69" s="9">
        <v>24109961</v>
      </c>
      <c r="F69" s="10">
        <v>4734519472</v>
      </c>
      <c r="G69" s="9">
        <v>2485726</v>
      </c>
      <c r="H69" s="10">
        <v>775107083</v>
      </c>
      <c r="I69" s="9">
        <f t="shared" si="22"/>
        <v>43773782</v>
      </c>
      <c r="J69" s="10">
        <f t="shared" si="22"/>
        <v>9376136811</v>
      </c>
      <c r="K69" s="9">
        <v>25168637</v>
      </c>
      <c r="L69" s="10">
        <v>4602354058</v>
      </c>
      <c r="M69" s="9">
        <v>16744547</v>
      </c>
      <c r="N69" s="10">
        <v>3109821540</v>
      </c>
      <c r="O69" s="9">
        <v>6214256</v>
      </c>
      <c r="P69" s="10">
        <v>1146261612</v>
      </c>
      <c r="Q69" s="9">
        <f t="shared" si="25"/>
        <v>48127440</v>
      </c>
      <c r="R69" s="10">
        <f t="shared" si="25"/>
        <v>8858437210</v>
      </c>
      <c r="S69" s="9">
        <v>18172282</v>
      </c>
      <c r="T69" s="10">
        <v>3718727862</v>
      </c>
      <c r="U69" s="9">
        <v>2239011</v>
      </c>
      <c r="V69" s="10">
        <v>582389387</v>
      </c>
      <c r="W69" s="9">
        <v>11861169</v>
      </c>
      <c r="X69" s="10">
        <v>1874920314</v>
      </c>
      <c r="Y69" s="9">
        <f t="shared" si="24"/>
        <v>32272462</v>
      </c>
      <c r="Z69" s="10">
        <f t="shared" si="24"/>
        <v>6176037563</v>
      </c>
      <c r="AA69" s="9">
        <v>22038635</v>
      </c>
      <c r="AB69" s="10">
        <v>3912177332</v>
      </c>
      <c r="AC69" s="9">
        <v>430516</v>
      </c>
      <c r="AD69" s="10">
        <v>171832848</v>
      </c>
      <c r="AE69" s="9">
        <v>18885702</v>
      </c>
      <c r="AF69" s="10">
        <v>3190456402</v>
      </c>
      <c r="AG69" s="9">
        <f t="shared" si="30"/>
        <v>41354853</v>
      </c>
      <c r="AH69" s="10">
        <f t="shared" si="30"/>
        <v>7274466582</v>
      </c>
      <c r="AI69" s="9">
        <v>165528538</v>
      </c>
      <c r="AJ69" s="10">
        <v>31685078166</v>
      </c>
      <c r="AK69" s="9">
        <v>12562708</v>
      </c>
      <c r="AL69" s="10">
        <v>1859405288</v>
      </c>
      <c r="AM69" s="9">
        <v>19628318</v>
      </c>
      <c r="AN69" s="10">
        <v>3608905068</v>
      </c>
      <c r="AO69" s="9">
        <v>17978304</v>
      </c>
      <c r="AP69" s="10">
        <v>3331788981</v>
      </c>
      <c r="AQ69" s="9">
        <f t="shared" si="17"/>
        <v>50169330</v>
      </c>
      <c r="AR69" s="10">
        <f t="shared" si="17"/>
        <v>8800099337</v>
      </c>
      <c r="AS69" s="9">
        <v>7361373</v>
      </c>
      <c r="AT69" s="10">
        <v>1583589415</v>
      </c>
      <c r="AU69" s="9">
        <v>35153396.939999998</v>
      </c>
      <c r="AV69" s="10">
        <v>6253589928</v>
      </c>
      <c r="AW69" s="9">
        <v>17531895</v>
      </c>
      <c r="AX69" s="10">
        <v>2947493109</v>
      </c>
      <c r="AY69" s="9">
        <f t="shared" si="13"/>
        <v>60046664.939999998</v>
      </c>
      <c r="AZ69" s="10">
        <f t="shared" si="13"/>
        <v>10784672452</v>
      </c>
      <c r="BA69" s="9">
        <v>9380384</v>
      </c>
      <c r="BB69" s="10">
        <v>1532571385</v>
      </c>
      <c r="BC69" s="9">
        <v>16246237</v>
      </c>
      <c r="BD69" s="10">
        <v>2703501528</v>
      </c>
      <c r="BE69" s="9">
        <v>11958313.74</v>
      </c>
      <c r="BF69" s="10">
        <v>2455936156</v>
      </c>
      <c r="BG69" s="9">
        <f t="shared" si="14"/>
        <v>37584934.740000002</v>
      </c>
      <c r="BH69" s="10">
        <f t="shared" si="14"/>
        <v>6692009069</v>
      </c>
      <c r="BI69" s="9">
        <v>2303479</v>
      </c>
      <c r="BJ69" s="10">
        <v>544939313</v>
      </c>
      <c r="BK69" s="9">
        <v>3210348.3899999997</v>
      </c>
      <c r="BL69" s="10">
        <v>685392915</v>
      </c>
      <c r="BM69" s="9">
        <v>26730799.84</v>
      </c>
      <c r="BN69" s="10">
        <v>4683657673</v>
      </c>
      <c r="BO69" s="9">
        <f t="shared" si="15"/>
        <v>32244627.23</v>
      </c>
      <c r="BP69" s="10">
        <f t="shared" si="15"/>
        <v>5913989901</v>
      </c>
      <c r="BQ69" s="9">
        <v>180045556.91</v>
      </c>
      <c r="BR69" s="10">
        <v>32190770759</v>
      </c>
      <c r="BS69" s="9">
        <v>29425390</v>
      </c>
      <c r="BT69" s="10">
        <v>4798412487</v>
      </c>
      <c r="BU69" s="9">
        <v>7325617</v>
      </c>
      <c r="BV69" s="10">
        <v>1639566470</v>
      </c>
      <c r="BW69" s="9">
        <v>51329245</v>
      </c>
      <c r="BX69" s="10">
        <v>9095532617</v>
      </c>
      <c r="BY69" s="9">
        <f t="shared" si="31"/>
        <v>88080252</v>
      </c>
      <c r="BZ69" s="10">
        <f t="shared" si="31"/>
        <v>15533511574</v>
      </c>
      <c r="CA69" s="9">
        <v>2568309</v>
      </c>
      <c r="CB69" s="10">
        <v>579773011</v>
      </c>
      <c r="CC69" s="9">
        <v>16279147</v>
      </c>
      <c r="CD69" s="10">
        <v>3097523891</v>
      </c>
      <c r="CE69" s="9">
        <v>33767756</v>
      </c>
      <c r="CF69" s="10">
        <v>5954856079</v>
      </c>
      <c r="CG69" s="9">
        <f t="shared" si="32"/>
        <v>52615212</v>
      </c>
      <c r="CH69" s="10">
        <f t="shared" si="32"/>
        <v>9632152981</v>
      </c>
    </row>
    <row r="70" spans="1:86" x14ac:dyDescent="0.25">
      <c r="A70" s="7" t="s">
        <v>143</v>
      </c>
      <c r="B70" s="21" t="s">
        <v>144</v>
      </c>
      <c r="C70" s="9">
        <v>1088097</v>
      </c>
      <c r="D70" s="10">
        <v>901952352</v>
      </c>
      <c r="E70" s="9">
        <v>575400</v>
      </c>
      <c r="F70" s="10">
        <v>654271216</v>
      </c>
      <c r="G70" s="9">
        <v>793128</v>
      </c>
      <c r="H70" s="10">
        <v>777103090</v>
      </c>
      <c r="I70" s="9">
        <f t="shared" si="22"/>
        <v>2456625</v>
      </c>
      <c r="J70" s="10">
        <f t="shared" si="22"/>
        <v>2333326658</v>
      </c>
      <c r="K70" s="9">
        <v>1086430</v>
      </c>
      <c r="L70" s="10">
        <v>988095442</v>
      </c>
      <c r="M70" s="9">
        <v>1141486</v>
      </c>
      <c r="N70" s="10">
        <v>850997309</v>
      </c>
      <c r="O70" s="9">
        <v>649711</v>
      </c>
      <c r="P70" s="10">
        <v>783926982</v>
      </c>
      <c r="Q70" s="9">
        <f t="shared" si="25"/>
        <v>2877627</v>
      </c>
      <c r="R70" s="10">
        <f t="shared" si="25"/>
        <v>2623019733</v>
      </c>
      <c r="S70" s="9">
        <v>927475</v>
      </c>
      <c r="T70" s="10">
        <v>817233095</v>
      </c>
      <c r="U70" s="9">
        <v>771775</v>
      </c>
      <c r="V70" s="10">
        <v>708158467</v>
      </c>
      <c r="W70" s="9">
        <v>1038647</v>
      </c>
      <c r="X70" s="10">
        <v>1138132075</v>
      </c>
      <c r="Y70" s="9">
        <f t="shared" si="24"/>
        <v>2737897</v>
      </c>
      <c r="Z70" s="10">
        <f t="shared" si="24"/>
        <v>2663523637</v>
      </c>
      <c r="AA70" s="9">
        <v>1261446</v>
      </c>
      <c r="AB70" s="10">
        <v>1130690678</v>
      </c>
      <c r="AC70" s="9">
        <v>916422</v>
      </c>
      <c r="AD70" s="10">
        <v>806054096</v>
      </c>
      <c r="AE70" s="9">
        <v>1073025</v>
      </c>
      <c r="AF70" s="10">
        <v>941961799</v>
      </c>
      <c r="AG70" s="9">
        <f t="shared" si="30"/>
        <v>3250893</v>
      </c>
      <c r="AH70" s="10">
        <f t="shared" si="30"/>
        <v>2878706573</v>
      </c>
      <c r="AI70" s="9">
        <v>11323045</v>
      </c>
      <c r="AJ70" s="10">
        <v>10498576601</v>
      </c>
      <c r="AK70" s="9">
        <v>987779</v>
      </c>
      <c r="AL70" s="10">
        <v>885923955</v>
      </c>
      <c r="AM70" s="9">
        <v>625227</v>
      </c>
      <c r="AN70" s="10">
        <v>523998323</v>
      </c>
      <c r="AO70" s="9">
        <v>822784</v>
      </c>
      <c r="AP70" s="10">
        <v>751265563</v>
      </c>
      <c r="AQ70" s="9">
        <f t="shared" si="17"/>
        <v>2435790</v>
      </c>
      <c r="AR70" s="10">
        <f t="shared" si="17"/>
        <v>2161187841</v>
      </c>
      <c r="AS70" s="9">
        <v>790583</v>
      </c>
      <c r="AT70" s="10">
        <v>1070904229</v>
      </c>
      <c r="AU70" s="9">
        <v>843947.35</v>
      </c>
      <c r="AV70" s="10">
        <v>984455491</v>
      </c>
      <c r="AW70" s="9">
        <v>1184457.6200000001</v>
      </c>
      <c r="AX70" s="10">
        <v>655632688</v>
      </c>
      <c r="AY70" s="9">
        <f t="shared" si="13"/>
        <v>2818987.97</v>
      </c>
      <c r="AZ70" s="10">
        <f t="shared" si="13"/>
        <v>2710992408</v>
      </c>
      <c r="BA70" s="9">
        <v>797685.50999999989</v>
      </c>
      <c r="BB70" s="10">
        <v>977193247</v>
      </c>
      <c r="BC70" s="9">
        <v>906905.52999999991</v>
      </c>
      <c r="BD70" s="10">
        <v>908497238</v>
      </c>
      <c r="BE70" s="9">
        <v>826043.57</v>
      </c>
      <c r="BF70" s="10">
        <v>695401909</v>
      </c>
      <c r="BG70" s="9">
        <f t="shared" si="14"/>
        <v>2530634.61</v>
      </c>
      <c r="BH70" s="10">
        <f t="shared" si="14"/>
        <v>2581092394</v>
      </c>
      <c r="BI70" s="9">
        <v>1335165.8</v>
      </c>
      <c r="BJ70" s="10">
        <v>795019320</v>
      </c>
      <c r="BK70" s="9">
        <v>1657499.4400000002</v>
      </c>
      <c r="BL70" s="10">
        <v>993329809</v>
      </c>
      <c r="BM70" s="9">
        <v>856648.6</v>
      </c>
      <c r="BN70" s="10">
        <v>637710299</v>
      </c>
      <c r="BO70" s="9">
        <f t="shared" si="15"/>
        <v>3849313.8400000003</v>
      </c>
      <c r="BP70" s="10">
        <f t="shared" si="15"/>
        <v>2426059428</v>
      </c>
      <c r="BQ70" s="9">
        <v>11634726.42</v>
      </c>
      <c r="BR70" s="10">
        <v>9879332071</v>
      </c>
      <c r="BS70" s="9">
        <v>663193</v>
      </c>
      <c r="BT70" s="10">
        <v>689772634</v>
      </c>
      <c r="BU70" s="9">
        <v>836362</v>
      </c>
      <c r="BV70" s="10">
        <v>959578063</v>
      </c>
      <c r="BW70" s="9">
        <v>965202</v>
      </c>
      <c r="BX70" s="10">
        <v>750221994</v>
      </c>
      <c r="BY70" s="9">
        <f t="shared" si="31"/>
        <v>2464757</v>
      </c>
      <c r="BZ70" s="10">
        <f t="shared" si="31"/>
        <v>2399572691</v>
      </c>
      <c r="CA70" s="9">
        <v>1495882</v>
      </c>
      <c r="CB70" s="10">
        <v>914915372</v>
      </c>
      <c r="CC70" s="9">
        <v>1880556</v>
      </c>
      <c r="CD70" s="10">
        <v>1349164198</v>
      </c>
      <c r="CE70" s="9">
        <v>1309313</v>
      </c>
      <c r="CF70" s="10">
        <v>1162389177</v>
      </c>
      <c r="CG70" s="9">
        <f t="shared" si="32"/>
        <v>4685751</v>
      </c>
      <c r="CH70" s="10">
        <f t="shared" si="32"/>
        <v>3426468747</v>
      </c>
    </row>
    <row r="71" spans="1:86" x14ac:dyDescent="0.25">
      <c r="A71" s="7" t="s">
        <v>145</v>
      </c>
      <c r="B71" s="8" t="s">
        <v>146</v>
      </c>
      <c r="C71" s="9">
        <v>483290</v>
      </c>
      <c r="D71" s="10">
        <v>2439869166</v>
      </c>
      <c r="E71" s="9">
        <v>929445</v>
      </c>
      <c r="F71" s="10">
        <v>2930117846</v>
      </c>
      <c r="G71" s="9">
        <v>447117</v>
      </c>
      <c r="H71" s="10">
        <v>2352490678</v>
      </c>
      <c r="I71" s="9">
        <f t="shared" si="22"/>
        <v>1859852</v>
      </c>
      <c r="J71" s="10">
        <f t="shared" si="22"/>
        <v>7722477690</v>
      </c>
      <c r="K71" s="9">
        <v>1127712</v>
      </c>
      <c r="L71" s="10">
        <v>4158560261</v>
      </c>
      <c r="M71" s="9">
        <v>914413</v>
      </c>
      <c r="N71" s="10">
        <v>4771589838</v>
      </c>
      <c r="O71" s="9">
        <v>860489</v>
      </c>
      <c r="P71" s="10">
        <v>2319985140</v>
      </c>
      <c r="Q71" s="9">
        <f t="shared" si="25"/>
        <v>2902614</v>
      </c>
      <c r="R71" s="10">
        <f t="shared" si="25"/>
        <v>11250135239</v>
      </c>
      <c r="S71" s="9">
        <v>1029818</v>
      </c>
      <c r="T71" s="10">
        <v>3637214382</v>
      </c>
      <c r="U71" s="9">
        <v>1150628</v>
      </c>
      <c r="V71" s="10">
        <v>3676611684</v>
      </c>
      <c r="W71" s="9">
        <v>1216816</v>
      </c>
      <c r="X71" s="10">
        <v>3274215130</v>
      </c>
      <c r="Y71" s="9">
        <f t="shared" si="24"/>
        <v>3397262</v>
      </c>
      <c r="Z71" s="10">
        <f t="shared" si="24"/>
        <v>10588041196</v>
      </c>
      <c r="AA71" s="9">
        <v>811365</v>
      </c>
      <c r="AB71" s="10">
        <v>3266027517</v>
      </c>
      <c r="AC71" s="9">
        <v>978680</v>
      </c>
      <c r="AD71" s="10">
        <v>3792141951</v>
      </c>
      <c r="AE71" s="9">
        <v>596801</v>
      </c>
      <c r="AF71" s="10">
        <v>1862107523</v>
      </c>
      <c r="AG71" s="9">
        <f t="shared" si="30"/>
        <v>2386846</v>
      </c>
      <c r="AH71" s="10">
        <f t="shared" si="30"/>
        <v>8920276991</v>
      </c>
      <c r="AI71" s="9">
        <v>10546575</v>
      </c>
      <c r="AJ71" s="10">
        <v>38480931116</v>
      </c>
      <c r="AK71" s="9">
        <v>957872</v>
      </c>
      <c r="AL71" s="10">
        <v>2484893331</v>
      </c>
      <c r="AM71" s="9">
        <v>996365</v>
      </c>
      <c r="AN71" s="10">
        <v>2338709786</v>
      </c>
      <c r="AO71" s="9">
        <v>402628</v>
      </c>
      <c r="AP71" s="10">
        <v>1417431642</v>
      </c>
      <c r="AQ71" s="9">
        <f t="shared" si="17"/>
        <v>2356865</v>
      </c>
      <c r="AR71" s="10">
        <f t="shared" si="17"/>
        <v>6241034759</v>
      </c>
      <c r="AS71" s="9">
        <v>700227</v>
      </c>
      <c r="AT71" s="10">
        <v>2825623472</v>
      </c>
      <c r="AU71" s="9">
        <v>929427.81000000017</v>
      </c>
      <c r="AV71" s="10">
        <v>3367062847</v>
      </c>
      <c r="AW71" s="9">
        <v>941026.2</v>
      </c>
      <c r="AX71" s="10">
        <v>5221237026</v>
      </c>
      <c r="AY71" s="9">
        <f t="shared" si="13"/>
        <v>2570681.0099999998</v>
      </c>
      <c r="AZ71" s="10">
        <f t="shared" si="13"/>
        <v>11413923345</v>
      </c>
      <c r="BA71" s="9">
        <v>907637.62999999977</v>
      </c>
      <c r="BB71" s="10">
        <v>2973888384</v>
      </c>
      <c r="BC71" s="9">
        <v>990889.71000000008</v>
      </c>
      <c r="BD71" s="10">
        <v>3422972539</v>
      </c>
      <c r="BE71" s="9">
        <v>995623.46000000043</v>
      </c>
      <c r="BF71" s="10">
        <v>2549051943</v>
      </c>
      <c r="BG71" s="9">
        <f t="shared" si="14"/>
        <v>2894150.8000000003</v>
      </c>
      <c r="BH71" s="10">
        <f t="shared" si="14"/>
        <v>8945912866</v>
      </c>
      <c r="BI71" s="9">
        <v>917392.43</v>
      </c>
      <c r="BJ71" s="10">
        <v>3088479512</v>
      </c>
      <c r="BK71" s="9">
        <v>829778.44000000018</v>
      </c>
      <c r="BL71" s="10">
        <v>2872460763</v>
      </c>
      <c r="BM71" s="9">
        <v>598927.84999999986</v>
      </c>
      <c r="BN71" s="10">
        <v>1286736008</v>
      </c>
      <c r="BO71" s="9">
        <f t="shared" si="15"/>
        <v>2346098.7199999997</v>
      </c>
      <c r="BP71" s="10">
        <f t="shared" si="15"/>
        <v>7247676283</v>
      </c>
      <c r="BQ71" s="9">
        <v>10167795.529999999</v>
      </c>
      <c r="BR71" s="10">
        <v>33848547253</v>
      </c>
      <c r="BS71" s="9">
        <v>962924</v>
      </c>
      <c r="BT71" s="10">
        <v>3091416049</v>
      </c>
      <c r="BU71" s="9">
        <v>592181</v>
      </c>
      <c r="BV71" s="10">
        <v>1879423224</v>
      </c>
      <c r="BW71" s="9">
        <v>703780</v>
      </c>
      <c r="BX71" s="10">
        <v>1824101451</v>
      </c>
      <c r="BY71" s="9">
        <f t="shared" si="31"/>
        <v>2258885</v>
      </c>
      <c r="BZ71" s="10">
        <f t="shared" si="31"/>
        <v>6794940724</v>
      </c>
      <c r="CA71" s="9">
        <v>700310</v>
      </c>
      <c r="CB71" s="10">
        <v>2510484050</v>
      </c>
      <c r="CC71" s="9">
        <v>1198665</v>
      </c>
      <c r="CD71" s="10">
        <v>3540317176</v>
      </c>
      <c r="CE71" s="9">
        <v>731757</v>
      </c>
      <c r="CF71" s="10">
        <v>2662101425</v>
      </c>
      <c r="CG71" s="9">
        <f t="shared" si="32"/>
        <v>2630732</v>
      </c>
      <c r="CH71" s="10">
        <f t="shared" si="32"/>
        <v>8712902651</v>
      </c>
    </row>
    <row r="72" spans="1:86" x14ac:dyDescent="0.25">
      <c r="A72" s="7" t="s">
        <v>147</v>
      </c>
      <c r="B72" s="8" t="s">
        <v>148</v>
      </c>
      <c r="C72" s="9">
        <v>1042149</v>
      </c>
      <c r="D72" s="10">
        <v>1014516968</v>
      </c>
      <c r="E72" s="9">
        <v>1582575</v>
      </c>
      <c r="F72" s="10">
        <v>1189614682</v>
      </c>
      <c r="G72" s="9">
        <v>1673160</v>
      </c>
      <c r="H72" s="10">
        <v>1223439510</v>
      </c>
      <c r="I72" s="9">
        <f t="shared" si="22"/>
        <v>4297884</v>
      </c>
      <c r="J72" s="10">
        <f t="shared" si="22"/>
        <v>3427571160</v>
      </c>
      <c r="K72" s="9">
        <v>924937</v>
      </c>
      <c r="L72" s="10">
        <v>894817225</v>
      </c>
      <c r="M72" s="9">
        <v>1749026</v>
      </c>
      <c r="N72" s="10">
        <v>1228043176</v>
      </c>
      <c r="O72" s="9">
        <v>2245401</v>
      </c>
      <c r="P72" s="10">
        <v>1444856554</v>
      </c>
      <c r="Q72" s="9">
        <f t="shared" si="25"/>
        <v>4919364</v>
      </c>
      <c r="R72" s="10">
        <f t="shared" si="25"/>
        <v>3567716955</v>
      </c>
      <c r="S72" s="9">
        <v>1393402</v>
      </c>
      <c r="T72" s="10">
        <v>1087466428</v>
      </c>
      <c r="U72" s="9">
        <v>1808808</v>
      </c>
      <c r="V72" s="10">
        <v>1249474595</v>
      </c>
      <c r="W72" s="9">
        <v>939351</v>
      </c>
      <c r="X72" s="10">
        <v>796890136</v>
      </c>
      <c r="Y72" s="9">
        <f t="shared" si="24"/>
        <v>4141561</v>
      </c>
      <c r="Z72" s="10">
        <f t="shared" si="24"/>
        <v>3133831159</v>
      </c>
      <c r="AA72" s="9">
        <v>1415384</v>
      </c>
      <c r="AB72" s="10">
        <v>844029855</v>
      </c>
      <c r="AC72" s="9">
        <v>1462065</v>
      </c>
      <c r="AD72" s="10">
        <v>1264894023</v>
      </c>
      <c r="AE72" s="9">
        <v>1576164</v>
      </c>
      <c r="AF72" s="10">
        <v>1148064270</v>
      </c>
      <c r="AG72" s="9">
        <f t="shared" si="30"/>
        <v>4453613</v>
      </c>
      <c r="AH72" s="10">
        <f t="shared" si="30"/>
        <v>3256988148</v>
      </c>
      <c r="AI72" s="9">
        <v>17812424</v>
      </c>
      <c r="AJ72" s="10">
        <v>13386107422</v>
      </c>
      <c r="AK72" s="9">
        <v>880329</v>
      </c>
      <c r="AL72" s="10">
        <v>763697235</v>
      </c>
      <c r="AM72" s="9">
        <v>1350645</v>
      </c>
      <c r="AN72" s="10">
        <v>1052058810</v>
      </c>
      <c r="AO72" s="9">
        <v>1355439</v>
      </c>
      <c r="AP72" s="10">
        <v>1116500959</v>
      </c>
      <c r="AQ72" s="9">
        <f t="shared" si="17"/>
        <v>3586413</v>
      </c>
      <c r="AR72" s="10">
        <f t="shared" si="17"/>
        <v>2932257004</v>
      </c>
      <c r="AS72" s="9">
        <v>997251</v>
      </c>
      <c r="AT72" s="10">
        <v>861285133</v>
      </c>
      <c r="AU72" s="9">
        <v>1127668.4099999999</v>
      </c>
      <c r="AV72" s="10">
        <v>869705833</v>
      </c>
      <c r="AW72" s="9">
        <v>1596963.5899999999</v>
      </c>
      <c r="AX72" s="10">
        <v>1105489520</v>
      </c>
      <c r="AY72" s="9">
        <f t="shared" si="13"/>
        <v>3721883</v>
      </c>
      <c r="AZ72" s="10">
        <f t="shared" si="13"/>
        <v>2836480486</v>
      </c>
      <c r="BA72" s="9">
        <v>1166458.6100000001</v>
      </c>
      <c r="BB72" s="10">
        <v>969228890</v>
      </c>
      <c r="BC72" s="9">
        <v>486428.02999999997</v>
      </c>
      <c r="BD72" s="10">
        <v>576766264</v>
      </c>
      <c r="BE72" s="9">
        <v>966936.85</v>
      </c>
      <c r="BF72" s="10">
        <v>1087545302</v>
      </c>
      <c r="BG72" s="9">
        <f t="shared" si="14"/>
        <v>2619823.4900000002</v>
      </c>
      <c r="BH72" s="10">
        <f t="shared" si="14"/>
        <v>2633540456</v>
      </c>
      <c r="BI72" s="9">
        <v>1158103.5300000005</v>
      </c>
      <c r="BJ72" s="10">
        <v>1263223439</v>
      </c>
      <c r="BK72" s="9">
        <v>1101788.92</v>
      </c>
      <c r="BL72" s="10">
        <v>823390781</v>
      </c>
      <c r="BM72" s="9">
        <v>1717689.2499999998</v>
      </c>
      <c r="BN72" s="10">
        <v>1177206948</v>
      </c>
      <c r="BO72" s="9">
        <f t="shared" si="15"/>
        <v>3977581.7</v>
      </c>
      <c r="BP72" s="10">
        <f t="shared" si="15"/>
        <v>3263821168</v>
      </c>
      <c r="BQ72" s="9">
        <v>13905701.189999999</v>
      </c>
      <c r="BR72" s="10">
        <v>11666099114</v>
      </c>
      <c r="BS72" s="9">
        <v>971607</v>
      </c>
      <c r="BT72" s="10">
        <v>1096929243</v>
      </c>
      <c r="BU72" s="9">
        <v>1943056</v>
      </c>
      <c r="BV72" s="10">
        <v>1579620522</v>
      </c>
      <c r="BW72" s="9">
        <v>1054594</v>
      </c>
      <c r="BX72" s="10">
        <v>846112899</v>
      </c>
      <c r="BY72" s="9">
        <f t="shared" si="31"/>
        <v>3969257</v>
      </c>
      <c r="BZ72" s="10">
        <f t="shared" si="31"/>
        <v>3522662664</v>
      </c>
      <c r="CA72" s="9">
        <v>1782582</v>
      </c>
      <c r="CB72" s="10">
        <v>1258085365</v>
      </c>
      <c r="CC72" s="9">
        <v>2354054</v>
      </c>
      <c r="CD72" s="10">
        <v>1534121434</v>
      </c>
      <c r="CE72" s="9">
        <v>1744655</v>
      </c>
      <c r="CF72" s="10">
        <v>1188335275</v>
      </c>
      <c r="CG72" s="9">
        <f t="shared" si="32"/>
        <v>5881291</v>
      </c>
      <c r="CH72" s="10">
        <f t="shared" si="32"/>
        <v>3980542074</v>
      </c>
    </row>
    <row r="73" spans="1:86" x14ac:dyDescent="0.25">
      <c r="A73" s="7" t="s">
        <v>149</v>
      </c>
      <c r="B73" s="21" t="s">
        <v>150</v>
      </c>
      <c r="C73" s="9">
        <v>150391</v>
      </c>
      <c r="D73" s="10">
        <v>503149083</v>
      </c>
      <c r="E73" s="9">
        <v>200708</v>
      </c>
      <c r="F73" s="10">
        <v>373460607</v>
      </c>
      <c r="G73" s="9">
        <v>193921</v>
      </c>
      <c r="H73" s="10">
        <v>300793004</v>
      </c>
      <c r="I73" s="9">
        <f t="shared" si="22"/>
        <v>545020</v>
      </c>
      <c r="J73" s="10">
        <f t="shared" si="22"/>
        <v>1177402694</v>
      </c>
      <c r="K73" s="9">
        <v>238504</v>
      </c>
      <c r="L73" s="10">
        <v>502730585</v>
      </c>
      <c r="M73" s="9">
        <v>316704</v>
      </c>
      <c r="N73" s="10">
        <v>564307354</v>
      </c>
      <c r="O73" s="9">
        <v>512894</v>
      </c>
      <c r="P73" s="10">
        <v>957701366</v>
      </c>
      <c r="Q73" s="9">
        <f t="shared" si="25"/>
        <v>1068102</v>
      </c>
      <c r="R73" s="10">
        <f t="shared" si="25"/>
        <v>2024739305</v>
      </c>
      <c r="S73" s="9">
        <v>264345</v>
      </c>
      <c r="T73" s="10">
        <v>286546299</v>
      </c>
      <c r="U73" s="9">
        <v>365840</v>
      </c>
      <c r="V73" s="10">
        <v>909952232</v>
      </c>
      <c r="W73" s="9">
        <v>297702</v>
      </c>
      <c r="X73" s="10">
        <v>639543541</v>
      </c>
      <c r="Y73" s="9">
        <f t="shared" si="24"/>
        <v>927887</v>
      </c>
      <c r="Z73" s="10">
        <f t="shared" si="24"/>
        <v>1836042072</v>
      </c>
      <c r="AA73" s="9">
        <v>194590</v>
      </c>
      <c r="AB73" s="10">
        <v>345071339</v>
      </c>
      <c r="AC73" s="9">
        <v>176431</v>
      </c>
      <c r="AD73" s="10">
        <v>388892361</v>
      </c>
      <c r="AE73" s="9">
        <v>438792</v>
      </c>
      <c r="AF73" s="10">
        <v>632688692</v>
      </c>
      <c r="AG73" s="9">
        <f t="shared" si="30"/>
        <v>809813</v>
      </c>
      <c r="AH73" s="10">
        <f t="shared" si="30"/>
        <v>1366652392</v>
      </c>
      <c r="AI73" s="9">
        <v>3350823</v>
      </c>
      <c r="AJ73" s="10">
        <v>6404836463</v>
      </c>
      <c r="AK73" s="9">
        <v>194556</v>
      </c>
      <c r="AL73" s="10">
        <v>350759896</v>
      </c>
      <c r="AM73" s="9">
        <v>275933</v>
      </c>
      <c r="AN73" s="10">
        <v>528905313</v>
      </c>
      <c r="AO73" s="9">
        <v>223605</v>
      </c>
      <c r="AP73" s="10">
        <v>345332580</v>
      </c>
      <c r="AQ73" s="9">
        <f t="shared" si="17"/>
        <v>694094</v>
      </c>
      <c r="AR73" s="10">
        <f t="shared" si="17"/>
        <v>1224997789</v>
      </c>
      <c r="AS73" s="9">
        <v>306073</v>
      </c>
      <c r="AT73" s="10">
        <v>529086276</v>
      </c>
      <c r="AU73" s="9">
        <v>417412.35</v>
      </c>
      <c r="AV73" s="10">
        <v>367612152</v>
      </c>
      <c r="AW73" s="9">
        <v>398519.44</v>
      </c>
      <c r="AX73" s="10">
        <v>552091721</v>
      </c>
      <c r="AY73" s="9">
        <f t="shared" si="13"/>
        <v>1122004.79</v>
      </c>
      <c r="AZ73" s="10">
        <f t="shared" si="13"/>
        <v>1448790149</v>
      </c>
      <c r="BA73" s="9">
        <v>291429.47000000003</v>
      </c>
      <c r="BB73" s="10">
        <v>636689060</v>
      </c>
      <c r="BC73" s="9">
        <v>330108.80999999994</v>
      </c>
      <c r="BD73" s="10">
        <v>489142032</v>
      </c>
      <c r="BE73" s="9">
        <v>271269.51</v>
      </c>
      <c r="BF73" s="10">
        <v>494359922</v>
      </c>
      <c r="BG73" s="9">
        <f t="shared" si="14"/>
        <v>892807.79</v>
      </c>
      <c r="BH73" s="10">
        <f t="shared" si="14"/>
        <v>1620191014</v>
      </c>
      <c r="BI73" s="9">
        <v>300673.84000000003</v>
      </c>
      <c r="BJ73" s="10">
        <v>552150216</v>
      </c>
      <c r="BK73" s="9">
        <v>279732.13</v>
      </c>
      <c r="BL73" s="10">
        <v>498843796</v>
      </c>
      <c r="BM73" s="9">
        <v>268854.12</v>
      </c>
      <c r="BN73" s="10">
        <v>507595367</v>
      </c>
      <c r="BO73" s="9">
        <f t="shared" si="15"/>
        <v>849260.09</v>
      </c>
      <c r="BP73" s="10">
        <f t="shared" si="15"/>
        <v>1558589379</v>
      </c>
      <c r="BQ73" s="9">
        <v>3558166.67</v>
      </c>
      <c r="BR73" s="10">
        <v>5852568331</v>
      </c>
      <c r="BS73" s="9">
        <v>233231</v>
      </c>
      <c r="BT73" s="10">
        <v>394176198</v>
      </c>
      <c r="BU73" s="9">
        <v>306618</v>
      </c>
      <c r="BV73" s="10">
        <v>341098621</v>
      </c>
      <c r="BW73" s="9">
        <v>345281</v>
      </c>
      <c r="BX73" s="10">
        <v>731664324</v>
      </c>
      <c r="BY73" s="9">
        <f t="shared" si="31"/>
        <v>885130</v>
      </c>
      <c r="BZ73" s="10">
        <f t="shared" si="31"/>
        <v>1466939143</v>
      </c>
      <c r="CA73" s="9">
        <v>238989</v>
      </c>
      <c r="CB73" s="10">
        <v>429372305</v>
      </c>
      <c r="CC73" s="9">
        <v>285994</v>
      </c>
      <c r="CD73" s="10">
        <v>700400131</v>
      </c>
      <c r="CE73" s="9">
        <v>238417</v>
      </c>
      <c r="CF73" s="10">
        <v>491986361</v>
      </c>
      <c r="CG73" s="9">
        <f t="shared" si="32"/>
        <v>763400</v>
      </c>
      <c r="CH73" s="10">
        <f t="shared" si="32"/>
        <v>1621758797</v>
      </c>
    </row>
    <row r="74" spans="1:86" x14ac:dyDescent="0.25">
      <c r="A74" s="7" t="s">
        <v>151</v>
      </c>
      <c r="B74" s="21" t="s">
        <v>152</v>
      </c>
      <c r="C74" s="9">
        <v>86602</v>
      </c>
      <c r="D74" s="10">
        <v>380641462</v>
      </c>
      <c r="E74" s="9">
        <v>34651</v>
      </c>
      <c r="F74" s="10">
        <v>97704334</v>
      </c>
      <c r="G74" s="9">
        <v>80588</v>
      </c>
      <c r="H74" s="10">
        <v>262006018</v>
      </c>
      <c r="I74" s="9">
        <f t="shared" si="22"/>
        <v>201841</v>
      </c>
      <c r="J74" s="10">
        <f t="shared" si="22"/>
        <v>740351814</v>
      </c>
      <c r="K74" s="9">
        <v>6254</v>
      </c>
      <c r="L74" s="10">
        <v>4910095</v>
      </c>
      <c r="M74" s="9">
        <v>135189</v>
      </c>
      <c r="N74" s="10">
        <v>396753391</v>
      </c>
      <c r="O74" s="9">
        <v>2202</v>
      </c>
      <c r="P74" s="10">
        <v>69115347</v>
      </c>
      <c r="Q74" s="9">
        <f t="shared" si="25"/>
        <v>143645</v>
      </c>
      <c r="R74" s="10">
        <f t="shared" si="25"/>
        <v>470778833</v>
      </c>
      <c r="S74" s="9">
        <v>90089</v>
      </c>
      <c r="T74" s="10">
        <v>372901638</v>
      </c>
      <c r="U74" s="9">
        <v>54505</v>
      </c>
      <c r="V74" s="10">
        <v>148276131</v>
      </c>
      <c r="W74" s="9">
        <v>46125</v>
      </c>
      <c r="X74" s="10">
        <v>144595543</v>
      </c>
      <c r="Y74" s="9">
        <f t="shared" si="24"/>
        <v>190719</v>
      </c>
      <c r="Z74" s="10">
        <f t="shared" si="24"/>
        <v>665773312</v>
      </c>
      <c r="AA74" s="9">
        <v>253458</v>
      </c>
      <c r="AB74" s="10">
        <v>429332330</v>
      </c>
      <c r="AC74" s="9">
        <v>120751</v>
      </c>
      <c r="AD74" s="10">
        <v>344379091</v>
      </c>
      <c r="AE74" s="9">
        <v>33866</v>
      </c>
      <c r="AF74" s="10">
        <v>87665962</v>
      </c>
      <c r="AG74" s="9">
        <f t="shared" si="30"/>
        <v>408075</v>
      </c>
      <c r="AH74" s="10">
        <f t="shared" si="30"/>
        <v>861377383</v>
      </c>
      <c r="AI74" s="9">
        <v>944280</v>
      </c>
      <c r="AJ74" s="10">
        <v>2738281342</v>
      </c>
      <c r="AK74" s="9">
        <v>242</v>
      </c>
      <c r="AL74" s="10">
        <v>599710</v>
      </c>
      <c r="AM74" s="9">
        <v>643</v>
      </c>
      <c r="AN74" s="10">
        <v>31062311</v>
      </c>
      <c r="AO74" s="9">
        <v>31100</v>
      </c>
      <c r="AP74" s="10">
        <v>143273315</v>
      </c>
      <c r="AQ74" s="9">
        <f t="shared" si="17"/>
        <v>31985</v>
      </c>
      <c r="AR74" s="10">
        <f t="shared" si="17"/>
        <v>174935336</v>
      </c>
      <c r="AS74" s="9">
        <v>68616</v>
      </c>
      <c r="AT74" s="10">
        <v>351484425</v>
      </c>
      <c r="AU74" s="9">
        <v>103591.1</v>
      </c>
      <c r="AV74" s="10">
        <v>291543381</v>
      </c>
      <c r="AW74" s="9">
        <v>35663.699999999997</v>
      </c>
      <c r="AX74" s="10">
        <v>128363534</v>
      </c>
      <c r="AY74" s="9">
        <f t="shared" ref="AY74:AZ137" si="33">AS74+AU74+AW74</f>
        <v>207870.8</v>
      </c>
      <c r="AZ74" s="10">
        <f t="shared" si="33"/>
        <v>771391340</v>
      </c>
      <c r="BA74" s="9">
        <v>1150</v>
      </c>
      <c r="BB74" s="10">
        <v>730000</v>
      </c>
      <c r="BC74" s="9">
        <v>730062.67</v>
      </c>
      <c r="BD74" s="10">
        <v>696643475</v>
      </c>
      <c r="BE74" s="9">
        <v>269293.89999999997</v>
      </c>
      <c r="BF74" s="10">
        <v>407932100</v>
      </c>
      <c r="BG74" s="9">
        <f t="shared" ref="BG74:BH137" si="34">BA74+BC74+BE74</f>
        <v>1000506.5700000001</v>
      </c>
      <c r="BH74" s="10">
        <f t="shared" si="34"/>
        <v>1105305575</v>
      </c>
      <c r="BI74" s="9">
        <v>447.48999999999995</v>
      </c>
      <c r="BJ74" s="10">
        <v>33629948</v>
      </c>
      <c r="BK74" s="9">
        <v>235434.12</v>
      </c>
      <c r="BL74" s="10">
        <v>409965346</v>
      </c>
      <c r="BM74" s="9">
        <v>436.53000000000003</v>
      </c>
      <c r="BN74" s="10">
        <v>432925</v>
      </c>
      <c r="BO74" s="9">
        <f t="shared" ref="BO74:BP137" si="35">BI74+BK74+BM74</f>
        <v>236318.13999999998</v>
      </c>
      <c r="BP74" s="10">
        <f t="shared" si="35"/>
        <v>444028219</v>
      </c>
      <c r="BQ74" s="9">
        <v>1476680.51</v>
      </c>
      <c r="BR74" s="10">
        <v>2495660470</v>
      </c>
      <c r="BS74" s="9">
        <v>97524</v>
      </c>
      <c r="BT74" s="10">
        <v>211298090</v>
      </c>
      <c r="BU74" s="9">
        <v>920</v>
      </c>
      <c r="BV74" s="10">
        <v>573132</v>
      </c>
      <c r="BW74" s="9">
        <v>372712</v>
      </c>
      <c r="BX74" s="10">
        <v>400249746</v>
      </c>
      <c r="BY74" s="9">
        <f t="shared" si="31"/>
        <v>471156</v>
      </c>
      <c r="BZ74" s="10">
        <f t="shared" si="31"/>
        <v>612120968</v>
      </c>
      <c r="CA74" s="9">
        <v>253245</v>
      </c>
      <c r="CB74" s="10">
        <v>543701363</v>
      </c>
      <c r="CC74" s="9">
        <v>259682</v>
      </c>
      <c r="CD74" s="10">
        <v>144212983</v>
      </c>
      <c r="CE74" s="9">
        <v>2182</v>
      </c>
      <c r="CF74" s="10">
        <v>682461</v>
      </c>
      <c r="CG74" s="9">
        <f t="shared" si="32"/>
        <v>515109</v>
      </c>
      <c r="CH74" s="10">
        <f t="shared" si="32"/>
        <v>688596807</v>
      </c>
    </row>
    <row r="75" spans="1:86" x14ac:dyDescent="0.25">
      <c r="A75" s="7" t="s">
        <v>153</v>
      </c>
      <c r="B75" s="42" t="s">
        <v>154</v>
      </c>
      <c r="C75" s="9">
        <v>16386</v>
      </c>
      <c r="D75" s="10">
        <v>37098181</v>
      </c>
      <c r="E75" s="9">
        <v>11018</v>
      </c>
      <c r="F75" s="10">
        <v>17236094</v>
      </c>
      <c r="G75" s="9">
        <v>39701</v>
      </c>
      <c r="H75" s="10">
        <v>29800299</v>
      </c>
      <c r="I75" s="9">
        <f t="shared" si="22"/>
        <v>67105</v>
      </c>
      <c r="J75" s="10">
        <f t="shared" si="22"/>
        <v>84134574</v>
      </c>
      <c r="K75" s="9">
        <v>25212</v>
      </c>
      <c r="L75" s="10">
        <v>104168499</v>
      </c>
      <c r="M75" s="9">
        <v>1639</v>
      </c>
      <c r="N75" s="10">
        <v>23913877</v>
      </c>
      <c r="O75" s="9">
        <v>17141</v>
      </c>
      <c r="P75" s="10">
        <v>42182612</v>
      </c>
      <c r="Q75" s="9">
        <f t="shared" si="25"/>
        <v>43992</v>
      </c>
      <c r="R75" s="10">
        <f t="shared" si="25"/>
        <v>170264988</v>
      </c>
      <c r="S75" s="9">
        <v>13277</v>
      </c>
      <c r="T75" s="10">
        <v>44262082</v>
      </c>
      <c r="U75" s="9">
        <v>17428</v>
      </c>
      <c r="V75" s="10">
        <v>93111788</v>
      </c>
      <c r="W75" s="9">
        <v>12483</v>
      </c>
      <c r="X75" s="10">
        <v>30797170</v>
      </c>
      <c r="Y75" s="9">
        <f t="shared" si="24"/>
        <v>43188</v>
      </c>
      <c r="Z75" s="10">
        <f t="shared" si="24"/>
        <v>168171040</v>
      </c>
      <c r="AA75" s="9">
        <v>21212</v>
      </c>
      <c r="AB75" s="10">
        <v>47123996</v>
      </c>
      <c r="AC75" s="9">
        <v>5596</v>
      </c>
      <c r="AD75" s="10">
        <v>20493821</v>
      </c>
      <c r="AE75" s="9">
        <v>10433</v>
      </c>
      <c r="AF75" s="10">
        <v>43853519</v>
      </c>
      <c r="AG75" s="9">
        <f t="shared" si="30"/>
        <v>37241</v>
      </c>
      <c r="AH75" s="10">
        <f t="shared" si="30"/>
        <v>111471336</v>
      </c>
      <c r="AI75" s="9">
        <v>191526</v>
      </c>
      <c r="AJ75" s="10">
        <v>534041938</v>
      </c>
      <c r="AK75" s="9">
        <v>2982</v>
      </c>
      <c r="AL75" s="10">
        <v>9517772</v>
      </c>
      <c r="AM75" s="9">
        <v>12190</v>
      </c>
      <c r="AN75" s="10">
        <v>34452024</v>
      </c>
      <c r="AO75" s="9">
        <v>5184</v>
      </c>
      <c r="AP75" s="10">
        <v>31768877</v>
      </c>
      <c r="AQ75" s="9">
        <f t="shared" si="17"/>
        <v>20356</v>
      </c>
      <c r="AR75" s="10">
        <f t="shared" si="17"/>
        <v>75738673</v>
      </c>
      <c r="AS75" s="9">
        <v>19508</v>
      </c>
      <c r="AT75" s="10">
        <v>27836072</v>
      </c>
      <c r="AU75" s="9">
        <v>41008.200000000004</v>
      </c>
      <c r="AV75" s="10">
        <v>141238476</v>
      </c>
      <c r="AW75" s="9">
        <v>5290</v>
      </c>
      <c r="AX75" s="10">
        <v>11128580</v>
      </c>
      <c r="AY75" s="9">
        <f t="shared" si="33"/>
        <v>65806.200000000012</v>
      </c>
      <c r="AZ75" s="10">
        <f t="shared" si="33"/>
        <v>180203128</v>
      </c>
      <c r="BA75" s="9">
        <v>47895.97</v>
      </c>
      <c r="BB75" s="10">
        <v>133873301</v>
      </c>
      <c r="BC75" s="9">
        <v>11605</v>
      </c>
      <c r="BD75" s="10">
        <v>19322747</v>
      </c>
      <c r="BE75" s="9">
        <v>15435.46</v>
      </c>
      <c r="BF75" s="10">
        <v>17929112</v>
      </c>
      <c r="BG75" s="9">
        <f t="shared" si="34"/>
        <v>74936.429999999993</v>
      </c>
      <c r="BH75" s="10">
        <f t="shared" si="34"/>
        <v>171125160</v>
      </c>
      <c r="BI75" s="9">
        <v>27719</v>
      </c>
      <c r="BJ75" s="10">
        <v>51633341</v>
      </c>
      <c r="BK75" s="9">
        <v>2971.8</v>
      </c>
      <c r="BL75" s="10">
        <v>16518130</v>
      </c>
      <c r="BM75" s="9">
        <v>24394.04</v>
      </c>
      <c r="BN75" s="10">
        <v>60824406</v>
      </c>
      <c r="BO75" s="9">
        <f t="shared" si="35"/>
        <v>55084.84</v>
      </c>
      <c r="BP75" s="10">
        <f t="shared" si="35"/>
        <v>128975877</v>
      </c>
      <c r="BQ75" s="9">
        <v>216183.47</v>
      </c>
      <c r="BR75" s="10">
        <v>556042838</v>
      </c>
      <c r="BS75" s="9">
        <v>18608</v>
      </c>
      <c r="BT75" s="10">
        <v>71155861</v>
      </c>
      <c r="BU75" s="9">
        <v>29112</v>
      </c>
      <c r="BV75" s="10">
        <v>66034442</v>
      </c>
      <c r="BW75" s="9">
        <v>3720</v>
      </c>
      <c r="BX75" s="10">
        <v>25815286</v>
      </c>
      <c r="BY75" s="9">
        <f t="shared" si="31"/>
        <v>51440</v>
      </c>
      <c r="BZ75" s="10">
        <f t="shared" si="31"/>
        <v>163005589</v>
      </c>
      <c r="CA75" s="9">
        <v>36140</v>
      </c>
      <c r="CB75" s="10">
        <v>59087448</v>
      </c>
      <c r="CC75" s="9">
        <v>23474</v>
      </c>
      <c r="CD75" s="10">
        <v>42611872</v>
      </c>
      <c r="CE75" s="9">
        <v>20241</v>
      </c>
      <c r="CF75" s="10">
        <v>89690286</v>
      </c>
      <c r="CG75" s="9">
        <f t="shared" si="32"/>
        <v>79855</v>
      </c>
      <c r="CH75" s="10">
        <f t="shared" si="32"/>
        <v>191389606</v>
      </c>
    </row>
    <row r="76" spans="1:86" x14ac:dyDescent="0.25">
      <c r="A76" s="7" t="s">
        <v>155</v>
      </c>
      <c r="B76" s="21" t="s">
        <v>156</v>
      </c>
      <c r="C76" s="9">
        <v>3338885</v>
      </c>
      <c r="D76" s="10">
        <v>4042931554</v>
      </c>
      <c r="E76" s="9">
        <v>3845762</v>
      </c>
      <c r="F76" s="10">
        <v>5940984782</v>
      </c>
      <c r="G76" s="9">
        <v>3296520</v>
      </c>
      <c r="H76" s="10">
        <v>5375271247</v>
      </c>
      <c r="I76" s="9">
        <f t="shared" si="22"/>
        <v>10481167</v>
      </c>
      <c r="J76" s="10">
        <f t="shared" si="22"/>
        <v>15359187583</v>
      </c>
      <c r="K76" s="9">
        <v>1858717</v>
      </c>
      <c r="L76" s="10">
        <v>3608217447</v>
      </c>
      <c r="M76" s="9">
        <v>4015785</v>
      </c>
      <c r="N76" s="10">
        <v>5631732330</v>
      </c>
      <c r="O76" s="9">
        <v>2920996</v>
      </c>
      <c r="P76" s="10">
        <v>5703742068</v>
      </c>
      <c r="Q76" s="9">
        <f t="shared" si="25"/>
        <v>8795498</v>
      </c>
      <c r="R76" s="10">
        <f t="shared" si="25"/>
        <v>14943691845</v>
      </c>
      <c r="S76" s="9">
        <v>2756290</v>
      </c>
      <c r="T76" s="10">
        <v>7771606617</v>
      </c>
      <c r="U76" s="9">
        <v>4803598</v>
      </c>
      <c r="V76" s="10">
        <v>5001462351</v>
      </c>
      <c r="W76" s="9">
        <v>2522290</v>
      </c>
      <c r="X76" s="10">
        <v>2426928820</v>
      </c>
      <c r="Y76" s="9">
        <f t="shared" si="24"/>
        <v>10082178</v>
      </c>
      <c r="Z76" s="10">
        <f t="shared" si="24"/>
        <v>15199997788</v>
      </c>
      <c r="AA76" s="9">
        <v>2111059</v>
      </c>
      <c r="AB76" s="10">
        <v>2773173317</v>
      </c>
      <c r="AC76" s="9">
        <v>3512662</v>
      </c>
      <c r="AD76" s="10">
        <v>3420961481</v>
      </c>
      <c r="AE76" s="9">
        <v>1439596</v>
      </c>
      <c r="AF76" s="10">
        <v>2178024142</v>
      </c>
      <c r="AG76" s="9">
        <f t="shared" si="30"/>
        <v>7063317</v>
      </c>
      <c r="AH76" s="10">
        <f t="shared" si="30"/>
        <v>8372158940</v>
      </c>
      <c r="AI76" s="9">
        <v>36326848</v>
      </c>
      <c r="AJ76" s="10">
        <v>53838359689</v>
      </c>
      <c r="AK76" s="9">
        <v>3535292</v>
      </c>
      <c r="AL76" s="10">
        <v>4752897112</v>
      </c>
      <c r="AM76" s="9">
        <v>3231787</v>
      </c>
      <c r="AN76" s="10">
        <v>5688612218</v>
      </c>
      <c r="AO76" s="9">
        <v>3690615</v>
      </c>
      <c r="AP76" s="10">
        <v>7924217943</v>
      </c>
      <c r="AQ76" s="9">
        <f t="shared" si="17"/>
        <v>10457694</v>
      </c>
      <c r="AR76" s="10">
        <f t="shared" si="17"/>
        <v>18365727273</v>
      </c>
      <c r="AS76" s="9">
        <v>4030751</v>
      </c>
      <c r="AT76" s="10">
        <v>6619699703</v>
      </c>
      <c r="AU76" s="9">
        <v>2352015.64</v>
      </c>
      <c r="AV76" s="10">
        <v>6148879379</v>
      </c>
      <c r="AW76" s="9">
        <v>3745682.0000000005</v>
      </c>
      <c r="AX76" s="10">
        <v>6886392692</v>
      </c>
      <c r="AY76" s="9">
        <f t="shared" si="33"/>
        <v>10128448.640000001</v>
      </c>
      <c r="AZ76" s="10">
        <f t="shared" si="33"/>
        <v>19654971774</v>
      </c>
      <c r="BA76" s="9">
        <v>2507884.1499999994</v>
      </c>
      <c r="BB76" s="10">
        <v>5109466260</v>
      </c>
      <c r="BC76" s="9">
        <v>4568112.0599999987</v>
      </c>
      <c r="BD76" s="10">
        <v>4899287370</v>
      </c>
      <c r="BE76" s="9">
        <v>3697661.12</v>
      </c>
      <c r="BF76" s="10">
        <v>4729741706</v>
      </c>
      <c r="BG76" s="9">
        <f t="shared" si="34"/>
        <v>10773657.329999998</v>
      </c>
      <c r="BH76" s="10">
        <f t="shared" si="34"/>
        <v>14738495336</v>
      </c>
      <c r="BI76" s="9">
        <v>3831511.6799999992</v>
      </c>
      <c r="BJ76" s="10">
        <v>4080658576</v>
      </c>
      <c r="BK76" s="9">
        <v>2896976.5100000002</v>
      </c>
      <c r="BL76" s="10">
        <v>3284041961</v>
      </c>
      <c r="BM76" s="9">
        <v>3461691.9999999995</v>
      </c>
      <c r="BN76" s="10">
        <v>5465826425</v>
      </c>
      <c r="BO76" s="9">
        <f t="shared" si="35"/>
        <v>10190180.189999999</v>
      </c>
      <c r="BP76" s="10">
        <f t="shared" si="35"/>
        <v>12830526962</v>
      </c>
      <c r="BQ76" s="9">
        <v>41549980.159999996</v>
      </c>
      <c r="BR76" s="10">
        <v>65589721345</v>
      </c>
      <c r="BS76" s="9">
        <v>3458794</v>
      </c>
      <c r="BT76" s="10">
        <v>6042590083</v>
      </c>
      <c r="BU76" s="9">
        <v>3568735</v>
      </c>
      <c r="BV76" s="10">
        <v>5898355730</v>
      </c>
      <c r="BW76" s="9">
        <v>6593766</v>
      </c>
      <c r="BX76" s="10">
        <v>11831205768</v>
      </c>
      <c r="BY76" s="9">
        <f t="shared" si="31"/>
        <v>13621295</v>
      </c>
      <c r="BZ76" s="10">
        <f t="shared" si="31"/>
        <v>23772151581</v>
      </c>
      <c r="CA76" s="9">
        <v>3969936</v>
      </c>
      <c r="CB76" s="10">
        <v>6937548233</v>
      </c>
      <c r="CC76" s="9">
        <v>6698445</v>
      </c>
      <c r="CD76" s="10">
        <v>10686575870</v>
      </c>
      <c r="CE76" s="9">
        <v>4684462</v>
      </c>
      <c r="CF76" s="10">
        <v>8516212997</v>
      </c>
      <c r="CG76" s="9">
        <f t="shared" si="32"/>
        <v>15352843</v>
      </c>
      <c r="CH76" s="10">
        <f t="shared" si="32"/>
        <v>26140337100</v>
      </c>
    </row>
    <row r="77" spans="1:86" x14ac:dyDescent="0.25">
      <c r="A77" s="7" t="s">
        <v>157</v>
      </c>
      <c r="B77" s="8" t="s">
        <v>158</v>
      </c>
      <c r="C77" s="9">
        <v>1165618</v>
      </c>
      <c r="D77" s="10">
        <v>2878276709</v>
      </c>
      <c r="E77" s="9">
        <v>1529632</v>
      </c>
      <c r="F77" s="10">
        <v>4010432918</v>
      </c>
      <c r="G77" s="9">
        <v>1182081</v>
      </c>
      <c r="H77" s="10">
        <v>3186613701</v>
      </c>
      <c r="I77" s="9">
        <f t="shared" si="22"/>
        <v>3877331</v>
      </c>
      <c r="J77" s="10">
        <f t="shared" si="22"/>
        <v>10075323328</v>
      </c>
      <c r="K77" s="9">
        <v>1104871</v>
      </c>
      <c r="L77" s="10">
        <v>2634047746</v>
      </c>
      <c r="M77" s="9">
        <v>1735806</v>
      </c>
      <c r="N77" s="10">
        <v>3981233366</v>
      </c>
      <c r="O77" s="9">
        <v>1061577</v>
      </c>
      <c r="P77" s="10">
        <v>4384936363</v>
      </c>
      <c r="Q77" s="9">
        <f t="shared" si="25"/>
        <v>3902254</v>
      </c>
      <c r="R77" s="10">
        <f t="shared" si="25"/>
        <v>11000217475</v>
      </c>
      <c r="S77" s="9">
        <v>1976006</v>
      </c>
      <c r="T77" s="10">
        <v>6652998926</v>
      </c>
      <c r="U77" s="9">
        <v>1063092</v>
      </c>
      <c r="V77" s="10">
        <v>2892521205</v>
      </c>
      <c r="W77" s="9">
        <v>554934</v>
      </c>
      <c r="X77" s="10">
        <v>1077494681</v>
      </c>
      <c r="Y77" s="9">
        <f t="shared" si="24"/>
        <v>3594032</v>
      </c>
      <c r="Z77" s="10">
        <f t="shared" si="24"/>
        <v>10623014812</v>
      </c>
      <c r="AA77" s="9">
        <v>892944</v>
      </c>
      <c r="AB77" s="10">
        <v>1402786072</v>
      </c>
      <c r="AC77" s="9">
        <v>598668</v>
      </c>
      <c r="AD77" s="10">
        <v>1363641222</v>
      </c>
      <c r="AE77" s="9">
        <v>555853</v>
      </c>
      <c r="AF77" s="10">
        <v>970997549</v>
      </c>
      <c r="AG77" s="9">
        <f t="shared" si="30"/>
        <v>2047465</v>
      </c>
      <c r="AH77" s="10">
        <f t="shared" si="30"/>
        <v>3737424843</v>
      </c>
      <c r="AI77" s="9">
        <v>13421082</v>
      </c>
      <c r="AJ77" s="10">
        <v>35435980458</v>
      </c>
      <c r="AK77" s="9">
        <v>1312262</v>
      </c>
      <c r="AL77" s="10">
        <v>2602825979</v>
      </c>
      <c r="AM77" s="9">
        <v>2284995</v>
      </c>
      <c r="AN77" s="10">
        <v>4482530819</v>
      </c>
      <c r="AO77" s="9">
        <v>2567936</v>
      </c>
      <c r="AP77" s="10">
        <v>5831589025</v>
      </c>
      <c r="AQ77" s="9">
        <f t="shared" si="17"/>
        <v>6165193</v>
      </c>
      <c r="AR77" s="10">
        <f t="shared" si="17"/>
        <v>12916945823</v>
      </c>
      <c r="AS77" s="9">
        <v>1994518</v>
      </c>
      <c r="AT77" s="10">
        <v>5102002331</v>
      </c>
      <c r="AU77" s="9">
        <v>1133892.44</v>
      </c>
      <c r="AV77" s="10">
        <v>4709133984</v>
      </c>
      <c r="AW77" s="9">
        <v>1649736.87</v>
      </c>
      <c r="AX77" s="10">
        <v>5479454999</v>
      </c>
      <c r="AY77" s="9">
        <f t="shared" si="33"/>
        <v>4778147.3100000005</v>
      </c>
      <c r="AZ77" s="10">
        <f t="shared" si="33"/>
        <v>15290591314</v>
      </c>
      <c r="BA77" s="9">
        <v>1403652.3700000003</v>
      </c>
      <c r="BB77" s="10">
        <v>4154788643</v>
      </c>
      <c r="BC77" s="9">
        <v>2276872.5700000003</v>
      </c>
      <c r="BD77" s="10">
        <v>3241912504</v>
      </c>
      <c r="BE77" s="9">
        <v>1039342.1899999998</v>
      </c>
      <c r="BF77" s="10">
        <v>2631642792</v>
      </c>
      <c r="BG77" s="9">
        <f t="shared" si="34"/>
        <v>4719867.13</v>
      </c>
      <c r="BH77" s="10">
        <f t="shared" si="34"/>
        <v>10028343939</v>
      </c>
      <c r="BI77" s="9">
        <v>1348990.7999999996</v>
      </c>
      <c r="BJ77" s="10">
        <v>2289862255</v>
      </c>
      <c r="BK77" s="9">
        <v>1018362.95</v>
      </c>
      <c r="BL77" s="10">
        <v>1619791228</v>
      </c>
      <c r="BM77" s="9">
        <v>1604530.68</v>
      </c>
      <c r="BN77" s="10">
        <v>3402277562</v>
      </c>
      <c r="BO77" s="9">
        <f t="shared" si="35"/>
        <v>3971884.4299999997</v>
      </c>
      <c r="BP77" s="10">
        <f t="shared" si="35"/>
        <v>7311931045</v>
      </c>
      <c r="BQ77" s="9">
        <v>19635091.869999997</v>
      </c>
      <c r="BR77" s="10">
        <v>45547812121</v>
      </c>
      <c r="BS77" s="9">
        <v>2495467</v>
      </c>
      <c r="BT77" s="10">
        <v>4836946384</v>
      </c>
      <c r="BU77" s="9">
        <v>1938699</v>
      </c>
      <c r="BV77" s="10">
        <v>4250515748</v>
      </c>
      <c r="BW77" s="9">
        <v>3505500</v>
      </c>
      <c r="BX77" s="10">
        <v>8964878283</v>
      </c>
      <c r="BY77" s="9">
        <f t="shared" si="31"/>
        <v>7939666</v>
      </c>
      <c r="BZ77" s="10">
        <f t="shared" si="31"/>
        <v>18052340415</v>
      </c>
      <c r="CA77" s="9">
        <v>1529331</v>
      </c>
      <c r="CB77" s="10">
        <v>4418979849</v>
      </c>
      <c r="CC77" s="9">
        <v>2591939</v>
      </c>
      <c r="CD77" s="10">
        <v>7153918979</v>
      </c>
      <c r="CE77" s="9">
        <v>1354668</v>
      </c>
      <c r="CF77" s="10">
        <v>6538608473</v>
      </c>
      <c r="CG77" s="9">
        <f t="shared" si="32"/>
        <v>5475938</v>
      </c>
      <c r="CH77" s="10">
        <f t="shared" si="32"/>
        <v>18111507301</v>
      </c>
    </row>
    <row r="78" spans="1:86" x14ac:dyDescent="0.25">
      <c r="A78" s="13" t="s">
        <v>159</v>
      </c>
      <c r="B78" s="14" t="s">
        <v>160</v>
      </c>
      <c r="C78" s="17">
        <v>34121417</v>
      </c>
      <c r="D78" s="18">
        <v>23755760069</v>
      </c>
      <c r="E78" s="17">
        <v>36127432</v>
      </c>
      <c r="F78" s="18">
        <v>24509495122</v>
      </c>
      <c r="G78" s="17">
        <v>33706485</v>
      </c>
      <c r="H78" s="18">
        <v>31516789812</v>
      </c>
      <c r="I78" s="9">
        <f t="shared" si="22"/>
        <v>103955334</v>
      </c>
      <c r="J78" s="10">
        <f t="shared" si="22"/>
        <v>79782045003</v>
      </c>
      <c r="K78" s="17">
        <v>58354529</v>
      </c>
      <c r="L78" s="18">
        <v>31820322470</v>
      </c>
      <c r="M78" s="17">
        <v>37158092</v>
      </c>
      <c r="N78" s="18">
        <v>30025391244</v>
      </c>
      <c r="O78" s="17">
        <v>38219569</v>
      </c>
      <c r="P78" s="18">
        <v>27656146821</v>
      </c>
      <c r="Q78" s="9">
        <f t="shared" si="25"/>
        <v>133732190</v>
      </c>
      <c r="R78" s="10">
        <f t="shared" si="25"/>
        <v>89501860535</v>
      </c>
      <c r="S78" s="17">
        <v>75001807</v>
      </c>
      <c r="T78" s="18">
        <v>38676647032</v>
      </c>
      <c r="U78" s="17">
        <v>23219966</v>
      </c>
      <c r="V78" s="18">
        <v>26127558360</v>
      </c>
      <c r="W78" s="17">
        <v>37049455</v>
      </c>
      <c r="X78" s="18">
        <v>22097157205</v>
      </c>
      <c r="Y78" s="9">
        <f t="shared" si="24"/>
        <v>135271228</v>
      </c>
      <c r="Z78" s="10">
        <f t="shared" si="24"/>
        <v>86901362597</v>
      </c>
      <c r="AA78" s="17">
        <f t="shared" ref="AA78:AF78" si="36">AA76+AA75+AA74+AA73+AA72+AA71+AA70+AA69+AA68+AA67+AA64</f>
        <v>71743492</v>
      </c>
      <c r="AB78" s="18">
        <f t="shared" si="36"/>
        <v>30854457651</v>
      </c>
      <c r="AC78" s="17">
        <f t="shared" si="36"/>
        <v>28155434</v>
      </c>
      <c r="AD78" s="18">
        <f t="shared" si="36"/>
        <v>20157990350</v>
      </c>
      <c r="AE78" s="17">
        <f t="shared" si="36"/>
        <v>42843937</v>
      </c>
      <c r="AF78" s="18">
        <f t="shared" si="36"/>
        <v>23298900269</v>
      </c>
      <c r="AG78" s="9">
        <f t="shared" si="30"/>
        <v>142742863</v>
      </c>
      <c r="AH78" s="10">
        <f t="shared" si="30"/>
        <v>74311348270</v>
      </c>
      <c r="AI78" s="17">
        <f>AI76+AI75+AI74+AI73+AI72+AI71+AI70+AI69+AI68+AI67+AI64</f>
        <v>492120829</v>
      </c>
      <c r="AJ78" s="18">
        <f>AJ76+AJ75+AJ74+AJ73+AJ72+AJ71+AJ70+AJ69+AJ68+AJ67+AJ64</f>
        <v>325967109585</v>
      </c>
      <c r="AK78" s="23">
        <v>26527383</v>
      </c>
      <c r="AL78" s="24">
        <v>24926452857</v>
      </c>
      <c r="AM78" s="23">
        <v>42700997</v>
      </c>
      <c r="AN78" s="24">
        <v>26646138502</v>
      </c>
      <c r="AO78" s="23">
        <v>34349770</v>
      </c>
      <c r="AP78" s="24">
        <v>26888912168</v>
      </c>
      <c r="AQ78" s="23">
        <f t="shared" si="17"/>
        <v>103578150</v>
      </c>
      <c r="AR78" s="24">
        <f t="shared" si="17"/>
        <v>78461503527</v>
      </c>
      <c r="AS78" s="23">
        <v>44754651</v>
      </c>
      <c r="AT78" s="24">
        <v>31753108164</v>
      </c>
      <c r="AU78" s="23">
        <v>61403813.640000008</v>
      </c>
      <c r="AV78" s="24">
        <v>35811201235</v>
      </c>
      <c r="AW78" s="23">
        <v>56783328.310000002</v>
      </c>
      <c r="AX78" s="24">
        <v>35160504715</v>
      </c>
      <c r="AY78" s="23">
        <f t="shared" si="33"/>
        <v>162941792.95000002</v>
      </c>
      <c r="AZ78" s="24">
        <f t="shared" si="33"/>
        <v>102724814114</v>
      </c>
      <c r="BA78" s="23">
        <v>50410147.799999997</v>
      </c>
      <c r="BB78" s="24">
        <v>28054505256</v>
      </c>
      <c r="BC78" s="23">
        <v>48891862.329999998</v>
      </c>
      <c r="BD78" s="24">
        <v>34478632274</v>
      </c>
      <c r="BE78" s="23">
        <v>30614767.290000007</v>
      </c>
      <c r="BF78" s="24">
        <v>32917331226</v>
      </c>
      <c r="BG78" s="23">
        <f t="shared" si="34"/>
        <v>129916777.42</v>
      </c>
      <c r="BH78" s="24">
        <f t="shared" si="34"/>
        <v>95450468756</v>
      </c>
      <c r="BI78" s="23">
        <v>61166154.159999989</v>
      </c>
      <c r="BJ78" s="24">
        <v>34514403772</v>
      </c>
      <c r="BK78" s="23">
        <v>16934543.649999999</v>
      </c>
      <c r="BL78" s="24">
        <v>27609137434</v>
      </c>
      <c r="BM78" s="23">
        <v>44407649.550000004</v>
      </c>
      <c r="BN78" s="24">
        <v>26448963112</v>
      </c>
      <c r="BO78" s="23">
        <f t="shared" si="35"/>
        <v>122508347.35999998</v>
      </c>
      <c r="BP78" s="24">
        <f t="shared" si="35"/>
        <v>88572504318</v>
      </c>
      <c r="BQ78" s="23">
        <v>518945067.73000002</v>
      </c>
      <c r="BR78" s="24">
        <v>365209290715</v>
      </c>
      <c r="BS78" s="19">
        <f>BS64+BS67+BS68+BS69+BS70+BS71+BS72+BS73+BS74+BS75+BS76</f>
        <v>45667005</v>
      </c>
      <c r="BT78" s="20">
        <f t="shared" ref="BT78:CF78" si="37">BT64+BT67+BT68+BT69+BT70+BT71+BT72+BT73+BT74+BT75+BT76</f>
        <v>29905354240</v>
      </c>
      <c r="BU78" s="19">
        <f t="shared" si="37"/>
        <v>60580225</v>
      </c>
      <c r="BV78" s="20">
        <f t="shared" si="37"/>
        <v>37696556382</v>
      </c>
      <c r="BW78" s="19">
        <f t="shared" si="37"/>
        <v>112342409</v>
      </c>
      <c r="BX78" s="20">
        <f t="shared" si="37"/>
        <v>54374264611</v>
      </c>
      <c r="BY78" s="23">
        <f t="shared" si="31"/>
        <v>218589639</v>
      </c>
      <c r="BZ78" s="24">
        <f t="shared" si="31"/>
        <v>121976175233</v>
      </c>
      <c r="CA78" s="19">
        <f t="shared" si="37"/>
        <v>19508240</v>
      </c>
      <c r="CB78" s="20">
        <f t="shared" si="37"/>
        <v>24533498965</v>
      </c>
      <c r="CC78" s="19">
        <f t="shared" si="37"/>
        <v>52181999</v>
      </c>
      <c r="CD78" s="20">
        <f t="shared" si="37"/>
        <v>44358020567</v>
      </c>
      <c r="CE78" s="19">
        <f t="shared" si="37"/>
        <v>51198314</v>
      </c>
      <c r="CF78" s="20">
        <f t="shared" si="37"/>
        <v>34379594331</v>
      </c>
      <c r="CG78" s="23">
        <f t="shared" si="32"/>
        <v>122888553</v>
      </c>
      <c r="CH78" s="24">
        <f t="shared" si="32"/>
        <v>103271113863</v>
      </c>
    </row>
    <row r="79" spans="1:86" x14ac:dyDescent="0.25">
      <c r="A79" s="7" t="s">
        <v>161</v>
      </c>
      <c r="B79" s="42" t="s">
        <v>162</v>
      </c>
      <c r="C79" s="9">
        <v>5954375</v>
      </c>
      <c r="D79" s="10">
        <v>5867251481</v>
      </c>
      <c r="E79" s="9">
        <v>5618635</v>
      </c>
      <c r="F79" s="10">
        <v>6007309056</v>
      </c>
      <c r="G79" s="9">
        <v>6986430</v>
      </c>
      <c r="H79" s="10">
        <v>7224601395</v>
      </c>
      <c r="I79" s="9">
        <f t="shared" si="22"/>
        <v>18559440</v>
      </c>
      <c r="J79" s="10">
        <f t="shared" si="22"/>
        <v>19099161932</v>
      </c>
      <c r="K79" s="9">
        <v>7421849</v>
      </c>
      <c r="L79" s="10">
        <v>7428465099</v>
      </c>
      <c r="M79" s="9">
        <v>9310208</v>
      </c>
      <c r="N79" s="10">
        <v>8981196239</v>
      </c>
      <c r="O79" s="9">
        <v>7476747</v>
      </c>
      <c r="P79" s="10">
        <v>6836225094</v>
      </c>
      <c r="Q79" s="9">
        <f t="shared" si="25"/>
        <v>24208804</v>
      </c>
      <c r="R79" s="10">
        <f t="shared" si="25"/>
        <v>23245886432</v>
      </c>
      <c r="S79" s="9">
        <v>8168152</v>
      </c>
      <c r="T79" s="10">
        <v>8046948964</v>
      </c>
      <c r="U79" s="9">
        <v>10254560</v>
      </c>
      <c r="V79" s="10">
        <v>9803553513</v>
      </c>
      <c r="W79" s="9">
        <v>12576674</v>
      </c>
      <c r="X79" s="10">
        <v>17037257389</v>
      </c>
      <c r="Y79" s="9">
        <f t="shared" si="24"/>
        <v>30999386</v>
      </c>
      <c r="Z79" s="10">
        <f t="shared" si="24"/>
        <v>34887759866</v>
      </c>
      <c r="AA79" s="9">
        <v>8733132</v>
      </c>
      <c r="AB79" s="10">
        <v>8324955460</v>
      </c>
      <c r="AC79" s="9">
        <v>9099555</v>
      </c>
      <c r="AD79" s="10">
        <v>8258305562</v>
      </c>
      <c r="AE79" s="9">
        <v>8806422</v>
      </c>
      <c r="AF79" s="10">
        <v>7970995680</v>
      </c>
      <c r="AG79" s="9">
        <f t="shared" si="30"/>
        <v>26639109</v>
      </c>
      <c r="AH79" s="10">
        <f t="shared" si="30"/>
        <v>24554256702</v>
      </c>
      <c r="AI79" s="9">
        <v>100406751</v>
      </c>
      <c r="AJ79" s="10">
        <v>101787064932</v>
      </c>
      <c r="AK79" s="9">
        <v>6259933</v>
      </c>
      <c r="AL79" s="10">
        <v>6009536766</v>
      </c>
      <c r="AM79" s="9">
        <v>6870613</v>
      </c>
      <c r="AN79" s="10">
        <v>6392851560</v>
      </c>
      <c r="AO79" s="9">
        <v>7254614</v>
      </c>
      <c r="AP79" s="10">
        <v>6493889848</v>
      </c>
      <c r="AQ79" s="9">
        <f t="shared" si="17"/>
        <v>20385160</v>
      </c>
      <c r="AR79" s="10">
        <f t="shared" si="17"/>
        <v>18896278174</v>
      </c>
      <c r="AS79" s="9">
        <v>8256657</v>
      </c>
      <c r="AT79" s="10">
        <v>7434104172</v>
      </c>
      <c r="AU79" s="9">
        <v>7033005.4500000002</v>
      </c>
      <c r="AV79" s="10">
        <v>6660767943</v>
      </c>
      <c r="AW79" s="9">
        <v>10378024.310000001</v>
      </c>
      <c r="AX79" s="10">
        <v>10153670381</v>
      </c>
      <c r="AY79" s="9">
        <f t="shared" si="33"/>
        <v>25667686.759999998</v>
      </c>
      <c r="AZ79" s="10">
        <f t="shared" si="33"/>
        <v>24248542496</v>
      </c>
      <c r="BA79" s="9">
        <v>11383326</v>
      </c>
      <c r="BB79" s="10">
        <v>11234643549</v>
      </c>
      <c r="BC79" s="9">
        <v>13585853.060000002</v>
      </c>
      <c r="BD79" s="10">
        <v>13673897707</v>
      </c>
      <c r="BE79" s="9">
        <v>6875746.629999998</v>
      </c>
      <c r="BF79" s="10">
        <v>7014427093</v>
      </c>
      <c r="BG79" s="9">
        <f t="shared" si="34"/>
        <v>31844925.690000001</v>
      </c>
      <c r="BH79" s="10">
        <f t="shared" si="34"/>
        <v>31922968349</v>
      </c>
      <c r="BI79" s="9">
        <v>7972862.9400000004</v>
      </c>
      <c r="BJ79" s="10">
        <v>8121839818</v>
      </c>
      <c r="BK79" s="9">
        <v>7253387.7700000014</v>
      </c>
      <c r="BL79" s="10">
        <v>7040728064</v>
      </c>
      <c r="BM79" s="9">
        <v>7009373.1600000039</v>
      </c>
      <c r="BN79" s="10">
        <v>7403002627</v>
      </c>
      <c r="BO79" s="9">
        <f t="shared" si="35"/>
        <v>22235623.870000005</v>
      </c>
      <c r="BP79" s="10">
        <f t="shared" si="35"/>
        <v>22565570509</v>
      </c>
      <c r="BQ79" s="9">
        <v>100133396.31999999</v>
      </c>
      <c r="BR79" s="10">
        <v>97633359528</v>
      </c>
      <c r="BS79" s="9">
        <v>6303146</v>
      </c>
      <c r="BT79" s="10">
        <v>6615657572</v>
      </c>
      <c r="BU79" s="9">
        <v>7704891</v>
      </c>
      <c r="BV79" s="10">
        <v>6580122812</v>
      </c>
      <c r="BW79" s="9">
        <v>6780534</v>
      </c>
      <c r="BX79" s="10">
        <v>6709307244</v>
      </c>
      <c r="BY79" s="9">
        <f t="shared" si="31"/>
        <v>20788571</v>
      </c>
      <c r="BZ79" s="10">
        <f t="shared" si="31"/>
        <v>19905087628</v>
      </c>
      <c r="CA79" s="9">
        <v>9939549</v>
      </c>
      <c r="CB79" s="10">
        <v>9301182605</v>
      </c>
      <c r="CC79" s="9">
        <v>12051580</v>
      </c>
      <c r="CD79" s="10">
        <v>10893093736</v>
      </c>
      <c r="CE79" s="9">
        <v>9255023</v>
      </c>
      <c r="CF79" s="10">
        <v>9477057047</v>
      </c>
      <c r="CG79" s="9">
        <f t="shared" si="32"/>
        <v>31246152</v>
      </c>
      <c r="CH79" s="10">
        <f t="shared" si="32"/>
        <v>29671333388</v>
      </c>
    </row>
    <row r="80" spans="1:86" x14ac:dyDescent="0.25">
      <c r="A80" s="7" t="s">
        <v>163</v>
      </c>
      <c r="B80" s="8" t="s">
        <v>164</v>
      </c>
      <c r="C80" s="9">
        <v>1757916</v>
      </c>
      <c r="D80" s="10">
        <v>2471599159</v>
      </c>
      <c r="E80" s="9">
        <v>2417016</v>
      </c>
      <c r="F80" s="10">
        <v>3258729254</v>
      </c>
      <c r="G80" s="9">
        <v>2949600</v>
      </c>
      <c r="H80" s="10">
        <v>5119931313</v>
      </c>
      <c r="I80" s="9">
        <f t="shared" si="22"/>
        <v>7124532</v>
      </c>
      <c r="J80" s="10">
        <f t="shared" si="22"/>
        <v>10850259726</v>
      </c>
      <c r="K80" s="9">
        <v>1851196</v>
      </c>
      <c r="L80" s="10">
        <v>3262883014</v>
      </c>
      <c r="M80" s="9">
        <v>2224934</v>
      </c>
      <c r="N80" s="10">
        <v>3584697674</v>
      </c>
      <c r="O80" s="9">
        <v>2571269</v>
      </c>
      <c r="P80" s="10">
        <v>3609883824</v>
      </c>
      <c r="Q80" s="9">
        <f t="shared" si="25"/>
        <v>6647399</v>
      </c>
      <c r="R80" s="10">
        <f t="shared" si="25"/>
        <v>10457464512</v>
      </c>
      <c r="S80" s="9">
        <v>2258491</v>
      </c>
      <c r="T80" s="10">
        <v>3181026831</v>
      </c>
      <c r="U80" s="9">
        <v>2810095</v>
      </c>
      <c r="V80" s="10">
        <v>4671249627</v>
      </c>
      <c r="W80" s="9">
        <v>1999666</v>
      </c>
      <c r="X80" s="10">
        <v>2823751313</v>
      </c>
      <c r="Y80" s="9">
        <f t="shared" si="24"/>
        <v>7068252</v>
      </c>
      <c r="Z80" s="10">
        <f t="shared" si="24"/>
        <v>10676027771</v>
      </c>
      <c r="AA80" s="9">
        <v>2056201</v>
      </c>
      <c r="AB80" s="10">
        <v>3271195186</v>
      </c>
      <c r="AC80" s="9">
        <v>2118451</v>
      </c>
      <c r="AD80" s="10">
        <v>3335909830</v>
      </c>
      <c r="AE80" s="9">
        <v>2736509</v>
      </c>
      <c r="AF80" s="10">
        <v>3784657035</v>
      </c>
      <c r="AG80" s="9">
        <f t="shared" si="30"/>
        <v>6911161</v>
      </c>
      <c r="AH80" s="10">
        <f t="shared" si="30"/>
        <v>10391762051</v>
      </c>
      <c r="AI80" s="9">
        <v>27750924</v>
      </c>
      <c r="AJ80" s="10">
        <v>42372600307</v>
      </c>
      <c r="AK80" s="9">
        <v>2320471</v>
      </c>
      <c r="AL80" s="10">
        <v>3742815206</v>
      </c>
      <c r="AM80" s="9">
        <v>1475213</v>
      </c>
      <c r="AN80" s="10">
        <v>2632207018</v>
      </c>
      <c r="AO80" s="9">
        <v>1345777</v>
      </c>
      <c r="AP80" s="10">
        <v>2061874373</v>
      </c>
      <c r="AQ80" s="9">
        <f t="shared" si="17"/>
        <v>5141461</v>
      </c>
      <c r="AR80" s="10">
        <f t="shared" si="17"/>
        <v>8436896597</v>
      </c>
      <c r="AS80" s="9">
        <v>2218610</v>
      </c>
      <c r="AT80" s="10">
        <v>3359367915</v>
      </c>
      <c r="AU80" s="9">
        <v>2135413.9199999995</v>
      </c>
      <c r="AV80" s="10">
        <v>4228140929</v>
      </c>
      <c r="AW80" s="9">
        <v>2492444.4300000006</v>
      </c>
      <c r="AX80" s="10">
        <v>3326047561</v>
      </c>
      <c r="AY80" s="9">
        <f t="shared" si="33"/>
        <v>6846468.3500000006</v>
      </c>
      <c r="AZ80" s="10">
        <f t="shared" si="33"/>
        <v>10913556405</v>
      </c>
      <c r="BA80" s="9">
        <v>2081458.7599999998</v>
      </c>
      <c r="BB80" s="10">
        <v>2694848259</v>
      </c>
      <c r="BC80" s="9">
        <v>3036765.9499999988</v>
      </c>
      <c r="BD80" s="10">
        <v>4384627525</v>
      </c>
      <c r="BE80" s="9">
        <v>2708240.2800000003</v>
      </c>
      <c r="BF80" s="10">
        <v>3781673877</v>
      </c>
      <c r="BG80" s="9">
        <f t="shared" si="34"/>
        <v>7826464.9899999993</v>
      </c>
      <c r="BH80" s="10">
        <f t="shared" si="34"/>
        <v>10861149661</v>
      </c>
      <c r="BI80" s="9">
        <v>2492942.1000000006</v>
      </c>
      <c r="BJ80" s="10">
        <v>3847291388</v>
      </c>
      <c r="BK80" s="9">
        <v>2263342.81</v>
      </c>
      <c r="BL80" s="10">
        <v>3202962915</v>
      </c>
      <c r="BM80" s="9">
        <v>2693628.2700000009</v>
      </c>
      <c r="BN80" s="10">
        <v>3889749487</v>
      </c>
      <c r="BO80" s="9">
        <f t="shared" si="35"/>
        <v>7449913.1800000016</v>
      </c>
      <c r="BP80" s="10">
        <f t="shared" si="35"/>
        <v>10940003790</v>
      </c>
      <c r="BQ80" s="9">
        <v>27264307.52</v>
      </c>
      <c r="BR80" s="10">
        <v>41151606453</v>
      </c>
      <c r="BS80" s="9">
        <v>2221443</v>
      </c>
      <c r="BT80" s="10">
        <v>3158242672</v>
      </c>
      <c r="BU80" s="9">
        <v>2875207</v>
      </c>
      <c r="BV80" s="10">
        <v>3906630078</v>
      </c>
      <c r="BW80" s="9">
        <v>2293155</v>
      </c>
      <c r="BX80" s="10">
        <v>3579098339</v>
      </c>
      <c r="BY80" s="9">
        <f t="shared" si="31"/>
        <v>7389805</v>
      </c>
      <c r="BZ80" s="10">
        <f t="shared" si="31"/>
        <v>10643971089</v>
      </c>
      <c r="CA80" s="9">
        <v>2522343</v>
      </c>
      <c r="CB80" s="10">
        <v>3258933425</v>
      </c>
      <c r="CC80" s="9">
        <v>2852882</v>
      </c>
      <c r="CD80" s="10">
        <v>4018477098</v>
      </c>
      <c r="CE80" s="9">
        <v>2435409</v>
      </c>
      <c r="CF80" s="10">
        <v>3862342788</v>
      </c>
      <c r="CG80" s="9">
        <f t="shared" si="32"/>
        <v>7810634</v>
      </c>
      <c r="CH80" s="10">
        <f t="shared" si="32"/>
        <v>11139753311</v>
      </c>
    </row>
    <row r="81" spans="1:86" x14ac:dyDescent="0.25">
      <c r="A81" s="12" t="s">
        <v>165</v>
      </c>
      <c r="B81" s="43" t="s">
        <v>166</v>
      </c>
      <c r="C81" s="9">
        <v>902437</v>
      </c>
      <c r="D81" s="10">
        <v>1600949976</v>
      </c>
      <c r="E81" s="9">
        <v>1589325</v>
      </c>
      <c r="F81" s="10">
        <v>2385724147</v>
      </c>
      <c r="G81" s="9">
        <v>2180569</v>
      </c>
      <c r="H81" s="10">
        <v>3411848717</v>
      </c>
      <c r="I81" s="9">
        <f t="shared" si="22"/>
        <v>4672331</v>
      </c>
      <c r="J81" s="10">
        <f t="shared" si="22"/>
        <v>7398522840</v>
      </c>
      <c r="K81" s="9">
        <v>1136616</v>
      </c>
      <c r="L81" s="10">
        <v>1737648054</v>
      </c>
      <c r="M81" s="9">
        <v>1636024</v>
      </c>
      <c r="N81" s="10">
        <v>2578515604</v>
      </c>
      <c r="O81" s="9">
        <v>1683620</v>
      </c>
      <c r="P81" s="10">
        <v>2522970834</v>
      </c>
      <c r="Q81" s="9">
        <f t="shared" si="25"/>
        <v>4456260</v>
      </c>
      <c r="R81" s="10">
        <f t="shared" si="25"/>
        <v>6839134492</v>
      </c>
      <c r="S81" s="9">
        <v>1624480</v>
      </c>
      <c r="T81" s="10">
        <v>2357426608</v>
      </c>
      <c r="U81" s="9">
        <v>1916014</v>
      </c>
      <c r="V81" s="10">
        <v>3013247994</v>
      </c>
      <c r="W81" s="9">
        <v>1240952</v>
      </c>
      <c r="X81" s="10">
        <v>1941770112</v>
      </c>
      <c r="Y81" s="9">
        <f t="shared" si="24"/>
        <v>4781446</v>
      </c>
      <c r="Z81" s="10">
        <f t="shared" si="24"/>
        <v>7312444714</v>
      </c>
      <c r="AA81" s="9">
        <v>1282815</v>
      </c>
      <c r="AB81" s="10">
        <v>1970275225</v>
      </c>
      <c r="AC81" s="9">
        <v>1227952</v>
      </c>
      <c r="AD81" s="10">
        <v>1958350303</v>
      </c>
      <c r="AE81" s="9">
        <v>1980325</v>
      </c>
      <c r="AF81" s="10">
        <v>3080095615</v>
      </c>
      <c r="AG81" s="9">
        <f t="shared" si="30"/>
        <v>4491092</v>
      </c>
      <c r="AH81" s="10">
        <f t="shared" si="30"/>
        <v>7008721143</v>
      </c>
      <c r="AI81" s="9">
        <v>18401130</v>
      </c>
      <c r="AJ81" s="10">
        <v>28558823189</v>
      </c>
      <c r="AK81" s="9">
        <v>1435685</v>
      </c>
      <c r="AL81" s="10">
        <v>2228637969</v>
      </c>
      <c r="AM81" s="9">
        <v>917992</v>
      </c>
      <c r="AN81" s="10">
        <v>1319824376</v>
      </c>
      <c r="AO81" s="9">
        <v>814548</v>
      </c>
      <c r="AP81" s="10">
        <v>1300666091</v>
      </c>
      <c r="AQ81" s="9">
        <f t="shared" si="17"/>
        <v>3168225</v>
      </c>
      <c r="AR81" s="10">
        <f t="shared" si="17"/>
        <v>4849128436</v>
      </c>
      <c r="AS81" s="9">
        <v>1548456</v>
      </c>
      <c r="AT81" s="10">
        <v>2478866916</v>
      </c>
      <c r="AU81" s="9">
        <v>1416061.78</v>
      </c>
      <c r="AV81" s="10">
        <v>2750002390</v>
      </c>
      <c r="AW81" s="9">
        <v>1698315.96</v>
      </c>
      <c r="AX81" s="10">
        <v>2615040853</v>
      </c>
      <c r="AY81" s="9">
        <f t="shared" si="33"/>
        <v>4662833.74</v>
      </c>
      <c r="AZ81" s="10">
        <f t="shared" si="33"/>
        <v>7843910159</v>
      </c>
      <c r="BA81" s="9">
        <v>1233472.68</v>
      </c>
      <c r="BB81" s="10">
        <v>1790943024</v>
      </c>
      <c r="BC81" s="9">
        <v>2068084.4500000004</v>
      </c>
      <c r="BD81" s="10">
        <v>3318825511</v>
      </c>
      <c r="BE81" s="9">
        <v>1857512.0099999995</v>
      </c>
      <c r="BF81" s="10">
        <v>2854179048</v>
      </c>
      <c r="BG81" s="9">
        <f t="shared" si="34"/>
        <v>5159069.1399999997</v>
      </c>
      <c r="BH81" s="10">
        <f t="shared" si="34"/>
        <v>7963947583</v>
      </c>
      <c r="BI81" s="9">
        <v>1618702.7100000002</v>
      </c>
      <c r="BJ81" s="10">
        <v>2461886698</v>
      </c>
      <c r="BK81" s="9">
        <v>1439040.4000000001</v>
      </c>
      <c r="BL81" s="10">
        <v>2332363681</v>
      </c>
      <c r="BM81" s="9">
        <v>1924986.6900000002</v>
      </c>
      <c r="BN81" s="10">
        <v>2885343787</v>
      </c>
      <c r="BO81" s="9">
        <f t="shared" si="35"/>
        <v>4982729.8000000007</v>
      </c>
      <c r="BP81" s="10">
        <f t="shared" si="35"/>
        <v>7679594166</v>
      </c>
      <c r="BQ81" s="9">
        <v>17972857.680000003</v>
      </c>
      <c r="BR81" s="10">
        <v>28336580344</v>
      </c>
      <c r="BS81" s="9">
        <v>1463321</v>
      </c>
      <c r="BT81" s="10">
        <v>2130790894</v>
      </c>
      <c r="BU81" s="9">
        <v>2212024</v>
      </c>
      <c r="BV81" s="10">
        <v>3219564175</v>
      </c>
      <c r="BW81" s="9">
        <v>1444944</v>
      </c>
      <c r="BX81" s="10">
        <v>2097041751</v>
      </c>
      <c r="BY81" s="9">
        <f t="shared" si="31"/>
        <v>5120289</v>
      </c>
      <c r="BZ81" s="10">
        <f t="shared" si="31"/>
        <v>7447396820</v>
      </c>
      <c r="CA81" s="9">
        <v>1543939</v>
      </c>
      <c r="CB81" s="10">
        <v>2363687212</v>
      </c>
      <c r="CC81" s="9">
        <v>1958189</v>
      </c>
      <c r="CD81" s="10">
        <v>2970648671</v>
      </c>
      <c r="CE81" s="9">
        <v>1635724</v>
      </c>
      <c r="CF81" s="10">
        <v>2510585254</v>
      </c>
      <c r="CG81" s="9">
        <f t="shared" si="32"/>
        <v>5137852</v>
      </c>
      <c r="CH81" s="10">
        <f t="shared" si="32"/>
        <v>7844921137</v>
      </c>
    </row>
    <row r="82" spans="1:86" x14ac:dyDescent="0.25">
      <c r="A82" s="7" t="s">
        <v>167</v>
      </c>
      <c r="B82" s="43" t="s">
        <v>168</v>
      </c>
      <c r="C82" s="9">
        <v>668150</v>
      </c>
      <c r="D82" s="10">
        <v>311476622</v>
      </c>
      <c r="E82" s="9">
        <v>571710</v>
      </c>
      <c r="F82" s="10">
        <v>252654709</v>
      </c>
      <c r="G82" s="9">
        <v>445193</v>
      </c>
      <c r="H82" s="10">
        <v>253028761</v>
      </c>
      <c r="I82" s="9">
        <f t="shared" si="22"/>
        <v>1685053</v>
      </c>
      <c r="J82" s="10">
        <f t="shared" si="22"/>
        <v>817160092</v>
      </c>
      <c r="K82" s="9">
        <v>424690</v>
      </c>
      <c r="L82" s="10">
        <v>182111862</v>
      </c>
      <c r="M82" s="9">
        <v>380582</v>
      </c>
      <c r="N82" s="10">
        <v>207728215</v>
      </c>
      <c r="O82" s="9">
        <v>569735</v>
      </c>
      <c r="P82" s="10">
        <v>269289990</v>
      </c>
      <c r="Q82" s="9">
        <f t="shared" si="25"/>
        <v>1375007</v>
      </c>
      <c r="R82" s="10">
        <f t="shared" si="25"/>
        <v>659130067</v>
      </c>
      <c r="S82" s="9">
        <v>457205</v>
      </c>
      <c r="T82" s="10">
        <v>220166514</v>
      </c>
      <c r="U82" s="9">
        <v>522057</v>
      </c>
      <c r="V82" s="10">
        <v>268911477</v>
      </c>
      <c r="W82" s="9">
        <v>578500</v>
      </c>
      <c r="X82" s="10">
        <v>246742604</v>
      </c>
      <c r="Y82" s="9">
        <f t="shared" si="24"/>
        <v>1557762</v>
      </c>
      <c r="Z82" s="10">
        <f t="shared" si="24"/>
        <v>735820595</v>
      </c>
      <c r="AA82" s="9">
        <v>474928</v>
      </c>
      <c r="AB82" s="10">
        <v>205407482</v>
      </c>
      <c r="AC82" s="9">
        <v>649524</v>
      </c>
      <c r="AD82" s="10">
        <v>287071766</v>
      </c>
      <c r="AE82" s="9">
        <v>585759</v>
      </c>
      <c r="AF82" s="10">
        <v>206583602</v>
      </c>
      <c r="AG82" s="9">
        <f t="shared" si="30"/>
        <v>1710211</v>
      </c>
      <c r="AH82" s="10">
        <f t="shared" si="30"/>
        <v>699062850</v>
      </c>
      <c r="AI82" s="9">
        <v>6328033</v>
      </c>
      <c r="AJ82" s="10">
        <v>2911173604</v>
      </c>
      <c r="AK82" s="9">
        <v>582025</v>
      </c>
      <c r="AL82" s="10">
        <v>214768016</v>
      </c>
      <c r="AM82" s="9">
        <v>376439</v>
      </c>
      <c r="AN82" s="10">
        <v>181663902</v>
      </c>
      <c r="AO82" s="9">
        <v>283162</v>
      </c>
      <c r="AP82" s="10">
        <v>110846762</v>
      </c>
      <c r="AQ82" s="9">
        <f t="shared" si="17"/>
        <v>1241626</v>
      </c>
      <c r="AR82" s="10">
        <f t="shared" si="17"/>
        <v>507278680</v>
      </c>
      <c r="AS82" s="9">
        <v>443596</v>
      </c>
      <c r="AT82" s="10">
        <v>188389321</v>
      </c>
      <c r="AU82" s="9">
        <v>447716.2</v>
      </c>
      <c r="AV82" s="10">
        <v>197465233</v>
      </c>
      <c r="AW82" s="9">
        <v>480352.61</v>
      </c>
      <c r="AX82" s="10">
        <v>189729649</v>
      </c>
      <c r="AY82" s="9">
        <f t="shared" si="33"/>
        <v>1371664.81</v>
      </c>
      <c r="AZ82" s="10">
        <f t="shared" si="33"/>
        <v>575584203</v>
      </c>
      <c r="BA82" s="9">
        <v>421311.6</v>
      </c>
      <c r="BB82" s="10">
        <v>191030365</v>
      </c>
      <c r="BC82" s="9">
        <v>515463</v>
      </c>
      <c r="BD82" s="10">
        <v>227911021</v>
      </c>
      <c r="BE82" s="9">
        <v>451635</v>
      </c>
      <c r="BF82" s="10">
        <v>212165621</v>
      </c>
      <c r="BG82" s="9">
        <f t="shared" si="34"/>
        <v>1388409.6</v>
      </c>
      <c r="BH82" s="10">
        <f t="shared" si="34"/>
        <v>631107007</v>
      </c>
      <c r="BI82" s="9">
        <v>601625.26</v>
      </c>
      <c r="BJ82" s="10">
        <v>294650868</v>
      </c>
      <c r="BK82" s="9">
        <v>600547.15999999992</v>
      </c>
      <c r="BL82" s="10">
        <v>269197749</v>
      </c>
      <c r="BM82" s="9">
        <v>609682.08000000007</v>
      </c>
      <c r="BN82" s="10">
        <v>300683579</v>
      </c>
      <c r="BO82" s="9">
        <f t="shared" si="35"/>
        <v>1811854.5</v>
      </c>
      <c r="BP82" s="10">
        <f t="shared" si="35"/>
        <v>864532196</v>
      </c>
      <c r="BQ82" s="9">
        <v>5813554.9100000001</v>
      </c>
      <c r="BR82" s="10">
        <v>2578502086</v>
      </c>
      <c r="BS82" s="9">
        <v>509299</v>
      </c>
      <c r="BT82" s="10">
        <v>250149870</v>
      </c>
      <c r="BU82" s="9">
        <v>494675</v>
      </c>
      <c r="BV82" s="10">
        <v>228385780</v>
      </c>
      <c r="BW82" s="9">
        <v>619427</v>
      </c>
      <c r="BX82" s="10">
        <v>330004321</v>
      </c>
      <c r="BY82" s="9">
        <f t="shared" si="31"/>
        <v>1623401</v>
      </c>
      <c r="BZ82" s="10">
        <f t="shared" si="31"/>
        <v>808539971</v>
      </c>
      <c r="CA82" s="9">
        <v>747523</v>
      </c>
      <c r="CB82" s="10">
        <v>371338855</v>
      </c>
      <c r="CC82" s="9">
        <v>646278</v>
      </c>
      <c r="CD82" s="10">
        <v>330966586</v>
      </c>
      <c r="CE82" s="9">
        <v>608533</v>
      </c>
      <c r="CF82" s="10">
        <v>279421066</v>
      </c>
      <c r="CG82" s="9">
        <f t="shared" si="32"/>
        <v>2002334</v>
      </c>
      <c r="CH82" s="10">
        <f t="shared" si="32"/>
        <v>981726507</v>
      </c>
    </row>
    <row r="83" spans="1:86" x14ac:dyDescent="0.25">
      <c r="A83" s="13" t="s">
        <v>169</v>
      </c>
      <c r="B83" s="14" t="s">
        <v>170</v>
      </c>
      <c r="C83" s="17">
        <v>7712291</v>
      </c>
      <c r="D83" s="18">
        <v>8338850640</v>
      </c>
      <c r="E83" s="17">
        <v>8035651</v>
      </c>
      <c r="F83" s="18">
        <v>9266038310</v>
      </c>
      <c r="G83" s="17">
        <v>9936030</v>
      </c>
      <c r="H83" s="18">
        <v>12344532708</v>
      </c>
      <c r="I83" s="9">
        <f t="shared" si="22"/>
        <v>25683972</v>
      </c>
      <c r="J83" s="10">
        <f t="shared" si="22"/>
        <v>29949421658</v>
      </c>
      <c r="K83" s="17">
        <v>9273045</v>
      </c>
      <c r="L83" s="18">
        <v>10691348113</v>
      </c>
      <c r="M83" s="17">
        <v>11535142</v>
      </c>
      <c r="N83" s="18">
        <v>12565893913</v>
      </c>
      <c r="O83" s="17">
        <v>10048016</v>
      </c>
      <c r="P83" s="18">
        <v>10446108918</v>
      </c>
      <c r="Q83" s="9">
        <f t="shared" si="25"/>
        <v>30856203</v>
      </c>
      <c r="R83" s="10">
        <f t="shared" si="25"/>
        <v>33703350944</v>
      </c>
      <c r="S83" s="17">
        <v>10426643</v>
      </c>
      <c r="T83" s="18">
        <v>11227975795</v>
      </c>
      <c r="U83" s="17">
        <v>13064655</v>
      </c>
      <c r="V83" s="18">
        <v>14474803140</v>
      </c>
      <c r="W83" s="17">
        <v>14576340</v>
      </c>
      <c r="X83" s="18">
        <v>19861008702</v>
      </c>
      <c r="Y83" s="9">
        <f t="shared" si="24"/>
        <v>38067638</v>
      </c>
      <c r="Z83" s="10">
        <f t="shared" si="24"/>
        <v>45563787637</v>
      </c>
      <c r="AA83" s="17">
        <f t="shared" ref="AA83:AF83" si="38">AA80+AA79</f>
        <v>10789333</v>
      </c>
      <c r="AB83" s="18">
        <f t="shared" si="38"/>
        <v>11596150646</v>
      </c>
      <c r="AC83" s="17">
        <f t="shared" si="38"/>
        <v>11218006</v>
      </c>
      <c r="AD83" s="18">
        <f t="shared" si="38"/>
        <v>11594215392</v>
      </c>
      <c r="AE83" s="17">
        <f t="shared" si="38"/>
        <v>11542931</v>
      </c>
      <c r="AF83" s="18">
        <f t="shared" si="38"/>
        <v>11755652715</v>
      </c>
      <c r="AG83" s="9">
        <f t="shared" si="30"/>
        <v>33550270</v>
      </c>
      <c r="AH83" s="10">
        <f t="shared" si="30"/>
        <v>34946018753</v>
      </c>
      <c r="AI83" s="17">
        <f>AI80+AI79</f>
        <v>128157675</v>
      </c>
      <c r="AJ83" s="18">
        <f>AJ80+AJ79</f>
        <v>144159665239</v>
      </c>
      <c r="AK83" s="23">
        <v>8580404</v>
      </c>
      <c r="AL83" s="24">
        <v>9752351972</v>
      </c>
      <c r="AM83" s="23">
        <v>8345826</v>
      </c>
      <c r="AN83" s="24">
        <v>9025058578</v>
      </c>
      <c r="AO83" s="23">
        <v>8600391</v>
      </c>
      <c r="AP83" s="24">
        <v>8555764221</v>
      </c>
      <c r="AQ83" s="23">
        <f t="shared" si="17"/>
        <v>25526621</v>
      </c>
      <c r="AR83" s="24">
        <f t="shared" si="17"/>
        <v>27333174771</v>
      </c>
      <c r="AS83" s="23">
        <v>10475267</v>
      </c>
      <c r="AT83" s="24">
        <v>10793472087</v>
      </c>
      <c r="AU83" s="23">
        <v>9168419.3699999992</v>
      </c>
      <c r="AV83" s="24">
        <v>10888908872</v>
      </c>
      <c r="AW83" s="23">
        <v>12870468.740000002</v>
      </c>
      <c r="AX83" s="24">
        <v>13479717942</v>
      </c>
      <c r="AY83" s="23">
        <f t="shared" si="33"/>
        <v>32514155.109999999</v>
      </c>
      <c r="AZ83" s="24">
        <f t="shared" si="33"/>
        <v>35162098901</v>
      </c>
      <c r="BA83" s="23">
        <v>13464784.76</v>
      </c>
      <c r="BB83" s="24">
        <v>13929491808</v>
      </c>
      <c r="BC83" s="23">
        <v>16622619.010000002</v>
      </c>
      <c r="BD83" s="24">
        <v>18058525232</v>
      </c>
      <c r="BE83" s="23">
        <v>9583986.9099999983</v>
      </c>
      <c r="BF83" s="24">
        <v>10796100970</v>
      </c>
      <c r="BG83" s="23">
        <f t="shared" si="34"/>
        <v>39671390.68</v>
      </c>
      <c r="BH83" s="24">
        <f t="shared" si="34"/>
        <v>42784118010</v>
      </c>
      <c r="BI83" s="23">
        <v>10465805.040000001</v>
      </c>
      <c r="BJ83" s="24">
        <v>11969131206</v>
      </c>
      <c r="BK83" s="23">
        <v>9516730.5800000019</v>
      </c>
      <c r="BL83" s="24">
        <v>10243690979</v>
      </c>
      <c r="BM83" s="23">
        <v>9703001.4300000053</v>
      </c>
      <c r="BN83" s="24">
        <v>11292752114</v>
      </c>
      <c r="BO83" s="23">
        <f t="shared" si="35"/>
        <v>29685537.050000012</v>
      </c>
      <c r="BP83" s="24">
        <f t="shared" si="35"/>
        <v>33505574299</v>
      </c>
      <c r="BQ83" s="23">
        <v>127397703.83999999</v>
      </c>
      <c r="BR83" s="24">
        <v>138784965981</v>
      </c>
      <c r="BS83" s="19">
        <f>BS80+BS79</f>
        <v>8524589</v>
      </c>
      <c r="BT83" s="20">
        <f t="shared" ref="BT83:CF83" si="39">BT80+BT79</f>
        <v>9773900244</v>
      </c>
      <c r="BU83" s="19">
        <f t="shared" si="39"/>
        <v>10580098</v>
      </c>
      <c r="BV83" s="20">
        <f t="shared" si="39"/>
        <v>10486752890</v>
      </c>
      <c r="BW83" s="19">
        <f t="shared" si="39"/>
        <v>9073689</v>
      </c>
      <c r="BX83" s="20">
        <f t="shared" si="39"/>
        <v>10288405583</v>
      </c>
      <c r="BY83" s="23">
        <f t="shared" si="31"/>
        <v>28178376</v>
      </c>
      <c r="BZ83" s="24">
        <f t="shared" si="31"/>
        <v>30549058717</v>
      </c>
      <c r="CA83" s="19">
        <f t="shared" si="39"/>
        <v>12461892</v>
      </c>
      <c r="CB83" s="20">
        <f t="shared" si="39"/>
        <v>12560116030</v>
      </c>
      <c r="CC83" s="19">
        <f t="shared" si="39"/>
        <v>14904462</v>
      </c>
      <c r="CD83" s="20">
        <f t="shared" si="39"/>
        <v>14911570834</v>
      </c>
      <c r="CE83" s="19">
        <f t="shared" si="39"/>
        <v>11690432</v>
      </c>
      <c r="CF83" s="20">
        <f t="shared" si="39"/>
        <v>13339399835</v>
      </c>
      <c r="CG83" s="23">
        <f t="shared" si="32"/>
        <v>39056786</v>
      </c>
      <c r="CH83" s="24">
        <f t="shared" si="32"/>
        <v>40811086699</v>
      </c>
    </row>
    <row r="84" spans="1:86" x14ac:dyDescent="0.25">
      <c r="A84" s="7" t="s">
        <v>171</v>
      </c>
      <c r="B84" s="8" t="s">
        <v>172</v>
      </c>
      <c r="C84" s="9">
        <v>15799</v>
      </c>
      <c r="D84" s="10">
        <v>8779177</v>
      </c>
      <c r="E84" s="9">
        <v>3000</v>
      </c>
      <c r="F84" s="10">
        <v>346956</v>
      </c>
      <c r="G84" s="9">
        <v>25193</v>
      </c>
      <c r="H84" s="10">
        <v>15581393</v>
      </c>
      <c r="I84" s="9">
        <f t="shared" si="22"/>
        <v>43992</v>
      </c>
      <c r="J84" s="10">
        <f t="shared" si="22"/>
        <v>24707526</v>
      </c>
      <c r="K84" s="9">
        <v>33002</v>
      </c>
      <c r="L84" s="10">
        <v>425614</v>
      </c>
      <c r="M84" s="9">
        <v>4410</v>
      </c>
      <c r="N84" s="10">
        <v>4376892</v>
      </c>
      <c r="O84" s="9"/>
      <c r="P84" s="10"/>
      <c r="Q84" s="9">
        <f t="shared" si="25"/>
        <v>37412</v>
      </c>
      <c r="R84" s="10">
        <f t="shared" si="25"/>
        <v>4802506</v>
      </c>
      <c r="S84" s="9">
        <v>26180</v>
      </c>
      <c r="T84" s="10">
        <v>8334238</v>
      </c>
      <c r="U84" s="9">
        <v>6484</v>
      </c>
      <c r="V84" s="10">
        <v>6306550</v>
      </c>
      <c r="W84" s="9">
        <v>17670</v>
      </c>
      <c r="X84" s="10">
        <v>8305774</v>
      </c>
      <c r="Y84" s="9">
        <f t="shared" si="24"/>
        <v>50334</v>
      </c>
      <c r="Z84" s="10">
        <f t="shared" si="24"/>
        <v>22946562</v>
      </c>
      <c r="AA84" s="9">
        <v>6442</v>
      </c>
      <c r="AB84" s="10">
        <v>9352340</v>
      </c>
      <c r="AC84" s="9">
        <v>13753</v>
      </c>
      <c r="AD84" s="10">
        <v>8176976</v>
      </c>
      <c r="AE84" s="9">
        <v>3000</v>
      </c>
      <c r="AF84" s="10">
        <v>265279</v>
      </c>
      <c r="AG84" s="9">
        <f t="shared" si="30"/>
        <v>23195</v>
      </c>
      <c r="AH84" s="10">
        <f t="shared" si="30"/>
        <v>17794595</v>
      </c>
      <c r="AI84" s="9">
        <v>154933</v>
      </c>
      <c r="AJ84" s="10">
        <v>70251189</v>
      </c>
      <c r="AK84" s="9">
        <v>38560</v>
      </c>
      <c r="AL84" s="10">
        <v>14440644</v>
      </c>
      <c r="AM84" s="9">
        <v>14028</v>
      </c>
      <c r="AN84" s="10">
        <v>652831</v>
      </c>
      <c r="AO84" s="9">
        <v>2000</v>
      </c>
      <c r="AP84" s="10">
        <v>198949</v>
      </c>
      <c r="AQ84" s="9">
        <f t="shared" si="17"/>
        <v>54588</v>
      </c>
      <c r="AR84" s="10">
        <f t="shared" si="17"/>
        <v>15292424</v>
      </c>
      <c r="AS84" s="9">
        <v>17896</v>
      </c>
      <c r="AT84" s="10">
        <v>11409990</v>
      </c>
      <c r="AU84" s="9">
        <v>5698</v>
      </c>
      <c r="AV84" s="10">
        <v>7413715</v>
      </c>
      <c r="AW84" s="9">
        <v>2341</v>
      </c>
      <c r="AX84" s="10">
        <v>4387905</v>
      </c>
      <c r="AY84" s="9">
        <f t="shared" si="33"/>
        <v>25935</v>
      </c>
      <c r="AZ84" s="10">
        <f t="shared" si="33"/>
        <v>23211610</v>
      </c>
      <c r="BA84" s="9">
        <v>22201</v>
      </c>
      <c r="BB84" s="10">
        <v>7452744</v>
      </c>
      <c r="BC84" s="9"/>
      <c r="BD84" s="10"/>
      <c r="BE84" s="9">
        <v>24368</v>
      </c>
      <c r="BF84" s="10">
        <v>14926414</v>
      </c>
      <c r="BG84" s="9">
        <f t="shared" si="34"/>
        <v>46569</v>
      </c>
      <c r="BH84" s="10">
        <f t="shared" si="34"/>
        <v>22379158</v>
      </c>
      <c r="BI84" s="9">
        <v>48584</v>
      </c>
      <c r="BJ84" s="10">
        <v>20576441</v>
      </c>
      <c r="BK84" s="9">
        <v>4000</v>
      </c>
      <c r="BL84" s="10">
        <v>331585</v>
      </c>
      <c r="BM84" s="9">
        <v>6266</v>
      </c>
      <c r="BN84" s="10">
        <v>1230407</v>
      </c>
      <c r="BO84" s="9">
        <f t="shared" si="35"/>
        <v>58850</v>
      </c>
      <c r="BP84" s="10">
        <f t="shared" si="35"/>
        <v>22138433</v>
      </c>
      <c r="BQ84" s="9">
        <v>185942</v>
      </c>
      <c r="BR84" s="10">
        <v>83021625</v>
      </c>
      <c r="BS84" s="9">
        <v>9920</v>
      </c>
      <c r="BT84" s="10">
        <v>9641280</v>
      </c>
      <c r="BU84" s="9">
        <v>9598</v>
      </c>
      <c r="BV84" s="10">
        <v>15686569</v>
      </c>
      <c r="BW84" s="9">
        <v>720</v>
      </c>
      <c r="BX84" s="10">
        <v>2492973</v>
      </c>
      <c r="BY84" s="9">
        <f t="shared" si="31"/>
        <v>20238</v>
      </c>
      <c r="BZ84" s="10">
        <f t="shared" si="31"/>
        <v>27820822</v>
      </c>
      <c r="CA84" s="9">
        <v>22440</v>
      </c>
      <c r="CB84" s="10">
        <v>6942831</v>
      </c>
      <c r="CC84" s="9">
        <v>17460</v>
      </c>
      <c r="CD84" s="10">
        <v>7202279</v>
      </c>
      <c r="CE84" s="9">
        <v>53080</v>
      </c>
      <c r="CF84" s="10">
        <v>18086899</v>
      </c>
      <c r="CG84" s="9">
        <f t="shared" si="32"/>
        <v>92980</v>
      </c>
      <c r="CH84" s="10">
        <f t="shared" si="32"/>
        <v>32232009</v>
      </c>
    </row>
    <row r="85" spans="1:86" x14ac:dyDescent="0.25">
      <c r="A85" s="7" t="s">
        <v>173</v>
      </c>
      <c r="B85" s="8" t="s">
        <v>174</v>
      </c>
      <c r="C85" s="9">
        <v>387563</v>
      </c>
      <c r="D85" s="10">
        <v>278548713</v>
      </c>
      <c r="E85" s="9">
        <v>451104</v>
      </c>
      <c r="F85" s="10">
        <v>323234510</v>
      </c>
      <c r="G85" s="9">
        <v>516250</v>
      </c>
      <c r="H85" s="10">
        <v>384866206</v>
      </c>
      <c r="I85" s="9">
        <f t="shared" si="22"/>
        <v>1354917</v>
      </c>
      <c r="J85" s="10">
        <f t="shared" si="22"/>
        <v>986649429</v>
      </c>
      <c r="K85" s="9">
        <v>388853</v>
      </c>
      <c r="L85" s="10">
        <v>269436610</v>
      </c>
      <c r="M85" s="9">
        <v>540812</v>
      </c>
      <c r="N85" s="10">
        <v>627083942</v>
      </c>
      <c r="O85" s="9">
        <v>756779</v>
      </c>
      <c r="P85" s="10">
        <v>547947906</v>
      </c>
      <c r="Q85" s="9">
        <f t="shared" si="25"/>
        <v>1686444</v>
      </c>
      <c r="R85" s="10">
        <f t="shared" si="25"/>
        <v>1444468458</v>
      </c>
      <c r="S85" s="9">
        <v>763266</v>
      </c>
      <c r="T85" s="10">
        <v>564798482</v>
      </c>
      <c r="U85" s="9">
        <v>799874</v>
      </c>
      <c r="V85" s="10">
        <v>550931771</v>
      </c>
      <c r="W85" s="9">
        <v>573505</v>
      </c>
      <c r="X85" s="10">
        <v>384456095</v>
      </c>
      <c r="Y85" s="9">
        <f t="shared" si="24"/>
        <v>2136645</v>
      </c>
      <c r="Z85" s="10">
        <f t="shared" si="24"/>
        <v>1500186348</v>
      </c>
      <c r="AA85" s="9">
        <v>525202</v>
      </c>
      <c r="AB85" s="10">
        <v>377194575</v>
      </c>
      <c r="AC85" s="9">
        <v>549724</v>
      </c>
      <c r="AD85" s="10">
        <v>384646950</v>
      </c>
      <c r="AE85" s="9">
        <v>641369</v>
      </c>
      <c r="AF85" s="10">
        <v>649514006</v>
      </c>
      <c r="AG85" s="9">
        <f t="shared" si="30"/>
        <v>1716295</v>
      </c>
      <c r="AH85" s="10">
        <f t="shared" si="30"/>
        <v>1411355531</v>
      </c>
      <c r="AI85" s="9">
        <v>6894301</v>
      </c>
      <c r="AJ85" s="10">
        <v>5342659766</v>
      </c>
      <c r="AK85" s="9">
        <v>333248</v>
      </c>
      <c r="AL85" s="10">
        <v>269688959</v>
      </c>
      <c r="AM85" s="9">
        <v>406559</v>
      </c>
      <c r="AN85" s="10">
        <v>343395927</v>
      </c>
      <c r="AO85" s="9">
        <v>611586</v>
      </c>
      <c r="AP85" s="10">
        <v>439206040</v>
      </c>
      <c r="AQ85" s="9">
        <f t="shared" si="17"/>
        <v>1351393</v>
      </c>
      <c r="AR85" s="10">
        <f t="shared" si="17"/>
        <v>1052290926</v>
      </c>
      <c r="AS85" s="9">
        <v>364878</v>
      </c>
      <c r="AT85" s="10">
        <v>273173393</v>
      </c>
      <c r="AU85" s="9">
        <v>471808.27</v>
      </c>
      <c r="AV85" s="10">
        <v>328953839</v>
      </c>
      <c r="AW85" s="9">
        <v>900601.11</v>
      </c>
      <c r="AX85" s="10">
        <v>746118463</v>
      </c>
      <c r="AY85" s="9">
        <f t="shared" si="33"/>
        <v>1737287.38</v>
      </c>
      <c r="AZ85" s="10">
        <f t="shared" si="33"/>
        <v>1348245695</v>
      </c>
      <c r="BA85" s="9">
        <v>862520.20000000007</v>
      </c>
      <c r="BB85" s="10">
        <v>660630840</v>
      </c>
      <c r="BC85" s="9">
        <v>973961.93000000017</v>
      </c>
      <c r="BD85" s="10">
        <v>820578536</v>
      </c>
      <c r="BE85" s="9">
        <v>609229.81000000006</v>
      </c>
      <c r="BF85" s="10">
        <v>449556573</v>
      </c>
      <c r="BG85" s="9">
        <f t="shared" si="34"/>
        <v>2445711.9400000004</v>
      </c>
      <c r="BH85" s="10">
        <f t="shared" si="34"/>
        <v>1930765949</v>
      </c>
      <c r="BI85" s="9">
        <v>536413.60000000009</v>
      </c>
      <c r="BJ85" s="10">
        <v>429461857</v>
      </c>
      <c r="BK85" s="9">
        <v>501557.42</v>
      </c>
      <c r="BL85" s="10">
        <v>390243690</v>
      </c>
      <c r="BM85" s="9">
        <v>641750.75</v>
      </c>
      <c r="BN85" s="10">
        <v>404946955</v>
      </c>
      <c r="BO85" s="9">
        <f t="shared" si="35"/>
        <v>1679721.77</v>
      </c>
      <c r="BP85" s="10">
        <f t="shared" si="35"/>
        <v>1224652502</v>
      </c>
      <c r="BQ85" s="9">
        <v>7214114.0899999999</v>
      </c>
      <c r="BR85" s="10">
        <v>5555955072</v>
      </c>
      <c r="BS85" s="9">
        <v>446587</v>
      </c>
      <c r="BT85" s="10">
        <v>362732405</v>
      </c>
      <c r="BU85" s="9">
        <v>526810</v>
      </c>
      <c r="BV85" s="10">
        <v>368797137</v>
      </c>
      <c r="BW85" s="9">
        <v>449537</v>
      </c>
      <c r="BX85" s="10">
        <v>337228825</v>
      </c>
      <c r="BY85" s="9">
        <f t="shared" si="31"/>
        <v>1422934</v>
      </c>
      <c r="BZ85" s="10">
        <f t="shared" si="31"/>
        <v>1068758367</v>
      </c>
      <c r="CA85" s="9">
        <v>848849</v>
      </c>
      <c r="CB85" s="10">
        <v>684471401</v>
      </c>
      <c r="CC85" s="9">
        <v>540574</v>
      </c>
      <c r="CD85" s="10">
        <v>481994194</v>
      </c>
      <c r="CE85" s="9">
        <v>492746</v>
      </c>
      <c r="CF85" s="10">
        <v>502018300</v>
      </c>
      <c r="CG85" s="9">
        <f t="shared" si="32"/>
        <v>1882169</v>
      </c>
      <c r="CH85" s="10">
        <f t="shared" si="32"/>
        <v>1668483895</v>
      </c>
    </row>
    <row r="86" spans="1:86" x14ac:dyDescent="0.25">
      <c r="A86" s="7" t="s">
        <v>175</v>
      </c>
      <c r="B86" s="8" t="s">
        <v>176</v>
      </c>
      <c r="C86" s="9"/>
      <c r="D86" s="10"/>
      <c r="E86" s="9"/>
      <c r="F86" s="10"/>
      <c r="G86" s="9">
        <v>4</v>
      </c>
      <c r="H86" s="10">
        <v>41322</v>
      </c>
      <c r="I86" s="9">
        <f t="shared" si="22"/>
        <v>4</v>
      </c>
      <c r="J86" s="10">
        <f t="shared" si="22"/>
        <v>41322</v>
      </c>
      <c r="K86" s="9"/>
      <c r="L86" s="10"/>
      <c r="M86" s="9"/>
      <c r="N86" s="10"/>
      <c r="O86" s="9"/>
      <c r="P86" s="10"/>
      <c r="Q86" s="9">
        <f t="shared" si="25"/>
        <v>0</v>
      </c>
      <c r="R86" s="10">
        <f t="shared" si="25"/>
        <v>0</v>
      </c>
      <c r="S86" s="9"/>
      <c r="T86" s="10"/>
      <c r="U86" s="9"/>
      <c r="V86" s="10"/>
      <c r="W86" s="9">
        <v>30</v>
      </c>
      <c r="X86" s="10">
        <v>100000</v>
      </c>
      <c r="Y86" s="9">
        <f t="shared" si="24"/>
        <v>30</v>
      </c>
      <c r="Z86" s="10">
        <f t="shared" si="24"/>
        <v>100000</v>
      </c>
      <c r="AA86" s="9"/>
      <c r="AB86" s="10"/>
      <c r="AC86" s="9">
        <v>3185</v>
      </c>
      <c r="AD86" s="10">
        <v>3753946</v>
      </c>
      <c r="AE86" s="9"/>
      <c r="AF86" s="10"/>
      <c r="AG86" s="9">
        <f t="shared" si="30"/>
        <v>3185</v>
      </c>
      <c r="AH86" s="10">
        <f t="shared" si="30"/>
        <v>3753946</v>
      </c>
      <c r="AI86" s="9">
        <v>3219</v>
      </c>
      <c r="AJ86" s="10">
        <v>3895268</v>
      </c>
      <c r="AK86" s="9"/>
      <c r="AL86" s="10"/>
      <c r="AM86" s="9"/>
      <c r="AN86" s="10"/>
      <c r="AO86" s="9">
        <v>560</v>
      </c>
      <c r="AP86" s="10">
        <v>660912</v>
      </c>
      <c r="AQ86" s="9">
        <f t="shared" si="17"/>
        <v>560</v>
      </c>
      <c r="AR86" s="10">
        <f t="shared" si="17"/>
        <v>660912</v>
      </c>
      <c r="AS86" s="9">
        <v>5</v>
      </c>
      <c r="AT86" s="10">
        <v>135486</v>
      </c>
      <c r="AU86" s="9">
        <v>500</v>
      </c>
      <c r="AV86" s="10">
        <v>230000</v>
      </c>
      <c r="AW86" s="9"/>
      <c r="AX86" s="10"/>
      <c r="AY86" s="9">
        <f t="shared" si="33"/>
        <v>505</v>
      </c>
      <c r="AZ86" s="10">
        <f t="shared" si="33"/>
        <v>365486</v>
      </c>
      <c r="BA86" s="9"/>
      <c r="BB86" s="10"/>
      <c r="BC86" s="9"/>
      <c r="BD86" s="10"/>
      <c r="BE86" s="9"/>
      <c r="BF86" s="10"/>
      <c r="BG86" s="9">
        <f t="shared" si="34"/>
        <v>0</v>
      </c>
      <c r="BH86" s="10">
        <f t="shared" si="34"/>
        <v>0</v>
      </c>
      <c r="BI86" s="9"/>
      <c r="BJ86" s="10"/>
      <c r="BK86" s="9"/>
      <c r="BL86" s="10"/>
      <c r="BM86" s="9"/>
      <c r="BN86" s="10"/>
      <c r="BO86" s="9">
        <f t="shared" si="35"/>
        <v>0</v>
      </c>
      <c r="BP86" s="10">
        <f t="shared" si="35"/>
        <v>0</v>
      </c>
      <c r="BQ86" s="9">
        <v>1065</v>
      </c>
      <c r="BR86" s="10">
        <v>1026398</v>
      </c>
      <c r="BS86" s="9"/>
      <c r="BT86" s="10"/>
      <c r="BU86" s="9"/>
      <c r="BV86" s="10"/>
      <c r="BW86" s="9">
        <v>23</v>
      </c>
      <c r="BX86" s="10">
        <v>28000</v>
      </c>
      <c r="BY86" s="9">
        <f t="shared" si="31"/>
        <v>23</v>
      </c>
      <c r="BZ86" s="10">
        <f t="shared" si="31"/>
        <v>28000</v>
      </c>
      <c r="CA86" s="9">
        <v>50</v>
      </c>
      <c r="CB86" s="10">
        <v>42000</v>
      </c>
      <c r="CC86" s="9"/>
      <c r="CD86" s="10"/>
      <c r="CE86" s="9">
        <v>0</v>
      </c>
      <c r="CF86" s="10">
        <v>0</v>
      </c>
      <c r="CG86" s="9">
        <f t="shared" si="32"/>
        <v>50</v>
      </c>
      <c r="CH86" s="10">
        <f t="shared" si="32"/>
        <v>42000</v>
      </c>
    </row>
    <row r="87" spans="1:86" x14ac:dyDescent="0.25">
      <c r="A87" s="13" t="s">
        <v>177</v>
      </c>
      <c r="B87" s="14" t="s">
        <v>178</v>
      </c>
      <c r="C87" s="17">
        <v>403362</v>
      </c>
      <c r="D87" s="18">
        <v>287327890</v>
      </c>
      <c r="E87" s="17">
        <v>454104</v>
      </c>
      <c r="F87" s="18">
        <v>323581466</v>
      </c>
      <c r="G87" s="17">
        <v>541447</v>
      </c>
      <c r="H87" s="18">
        <v>400488921</v>
      </c>
      <c r="I87" s="9">
        <f t="shared" si="22"/>
        <v>1398913</v>
      </c>
      <c r="J87" s="10">
        <f t="shared" si="22"/>
        <v>1011398277</v>
      </c>
      <c r="K87" s="17">
        <v>421855</v>
      </c>
      <c r="L87" s="18">
        <v>269862224</v>
      </c>
      <c r="M87" s="17">
        <v>545222</v>
      </c>
      <c r="N87" s="18">
        <v>631460834</v>
      </c>
      <c r="O87" s="17">
        <v>756779</v>
      </c>
      <c r="P87" s="18">
        <v>547947906</v>
      </c>
      <c r="Q87" s="9">
        <f t="shared" si="25"/>
        <v>1723856</v>
      </c>
      <c r="R87" s="10">
        <f t="shared" si="25"/>
        <v>1449270964</v>
      </c>
      <c r="S87" s="17">
        <v>789446</v>
      </c>
      <c r="T87" s="18">
        <v>573132720</v>
      </c>
      <c r="U87" s="17">
        <v>806358</v>
      </c>
      <c r="V87" s="18">
        <v>557238321</v>
      </c>
      <c r="W87" s="17">
        <v>591205</v>
      </c>
      <c r="X87" s="18">
        <v>392861869</v>
      </c>
      <c r="Y87" s="9">
        <f t="shared" si="24"/>
        <v>2187009</v>
      </c>
      <c r="Z87" s="10">
        <f t="shared" si="24"/>
        <v>1523232910</v>
      </c>
      <c r="AA87" s="17">
        <f t="shared" ref="AA87:AF87" si="40">AA86+AA85+AA84</f>
        <v>531644</v>
      </c>
      <c r="AB87" s="18">
        <f t="shared" si="40"/>
        <v>386546915</v>
      </c>
      <c r="AC87" s="17">
        <f t="shared" si="40"/>
        <v>566662</v>
      </c>
      <c r="AD87" s="18">
        <f t="shared" si="40"/>
        <v>396577872</v>
      </c>
      <c r="AE87" s="17">
        <f t="shared" si="40"/>
        <v>644369</v>
      </c>
      <c r="AF87" s="18">
        <f t="shared" si="40"/>
        <v>649779285</v>
      </c>
      <c r="AG87" s="9">
        <f t="shared" si="30"/>
        <v>1742675</v>
      </c>
      <c r="AH87" s="10">
        <f t="shared" si="30"/>
        <v>1432904072</v>
      </c>
      <c r="AI87" s="17">
        <f>AI86+AI85+AI84</f>
        <v>7052453</v>
      </c>
      <c r="AJ87" s="18">
        <f>AJ86+AJ85+AJ84</f>
        <v>5416806223</v>
      </c>
      <c r="AK87" s="23">
        <v>371808</v>
      </c>
      <c r="AL87" s="24">
        <v>284129603</v>
      </c>
      <c r="AM87" s="23">
        <v>420587</v>
      </c>
      <c r="AN87" s="24">
        <v>344048758</v>
      </c>
      <c r="AO87" s="23">
        <v>614146</v>
      </c>
      <c r="AP87" s="24">
        <v>440065901</v>
      </c>
      <c r="AQ87" s="23">
        <f t="shared" si="17"/>
        <v>1406541</v>
      </c>
      <c r="AR87" s="24">
        <f t="shared" si="17"/>
        <v>1068244262</v>
      </c>
      <c r="AS87" s="23">
        <v>382779</v>
      </c>
      <c r="AT87" s="24">
        <v>284718869</v>
      </c>
      <c r="AU87" s="23">
        <v>478006.27</v>
      </c>
      <c r="AV87" s="24">
        <v>336597554</v>
      </c>
      <c r="AW87" s="23">
        <v>902942.11</v>
      </c>
      <c r="AX87" s="24">
        <v>750506368</v>
      </c>
      <c r="AY87" s="23">
        <f t="shared" si="33"/>
        <v>1763727.38</v>
      </c>
      <c r="AZ87" s="24">
        <f t="shared" si="33"/>
        <v>1371822791</v>
      </c>
      <c r="BA87" s="23">
        <v>884721.20000000007</v>
      </c>
      <c r="BB87" s="24">
        <v>668083584</v>
      </c>
      <c r="BC87" s="23">
        <v>973961.93000000017</v>
      </c>
      <c r="BD87" s="24">
        <v>820578536</v>
      </c>
      <c r="BE87" s="23">
        <v>633597.81000000006</v>
      </c>
      <c r="BF87" s="24">
        <v>464482987</v>
      </c>
      <c r="BG87" s="23">
        <f t="shared" si="34"/>
        <v>2492280.9400000004</v>
      </c>
      <c r="BH87" s="24">
        <f t="shared" si="34"/>
        <v>1953145107</v>
      </c>
      <c r="BI87" s="23">
        <v>584997.60000000009</v>
      </c>
      <c r="BJ87" s="24">
        <v>450038298</v>
      </c>
      <c r="BK87" s="23">
        <v>505557.42</v>
      </c>
      <c r="BL87" s="24">
        <v>390575275</v>
      </c>
      <c r="BM87" s="23">
        <v>648016.75</v>
      </c>
      <c r="BN87" s="24">
        <v>406177362</v>
      </c>
      <c r="BO87" s="23">
        <f t="shared" si="35"/>
        <v>1738571.77</v>
      </c>
      <c r="BP87" s="24">
        <f t="shared" si="35"/>
        <v>1246790935</v>
      </c>
      <c r="BQ87" s="23">
        <v>7401121.0899999999</v>
      </c>
      <c r="BR87" s="24">
        <v>5640003095</v>
      </c>
      <c r="BS87" s="19">
        <f>BS86+BS85+BS84</f>
        <v>456507</v>
      </c>
      <c r="BT87" s="20">
        <f t="shared" ref="BT87:CF87" si="41">BT86+BT85+BT84</f>
        <v>372373685</v>
      </c>
      <c r="BU87" s="19">
        <f t="shared" si="41"/>
        <v>536408</v>
      </c>
      <c r="BV87" s="20">
        <f t="shared" si="41"/>
        <v>384483706</v>
      </c>
      <c r="BW87" s="19">
        <f t="shared" si="41"/>
        <v>450280</v>
      </c>
      <c r="BX87" s="20">
        <f t="shared" si="41"/>
        <v>339749798</v>
      </c>
      <c r="BY87" s="23">
        <f t="shared" si="31"/>
        <v>1443195</v>
      </c>
      <c r="BZ87" s="24">
        <f t="shared" si="31"/>
        <v>1096607189</v>
      </c>
      <c r="CA87" s="19">
        <f t="shared" si="41"/>
        <v>871339</v>
      </c>
      <c r="CB87" s="20">
        <f t="shared" si="41"/>
        <v>691456232</v>
      </c>
      <c r="CC87" s="19">
        <f t="shared" si="41"/>
        <v>558034</v>
      </c>
      <c r="CD87" s="20">
        <f t="shared" si="41"/>
        <v>489196473</v>
      </c>
      <c r="CE87" s="19">
        <f t="shared" si="41"/>
        <v>545826</v>
      </c>
      <c r="CF87" s="20">
        <f t="shared" si="41"/>
        <v>520105199</v>
      </c>
      <c r="CG87" s="23">
        <f t="shared" si="32"/>
        <v>1975199</v>
      </c>
      <c r="CH87" s="24">
        <f t="shared" si="32"/>
        <v>1700757904</v>
      </c>
    </row>
    <row r="88" spans="1:86" x14ac:dyDescent="0.25">
      <c r="A88" s="7" t="s">
        <v>179</v>
      </c>
      <c r="B88" s="8" t="s">
        <v>180</v>
      </c>
      <c r="C88" s="9">
        <v>247868</v>
      </c>
      <c r="D88" s="10">
        <v>177764374</v>
      </c>
      <c r="E88" s="9">
        <v>153215</v>
      </c>
      <c r="F88" s="10">
        <v>109143268</v>
      </c>
      <c r="G88" s="9">
        <v>271755</v>
      </c>
      <c r="H88" s="10">
        <v>337096222</v>
      </c>
      <c r="I88" s="9">
        <f t="shared" si="22"/>
        <v>672838</v>
      </c>
      <c r="J88" s="10">
        <f t="shared" si="22"/>
        <v>624003864</v>
      </c>
      <c r="K88" s="9">
        <v>189953</v>
      </c>
      <c r="L88" s="10">
        <v>107479907</v>
      </c>
      <c r="M88" s="9">
        <v>106570</v>
      </c>
      <c r="N88" s="10">
        <v>88934009</v>
      </c>
      <c r="O88" s="9">
        <v>147098</v>
      </c>
      <c r="P88" s="10">
        <v>137915793</v>
      </c>
      <c r="Q88" s="9">
        <f t="shared" si="25"/>
        <v>443621</v>
      </c>
      <c r="R88" s="10">
        <f t="shared" si="25"/>
        <v>334329709</v>
      </c>
      <c r="S88" s="9">
        <v>139824</v>
      </c>
      <c r="T88" s="10">
        <v>121871421</v>
      </c>
      <c r="U88" s="9">
        <v>180486</v>
      </c>
      <c r="V88" s="10">
        <v>156122035</v>
      </c>
      <c r="W88" s="9">
        <v>234980</v>
      </c>
      <c r="X88" s="10">
        <v>137473768</v>
      </c>
      <c r="Y88" s="9">
        <f t="shared" si="24"/>
        <v>555290</v>
      </c>
      <c r="Z88" s="10">
        <f t="shared" si="24"/>
        <v>415467224</v>
      </c>
      <c r="AA88" s="9">
        <v>109013</v>
      </c>
      <c r="AB88" s="10">
        <v>131600162</v>
      </c>
      <c r="AC88" s="9">
        <v>146903</v>
      </c>
      <c r="AD88" s="10">
        <v>164855989</v>
      </c>
      <c r="AE88" s="9">
        <v>171743</v>
      </c>
      <c r="AF88" s="10">
        <v>151083614</v>
      </c>
      <c r="AG88" s="9">
        <f t="shared" si="30"/>
        <v>427659</v>
      </c>
      <c r="AH88" s="10">
        <f t="shared" si="30"/>
        <v>447539765</v>
      </c>
      <c r="AI88" s="9">
        <v>2099408</v>
      </c>
      <c r="AJ88" s="10">
        <v>1821340562</v>
      </c>
      <c r="AK88" s="9">
        <v>271433</v>
      </c>
      <c r="AL88" s="10">
        <v>219039086</v>
      </c>
      <c r="AM88" s="9">
        <v>146110</v>
      </c>
      <c r="AN88" s="10">
        <v>135614780</v>
      </c>
      <c r="AO88" s="9">
        <v>113064</v>
      </c>
      <c r="AP88" s="10">
        <v>101829999</v>
      </c>
      <c r="AQ88" s="9">
        <f t="shared" si="17"/>
        <v>530607</v>
      </c>
      <c r="AR88" s="10">
        <f t="shared" si="17"/>
        <v>456483865</v>
      </c>
      <c r="AS88" s="9">
        <v>108391</v>
      </c>
      <c r="AT88" s="10">
        <v>81106697</v>
      </c>
      <c r="AU88" s="9">
        <v>798897.75</v>
      </c>
      <c r="AV88" s="10">
        <v>391896895</v>
      </c>
      <c r="AW88" s="9">
        <v>102138</v>
      </c>
      <c r="AX88" s="10">
        <v>160414529</v>
      </c>
      <c r="AY88" s="9">
        <f t="shared" si="33"/>
        <v>1009426.75</v>
      </c>
      <c r="AZ88" s="10">
        <f t="shared" si="33"/>
        <v>633418121</v>
      </c>
      <c r="BA88" s="9">
        <v>181789.63</v>
      </c>
      <c r="BB88" s="10">
        <v>144737248</v>
      </c>
      <c r="BC88" s="9">
        <v>218660.82</v>
      </c>
      <c r="BD88" s="10">
        <v>213009677</v>
      </c>
      <c r="BE88" s="9">
        <v>726291.88</v>
      </c>
      <c r="BF88" s="10">
        <v>395029383</v>
      </c>
      <c r="BG88" s="9">
        <f t="shared" si="34"/>
        <v>1126742.33</v>
      </c>
      <c r="BH88" s="10">
        <f t="shared" si="34"/>
        <v>752776308</v>
      </c>
      <c r="BI88" s="9">
        <v>179239.05</v>
      </c>
      <c r="BJ88" s="10">
        <v>144443612</v>
      </c>
      <c r="BK88" s="9">
        <v>748107.8899999999</v>
      </c>
      <c r="BL88" s="10">
        <v>456248580</v>
      </c>
      <c r="BM88" s="9">
        <v>394472.91000000003</v>
      </c>
      <c r="BN88" s="10">
        <v>269291981</v>
      </c>
      <c r="BO88" s="9">
        <f t="shared" si="35"/>
        <v>1321819.8500000001</v>
      </c>
      <c r="BP88" s="10">
        <f t="shared" si="35"/>
        <v>869984173</v>
      </c>
      <c r="BQ88" s="9">
        <v>3988595.9299999997</v>
      </c>
      <c r="BR88" s="10">
        <v>2712662467</v>
      </c>
      <c r="BS88" s="9">
        <v>112655</v>
      </c>
      <c r="BT88" s="10">
        <v>116207711</v>
      </c>
      <c r="BU88" s="9">
        <v>145568</v>
      </c>
      <c r="BV88" s="10">
        <v>82165858</v>
      </c>
      <c r="BW88" s="9">
        <v>118193</v>
      </c>
      <c r="BX88" s="10">
        <v>84476390</v>
      </c>
      <c r="BY88" s="9">
        <f t="shared" si="31"/>
        <v>376416</v>
      </c>
      <c r="BZ88" s="10">
        <f t="shared" si="31"/>
        <v>282849959</v>
      </c>
      <c r="CA88" s="9">
        <v>182696</v>
      </c>
      <c r="CB88" s="10">
        <v>160659459</v>
      </c>
      <c r="CC88" s="9">
        <v>1898363</v>
      </c>
      <c r="CD88" s="10">
        <v>349020791</v>
      </c>
      <c r="CE88" s="9">
        <v>280070</v>
      </c>
      <c r="CF88" s="10">
        <v>178584542</v>
      </c>
      <c r="CG88" s="9">
        <f t="shared" si="32"/>
        <v>2361129</v>
      </c>
      <c r="CH88" s="10">
        <f t="shared" si="32"/>
        <v>688264792</v>
      </c>
    </row>
    <row r="89" spans="1:86" x14ac:dyDescent="0.25">
      <c r="A89" s="7" t="s">
        <v>181</v>
      </c>
      <c r="B89" s="8" t="s">
        <v>182</v>
      </c>
      <c r="C89" s="9">
        <v>1</v>
      </c>
      <c r="D89" s="10">
        <v>1588</v>
      </c>
      <c r="E89" s="9">
        <v>12</v>
      </c>
      <c r="F89" s="10">
        <v>28843</v>
      </c>
      <c r="G89" s="9">
        <v>10158</v>
      </c>
      <c r="H89" s="10">
        <v>6918312</v>
      </c>
      <c r="I89" s="9">
        <f t="shared" si="22"/>
        <v>10171</v>
      </c>
      <c r="J89" s="10">
        <f t="shared" si="22"/>
        <v>6948743</v>
      </c>
      <c r="K89" s="9">
        <v>6</v>
      </c>
      <c r="L89" s="10">
        <v>7294</v>
      </c>
      <c r="M89" s="9">
        <v>15</v>
      </c>
      <c r="N89" s="10">
        <v>605524</v>
      </c>
      <c r="O89" s="9">
        <v>951</v>
      </c>
      <c r="P89" s="10">
        <v>2401931</v>
      </c>
      <c r="Q89" s="9">
        <f t="shared" si="25"/>
        <v>972</v>
      </c>
      <c r="R89" s="10">
        <f t="shared" si="25"/>
        <v>3014749</v>
      </c>
      <c r="S89" s="9">
        <v>375</v>
      </c>
      <c r="T89" s="10">
        <v>3931842</v>
      </c>
      <c r="U89" s="9">
        <v>4000</v>
      </c>
      <c r="V89" s="10">
        <v>737173</v>
      </c>
      <c r="W89" s="9">
        <v>2</v>
      </c>
      <c r="X89" s="10">
        <v>91370</v>
      </c>
      <c r="Y89" s="9">
        <f t="shared" si="24"/>
        <v>4377</v>
      </c>
      <c r="Z89" s="10">
        <f t="shared" si="24"/>
        <v>4760385</v>
      </c>
      <c r="AA89" s="9">
        <v>3740</v>
      </c>
      <c r="AB89" s="10">
        <v>11620989</v>
      </c>
      <c r="AC89" s="9">
        <v>692</v>
      </c>
      <c r="AD89" s="10">
        <v>6609046</v>
      </c>
      <c r="AE89" s="9">
        <v>2351</v>
      </c>
      <c r="AF89" s="10">
        <v>2906271</v>
      </c>
      <c r="AG89" s="9">
        <f t="shared" si="30"/>
        <v>6783</v>
      </c>
      <c r="AH89" s="10">
        <f t="shared" si="30"/>
        <v>21136306</v>
      </c>
      <c r="AI89" s="9">
        <v>22304</v>
      </c>
      <c r="AJ89" s="10">
        <v>35860183</v>
      </c>
      <c r="AK89" s="9">
        <v>3</v>
      </c>
      <c r="AL89" s="10">
        <v>45093</v>
      </c>
      <c r="AM89" s="9"/>
      <c r="AN89" s="10"/>
      <c r="AO89" s="9">
        <v>960</v>
      </c>
      <c r="AP89" s="10">
        <v>4444841</v>
      </c>
      <c r="AQ89" s="9">
        <f t="shared" si="17"/>
        <v>963</v>
      </c>
      <c r="AR89" s="10">
        <f t="shared" si="17"/>
        <v>4489934</v>
      </c>
      <c r="AS89" s="9">
        <v>2195</v>
      </c>
      <c r="AT89" s="10">
        <v>221434</v>
      </c>
      <c r="AU89" s="9"/>
      <c r="AV89" s="10"/>
      <c r="AW89" s="9">
        <v>4</v>
      </c>
      <c r="AX89" s="10">
        <v>45389</v>
      </c>
      <c r="AY89" s="9">
        <f t="shared" si="33"/>
        <v>2199</v>
      </c>
      <c r="AZ89" s="10">
        <f t="shared" si="33"/>
        <v>266823</v>
      </c>
      <c r="BA89" s="9">
        <v>5210</v>
      </c>
      <c r="BB89" s="10">
        <v>11900976</v>
      </c>
      <c r="BC89" s="9">
        <v>603</v>
      </c>
      <c r="BD89" s="10">
        <v>1723697</v>
      </c>
      <c r="BE89" s="9">
        <v>493.21</v>
      </c>
      <c r="BF89" s="10">
        <v>1249499</v>
      </c>
      <c r="BG89" s="9">
        <f t="shared" si="34"/>
        <v>6306.21</v>
      </c>
      <c r="BH89" s="10">
        <f t="shared" si="34"/>
        <v>14874172</v>
      </c>
      <c r="BI89" s="9">
        <v>1313</v>
      </c>
      <c r="BJ89" s="10">
        <v>3617298</v>
      </c>
      <c r="BK89" s="9">
        <v>8647.869999999999</v>
      </c>
      <c r="BL89" s="10">
        <v>32433162</v>
      </c>
      <c r="BM89" s="9">
        <v>511</v>
      </c>
      <c r="BN89" s="10">
        <v>3486309</v>
      </c>
      <c r="BO89" s="9">
        <f t="shared" si="35"/>
        <v>10471.869999999999</v>
      </c>
      <c r="BP89" s="10">
        <f t="shared" si="35"/>
        <v>39536769</v>
      </c>
      <c r="BQ89" s="9">
        <v>19940.079999999998</v>
      </c>
      <c r="BR89" s="10">
        <v>59167698</v>
      </c>
      <c r="BS89" s="9">
        <v>1456</v>
      </c>
      <c r="BT89" s="10">
        <v>4028640</v>
      </c>
      <c r="BU89" s="9">
        <v>62</v>
      </c>
      <c r="BV89" s="10">
        <v>818093</v>
      </c>
      <c r="BW89" s="9">
        <v>3204</v>
      </c>
      <c r="BX89" s="10">
        <v>4789064</v>
      </c>
      <c r="BY89" s="9">
        <f t="shared" si="31"/>
        <v>4722</v>
      </c>
      <c r="BZ89" s="10">
        <f t="shared" si="31"/>
        <v>9635797</v>
      </c>
      <c r="CA89" s="9">
        <v>47</v>
      </c>
      <c r="CB89" s="10">
        <v>485537</v>
      </c>
      <c r="CC89" s="9">
        <v>1007</v>
      </c>
      <c r="CD89" s="10">
        <v>2082884</v>
      </c>
      <c r="CE89" s="9">
        <v>299</v>
      </c>
      <c r="CF89" s="10">
        <v>1322542</v>
      </c>
      <c r="CG89" s="9">
        <f t="shared" si="32"/>
        <v>1353</v>
      </c>
      <c r="CH89" s="10">
        <f t="shared" si="32"/>
        <v>3890963</v>
      </c>
    </row>
    <row r="90" spans="1:86" x14ac:dyDescent="0.25">
      <c r="A90" s="7" t="s">
        <v>183</v>
      </c>
      <c r="B90" s="8" t="s">
        <v>184</v>
      </c>
      <c r="C90" s="9">
        <v>48324</v>
      </c>
      <c r="D90" s="10">
        <v>35718272</v>
      </c>
      <c r="E90" s="9">
        <v>27025</v>
      </c>
      <c r="F90" s="10">
        <v>18603989</v>
      </c>
      <c r="G90" s="9">
        <v>20291</v>
      </c>
      <c r="H90" s="10">
        <v>62583716</v>
      </c>
      <c r="I90" s="9">
        <f t="shared" si="22"/>
        <v>95640</v>
      </c>
      <c r="J90" s="10">
        <f t="shared" si="22"/>
        <v>116905977</v>
      </c>
      <c r="K90" s="9">
        <v>6867</v>
      </c>
      <c r="L90" s="10">
        <v>5451212</v>
      </c>
      <c r="M90" s="9">
        <v>153</v>
      </c>
      <c r="N90" s="10">
        <v>280181</v>
      </c>
      <c r="O90" s="9">
        <v>24199</v>
      </c>
      <c r="P90" s="10">
        <v>12575073</v>
      </c>
      <c r="Q90" s="9">
        <f t="shared" si="25"/>
        <v>31219</v>
      </c>
      <c r="R90" s="10">
        <f t="shared" si="25"/>
        <v>18306466</v>
      </c>
      <c r="S90" s="9">
        <v>5086</v>
      </c>
      <c r="T90" s="10">
        <v>2777347</v>
      </c>
      <c r="U90" s="9">
        <v>15733</v>
      </c>
      <c r="V90" s="10">
        <v>21950244</v>
      </c>
      <c r="W90" s="9">
        <v>24030</v>
      </c>
      <c r="X90" s="10">
        <v>12569916</v>
      </c>
      <c r="Y90" s="9">
        <f t="shared" si="24"/>
        <v>44849</v>
      </c>
      <c r="Z90" s="10">
        <f t="shared" si="24"/>
        <v>37297507</v>
      </c>
      <c r="AA90" s="9">
        <v>557</v>
      </c>
      <c r="AB90" s="10">
        <v>1306849</v>
      </c>
      <c r="AC90" s="9">
        <v>3815</v>
      </c>
      <c r="AD90" s="10">
        <v>3516664</v>
      </c>
      <c r="AE90" s="9">
        <v>8036</v>
      </c>
      <c r="AF90" s="10">
        <v>10033506</v>
      </c>
      <c r="AG90" s="9">
        <f t="shared" si="30"/>
        <v>12408</v>
      </c>
      <c r="AH90" s="10">
        <f t="shared" si="30"/>
        <v>14857019</v>
      </c>
      <c r="AI90" s="9">
        <v>184116</v>
      </c>
      <c r="AJ90" s="10">
        <v>187366969</v>
      </c>
      <c r="AK90" s="9">
        <v>8100</v>
      </c>
      <c r="AL90" s="10">
        <v>2876533</v>
      </c>
      <c r="AM90" s="9">
        <v>39029</v>
      </c>
      <c r="AN90" s="10">
        <v>15714901</v>
      </c>
      <c r="AO90" s="9">
        <v>6152</v>
      </c>
      <c r="AP90" s="10">
        <v>4784241</v>
      </c>
      <c r="AQ90" s="9">
        <f t="shared" ref="AQ90:AR153" si="42">AK90+AM90+AO90</f>
        <v>53281</v>
      </c>
      <c r="AR90" s="10">
        <f t="shared" si="42"/>
        <v>23375675</v>
      </c>
      <c r="AS90" s="9">
        <v>8467</v>
      </c>
      <c r="AT90" s="10">
        <v>17014223</v>
      </c>
      <c r="AU90" s="9">
        <v>9000</v>
      </c>
      <c r="AV90" s="10">
        <v>10298918</v>
      </c>
      <c r="AW90" s="9">
        <v>20274</v>
      </c>
      <c r="AX90" s="10">
        <v>15640870</v>
      </c>
      <c r="AY90" s="9">
        <f t="shared" si="33"/>
        <v>37741</v>
      </c>
      <c r="AZ90" s="10">
        <f t="shared" si="33"/>
        <v>42954011</v>
      </c>
      <c r="BA90" s="9"/>
      <c r="BB90" s="10"/>
      <c r="BC90" s="9">
        <v>388.08</v>
      </c>
      <c r="BD90" s="10">
        <v>528358</v>
      </c>
      <c r="BE90" s="9">
        <v>13991.67</v>
      </c>
      <c r="BF90" s="10">
        <v>10427318</v>
      </c>
      <c r="BG90" s="9">
        <f t="shared" si="34"/>
        <v>14379.75</v>
      </c>
      <c r="BH90" s="10">
        <f t="shared" si="34"/>
        <v>10955676</v>
      </c>
      <c r="BI90" s="9">
        <v>36665</v>
      </c>
      <c r="BJ90" s="10">
        <v>25404778</v>
      </c>
      <c r="BK90" s="9">
        <v>1873</v>
      </c>
      <c r="BL90" s="10">
        <v>682283</v>
      </c>
      <c r="BM90" s="9">
        <v>40091.72</v>
      </c>
      <c r="BN90" s="10">
        <v>27713377</v>
      </c>
      <c r="BO90" s="9">
        <f t="shared" si="35"/>
        <v>78629.72</v>
      </c>
      <c r="BP90" s="10">
        <f t="shared" si="35"/>
        <v>53800438</v>
      </c>
      <c r="BQ90" s="9">
        <v>184031.47</v>
      </c>
      <c r="BR90" s="10">
        <v>131085800</v>
      </c>
      <c r="BS90" s="9">
        <v>7842</v>
      </c>
      <c r="BT90" s="10">
        <v>1868100</v>
      </c>
      <c r="BU90" s="9">
        <v>4</v>
      </c>
      <c r="BV90" s="10">
        <v>9542</v>
      </c>
      <c r="BW90" s="9">
        <v>24562</v>
      </c>
      <c r="BX90" s="10">
        <v>41606265</v>
      </c>
      <c r="BY90" s="9">
        <f t="shared" si="31"/>
        <v>32408</v>
      </c>
      <c r="BZ90" s="10">
        <f t="shared" si="31"/>
        <v>43483907</v>
      </c>
      <c r="CA90" s="9">
        <v>71394</v>
      </c>
      <c r="CB90" s="10">
        <v>39228497</v>
      </c>
      <c r="CC90" s="9">
        <v>21244</v>
      </c>
      <c r="CD90" s="10">
        <v>13357141</v>
      </c>
      <c r="CE90" s="9">
        <v>0</v>
      </c>
      <c r="CF90" s="10">
        <v>0</v>
      </c>
      <c r="CG90" s="9">
        <f t="shared" si="32"/>
        <v>92638</v>
      </c>
      <c r="CH90" s="10">
        <f t="shared" si="32"/>
        <v>52585638</v>
      </c>
    </row>
    <row r="91" spans="1:86" x14ac:dyDescent="0.25">
      <c r="A91" s="13" t="s">
        <v>185</v>
      </c>
      <c r="B91" s="14" t="s">
        <v>186</v>
      </c>
      <c r="C91" s="17">
        <v>296193</v>
      </c>
      <c r="D91" s="18">
        <v>213484234</v>
      </c>
      <c r="E91" s="17">
        <v>180252</v>
      </c>
      <c r="F91" s="18">
        <v>127776100</v>
      </c>
      <c r="G91" s="17">
        <v>302204</v>
      </c>
      <c r="H91" s="18">
        <v>406598250</v>
      </c>
      <c r="I91" s="9">
        <f t="shared" si="22"/>
        <v>778649</v>
      </c>
      <c r="J91" s="10">
        <f t="shared" si="22"/>
        <v>747858584</v>
      </c>
      <c r="K91" s="17">
        <v>196826</v>
      </c>
      <c r="L91" s="18">
        <v>112938413</v>
      </c>
      <c r="M91" s="17">
        <v>106738</v>
      </c>
      <c r="N91" s="18">
        <v>89819714</v>
      </c>
      <c r="O91" s="17">
        <v>172248</v>
      </c>
      <c r="P91" s="18">
        <v>152892797</v>
      </c>
      <c r="Q91" s="9">
        <f t="shared" si="25"/>
        <v>475812</v>
      </c>
      <c r="R91" s="10">
        <f t="shared" si="25"/>
        <v>355650924</v>
      </c>
      <c r="S91" s="17">
        <v>145285</v>
      </c>
      <c r="T91" s="18">
        <v>128580610</v>
      </c>
      <c r="U91" s="17">
        <v>200219</v>
      </c>
      <c r="V91" s="18">
        <v>178809452</v>
      </c>
      <c r="W91" s="17">
        <v>259012</v>
      </c>
      <c r="X91" s="18">
        <v>150135054</v>
      </c>
      <c r="Y91" s="9">
        <f t="shared" si="24"/>
        <v>604516</v>
      </c>
      <c r="Z91" s="10">
        <f t="shared" si="24"/>
        <v>457525116</v>
      </c>
      <c r="AA91" s="17">
        <f t="shared" ref="AA91:AF91" si="43">AA90+AA89+AA88</f>
        <v>113310</v>
      </c>
      <c r="AB91" s="18">
        <f t="shared" si="43"/>
        <v>144528000</v>
      </c>
      <c r="AC91" s="17">
        <f t="shared" si="43"/>
        <v>151410</v>
      </c>
      <c r="AD91" s="18">
        <f t="shared" si="43"/>
        <v>174981699</v>
      </c>
      <c r="AE91" s="17">
        <f t="shared" si="43"/>
        <v>182130</v>
      </c>
      <c r="AF91" s="18">
        <f t="shared" si="43"/>
        <v>164023391</v>
      </c>
      <c r="AG91" s="9">
        <f t="shared" si="30"/>
        <v>446850</v>
      </c>
      <c r="AH91" s="10">
        <f t="shared" si="30"/>
        <v>483533090</v>
      </c>
      <c r="AI91" s="17">
        <f>AI90+AI89+AI88</f>
        <v>2305828</v>
      </c>
      <c r="AJ91" s="18">
        <f>AJ90+AJ89+AJ88</f>
        <v>2044567714</v>
      </c>
      <c r="AK91" s="23">
        <v>279536</v>
      </c>
      <c r="AL91" s="24">
        <v>221960712</v>
      </c>
      <c r="AM91" s="23">
        <v>185139</v>
      </c>
      <c r="AN91" s="24">
        <v>151329681</v>
      </c>
      <c r="AO91" s="23">
        <v>120176</v>
      </c>
      <c r="AP91" s="24">
        <v>111059081</v>
      </c>
      <c r="AQ91" s="23">
        <f t="shared" si="42"/>
        <v>584851</v>
      </c>
      <c r="AR91" s="24">
        <f t="shared" si="42"/>
        <v>484349474</v>
      </c>
      <c r="AS91" s="23">
        <v>119053</v>
      </c>
      <c r="AT91" s="24">
        <v>98342354</v>
      </c>
      <c r="AU91" s="23">
        <v>807897.75</v>
      </c>
      <c r="AV91" s="24">
        <v>402195813</v>
      </c>
      <c r="AW91" s="23">
        <v>122416</v>
      </c>
      <c r="AX91" s="24">
        <v>176100788</v>
      </c>
      <c r="AY91" s="23">
        <f t="shared" si="33"/>
        <v>1049366.75</v>
      </c>
      <c r="AZ91" s="24">
        <f t="shared" si="33"/>
        <v>676638955</v>
      </c>
      <c r="BA91" s="23">
        <v>186999.63</v>
      </c>
      <c r="BB91" s="24">
        <v>156638224</v>
      </c>
      <c r="BC91" s="23">
        <v>219651.9</v>
      </c>
      <c r="BD91" s="24">
        <v>215261732</v>
      </c>
      <c r="BE91" s="23">
        <v>740776.76</v>
      </c>
      <c r="BF91" s="24">
        <v>406706200</v>
      </c>
      <c r="BG91" s="23">
        <f t="shared" si="34"/>
        <v>1147428.29</v>
      </c>
      <c r="BH91" s="24">
        <f t="shared" si="34"/>
        <v>778606156</v>
      </c>
      <c r="BI91" s="23">
        <v>217217.05</v>
      </c>
      <c r="BJ91" s="24">
        <v>173465688</v>
      </c>
      <c r="BK91" s="23">
        <v>758628.75999999989</v>
      </c>
      <c r="BL91" s="24">
        <v>489364025</v>
      </c>
      <c r="BM91" s="23">
        <v>435075.63</v>
      </c>
      <c r="BN91" s="24">
        <v>300491667</v>
      </c>
      <c r="BO91" s="23">
        <f t="shared" si="35"/>
        <v>1410921.44</v>
      </c>
      <c r="BP91" s="24">
        <f t="shared" si="35"/>
        <v>963321380</v>
      </c>
      <c r="BQ91" s="23">
        <v>4192567.4799999995</v>
      </c>
      <c r="BR91" s="24">
        <v>2902915965</v>
      </c>
      <c r="BS91" s="19">
        <f>BS90+BS89+BS88</f>
        <v>121953</v>
      </c>
      <c r="BT91" s="20">
        <f t="shared" ref="BT91:CF91" si="44">BT90+BT89+BT88</f>
        <v>122104451</v>
      </c>
      <c r="BU91" s="19">
        <f t="shared" si="44"/>
        <v>145634</v>
      </c>
      <c r="BV91" s="20">
        <f t="shared" si="44"/>
        <v>82993493</v>
      </c>
      <c r="BW91" s="19">
        <f t="shared" si="44"/>
        <v>145959</v>
      </c>
      <c r="BX91" s="20">
        <f t="shared" si="44"/>
        <v>130871719</v>
      </c>
      <c r="BY91" s="23">
        <f t="shared" si="31"/>
        <v>413546</v>
      </c>
      <c r="BZ91" s="24">
        <f t="shared" si="31"/>
        <v>335969663</v>
      </c>
      <c r="CA91" s="19">
        <f t="shared" si="44"/>
        <v>254137</v>
      </c>
      <c r="CB91" s="20">
        <f t="shared" si="44"/>
        <v>200373493</v>
      </c>
      <c r="CC91" s="19">
        <f t="shared" si="44"/>
        <v>1920614</v>
      </c>
      <c r="CD91" s="20">
        <f t="shared" si="44"/>
        <v>364460816</v>
      </c>
      <c r="CE91" s="19">
        <f t="shared" si="44"/>
        <v>280369</v>
      </c>
      <c r="CF91" s="20">
        <f t="shared" si="44"/>
        <v>179907084</v>
      </c>
      <c r="CG91" s="23">
        <f t="shared" si="32"/>
        <v>2455120</v>
      </c>
      <c r="CH91" s="24">
        <f t="shared" si="32"/>
        <v>744741393</v>
      </c>
    </row>
    <row r="92" spans="1:86" x14ac:dyDescent="0.25">
      <c r="A92" s="7" t="s">
        <v>187</v>
      </c>
      <c r="B92" s="21" t="s">
        <v>188</v>
      </c>
      <c r="C92" s="9">
        <v>200</v>
      </c>
      <c r="D92" s="10">
        <v>285964</v>
      </c>
      <c r="E92" s="9">
        <v>46862</v>
      </c>
      <c r="F92" s="10">
        <v>33144826</v>
      </c>
      <c r="G92" s="9"/>
      <c r="H92" s="10"/>
      <c r="I92" s="9">
        <f t="shared" si="22"/>
        <v>47062</v>
      </c>
      <c r="J92" s="10">
        <f t="shared" si="22"/>
        <v>33430790</v>
      </c>
      <c r="K92" s="9"/>
      <c r="L92" s="10"/>
      <c r="M92" s="9">
        <v>113676</v>
      </c>
      <c r="N92" s="10">
        <v>51572805</v>
      </c>
      <c r="O92" s="9">
        <v>46413</v>
      </c>
      <c r="P92" s="10">
        <v>32116717</v>
      </c>
      <c r="Q92" s="9">
        <f t="shared" si="25"/>
        <v>160089</v>
      </c>
      <c r="R92" s="10">
        <f t="shared" si="25"/>
        <v>83689522</v>
      </c>
      <c r="S92" s="9">
        <v>17856</v>
      </c>
      <c r="T92" s="10">
        <v>14852124</v>
      </c>
      <c r="U92" s="9">
        <v>48058</v>
      </c>
      <c r="V92" s="10">
        <v>33389838</v>
      </c>
      <c r="W92" s="9">
        <v>48225</v>
      </c>
      <c r="X92" s="10">
        <v>35130917</v>
      </c>
      <c r="Y92" s="9">
        <f t="shared" si="24"/>
        <v>114139</v>
      </c>
      <c r="Z92" s="10">
        <f t="shared" si="24"/>
        <v>83372879</v>
      </c>
      <c r="AA92" s="9">
        <v>11564</v>
      </c>
      <c r="AB92" s="10">
        <v>7639538</v>
      </c>
      <c r="AC92" s="9">
        <v>52896</v>
      </c>
      <c r="AD92" s="10">
        <v>40903728</v>
      </c>
      <c r="AE92" s="9">
        <v>11461</v>
      </c>
      <c r="AF92" s="10">
        <v>7571543</v>
      </c>
      <c r="AG92" s="9">
        <f t="shared" si="30"/>
        <v>75921</v>
      </c>
      <c r="AH92" s="10">
        <f t="shared" si="30"/>
        <v>56114809</v>
      </c>
      <c r="AI92" s="9">
        <v>397211</v>
      </c>
      <c r="AJ92" s="10">
        <v>256608000</v>
      </c>
      <c r="AK92" s="9">
        <v>800</v>
      </c>
      <c r="AL92" s="10">
        <v>364149</v>
      </c>
      <c r="AM92" s="9"/>
      <c r="AN92" s="10"/>
      <c r="AO92" s="9"/>
      <c r="AP92" s="10"/>
      <c r="AQ92" s="9">
        <f t="shared" si="42"/>
        <v>800</v>
      </c>
      <c r="AR92" s="10">
        <f t="shared" si="42"/>
        <v>364149</v>
      </c>
      <c r="AS92" s="9">
        <v>47338</v>
      </c>
      <c r="AT92" s="10">
        <v>32973286</v>
      </c>
      <c r="AU92" s="9"/>
      <c r="AV92" s="10"/>
      <c r="AW92" s="9">
        <v>50</v>
      </c>
      <c r="AX92" s="10">
        <v>40000</v>
      </c>
      <c r="AY92" s="9">
        <f t="shared" si="33"/>
        <v>47388</v>
      </c>
      <c r="AZ92" s="10">
        <f t="shared" si="33"/>
        <v>33013286</v>
      </c>
      <c r="BA92" s="9">
        <v>48231</v>
      </c>
      <c r="BB92" s="10">
        <v>33243376</v>
      </c>
      <c r="BC92" s="9"/>
      <c r="BD92" s="10"/>
      <c r="BE92" s="9">
        <v>59594</v>
      </c>
      <c r="BF92" s="10">
        <v>42615972</v>
      </c>
      <c r="BG92" s="9">
        <f t="shared" si="34"/>
        <v>107825</v>
      </c>
      <c r="BH92" s="10">
        <f t="shared" si="34"/>
        <v>75859348</v>
      </c>
      <c r="BI92" s="9">
        <v>1674</v>
      </c>
      <c r="BJ92" s="10">
        <v>1090000</v>
      </c>
      <c r="BK92" s="9">
        <v>96499</v>
      </c>
      <c r="BL92" s="10">
        <v>67950015</v>
      </c>
      <c r="BM92" s="9">
        <v>10400</v>
      </c>
      <c r="BN92" s="10">
        <v>7118718</v>
      </c>
      <c r="BO92" s="9">
        <f t="shared" si="35"/>
        <v>108573</v>
      </c>
      <c r="BP92" s="10">
        <f t="shared" si="35"/>
        <v>76158733</v>
      </c>
      <c r="BQ92" s="9">
        <v>264586</v>
      </c>
      <c r="BR92" s="10">
        <v>185395516</v>
      </c>
      <c r="BS92" s="9">
        <v>13415</v>
      </c>
      <c r="BT92" s="10">
        <v>10423712</v>
      </c>
      <c r="BU92" s="9">
        <v>49914</v>
      </c>
      <c r="BV92" s="10">
        <v>35549313</v>
      </c>
      <c r="BW92" s="9">
        <v>11640</v>
      </c>
      <c r="BX92" s="10">
        <v>9593520</v>
      </c>
      <c r="BY92" s="9">
        <f t="shared" si="31"/>
        <v>74969</v>
      </c>
      <c r="BZ92" s="10">
        <f t="shared" si="31"/>
        <v>55566545</v>
      </c>
      <c r="CA92" s="9">
        <v>25070</v>
      </c>
      <c r="CB92" s="10">
        <v>19925015</v>
      </c>
      <c r="CC92" s="9">
        <v>96148</v>
      </c>
      <c r="CD92" s="10">
        <v>67617062</v>
      </c>
      <c r="CE92" s="9">
        <v>0</v>
      </c>
      <c r="CF92" s="10">
        <v>0</v>
      </c>
      <c r="CG92" s="9">
        <f t="shared" si="32"/>
        <v>121218</v>
      </c>
      <c r="CH92" s="10">
        <f t="shared" si="32"/>
        <v>87542077</v>
      </c>
    </row>
    <row r="93" spans="1:86" x14ac:dyDescent="0.25">
      <c r="A93" s="7" t="s">
        <v>189</v>
      </c>
      <c r="B93" s="21" t="s">
        <v>190</v>
      </c>
      <c r="C93" s="9">
        <v>5227101</v>
      </c>
      <c r="D93" s="10">
        <v>3323341665</v>
      </c>
      <c r="E93" s="9">
        <v>8642152</v>
      </c>
      <c r="F93" s="10">
        <v>5035470377</v>
      </c>
      <c r="G93" s="9">
        <v>8517052</v>
      </c>
      <c r="H93" s="10">
        <v>5257497515</v>
      </c>
      <c r="I93" s="9">
        <f t="shared" si="22"/>
        <v>22386305</v>
      </c>
      <c r="J93" s="10">
        <f t="shared" si="22"/>
        <v>13616309557</v>
      </c>
      <c r="K93" s="9">
        <v>8342259</v>
      </c>
      <c r="L93" s="10">
        <v>5026867766</v>
      </c>
      <c r="M93" s="9">
        <v>8337646</v>
      </c>
      <c r="N93" s="10">
        <v>5374589027</v>
      </c>
      <c r="O93" s="9">
        <v>9701558</v>
      </c>
      <c r="P93" s="10">
        <v>5540042285</v>
      </c>
      <c r="Q93" s="9">
        <f t="shared" si="25"/>
        <v>26381463</v>
      </c>
      <c r="R93" s="10">
        <f t="shared" si="25"/>
        <v>15941499078</v>
      </c>
      <c r="S93" s="9">
        <v>8394774</v>
      </c>
      <c r="T93" s="10">
        <v>5069609581</v>
      </c>
      <c r="U93" s="9">
        <v>9130972</v>
      </c>
      <c r="V93" s="10">
        <v>5998234395</v>
      </c>
      <c r="W93" s="9">
        <v>9086025</v>
      </c>
      <c r="X93" s="10">
        <v>5134823557</v>
      </c>
      <c r="Y93" s="9">
        <f t="shared" si="24"/>
        <v>26611771</v>
      </c>
      <c r="Z93" s="10">
        <f t="shared" si="24"/>
        <v>16202667533</v>
      </c>
      <c r="AA93" s="9">
        <v>7138763</v>
      </c>
      <c r="AB93" s="10">
        <v>4353244570</v>
      </c>
      <c r="AC93" s="9">
        <v>7703942</v>
      </c>
      <c r="AD93" s="10">
        <v>4660501142</v>
      </c>
      <c r="AE93" s="9">
        <v>7990944</v>
      </c>
      <c r="AF93" s="10">
        <v>5016410281</v>
      </c>
      <c r="AG93" s="9">
        <f t="shared" si="30"/>
        <v>22833649</v>
      </c>
      <c r="AH93" s="10">
        <f t="shared" si="30"/>
        <v>14030155993</v>
      </c>
      <c r="AI93" s="9">
        <v>98213196</v>
      </c>
      <c r="AJ93" s="10">
        <v>59790632161</v>
      </c>
      <c r="AK93" s="9">
        <v>6645910</v>
      </c>
      <c r="AL93" s="10">
        <v>3897708950</v>
      </c>
      <c r="AM93" s="9">
        <v>5075448</v>
      </c>
      <c r="AN93" s="10">
        <v>3143653609</v>
      </c>
      <c r="AO93" s="9">
        <v>6954858</v>
      </c>
      <c r="AP93" s="10">
        <v>4032140541</v>
      </c>
      <c r="AQ93" s="9">
        <f t="shared" si="42"/>
        <v>18676216</v>
      </c>
      <c r="AR93" s="10">
        <f t="shared" si="42"/>
        <v>11073503100</v>
      </c>
      <c r="AS93" s="9">
        <v>8362859</v>
      </c>
      <c r="AT93" s="10">
        <v>4623174474</v>
      </c>
      <c r="AU93" s="9">
        <v>4891314.3500000015</v>
      </c>
      <c r="AV93" s="10">
        <v>3011600394</v>
      </c>
      <c r="AW93" s="9">
        <v>9656733.1199999992</v>
      </c>
      <c r="AX93" s="10">
        <v>5251007713</v>
      </c>
      <c r="AY93" s="9">
        <f t="shared" si="33"/>
        <v>22910906.469999999</v>
      </c>
      <c r="AZ93" s="10">
        <f t="shared" si="33"/>
        <v>12885782581</v>
      </c>
      <c r="BA93" s="9">
        <v>9293588.9600000028</v>
      </c>
      <c r="BB93" s="10">
        <v>5266523929</v>
      </c>
      <c r="BC93" s="9">
        <v>8943093.3999999966</v>
      </c>
      <c r="BD93" s="10">
        <v>5103114647</v>
      </c>
      <c r="BE93" s="9">
        <v>5996977.3499999968</v>
      </c>
      <c r="BF93" s="10">
        <v>3733966479</v>
      </c>
      <c r="BG93" s="9">
        <f t="shared" si="34"/>
        <v>24233659.709999997</v>
      </c>
      <c r="BH93" s="10">
        <f t="shared" si="34"/>
        <v>14103605055</v>
      </c>
      <c r="BI93" s="9">
        <v>9136427.5299999993</v>
      </c>
      <c r="BJ93" s="10">
        <v>5311254143</v>
      </c>
      <c r="BK93" s="9">
        <v>6446918.9999999991</v>
      </c>
      <c r="BL93" s="10">
        <v>4116169352</v>
      </c>
      <c r="BM93" s="9">
        <v>6770710.040000001</v>
      </c>
      <c r="BN93" s="10">
        <v>4838576313</v>
      </c>
      <c r="BO93" s="9">
        <f t="shared" si="35"/>
        <v>22354056.57</v>
      </c>
      <c r="BP93" s="10">
        <f t="shared" si="35"/>
        <v>14265999808</v>
      </c>
      <c r="BQ93" s="9">
        <v>88174838.75</v>
      </c>
      <c r="BR93" s="10">
        <v>52328890544</v>
      </c>
      <c r="BS93" s="9">
        <v>4415920</v>
      </c>
      <c r="BT93" s="10">
        <v>3006943758</v>
      </c>
      <c r="BU93" s="9">
        <v>4877502</v>
      </c>
      <c r="BV93" s="10">
        <v>3210485205</v>
      </c>
      <c r="BW93" s="9">
        <v>3927764</v>
      </c>
      <c r="BX93" s="10">
        <v>3418112503</v>
      </c>
      <c r="BY93" s="9">
        <f t="shared" si="31"/>
        <v>13221186</v>
      </c>
      <c r="BZ93" s="10">
        <f t="shared" si="31"/>
        <v>9635541466</v>
      </c>
      <c r="CA93" s="9">
        <v>5200535</v>
      </c>
      <c r="CB93" s="10">
        <v>3541379854</v>
      </c>
      <c r="CC93" s="9">
        <v>6312711</v>
      </c>
      <c r="CD93" s="10">
        <v>4023833246</v>
      </c>
      <c r="CE93" s="9">
        <v>6252168</v>
      </c>
      <c r="CF93" s="10">
        <v>3779846100</v>
      </c>
      <c r="CG93" s="9">
        <f t="shared" si="32"/>
        <v>17765414</v>
      </c>
      <c r="CH93" s="10">
        <f t="shared" si="32"/>
        <v>11345059200</v>
      </c>
    </row>
    <row r="94" spans="1:86" x14ac:dyDescent="0.25">
      <c r="A94" s="7" t="s">
        <v>191</v>
      </c>
      <c r="B94" s="9" t="s">
        <v>192</v>
      </c>
      <c r="C94" s="9">
        <v>1652294</v>
      </c>
      <c r="D94" s="10">
        <v>849318765</v>
      </c>
      <c r="E94" s="9">
        <v>987922</v>
      </c>
      <c r="F94" s="10">
        <v>530670301</v>
      </c>
      <c r="G94" s="9">
        <v>1538508</v>
      </c>
      <c r="H94" s="10">
        <v>751306806</v>
      </c>
      <c r="I94" s="9">
        <f t="shared" si="22"/>
        <v>4178724</v>
      </c>
      <c r="J94" s="10">
        <f t="shared" si="22"/>
        <v>2131295872</v>
      </c>
      <c r="K94" s="9">
        <v>1956833</v>
      </c>
      <c r="L94" s="10">
        <v>991529781</v>
      </c>
      <c r="M94" s="9">
        <v>2079486</v>
      </c>
      <c r="N94" s="10">
        <v>1089680946</v>
      </c>
      <c r="O94" s="9">
        <v>1652050</v>
      </c>
      <c r="P94" s="10">
        <v>849476977</v>
      </c>
      <c r="Q94" s="9">
        <f t="shared" si="25"/>
        <v>5688369</v>
      </c>
      <c r="R94" s="10">
        <f t="shared" si="25"/>
        <v>2930687704</v>
      </c>
      <c r="S94" s="9">
        <v>1735859</v>
      </c>
      <c r="T94" s="10">
        <v>878874545</v>
      </c>
      <c r="U94" s="9">
        <v>1340241</v>
      </c>
      <c r="V94" s="10">
        <v>684418581</v>
      </c>
      <c r="W94" s="9">
        <v>1662392</v>
      </c>
      <c r="X94" s="10">
        <v>818095896</v>
      </c>
      <c r="Y94" s="9">
        <f t="shared" si="24"/>
        <v>4738492</v>
      </c>
      <c r="Z94" s="10">
        <f t="shared" si="24"/>
        <v>2381389022</v>
      </c>
      <c r="AA94" s="9">
        <v>782969</v>
      </c>
      <c r="AB94" s="10">
        <v>359561008</v>
      </c>
      <c r="AC94" s="9">
        <v>915488</v>
      </c>
      <c r="AD94" s="10">
        <v>462065549</v>
      </c>
      <c r="AE94" s="9">
        <v>1829949</v>
      </c>
      <c r="AF94" s="10">
        <v>896315167</v>
      </c>
      <c r="AG94" s="9">
        <f t="shared" si="30"/>
        <v>3528406</v>
      </c>
      <c r="AH94" s="10">
        <f t="shared" si="30"/>
        <v>1717941724</v>
      </c>
      <c r="AI94" s="9">
        <v>18133991</v>
      </c>
      <c r="AJ94" s="10">
        <v>9161314322</v>
      </c>
      <c r="AK94" s="9">
        <v>1621312</v>
      </c>
      <c r="AL94" s="10">
        <v>781303802</v>
      </c>
      <c r="AM94" s="9">
        <v>1236340</v>
      </c>
      <c r="AN94" s="10">
        <v>592345719</v>
      </c>
      <c r="AO94" s="9">
        <v>1288965</v>
      </c>
      <c r="AP94" s="10">
        <v>645219799</v>
      </c>
      <c r="AQ94" s="9">
        <f t="shared" si="42"/>
        <v>4146617</v>
      </c>
      <c r="AR94" s="10">
        <f t="shared" si="42"/>
        <v>2018869320</v>
      </c>
      <c r="AS94" s="9">
        <v>1667110</v>
      </c>
      <c r="AT94" s="10">
        <v>869146958</v>
      </c>
      <c r="AU94" s="9">
        <v>238019</v>
      </c>
      <c r="AV94" s="10">
        <v>124637097</v>
      </c>
      <c r="AW94" s="9">
        <v>2045951.23</v>
      </c>
      <c r="AX94" s="10">
        <v>1040047203</v>
      </c>
      <c r="AY94" s="9">
        <f t="shared" si="33"/>
        <v>3951080.23</v>
      </c>
      <c r="AZ94" s="10">
        <f t="shared" si="33"/>
        <v>2033831258</v>
      </c>
      <c r="BA94" s="9">
        <v>1592229</v>
      </c>
      <c r="BB94" s="10">
        <v>800520786</v>
      </c>
      <c r="BC94" s="9">
        <v>462447.47000000003</v>
      </c>
      <c r="BD94" s="10">
        <v>243597491</v>
      </c>
      <c r="BE94" s="9">
        <v>1561032</v>
      </c>
      <c r="BF94" s="10">
        <v>804600282</v>
      </c>
      <c r="BG94" s="9">
        <f t="shared" si="34"/>
        <v>3615708.4699999997</v>
      </c>
      <c r="BH94" s="10">
        <f t="shared" si="34"/>
        <v>1848718559</v>
      </c>
      <c r="BI94" s="9">
        <v>1812787.4200000004</v>
      </c>
      <c r="BJ94" s="10">
        <v>941599343</v>
      </c>
      <c r="BK94" s="9">
        <v>1701867</v>
      </c>
      <c r="BL94" s="10">
        <v>858434545</v>
      </c>
      <c r="BM94" s="9">
        <v>902184.2</v>
      </c>
      <c r="BN94" s="10">
        <v>440157442</v>
      </c>
      <c r="BO94" s="9">
        <f t="shared" si="35"/>
        <v>4416838.62</v>
      </c>
      <c r="BP94" s="10">
        <f t="shared" si="35"/>
        <v>2240191330</v>
      </c>
      <c r="BQ94" s="9">
        <v>16130244.32</v>
      </c>
      <c r="BR94" s="10">
        <v>8141610467</v>
      </c>
      <c r="BS94" s="9">
        <v>936780</v>
      </c>
      <c r="BT94" s="10">
        <v>427881439</v>
      </c>
      <c r="BU94" s="9">
        <v>1159678</v>
      </c>
      <c r="BV94" s="10">
        <v>564709852</v>
      </c>
      <c r="BW94" s="9">
        <v>1239032</v>
      </c>
      <c r="BX94" s="10">
        <v>622509151</v>
      </c>
      <c r="BY94" s="9">
        <f t="shared" si="31"/>
        <v>3335490</v>
      </c>
      <c r="BZ94" s="10">
        <f t="shared" si="31"/>
        <v>1615100442</v>
      </c>
      <c r="CA94" s="9">
        <v>723374</v>
      </c>
      <c r="CB94" s="10">
        <v>380253046</v>
      </c>
      <c r="CC94" s="9">
        <v>1627759</v>
      </c>
      <c r="CD94" s="10">
        <v>867038996</v>
      </c>
      <c r="CE94" s="9">
        <v>1101952</v>
      </c>
      <c r="CF94" s="10">
        <v>647534344</v>
      </c>
      <c r="CG94" s="9">
        <f t="shared" si="32"/>
        <v>3453085</v>
      </c>
      <c r="CH94" s="10">
        <f t="shared" si="32"/>
        <v>1894826386</v>
      </c>
    </row>
    <row r="95" spans="1:86" x14ac:dyDescent="0.25">
      <c r="A95" s="7" t="s">
        <v>193</v>
      </c>
      <c r="B95" s="9" t="s">
        <v>192</v>
      </c>
      <c r="C95" s="9">
        <v>713352</v>
      </c>
      <c r="D95" s="10">
        <v>382420471</v>
      </c>
      <c r="E95" s="9">
        <v>2194380</v>
      </c>
      <c r="F95" s="10">
        <v>980453260</v>
      </c>
      <c r="G95" s="9">
        <v>2838867</v>
      </c>
      <c r="H95" s="10">
        <v>1254170803</v>
      </c>
      <c r="I95" s="9">
        <f t="shared" si="22"/>
        <v>5746599</v>
      </c>
      <c r="J95" s="10">
        <f t="shared" si="22"/>
        <v>2617044534</v>
      </c>
      <c r="K95" s="9">
        <v>560781</v>
      </c>
      <c r="L95" s="10">
        <v>275683339</v>
      </c>
      <c r="M95" s="9">
        <v>1166191</v>
      </c>
      <c r="N95" s="10">
        <v>512760973</v>
      </c>
      <c r="O95" s="9">
        <v>3624425</v>
      </c>
      <c r="P95" s="10">
        <v>1546682611</v>
      </c>
      <c r="Q95" s="9">
        <f t="shared" si="25"/>
        <v>5351397</v>
      </c>
      <c r="R95" s="10">
        <f t="shared" si="25"/>
        <v>2335126923</v>
      </c>
      <c r="S95" s="9">
        <v>932308</v>
      </c>
      <c r="T95" s="10">
        <v>424743844</v>
      </c>
      <c r="U95" s="9">
        <v>1232024</v>
      </c>
      <c r="V95" s="10">
        <v>529902970</v>
      </c>
      <c r="W95" s="9">
        <v>1181307</v>
      </c>
      <c r="X95" s="10">
        <v>532240381</v>
      </c>
      <c r="Y95" s="9">
        <f t="shared" si="24"/>
        <v>3345639</v>
      </c>
      <c r="Z95" s="10">
        <f t="shared" si="24"/>
        <v>1486887195</v>
      </c>
      <c r="AA95" s="9">
        <v>1542193</v>
      </c>
      <c r="AB95" s="10">
        <v>611350146</v>
      </c>
      <c r="AC95" s="9">
        <v>1263133</v>
      </c>
      <c r="AD95" s="10">
        <v>584818403</v>
      </c>
      <c r="AE95" s="9">
        <v>929027</v>
      </c>
      <c r="AF95" s="10">
        <v>410952907</v>
      </c>
      <c r="AG95" s="9">
        <f t="shared" si="30"/>
        <v>3734353</v>
      </c>
      <c r="AH95" s="10">
        <f t="shared" si="30"/>
        <v>1607121456</v>
      </c>
      <c r="AI95" s="9">
        <v>18177988</v>
      </c>
      <c r="AJ95" s="10">
        <v>8046180108</v>
      </c>
      <c r="AK95" s="9">
        <v>886531</v>
      </c>
      <c r="AL95" s="10">
        <v>383377552</v>
      </c>
      <c r="AM95" s="9">
        <v>547833</v>
      </c>
      <c r="AN95" s="10">
        <v>250817535</v>
      </c>
      <c r="AO95" s="9">
        <v>1219903</v>
      </c>
      <c r="AP95" s="10">
        <v>549685921</v>
      </c>
      <c r="AQ95" s="9">
        <f t="shared" si="42"/>
        <v>2654267</v>
      </c>
      <c r="AR95" s="10">
        <f t="shared" si="42"/>
        <v>1183881008</v>
      </c>
      <c r="AS95" s="9">
        <v>1265992</v>
      </c>
      <c r="AT95" s="10">
        <v>576557407</v>
      </c>
      <c r="AU95" s="9">
        <v>1382478</v>
      </c>
      <c r="AV95" s="10">
        <v>562213414</v>
      </c>
      <c r="AW95" s="9">
        <v>1369785</v>
      </c>
      <c r="AX95" s="10">
        <v>570384434</v>
      </c>
      <c r="AY95" s="9">
        <f t="shared" si="33"/>
        <v>4018255</v>
      </c>
      <c r="AZ95" s="10">
        <f t="shared" si="33"/>
        <v>1709155255</v>
      </c>
      <c r="BA95" s="9">
        <v>2839126</v>
      </c>
      <c r="BB95" s="10">
        <v>1252702604</v>
      </c>
      <c r="BC95" s="9">
        <v>1908614.85</v>
      </c>
      <c r="BD95" s="10">
        <v>820400202</v>
      </c>
      <c r="BE95" s="9">
        <v>1126361</v>
      </c>
      <c r="BF95" s="10">
        <v>522372111</v>
      </c>
      <c r="BG95" s="9">
        <f t="shared" si="34"/>
        <v>5874101.8499999996</v>
      </c>
      <c r="BH95" s="10">
        <f t="shared" si="34"/>
        <v>2595474917</v>
      </c>
      <c r="BI95" s="9">
        <v>1684254</v>
      </c>
      <c r="BJ95" s="10">
        <v>787766804</v>
      </c>
      <c r="BK95" s="9">
        <v>1140236.3999999999</v>
      </c>
      <c r="BL95" s="10">
        <v>541944943</v>
      </c>
      <c r="BM95" s="9">
        <v>1679563</v>
      </c>
      <c r="BN95" s="10">
        <v>828562354</v>
      </c>
      <c r="BO95" s="9">
        <f t="shared" si="35"/>
        <v>4504053.4000000004</v>
      </c>
      <c r="BP95" s="10">
        <f t="shared" si="35"/>
        <v>2158274101</v>
      </c>
      <c r="BQ95" s="9">
        <v>17050677.25</v>
      </c>
      <c r="BR95" s="10">
        <v>7646785281</v>
      </c>
      <c r="BS95" s="9">
        <v>990258</v>
      </c>
      <c r="BT95" s="10">
        <v>493610899</v>
      </c>
      <c r="BU95" s="9">
        <v>1716450</v>
      </c>
      <c r="BV95" s="10">
        <v>896912160</v>
      </c>
      <c r="BW95" s="9">
        <v>1171214</v>
      </c>
      <c r="BX95" s="10">
        <v>613618083</v>
      </c>
      <c r="BY95" s="9">
        <f t="shared" si="31"/>
        <v>3877922</v>
      </c>
      <c r="BZ95" s="10">
        <f t="shared" si="31"/>
        <v>2004141142</v>
      </c>
      <c r="CA95" s="9">
        <v>2069775</v>
      </c>
      <c r="CB95" s="10">
        <v>1095032963</v>
      </c>
      <c r="CC95" s="9">
        <v>2086127</v>
      </c>
      <c r="CD95" s="10">
        <v>1094346652</v>
      </c>
      <c r="CE95" s="9">
        <v>1107275</v>
      </c>
      <c r="CF95" s="10">
        <v>543374564</v>
      </c>
      <c r="CG95" s="9">
        <f t="shared" si="32"/>
        <v>5263177</v>
      </c>
      <c r="CH95" s="10">
        <f t="shared" si="32"/>
        <v>2732754179</v>
      </c>
    </row>
    <row r="96" spans="1:86" x14ac:dyDescent="0.25">
      <c r="A96" s="7" t="s">
        <v>194</v>
      </c>
      <c r="B96" s="9" t="s">
        <v>192</v>
      </c>
      <c r="C96" s="9">
        <v>596</v>
      </c>
      <c r="D96" s="10">
        <v>3199117</v>
      </c>
      <c r="E96" s="9">
        <v>1554443</v>
      </c>
      <c r="F96" s="10">
        <v>547763914</v>
      </c>
      <c r="G96" s="9">
        <v>510759</v>
      </c>
      <c r="H96" s="10">
        <v>202169795</v>
      </c>
      <c r="I96" s="9">
        <f t="shared" si="22"/>
        <v>2065798</v>
      </c>
      <c r="J96" s="10">
        <f t="shared" si="22"/>
        <v>753132826</v>
      </c>
      <c r="K96" s="9">
        <v>1138713</v>
      </c>
      <c r="L96" s="10">
        <v>449243253</v>
      </c>
      <c r="M96" s="9">
        <v>1621982</v>
      </c>
      <c r="N96" s="10">
        <v>618779765</v>
      </c>
      <c r="O96" s="9">
        <v>560334</v>
      </c>
      <c r="P96" s="10">
        <v>227437270</v>
      </c>
      <c r="Q96" s="9">
        <f t="shared" si="25"/>
        <v>3321029</v>
      </c>
      <c r="R96" s="10">
        <f t="shared" si="25"/>
        <v>1295460288</v>
      </c>
      <c r="S96" s="9">
        <v>1303927</v>
      </c>
      <c r="T96" s="10">
        <v>478788536</v>
      </c>
      <c r="U96" s="9">
        <v>293566</v>
      </c>
      <c r="V96" s="10">
        <v>107571264</v>
      </c>
      <c r="W96" s="9">
        <v>1208115</v>
      </c>
      <c r="X96" s="10">
        <v>413798470</v>
      </c>
      <c r="Y96" s="9">
        <f t="shared" si="24"/>
        <v>2805608</v>
      </c>
      <c r="Z96" s="10">
        <f t="shared" si="24"/>
        <v>1000158270</v>
      </c>
      <c r="AA96" s="9">
        <v>316732</v>
      </c>
      <c r="AB96" s="10">
        <v>103141051</v>
      </c>
      <c r="AC96" s="9">
        <v>601735</v>
      </c>
      <c r="AD96" s="10">
        <v>216785204</v>
      </c>
      <c r="AE96" s="9">
        <v>4704</v>
      </c>
      <c r="AF96" s="10">
        <v>1517238</v>
      </c>
      <c r="AG96" s="9">
        <f t="shared" si="30"/>
        <v>923171</v>
      </c>
      <c r="AH96" s="10">
        <f t="shared" si="30"/>
        <v>321443493</v>
      </c>
      <c r="AI96" s="9">
        <v>9115606</v>
      </c>
      <c r="AJ96" s="10">
        <v>3370194877</v>
      </c>
      <c r="AK96" s="9">
        <v>968804</v>
      </c>
      <c r="AL96" s="10">
        <v>325283768</v>
      </c>
      <c r="AM96" s="9">
        <v>408211</v>
      </c>
      <c r="AN96" s="10">
        <v>141480392</v>
      </c>
      <c r="AO96" s="9">
        <v>1071746</v>
      </c>
      <c r="AP96" s="10">
        <v>373667305</v>
      </c>
      <c r="AQ96" s="9">
        <f t="shared" si="42"/>
        <v>2448761</v>
      </c>
      <c r="AR96" s="10">
        <f t="shared" si="42"/>
        <v>840431465</v>
      </c>
      <c r="AS96" s="9">
        <v>1335222</v>
      </c>
      <c r="AT96" s="10">
        <v>452862076</v>
      </c>
      <c r="AU96" s="9">
        <v>497768</v>
      </c>
      <c r="AV96" s="10">
        <v>156830101</v>
      </c>
      <c r="AW96" s="9">
        <v>676436</v>
      </c>
      <c r="AX96" s="10">
        <v>261468853</v>
      </c>
      <c r="AY96" s="9">
        <f t="shared" si="33"/>
        <v>2509426</v>
      </c>
      <c r="AZ96" s="10">
        <f t="shared" si="33"/>
        <v>871161030</v>
      </c>
      <c r="BA96" s="9">
        <v>253428.87</v>
      </c>
      <c r="BB96" s="10">
        <v>110075573</v>
      </c>
      <c r="BC96" s="9">
        <v>965063</v>
      </c>
      <c r="BD96" s="10">
        <v>397425792</v>
      </c>
      <c r="BE96" s="9">
        <v>1028083</v>
      </c>
      <c r="BF96" s="10">
        <v>439680996</v>
      </c>
      <c r="BG96" s="9">
        <f t="shared" si="34"/>
        <v>2246574.87</v>
      </c>
      <c r="BH96" s="10">
        <f t="shared" si="34"/>
        <v>947182361</v>
      </c>
      <c r="BI96" s="9">
        <v>994920.49</v>
      </c>
      <c r="BJ96" s="10">
        <v>481132443</v>
      </c>
      <c r="BK96" s="9">
        <v>867250</v>
      </c>
      <c r="BL96" s="10">
        <v>367354584</v>
      </c>
      <c r="BM96" s="9">
        <v>570940</v>
      </c>
      <c r="BN96" s="10">
        <v>277632207</v>
      </c>
      <c r="BO96" s="9">
        <f t="shared" si="35"/>
        <v>2433110.4900000002</v>
      </c>
      <c r="BP96" s="10">
        <f t="shared" si="35"/>
        <v>1126119234</v>
      </c>
      <c r="BQ96" s="9">
        <v>9637872.3599999994</v>
      </c>
      <c r="BR96" s="10">
        <v>3784894090</v>
      </c>
      <c r="BS96" s="9">
        <v>706546</v>
      </c>
      <c r="BT96" s="10">
        <v>296749403</v>
      </c>
      <c r="BU96" s="9">
        <v>319018</v>
      </c>
      <c r="BV96" s="10">
        <v>163112207</v>
      </c>
      <c r="BW96" s="9">
        <v>5582</v>
      </c>
      <c r="BX96" s="10">
        <v>4492645</v>
      </c>
      <c r="BY96" s="9">
        <f t="shared" si="31"/>
        <v>1031146</v>
      </c>
      <c r="BZ96" s="10">
        <f t="shared" si="31"/>
        <v>464354255</v>
      </c>
      <c r="CA96" s="9">
        <v>737586</v>
      </c>
      <c r="CB96" s="10">
        <v>361664530</v>
      </c>
      <c r="CC96" s="9">
        <v>54109</v>
      </c>
      <c r="CD96" s="10">
        <v>27115958</v>
      </c>
      <c r="CE96" s="9">
        <v>1510426</v>
      </c>
      <c r="CF96" s="10">
        <v>739280812</v>
      </c>
      <c r="CG96" s="9">
        <f t="shared" si="32"/>
        <v>2302121</v>
      </c>
      <c r="CH96" s="10">
        <f t="shared" si="32"/>
        <v>1128061300</v>
      </c>
    </row>
    <row r="97" spans="1:86" x14ac:dyDescent="0.25">
      <c r="A97" s="7" t="s">
        <v>195</v>
      </c>
      <c r="B97" s="9" t="s">
        <v>192</v>
      </c>
      <c r="C97" s="9">
        <v>542935</v>
      </c>
      <c r="D97" s="10">
        <v>246050390</v>
      </c>
      <c r="E97" s="9">
        <v>219536</v>
      </c>
      <c r="F97" s="10">
        <v>85328236</v>
      </c>
      <c r="G97" s="9">
        <v>282079</v>
      </c>
      <c r="H97" s="10">
        <v>133238641</v>
      </c>
      <c r="I97" s="9">
        <f t="shared" si="22"/>
        <v>1044550</v>
      </c>
      <c r="J97" s="10">
        <f t="shared" si="22"/>
        <v>464617267</v>
      </c>
      <c r="K97" s="9">
        <v>928163</v>
      </c>
      <c r="L97" s="10">
        <v>442385661</v>
      </c>
      <c r="M97" s="9">
        <v>157219</v>
      </c>
      <c r="N97" s="10">
        <v>107547872</v>
      </c>
      <c r="O97" s="9">
        <v>555117</v>
      </c>
      <c r="P97" s="10">
        <v>254450785</v>
      </c>
      <c r="Q97" s="9">
        <f t="shared" si="25"/>
        <v>1640499</v>
      </c>
      <c r="R97" s="10">
        <f t="shared" si="25"/>
        <v>804384318</v>
      </c>
      <c r="S97" s="9">
        <v>802346</v>
      </c>
      <c r="T97" s="10">
        <v>305956578</v>
      </c>
      <c r="U97" s="9">
        <v>619474</v>
      </c>
      <c r="V97" s="10">
        <v>311149458</v>
      </c>
      <c r="W97" s="9">
        <v>753021</v>
      </c>
      <c r="X97" s="10">
        <v>328767850</v>
      </c>
      <c r="Y97" s="9">
        <f t="shared" si="24"/>
        <v>2174841</v>
      </c>
      <c r="Z97" s="10">
        <f t="shared" si="24"/>
        <v>945873886</v>
      </c>
      <c r="AA97" s="9">
        <v>631309</v>
      </c>
      <c r="AB97" s="10">
        <v>324986713</v>
      </c>
      <c r="AC97" s="9">
        <v>1283871</v>
      </c>
      <c r="AD97" s="10">
        <v>525076991</v>
      </c>
      <c r="AE97" s="9">
        <v>1069252</v>
      </c>
      <c r="AF97" s="10">
        <v>480001115</v>
      </c>
      <c r="AG97" s="9">
        <f t="shared" si="30"/>
        <v>2984432</v>
      </c>
      <c r="AH97" s="10">
        <f t="shared" si="30"/>
        <v>1330064819</v>
      </c>
      <c r="AI97" s="9">
        <v>7844322</v>
      </c>
      <c r="AJ97" s="10">
        <v>3544940290</v>
      </c>
      <c r="AK97" s="9">
        <v>516621</v>
      </c>
      <c r="AL97" s="10">
        <v>218551457</v>
      </c>
      <c r="AM97" s="9">
        <v>119183</v>
      </c>
      <c r="AN97" s="10">
        <v>48943632</v>
      </c>
      <c r="AO97" s="9">
        <v>208116</v>
      </c>
      <c r="AP97" s="10">
        <v>91273117</v>
      </c>
      <c r="AQ97" s="9">
        <f t="shared" si="42"/>
        <v>843920</v>
      </c>
      <c r="AR97" s="10">
        <f t="shared" si="42"/>
        <v>358768206</v>
      </c>
      <c r="AS97" s="9">
        <v>358438</v>
      </c>
      <c r="AT97" s="10">
        <v>161343602</v>
      </c>
      <c r="AU97" s="9">
        <v>390554.2</v>
      </c>
      <c r="AV97" s="10">
        <v>290267530</v>
      </c>
      <c r="AW97" s="9">
        <v>773201.64</v>
      </c>
      <c r="AX97" s="10">
        <v>326026067</v>
      </c>
      <c r="AY97" s="9">
        <f t="shared" si="33"/>
        <v>1522193.8399999999</v>
      </c>
      <c r="AZ97" s="10">
        <f t="shared" si="33"/>
        <v>777637199</v>
      </c>
      <c r="BA97" s="9">
        <v>147163</v>
      </c>
      <c r="BB97" s="10">
        <v>71611661</v>
      </c>
      <c r="BC97" s="9">
        <v>582115.74</v>
      </c>
      <c r="BD97" s="10">
        <v>301820814</v>
      </c>
      <c r="BE97" s="9">
        <v>362092.68</v>
      </c>
      <c r="BF97" s="10">
        <v>205830150</v>
      </c>
      <c r="BG97" s="9">
        <f t="shared" si="34"/>
        <v>1091371.42</v>
      </c>
      <c r="BH97" s="10">
        <f t="shared" si="34"/>
        <v>579262625</v>
      </c>
      <c r="BI97" s="9">
        <v>1709929.81</v>
      </c>
      <c r="BJ97" s="10">
        <v>879028739</v>
      </c>
      <c r="BK97" s="9">
        <v>1051609.57</v>
      </c>
      <c r="BL97" s="10">
        <v>517525068</v>
      </c>
      <c r="BM97" s="9">
        <v>693892.16999999993</v>
      </c>
      <c r="BN97" s="10">
        <v>312456526</v>
      </c>
      <c r="BO97" s="9">
        <f t="shared" si="35"/>
        <v>3455431.55</v>
      </c>
      <c r="BP97" s="10">
        <f t="shared" si="35"/>
        <v>1709010333</v>
      </c>
      <c r="BQ97" s="9">
        <v>6912916.8100000005</v>
      </c>
      <c r="BR97" s="10">
        <v>3424678363</v>
      </c>
      <c r="BS97" s="9">
        <v>369564</v>
      </c>
      <c r="BT97" s="10">
        <v>169587245</v>
      </c>
      <c r="BU97" s="9">
        <v>428385</v>
      </c>
      <c r="BV97" s="10">
        <v>198531562</v>
      </c>
      <c r="BW97" s="9">
        <v>213015</v>
      </c>
      <c r="BX97" s="10">
        <v>122780097</v>
      </c>
      <c r="BY97" s="9">
        <f t="shared" si="31"/>
        <v>1010964</v>
      </c>
      <c r="BZ97" s="10">
        <f t="shared" si="31"/>
        <v>490898904</v>
      </c>
      <c r="CA97" s="9">
        <v>182326</v>
      </c>
      <c r="CB97" s="10">
        <v>180433741</v>
      </c>
      <c r="CC97" s="9">
        <v>489597</v>
      </c>
      <c r="CD97" s="10">
        <v>243172846</v>
      </c>
      <c r="CE97" s="9">
        <v>409226</v>
      </c>
      <c r="CF97" s="10">
        <v>208764623</v>
      </c>
      <c r="CG97" s="9">
        <f t="shared" si="32"/>
        <v>1081149</v>
      </c>
      <c r="CH97" s="10">
        <f t="shared" si="32"/>
        <v>632371210</v>
      </c>
    </row>
    <row r="98" spans="1:86" x14ac:dyDescent="0.25">
      <c r="A98" s="7" t="s">
        <v>196</v>
      </c>
      <c r="B98" s="8" t="s">
        <v>197</v>
      </c>
      <c r="C98" s="9">
        <v>415204</v>
      </c>
      <c r="D98" s="10">
        <v>1676158660</v>
      </c>
      <c r="E98" s="9">
        <v>164924</v>
      </c>
      <c r="F98" s="10">
        <v>609438449</v>
      </c>
      <c r="G98" s="9">
        <v>171160</v>
      </c>
      <c r="H98" s="10">
        <v>324701377</v>
      </c>
      <c r="I98" s="9">
        <f t="shared" ref="I98:J161" si="45">C98+E98+G98</f>
        <v>751288</v>
      </c>
      <c r="J98" s="10">
        <f t="shared" si="45"/>
        <v>2610298486</v>
      </c>
      <c r="K98" s="9">
        <v>163421</v>
      </c>
      <c r="L98" s="10">
        <v>1508929931</v>
      </c>
      <c r="M98" s="9">
        <v>174115</v>
      </c>
      <c r="N98" s="10">
        <v>637001925</v>
      </c>
      <c r="O98" s="9">
        <v>271725</v>
      </c>
      <c r="P98" s="10">
        <v>914999557</v>
      </c>
      <c r="Q98" s="9">
        <f t="shared" si="25"/>
        <v>609261</v>
      </c>
      <c r="R98" s="10">
        <f t="shared" si="25"/>
        <v>3060931413</v>
      </c>
      <c r="S98" s="9">
        <v>401360</v>
      </c>
      <c r="T98" s="10">
        <v>1402754833</v>
      </c>
      <c r="U98" s="9">
        <v>746615</v>
      </c>
      <c r="V98" s="10">
        <v>1381968450</v>
      </c>
      <c r="W98" s="9">
        <v>417977</v>
      </c>
      <c r="X98" s="10">
        <v>916127866</v>
      </c>
      <c r="Y98" s="9">
        <f t="shared" si="24"/>
        <v>1565952</v>
      </c>
      <c r="Z98" s="10">
        <f t="shared" si="24"/>
        <v>3700851149</v>
      </c>
      <c r="AA98" s="9">
        <v>310733</v>
      </c>
      <c r="AB98" s="10">
        <v>935353366</v>
      </c>
      <c r="AC98" s="9">
        <v>225269</v>
      </c>
      <c r="AD98" s="10">
        <v>632328338</v>
      </c>
      <c r="AE98" s="9">
        <v>335329</v>
      </c>
      <c r="AF98" s="10">
        <v>537452118</v>
      </c>
      <c r="AG98" s="9">
        <f t="shared" si="30"/>
        <v>871331</v>
      </c>
      <c r="AH98" s="10">
        <f t="shared" si="30"/>
        <v>2105133822</v>
      </c>
      <c r="AI98" s="9">
        <v>3797839</v>
      </c>
      <c r="AJ98" s="10">
        <v>11477214870</v>
      </c>
      <c r="AK98" s="9">
        <v>212689</v>
      </c>
      <c r="AL98" s="10">
        <v>529110579</v>
      </c>
      <c r="AM98" s="9">
        <v>408985</v>
      </c>
      <c r="AN98" s="10">
        <v>709119714</v>
      </c>
      <c r="AO98" s="9">
        <v>289074</v>
      </c>
      <c r="AP98" s="10">
        <v>731369224</v>
      </c>
      <c r="AQ98" s="9">
        <f t="shared" si="42"/>
        <v>910748</v>
      </c>
      <c r="AR98" s="10">
        <f t="shared" si="42"/>
        <v>1969599517</v>
      </c>
      <c r="AS98" s="9">
        <v>197205</v>
      </c>
      <c r="AT98" s="10">
        <v>631999788</v>
      </c>
      <c r="AU98" s="9">
        <v>364565.44999999995</v>
      </c>
      <c r="AV98" s="10">
        <v>1513461962</v>
      </c>
      <c r="AW98" s="9">
        <v>200222.23</v>
      </c>
      <c r="AX98" s="10">
        <v>667050307</v>
      </c>
      <c r="AY98" s="9">
        <f t="shared" si="33"/>
        <v>761992.67999999993</v>
      </c>
      <c r="AZ98" s="10">
        <f t="shared" si="33"/>
        <v>2812512057</v>
      </c>
      <c r="BA98" s="9">
        <v>353941.35</v>
      </c>
      <c r="BB98" s="10">
        <v>1367408015</v>
      </c>
      <c r="BC98" s="9">
        <v>588049.16999999993</v>
      </c>
      <c r="BD98" s="10">
        <v>1437554307</v>
      </c>
      <c r="BE98" s="9">
        <v>502647.78</v>
      </c>
      <c r="BF98" s="10">
        <v>1390424907</v>
      </c>
      <c r="BG98" s="9">
        <f t="shared" si="34"/>
        <v>1444638.2999999998</v>
      </c>
      <c r="BH98" s="10">
        <f t="shared" si="34"/>
        <v>4195387229</v>
      </c>
      <c r="BI98" s="9">
        <v>240776.84000000003</v>
      </c>
      <c r="BJ98" s="10">
        <v>761031950</v>
      </c>
      <c r="BK98" s="9">
        <v>222464.13999999998</v>
      </c>
      <c r="BL98" s="10">
        <v>676975087</v>
      </c>
      <c r="BM98" s="9">
        <v>259881.84999999998</v>
      </c>
      <c r="BN98" s="10">
        <v>674696505</v>
      </c>
      <c r="BO98" s="9">
        <f t="shared" si="35"/>
        <v>723122.83</v>
      </c>
      <c r="BP98" s="10">
        <f t="shared" si="35"/>
        <v>2112703542</v>
      </c>
      <c r="BQ98" s="9">
        <v>3840501.8099999996</v>
      </c>
      <c r="BR98" s="10">
        <v>11090202345</v>
      </c>
      <c r="BS98" s="9">
        <v>410006</v>
      </c>
      <c r="BT98" s="10">
        <v>601985996</v>
      </c>
      <c r="BU98" s="9">
        <v>133268</v>
      </c>
      <c r="BV98" s="10">
        <v>392047454</v>
      </c>
      <c r="BW98" s="9">
        <v>338434</v>
      </c>
      <c r="BX98" s="10">
        <v>718881030</v>
      </c>
      <c r="BY98" s="9">
        <f t="shared" si="31"/>
        <v>881708</v>
      </c>
      <c r="BZ98" s="10">
        <f t="shared" si="31"/>
        <v>1712914480</v>
      </c>
      <c r="CA98" s="9">
        <v>170144</v>
      </c>
      <c r="CB98" s="10">
        <v>768169996</v>
      </c>
      <c r="CC98" s="9">
        <v>222077</v>
      </c>
      <c r="CD98" s="10">
        <v>546927757</v>
      </c>
      <c r="CE98" s="9">
        <v>111035</v>
      </c>
      <c r="CF98" s="10">
        <v>777246324</v>
      </c>
      <c r="CG98" s="9">
        <f t="shared" si="32"/>
        <v>503256</v>
      </c>
      <c r="CH98" s="10">
        <f t="shared" si="32"/>
        <v>2092344077</v>
      </c>
    </row>
    <row r="99" spans="1:86" x14ac:dyDescent="0.25">
      <c r="A99" s="7" t="s">
        <v>198</v>
      </c>
      <c r="B99" s="9" t="s">
        <v>199</v>
      </c>
      <c r="C99" s="9">
        <v>324166</v>
      </c>
      <c r="D99" s="10">
        <v>340296641</v>
      </c>
      <c r="E99" s="9">
        <v>115260</v>
      </c>
      <c r="F99" s="10">
        <v>257943539</v>
      </c>
      <c r="G99" s="9">
        <v>139153</v>
      </c>
      <c r="H99" s="10">
        <v>156971264</v>
      </c>
      <c r="I99" s="9">
        <f t="shared" si="45"/>
        <v>578579</v>
      </c>
      <c r="J99" s="10">
        <f t="shared" si="45"/>
        <v>755211444</v>
      </c>
      <c r="K99" s="9">
        <v>95476</v>
      </c>
      <c r="L99" s="10">
        <v>205253745</v>
      </c>
      <c r="M99" s="9">
        <v>104840</v>
      </c>
      <c r="N99" s="10">
        <v>205157016</v>
      </c>
      <c r="O99" s="9">
        <v>225203</v>
      </c>
      <c r="P99" s="10">
        <v>573222781</v>
      </c>
      <c r="Q99" s="9">
        <f t="shared" si="25"/>
        <v>425519</v>
      </c>
      <c r="R99" s="10">
        <f t="shared" si="25"/>
        <v>983633542</v>
      </c>
      <c r="S99" s="9">
        <v>340927</v>
      </c>
      <c r="T99" s="10">
        <v>1003513303</v>
      </c>
      <c r="U99" s="9">
        <v>673866</v>
      </c>
      <c r="V99" s="10">
        <v>1104464078</v>
      </c>
      <c r="W99" s="9">
        <v>342335</v>
      </c>
      <c r="X99" s="10">
        <v>619020266</v>
      </c>
      <c r="Y99" s="9">
        <f t="shared" si="24"/>
        <v>1357128</v>
      </c>
      <c r="Z99" s="10">
        <f t="shared" si="24"/>
        <v>2726997647</v>
      </c>
      <c r="AA99" s="9">
        <v>253537</v>
      </c>
      <c r="AB99" s="10">
        <v>582143224</v>
      </c>
      <c r="AC99" s="9">
        <v>115451</v>
      </c>
      <c r="AD99" s="10">
        <v>172053284</v>
      </c>
      <c r="AE99" s="9">
        <v>223517</v>
      </c>
      <c r="AF99" s="10">
        <v>195434335</v>
      </c>
      <c r="AG99" s="9">
        <f t="shared" si="30"/>
        <v>592505</v>
      </c>
      <c r="AH99" s="10">
        <f t="shared" si="30"/>
        <v>949630843</v>
      </c>
      <c r="AI99" s="9">
        <v>2953732</v>
      </c>
      <c r="AJ99" s="10">
        <v>5415473476</v>
      </c>
      <c r="AK99" s="9">
        <v>88413</v>
      </c>
      <c r="AL99" s="10">
        <v>192878070</v>
      </c>
      <c r="AM99" s="9">
        <v>350374</v>
      </c>
      <c r="AN99" s="10">
        <v>331683076</v>
      </c>
      <c r="AO99" s="9">
        <v>192087</v>
      </c>
      <c r="AP99" s="10">
        <v>327021187</v>
      </c>
      <c r="AQ99" s="9">
        <f t="shared" si="42"/>
        <v>630874</v>
      </c>
      <c r="AR99" s="10">
        <f t="shared" si="42"/>
        <v>851582333</v>
      </c>
      <c r="AS99" s="9">
        <v>125283</v>
      </c>
      <c r="AT99" s="10">
        <v>263825716</v>
      </c>
      <c r="AU99" s="9">
        <v>313416.46999999997</v>
      </c>
      <c r="AV99" s="10">
        <v>1210358232</v>
      </c>
      <c r="AW99" s="9">
        <v>137242.25999999998</v>
      </c>
      <c r="AX99" s="10">
        <v>310226531</v>
      </c>
      <c r="AY99" s="9">
        <f t="shared" si="33"/>
        <v>575941.73</v>
      </c>
      <c r="AZ99" s="10">
        <f t="shared" si="33"/>
        <v>1784410479</v>
      </c>
      <c r="BA99" s="9">
        <v>276466.72000000003</v>
      </c>
      <c r="BB99" s="10">
        <v>1026075524</v>
      </c>
      <c r="BC99" s="9">
        <v>523207.60000000003</v>
      </c>
      <c r="BD99" s="10">
        <v>1117620701</v>
      </c>
      <c r="BE99" s="9">
        <v>461178.25999999995</v>
      </c>
      <c r="BF99" s="10">
        <v>1156894000</v>
      </c>
      <c r="BG99" s="9">
        <f t="shared" si="34"/>
        <v>1260852.58</v>
      </c>
      <c r="BH99" s="10">
        <f t="shared" si="34"/>
        <v>3300590225</v>
      </c>
      <c r="BI99" s="9">
        <v>191744.78</v>
      </c>
      <c r="BJ99" s="10">
        <v>544847839</v>
      </c>
      <c r="BK99" s="9">
        <v>144856.38999999998</v>
      </c>
      <c r="BL99" s="10">
        <v>377381513</v>
      </c>
      <c r="BM99" s="9">
        <v>186455.18</v>
      </c>
      <c r="BN99" s="10">
        <v>296965835</v>
      </c>
      <c r="BO99" s="9">
        <f t="shared" si="35"/>
        <v>523056.35</v>
      </c>
      <c r="BP99" s="10">
        <f t="shared" si="35"/>
        <v>1219195187</v>
      </c>
      <c r="BQ99" s="9">
        <v>2990724.66</v>
      </c>
      <c r="BR99" s="10">
        <v>7155778224</v>
      </c>
      <c r="BS99" s="9">
        <v>346587</v>
      </c>
      <c r="BT99" s="10">
        <v>307158765</v>
      </c>
      <c r="BU99" s="9">
        <v>84009</v>
      </c>
      <c r="BV99" s="10">
        <v>148128942</v>
      </c>
      <c r="BW99" s="9">
        <v>290894</v>
      </c>
      <c r="BX99" s="10">
        <v>498958808</v>
      </c>
      <c r="BY99" s="9">
        <f t="shared" si="31"/>
        <v>721490</v>
      </c>
      <c r="BZ99" s="10">
        <f t="shared" si="31"/>
        <v>954246515</v>
      </c>
      <c r="CA99" s="9">
        <v>106160</v>
      </c>
      <c r="CB99" s="10">
        <v>351597850</v>
      </c>
      <c r="CC99" s="9">
        <v>176920</v>
      </c>
      <c r="CD99" s="10">
        <v>255878293</v>
      </c>
      <c r="CE99" s="9">
        <v>50919</v>
      </c>
      <c r="CF99" s="10">
        <v>114574307</v>
      </c>
      <c r="CG99" s="9">
        <f t="shared" si="32"/>
        <v>333999</v>
      </c>
      <c r="CH99" s="10">
        <f t="shared" si="32"/>
        <v>722050450</v>
      </c>
    </row>
    <row r="100" spans="1:86" x14ac:dyDescent="0.25">
      <c r="A100" s="7" t="s">
        <v>200</v>
      </c>
      <c r="B100" s="9" t="s">
        <v>201</v>
      </c>
      <c r="C100" s="9">
        <v>17012</v>
      </c>
      <c r="D100" s="10">
        <v>144363376</v>
      </c>
      <c r="E100" s="9">
        <v>13602</v>
      </c>
      <c r="F100" s="10">
        <v>90399577</v>
      </c>
      <c r="G100" s="9">
        <v>10392</v>
      </c>
      <c r="H100" s="10">
        <v>80218060</v>
      </c>
      <c r="I100" s="9">
        <f t="shared" si="45"/>
        <v>41006</v>
      </c>
      <c r="J100" s="10">
        <f t="shared" si="45"/>
        <v>314981013</v>
      </c>
      <c r="K100" s="9">
        <v>17804</v>
      </c>
      <c r="L100" s="10">
        <v>98967489</v>
      </c>
      <c r="M100" s="9">
        <v>12420</v>
      </c>
      <c r="N100" s="10">
        <v>96633921</v>
      </c>
      <c r="O100" s="9">
        <v>14772</v>
      </c>
      <c r="P100" s="10">
        <v>132371545</v>
      </c>
      <c r="Q100" s="9">
        <f t="shared" si="25"/>
        <v>44996</v>
      </c>
      <c r="R100" s="10">
        <f t="shared" si="25"/>
        <v>327972955</v>
      </c>
      <c r="S100" s="9">
        <v>10684</v>
      </c>
      <c r="T100" s="10">
        <v>86953532</v>
      </c>
      <c r="U100" s="9">
        <v>23600</v>
      </c>
      <c r="V100" s="10">
        <v>79827016</v>
      </c>
      <c r="W100" s="9">
        <v>9456</v>
      </c>
      <c r="X100" s="10">
        <v>82643153</v>
      </c>
      <c r="Y100" s="9">
        <f t="shared" si="24"/>
        <v>43740</v>
      </c>
      <c r="Z100" s="10">
        <f t="shared" si="24"/>
        <v>249423701</v>
      </c>
      <c r="AA100" s="9">
        <v>12020</v>
      </c>
      <c r="AB100" s="10">
        <v>83039064</v>
      </c>
      <c r="AC100" s="9">
        <v>11120</v>
      </c>
      <c r="AD100" s="10">
        <v>91828423</v>
      </c>
      <c r="AE100" s="9">
        <v>14243</v>
      </c>
      <c r="AF100" s="10">
        <v>108626899</v>
      </c>
      <c r="AG100" s="9">
        <f t="shared" si="30"/>
        <v>37383</v>
      </c>
      <c r="AH100" s="10">
        <f t="shared" si="30"/>
        <v>283494386</v>
      </c>
      <c r="AI100" s="9">
        <v>167126</v>
      </c>
      <c r="AJ100" s="10">
        <v>1175872055</v>
      </c>
      <c r="AK100" s="9">
        <v>9376</v>
      </c>
      <c r="AL100" s="10">
        <v>71708301</v>
      </c>
      <c r="AM100" s="9">
        <v>9914</v>
      </c>
      <c r="AN100" s="10">
        <v>79670079</v>
      </c>
      <c r="AO100" s="9">
        <v>8542</v>
      </c>
      <c r="AP100" s="10">
        <v>70037293</v>
      </c>
      <c r="AQ100" s="9">
        <f t="shared" si="42"/>
        <v>27832</v>
      </c>
      <c r="AR100" s="10">
        <f t="shared" si="42"/>
        <v>221415673</v>
      </c>
      <c r="AS100" s="9">
        <v>11114</v>
      </c>
      <c r="AT100" s="10">
        <v>101508510</v>
      </c>
      <c r="AU100" s="9">
        <v>9458.1</v>
      </c>
      <c r="AV100" s="10">
        <v>77413330</v>
      </c>
      <c r="AW100" s="9">
        <v>11726</v>
      </c>
      <c r="AX100" s="10">
        <v>85347150</v>
      </c>
      <c r="AY100" s="9">
        <f t="shared" si="33"/>
        <v>32298.1</v>
      </c>
      <c r="AZ100" s="10">
        <f t="shared" si="33"/>
        <v>264268990</v>
      </c>
      <c r="BA100" s="9">
        <v>8366</v>
      </c>
      <c r="BB100" s="10">
        <v>70882764</v>
      </c>
      <c r="BC100" s="9">
        <v>4502</v>
      </c>
      <c r="BD100" s="10">
        <v>38922503</v>
      </c>
      <c r="BE100" s="9">
        <v>13191</v>
      </c>
      <c r="BF100" s="10">
        <v>83612553</v>
      </c>
      <c r="BG100" s="9">
        <f t="shared" si="34"/>
        <v>26059</v>
      </c>
      <c r="BH100" s="10">
        <f t="shared" si="34"/>
        <v>193417820</v>
      </c>
      <c r="BI100" s="9">
        <v>11375</v>
      </c>
      <c r="BJ100" s="10">
        <v>74723278</v>
      </c>
      <c r="BK100" s="9">
        <v>8979</v>
      </c>
      <c r="BL100" s="10">
        <v>70132231</v>
      </c>
      <c r="BM100" s="9">
        <v>11373</v>
      </c>
      <c r="BN100" s="10">
        <v>77152369</v>
      </c>
      <c r="BO100" s="9">
        <f t="shared" si="35"/>
        <v>31727</v>
      </c>
      <c r="BP100" s="10">
        <f t="shared" si="35"/>
        <v>222007878</v>
      </c>
      <c r="BQ100" s="9">
        <v>117916.1</v>
      </c>
      <c r="BR100" s="10">
        <v>901110361</v>
      </c>
      <c r="BS100" s="9">
        <v>6631</v>
      </c>
      <c r="BT100" s="10">
        <v>62771677</v>
      </c>
      <c r="BU100" s="9">
        <v>9016</v>
      </c>
      <c r="BV100" s="10">
        <v>69506341</v>
      </c>
      <c r="BW100" s="9">
        <v>7566</v>
      </c>
      <c r="BX100" s="10">
        <v>62317911</v>
      </c>
      <c r="BY100" s="9">
        <f t="shared" si="31"/>
        <v>23213</v>
      </c>
      <c r="BZ100" s="10">
        <f t="shared" si="31"/>
        <v>194595929</v>
      </c>
      <c r="CA100" s="9">
        <v>8868</v>
      </c>
      <c r="CB100" s="10">
        <v>81213337</v>
      </c>
      <c r="CC100" s="9">
        <v>9582</v>
      </c>
      <c r="CD100" s="10">
        <v>68520278</v>
      </c>
      <c r="CE100" s="9">
        <v>11600</v>
      </c>
      <c r="CF100" s="10">
        <v>73800023</v>
      </c>
      <c r="CG100" s="9">
        <f t="shared" si="32"/>
        <v>30050</v>
      </c>
      <c r="CH100" s="10">
        <f t="shared" si="32"/>
        <v>223533638</v>
      </c>
    </row>
    <row r="101" spans="1:86" x14ac:dyDescent="0.25">
      <c r="A101" s="13" t="s">
        <v>202</v>
      </c>
      <c r="B101" s="14" t="s">
        <v>203</v>
      </c>
      <c r="C101" s="17">
        <v>5642505</v>
      </c>
      <c r="D101" s="18">
        <v>4999786289</v>
      </c>
      <c r="E101" s="17">
        <v>8853938</v>
      </c>
      <c r="F101" s="18">
        <v>5678053652</v>
      </c>
      <c r="G101" s="17">
        <v>8688212</v>
      </c>
      <c r="H101" s="18">
        <v>5582198892</v>
      </c>
      <c r="I101" s="9">
        <f t="shared" si="45"/>
        <v>23184655</v>
      </c>
      <c r="J101" s="10">
        <f t="shared" si="45"/>
        <v>16260038833</v>
      </c>
      <c r="K101" s="17">
        <v>8505680</v>
      </c>
      <c r="L101" s="18">
        <v>6535797697</v>
      </c>
      <c r="M101" s="17">
        <v>8625437</v>
      </c>
      <c r="N101" s="18">
        <v>6063163757</v>
      </c>
      <c r="O101" s="17">
        <v>10019696</v>
      </c>
      <c r="P101" s="18">
        <v>6487158559</v>
      </c>
      <c r="Q101" s="9">
        <f t="shared" si="25"/>
        <v>27150813</v>
      </c>
      <c r="R101" s="10">
        <f t="shared" si="25"/>
        <v>19086120013</v>
      </c>
      <c r="S101" s="17">
        <v>8813990</v>
      </c>
      <c r="T101" s="18">
        <v>6487216538</v>
      </c>
      <c r="U101" s="17">
        <v>9925645</v>
      </c>
      <c r="V101" s="18">
        <v>7413592683</v>
      </c>
      <c r="W101" s="17">
        <v>9552227</v>
      </c>
      <c r="X101" s="18">
        <v>6086082340</v>
      </c>
      <c r="Y101" s="9">
        <f t="shared" si="24"/>
        <v>28291862</v>
      </c>
      <c r="Z101" s="10">
        <f t="shared" si="24"/>
        <v>19986891561</v>
      </c>
      <c r="AA101" s="17">
        <f t="shared" ref="AA101:AF101" si="46">AA98+AA93+AA92</f>
        <v>7461060</v>
      </c>
      <c r="AB101" s="18">
        <f t="shared" si="46"/>
        <v>5296237474</v>
      </c>
      <c r="AC101" s="17">
        <f t="shared" si="46"/>
        <v>7982107</v>
      </c>
      <c r="AD101" s="18">
        <f t="shared" si="46"/>
        <v>5333733208</v>
      </c>
      <c r="AE101" s="17">
        <f t="shared" si="46"/>
        <v>8337734</v>
      </c>
      <c r="AF101" s="18">
        <f t="shared" si="46"/>
        <v>5561433942</v>
      </c>
      <c r="AG101" s="9">
        <f t="shared" si="30"/>
        <v>23780901</v>
      </c>
      <c r="AH101" s="10">
        <f t="shared" si="30"/>
        <v>16191404624</v>
      </c>
      <c r="AI101" s="17">
        <f>AI98+AI93+AI92</f>
        <v>102408246</v>
      </c>
      <c r="AJ101" s="18">
        <f>AJ98+AJ93+AJ92</f>
        <v>71524455031</v>
      </c>
      <c r="AK101" s="23">
        <v>6859399</v>
      </c>
      <c r="AL101" s="24">
        <v>4427183678</v>
      </c>
      <c r="AM101" s="23">
        <v>5484433</v>
      </c>
      <c r="AN101" s="24">
        <v>3852773323</v>
      </c>
      <c r="AO101" s="23">
        <v>7243932</v>
      </c>
      <c r="AP101" s="24">
        <v>4763509765</v>
      </c>
      <c r="AQ101" s="23">
        <f t="shared" si="42"/>
        <v>19587764</v>
      </c>
      <c r="AR101" s="24">
        <f t="shared" si="42"/>
        <v>13043466766</v>
      </c>
      <c r="AS101" s="23">
        <v>8607402</v>
      </c>
      <c r="AT101" s="24">
        <v>5288147548</v>
      </c>
      <c r="AU101" s="23">
        <v>5255879.8000000017</v>
      </c>
      <c r="AV101" s="24">
        <v>4525062356</v>
      </c>
      <c r="AW101" s="23">
        <v>9857005.3499999996</v>
      </c>
      <c r="AX101" s="24">
        <v>5918098020</v>
      </c>
      <c r="AY101" s="23">
        <f t="shared" si="33"/>
        <v>23720287.149999999</v>
      </c>
      <c r="AZ101" s="24">
        <f t="shared" si="33"/>
        <v>15731307924</v>
      </c>
      <c r="BA101" s="23">
        <v>9695761.3100000024</v>
      </c>
      <c r="BB101" s="24">
        <v>6667175320</v>
      </c>
      <c r="BC101" s="23">
        <v>9531142.5699999966</v>
      </c>
      <c r="BD101" s="24">
        <v>6540668954</v>
      </c>
      <c r="BE101" s="23">
        <v>6559219.1299999971</v>
      </c>
      <c r="BF101" s="24">
        <v>5167007358</v>
      </c>
      <c r="BG101" s="23">
        <f t="shared" si="34"/>
        <v>25786123.009999998</v>
      </c>
      <c r="BH101" s="24">
        <f t="shared" si="34"/>
        <v>18374851632</v>
      </c>
      <c r="BI101" s="23">
        <v>9378878.3699999992</v>
      </c>
      <c r="BJ101" s="24">
        <v>6073376093</v>
      </c>
      <c r="BK101" s="23">
        <v>6765882.1399999987</v>
      </c>
      <c r="BL101" s="24">
        <v>4861094454</v>
      </c>
      <c r="BM101" s="23">
        <v>7040991.8900000006</v>
      </c>
      <c r="BN101" s="24">
        <v>5520391536</v>
      </c>
      <c r="BO101" s="23">
        <f t="shared" si="35"/>
        <v>23185752.399999999</v>
      </c>
      <c r="BP101" s="24">
        <f t="shared" si="35"/>
        <v>16454862083</v>
      </c>
      <c r="BQ101" s="23">
        <v>92279926.560000002</v>
      </c>
      <c r="BR101" s="24">
        <v>63604488405</v>
      </c>
      <c r="BS101" s="19">
        <f>BS98+BS93+BS92</f>
        <v>4839341</v>
      </c>
      <c r="BT101" s="20">
        <f t="shared" ref="BT101:CF101" si="47">BT98+BT93+BT92</f>
        <v>3619353466</v>
      </c>
      <c r="BU101" s="19">
        <f t="shared" si="47"/>
        <v>5060684</v>
      </c>
      <c r="BV101" s="20">
        <f t="shared" si="47"/>
        <v>3638081972</v>
      </c>
      <c r="BW101" s="19">
        <f t="shared" si="47"/>
        <v>4277838</v>
      </c>
      <c r="BX101" s="20">
        <f t="shared" si="47"/>
        <v>4146587053</v>
      </c>
      <c r="BY101" s="23">
        <f t="shared" si="31"/>
        <v>14177863</v>
      </c>
      <c r="BZ101" s="24">
        <f t="shared" si="31"/>
        <v>11404022491</v>
      </c>
      <c r="CA101" s="19">
        <f t="shared" si="47"/>
        <v>5395749</v>
      </c>
      <c r="CB101" s="20">
        <f t="shared" si="47"/>
        <v>4329474865</v>
      </c>
      <c r="CC101" s="19">
        <f t="shared" si="47"/>
        <v>6630936</v>
      </c>
      <c r="CD101" s="20">
        <f t="shared" si="47"/>
        <v>4638378065</v>
      </c>
      <c r="CE101" s="19">
        <f t="shared" si="47"/>
        <v>6363203</v>
      </c>
      <c r="CF101" s="20">
        <f t="shared" si="47"/>
        <v>4557092424</v>
      </c>
      <c r="CG101" s="23">
        <f t="shared" si="32"/>
        <v>18389888</v>
      </c>
      <c r="CH101" s="24">
        <f t="shared" si="32"/>
        <v>13524945354</v>
      </c>
    </row>
    <row r="102" spans="1:86" x14ac:dyDescent="0.25">
      <c r="A102" s="7" t="s">
        <v>204</v>
      </c>
      <c r="B102" s="21" t="s">
        <v>205</v>
      </c>
      <c r="C102" s="9">
        <v>6</v>
      </c>
      <c r="D102" s="10">
        <v>232888</v>
      </c>
      <c r="E102" s="9"/>
      <c r="F102" s="10"/>
      <c r="G102" s="9"/>
      <c r="H102" s="10"/>
      <c r="I102" s="9">
        <f t="shared" si="45"/>
        <v>6</v>
      </c>
      <c r="J102" s="10">
        <f t="shared" si="45"/>
        <v>232888</v>
      </c>
      <c r="K102" s="9"/>
      <c r="L102" s="10"/>
      <c r="M102" s="9"/>
      <c r="N102" s="10"/>
      <c r="O102" s="9">
        <v>4895</v>
      </c>
      <c r="P102" s="10">
        <v>1729800</v>
      </c>
      <c r="Q102" s="9">
        <f t="shared" si="25"/>
        <v>4895</v>
      </c>
      <c r="R102" s="10">
        <f t="shared" si="25"/>
        <v>1729800</v>
      </c>
      <c r="S102" s="9"/>
      <c r="T102" s="10"/>
      <c r="U102" s="9"/>
      <c r="V102" s="10"/>
      <c r="W102" s="9"/>
      <c r="X102" s="10"/>
      <c r="Y102" s="9">
        <f t="shared" si="24"/>
        <v>0</v>
      </c>
      <c r="Z102" s="10">
        <f t="shared" si="24"/>
        <v>0</v>
      </c>
      <c r="AA102" s="9">
        <v>465</v>
      </c>
      <c r="AB102" s="10">
        <v>2615635</v>
      </c>
      <c r="AC102" s="9"/>
      <c r="AD102" s="10"/>
      <c r="AE102" s="9">
        <v>125</v>
      </c>
      <c r="AF102" s="10">
        <v>219680</v>
      </c>
      <c r="AG102" s="9">
        <f t="shared" si="30"/>
        <v>590</v>
      </c>
      <c r="AH102" s="10">
        <f t="shared" si="30"/>
        <v>2835315</v>
      </c>
      <c r="AI102" s="9">
        <v>5491</v>
      </c>
      <c r="AJ102" s="10">
        <v>4798003</v>
      </c>
      <c r="AK102" s="9">
        <v>298</v>
      </c>
      <c r="AL102" s="10">
        <v>642859</v>
      </c>
      <c r="AM102" s="9"/>
      <c r="AN102" s="10"/>
      <c r="AO102" s="9"/>
      <c r="AP102" s="10"/>
      <c r="AQ102" s="9">
        <f t="shared" si="42"/>
        <v>298</v>
      </c>
      <c r="AR102" s="10">
        <f t="shared" si="42"/>
        <v>642859</v>
      </c>
      <c r="AS102" s="9"/>
      <c r="AT102" s="10"/>
      <c r="AU102" s="9"/>
      <c r="AV102" s="10"/>
      <c r="AW102" s="9">
        <v>60</v>
      </c>
      <c r="AX102" s="10">
        <v>247875</v>
      </c>
      <c r="AY102" s="9">
        <f t="shared" si="33"/>
        <v>60</v>
      </c>
      <c r="AZ102" s="10">
        <f t="shared" si="33"/>
        <v>247875</v>
      </c>
      <c r="BA102" s="9">
        <v>500</v>
      </c>
      <c r="BB102" s="10">
        <v>1115000</v>
      </c>
      <c r="BC102" s="9">
        <v>43800</v>
      </c>
      <c r="BD102" s="10">
        <v>25873136</v>
      </c>
      <c r="BE102" s="9">
        <v>16670</v>
      </c>
      <c r="BF102" s="10">
        <v>9352823</v>
      </c>
      <c r="BG102" s="9">
        <f t="shared" si="34"/>
        <v>60970</v>
      </c>
      <c r="BH102" s="10">
        <f t="shared" si="34"/>
        <v>36340959</v>
      </c>
      <c r="BI102" s="9"/>
      <c r="BJ102" s="10"/>
      <c r="BK102" s="9">
        <v>17006</v>
      </c>
      <c r="BL102" s="10">
        <v>11006190</v>
      </c>
      <c r="BM102" s="9">
        <v>16985</v>
      </c>
      <c r="BN102" s="10">
        <v>11102096</v>
      </c>
      <c r="BO102" s="9">
        <f t="shared" si="35"/>
        <v>33991</v>
      </c>
      <c r="BP102" s="10">
        <f t="shared" si="35"/>
        <v>22108286</v>
      </c>
      <c r="BQ102" s="9">
        <v>95319</v>
      </c>
      <c r="BR102" s="10">
        <v>59339979</v>
      </c>
      <c r="BS102" s="9">
        <v>43142</v>
      </c>
      <c r="BT102" s="10">
        <v>54440021</v>
      </c>
      <c r="BU102" s="9">
        <v>39710</v>
      </c>
      <c r="BV102" s="10">
        <v>43215447</v>
      </c>
      <c r="BW102" s="9">
        <v>11400</v>
      </c>
      <c r="BX102" s="10">
        <v>12198717</v>
      </c>
      <c r="BY102" s="9">
        <f t="shared" si="31"/>
        <v>94252</v>
      </c>
      <c r="BZ102" s="10">
        <f t="shared" si="31"/>
        <v>109854185</v>
      </c>
      <c r="CA102" s="9">
        <v>49110</v>
      </c>
      <c r="CB102" s="10">
        <v>69631037</v>
      </c>
      <c r="CC102" s="9">
        <v>4887</v>
      </c>
      <c r="CD102" s="10">
        <v>15115484</v>
      </c>
      <c r="CE102" s="9">
        <v>10800</v>
      </c>
      <c r="CF102" s="10">
        <v>20885250</v>
      </c>
      <c r="CG102" s="9">
        <f t="shared" si="32"/>
        <v>64797</v>
      </c>
      <c r="CH102" s="10">
        <f t="shared" si="32"/>
        <v>105631771</v>
      </c>
    </row>
    <row r="103" spans="1:86" x14ac:dyDescent="0.25">
      <c r="A103" s="7" t="s">
        <v>206</v>
      </c>
      <c r="B103" s="21" t="s">
        <v>207</v>
      </c>
      <c r="C103" s="9"/>
      <c r="D103" s="10"/>
      <c r="E103" s="9">
        <v>2183</v>
      </c>
      <c r="F103" s="10">
        <v>3000000</v>
      </c>
      <c r="G103" s="9">
        <v>4300</v>
      </c>
      <c r="H103" s="10">
        <v>4521028</v>
      </c>
      <c r="I103" s="9">
        <f t="shared" si="45"/>
        <v>6483</v>
      </c>
      <c r="J103" s="10">
        <f t="shared" si="45"/>
        <v>7521028</v>
      </c>
      <c r="K103" s="9"/>
      <c r="L103" s="10"/>
      <c r="M103" s="9"/>
      <c r="N103" s="10"/>
      <c r="O103" s="9">
        <v>4773</v>
      </c>
      <c r="P103" s="10">
        <v>3333018</v>
      </c>
      <c r="Q103" s="9">
        <f t="shared" si="25"/>
        <v>4773</v>
      </c>
      <c r="R103" s="10">
        <f t="shared" si="25"/>
        <v>3333018</v>
      </c>
      <c r="S103" s="9">
        <v>14416</v>
      </c>
      <c r="T103" s="10">
        <v>11115745</v>
      </c>
      <c r="U103" s="9"/>
      <c r="V103" s="10"/>
      <c r="W103" s="9">
        <v>11306</v>
      </c>
      <c r="X103" s="10">
        <v>5069488</v>
      </c>
      <c r="Y103" s="9">
        <f t="shared" ref="Y103:Z166" si="48">S103+U103+W103</f>
        <v>25722</v>
      </c>
      <c r="Z103" s="10">
        <f t="shared" si="48"/>
        <v>16185233</v>
      </c>
      <c r="AA103" s="9">
        <v>3655</v>
      </c>
      <c r="AB103" s="10">
        <v>3887356</v>
      </c>
      <c r="AC103" s="9">
        <v>415</v>
      </c>
      <c r="AD103" s="10">
        <v>446223</v>
      </c>
      <c r="AE103" s="9">
        <v>4401</v>
      </c>
      <c r="AF103" s="10">
        <v>3354178</v>
      </c>
      <c r="AG103" s="9">
        <f t="shared" si="30"/>
        <v>8471</v>
      </c>
      <c r="AH103" s="10">
        <f t="shared" si="30"/>
        <v>7687757</v>
      </c>
      <c r="AI103" s="9">
        <v>45449</v>
      </c>
      <c r="AJ103" s="10">
        <v>34727036</v>
      </c>
      <c r="AK103" s="9">
        <v>80</v>
      </c>
      <c r="AL103" s="10">
        <v>195800</v>
      </c>
      <c r="AM103" s="9"/>
      <c r="AN103" s="10"/>
      <c r="AO103" s="9">
        <v>582</v>
      </c>
      <c r="AP103" s="10">
        <v>2618553</v>
      </c>
      <c r="AQ103" s="9">
        <f t="shared" si="42"/>
        <v>662</v>
      </c>
      <c r="AR103" s="10">
        <f t="shared" si="42"/>
        <v>2814353</v>
      </c>
      <c r="AS103" s="9">
        <v>5306</v>
      </c>
      <c r="AT103" s="10">
        <v>13760600</v>
      </c>
      <c r="AU103" s="9">
        <v>426.87</v>
      </c>
      <c r="AV103" s="10">
        <v>770282</v>
      </c>
      <c r="AW103" s="9">
        <v>6093</v>
      </c>
      <c r="AX103" s="10">
        <v>10278975</v>
      </c>
      <c r="AY103" s="9">
        <f t="shared" si="33"/>
        <v>11825.869999999999</v>
      </c>
      <c r="AZ103" s="10">
        <f t="shared" si="33"/>
        <v>24809857</v>
      </c>
      <c r="BA103" s="9"/>
      <c r="BB103" s="10"/>
      <c r="BC103" s="9">
        <v>7610</v>
      </c>
      <c r="BD103" s="10">
        <v>5107975</v>
      </c>
      <c r="BE103" s="9"/>
      <c r="BF103" s="10"/>
      <c r="BG103" s="9">
        <f t="shared" si="34"/>
        <v>7610</v>
      </c>
      <c r="BH103" s="10">
        <f t="shared" si="34"/>
        <v>5107975</v>
      </c>
      <c r="BI103" s="9"/>
      <c r="BJ103" s="10"/>
      <c r="BK103" s="9">
        <v>2948</v>
      </c>
      <c r="BL103" s="10">
        <v>1744702</v>
      </c>
      <c r="BM103" s="9">
        <v>829</v>
      </c>
      <c r="BN103" s="10">
        <v>975249</v>
      </c>
      <c r="BO103" s="9">
        <f t="shared" si="35"/>
        <v>3777</v>
      </c>
      <c r="BP103" s="10">
        <f t="shared" si="35"/>
        <v>2719951</v>
      </c>
      <c r="BQ103" s="9">
        <v>23874.87</v>
      </c>
      <c r="BR103" s="10">
        <v>35452136</v>
      </c>
      <c r="BS103" s="9">
        <v>1400</v>
      </c>
      <c r="BT103" s="10">
        <v>610000</v>
      </c>
      <c r="BU103" s="9">
        <v>11116</v>
      </c>
      <c r="BV103" s="10">
        <v>4169388</v>
      </c>
      <c r="BW103" s="9">
        <v>200</v>
      </c>
      <c r="BX103" s="10">
        <v>80000</v>
      </c>
      <c r="BY103" s="9">
        <f t="shared" si="31"/>
        <v>12716</v>
      </c>
      <c r="BZ103" s="10">
        <f t="shared" si="31"/>
        <v>4859388</v>
      </c>
      <c r="CA103" s="9">
        <v>1800</v>
      </c>
      <c r="CB103" s="10">
        <v>800000</v>
      </c>
      <c r="CC103" s="9">
        <v>560</v>
      </c>
      <c r="CD103" s="10">
        <v>480800</v>
      </c>
      <c r="CE103" s="9">
        <v>200</v>
      </c>
      <c r="CF103" s="10">
        <v>626100</v>
      </c>
      <c r="CG103" s="9">
        <f t="shared" si="32"/>
        <v>2560</v>
      </c>
      <c r="CH103" s="10">
        <f t="shared" si="32"/>
        <v>1906900</v>
      </c>
    </row>
    <row r="104" spans="1:86" x14ac:dyDescent="0.25">
      <c r="A104" s="44" t="s">
        <v>208</v>
      </c>
      <c r="B104" s="21" t="s">
        <v>209</v>
      </c>
      <c r="C104" s="9">
        <v>21830</v>
      </c>
      <c r="D104" s="10">
        <v>22362158</v>
      </c>
      <c r="E104" s="9">
        <v>41034</v>
      </c>
      <c r="F104" s="10">
        <v>22395315</v>
      </c>
      <c r="G104" s="9">
        <v>36139</v>
      </c>
      <c r="H104" s="10">
        <v>31741841</v>
      </c>
      <c r="I104" s="9">
        <f t="shared" si="45"/>
        <v>99003</v>
      </c>
      <c r="J104" s="10">
        <f t="shared" si="45"/>
        <v>76499314</v>
      </c>
      <c r="K104" s="9">
        <v>68964</v>
      </c>
      <c r="L104" s="10">
        <v>142829277</v>
      </c>
      <c r="M104" s="9">
        <v>46513</v>
      </c>
      <c r="N104" s="10">
        <v>50708356</v>
      </c>
      <c r="O104" s="9">
        <v>55475</v>
      </c>
      <c r="P104" s="10">
        <v>135209669</v>
      </c>
      <c r="Q104" s="9">
        <f t="shared" si="25"/>
        <v>170952</v>
      </c>
      <c r="R104" s="10">
        <f t="shared" si="25"/>
        <v>328747302</v>
      </c>
      <c r="S104" s="9">
        <v>15810</v>
      </c>
      <c r="T104" s="10">
        <v>29513160</v>
      </c>
      <c r="U104" s="9">
        <v>47515</v>
      </c>
      <c r="V104" s="10">
        <v>67943741</v>
      </c>
      <c r="W104" s="9">
        <v>108456</v>
      </c>
      <c r="X104" s="10">
        <v>62648858</v>
      </c>
      <c r="Y104" s="9">
        <f t="shared" si="48"/>
        <v>171781</v>
      </c>
      <c r="Z104" s="10">
        <f t="shared" si="48"/>
        <v>160105759</v>
      </c>
      <c r="AA104" s="9">
        <v>56604</v>
      </c>
      <c r="AB104" s="10">
        <v>122062235</v>
      </c>
      <c r="AC104" s="9">
        <v>45489</v>
      </c>
      <c r="AD104" s="10">
        <v>106907399</v>
      </c>
      <c r="AE104" s="9">
        <v>61490</v>
      </c>
      <c r="AF104" s="10">
        <v>107089657</v>
      </c>
      <c r="AG104" s="9">
        <f t="shared" si="30"/>
        <v>163583</v>
      </c>
      <c r="AH104" s="10">
        <f t="shared" si="30"/>
        <v>336059291</v>
      </c>
      <c r="AI104" s="9">
        <v>605319</v>
      </c>
      <c r="AJ104" s="10">
        <v>901411666</v>
      </c>
      <c r="AK104" s="9">
        <v>59891</v>
      </c>
      <c r="AL104" s="10">
        <v>90129564</v>
      </c>
      <c r="AM104" s="9">
        <v>123410</v>
      </c>
      <c r="AN104" s="10">
        <v>151751125</v>
      </c>
      <c r="AO104" s="9">
        <v>131919</v>
      </c>
      <c r="AP104" s="10">
        <v>224614256</v>
      </c>
      <c r="AQ104" s="9">
        <f t="shared" si="42"/>
        <v>315220</v>
      </c>
      <c r="AR104" s="10">
        <f t="shared" si="42"/>
        <v>466494945</v>
      </c>
      <c r="AS104" s="9">
        <v>66213</v>
      </c>
      <c r="AT104" s="10">
        <v>72085354</v>
      </c>
      <c r="AU104" s="9">
        <v>73912</v>
      </c>
      <c r="AV104" s="10">
        <v>429904561</v>
      </c>
      <c r="AW104" s="9">
        <v>57991.479999999996</v>
      </c>
      <c r="AX104" s="10">
        <v>113725963</v>
      </c>
      <c r="AY104" s="9">
        <f t="shared" si="33"/>
        <v>198116.47999999998</v>
      </c>
      <c r="AZ104" s="10">
        <f t="shared" si="33"/>
        <v>615715878</v>
      </c>
      <c r="BA104" s="9">
        <v>46026</v>
      </c>
      <c r="BB104" s="10">
        <v>127401887</v>
      </c>
      <c r="BC104" s="9">
        <v>83588.399999999994</v>
      </c>
      <c r="BD104" s="10">
        <v>79823318</v>
      </c>
      <c r="BE104" s="9">
        <v>120038</v>
      </c>
      <c r="BF104" s="10">
        <v>17596902</v>
      </c>
      <c r="BG104" s="9">
        <f t="shared" si="34"/>
        <v>249652.4</v>
      </c>
      <c r="BH104" s="10">
        <f t="shared" si="34"/>
        <v>224822107</v>
      </c>
      <c r="BI104" s="9">
        <v>98929</v>
      </c>
      <c r="BJ104" s="10">
        <v>64936759</v>
      </c>
      <c r="BK104" s="9">
        <v>39485</v>
      </c>
      <c r="BL104" s="10">
        <v>32479496</v>
      </c>
      <c r="BM104" s="9">
        <v>63992</v>
      </c>
      <c r="BN104" s="10">
        <v>110751025</v>
      </c>
      <c r="BO104" s="9">
        <f t="shared" si="35"/>
        <v>202406</v>
      </c>
      <c r="BP104" s="10">
        <f t="shared" si="35"/>
        <v>208167280</v>
      </c>
      <c r="BQ104" s="9">
        <v>965394.88</v>
      </c>
      <c r="BR104" s="10">
        <v>1515200210</v>
      </c>
      <c r="BS104" s="9">
        <v>89903</v>
      </c>
      <c r="BT104" s="10">
        <v>228930897</v>
      </c>
      <c r="BU104" s="9">
        <v>200687</v>
      </c>
      <c r="BV104" s="10">
        <v>443065535</v>
      </c>
      <c r="BW104" s="9">
        <v>86395</v>
      </c>
      <c r="BX104" s="10">
        <v>195732886</v>
      </c>
      <c r="BY104" s="9">
        <f t="shared" si="31"/>
        <v>376985</v>
      </c>
      <c r="BZ104" s="10">
        <f t="shared" si="31"/>
        <v>867729318</v>
      </c>
      <c r="CA104" s="9">
        <v>85419</v>
      </c>
      <c r="CB104" s="10">
        <v>252384105</v>
      </c>
      <c r="CC104" s="9">
        <v>24038</v>
      </c>
      <c r="CD104" s="10">
        <v>41361503</v>
      </c>
      <c r="CE104" s="9">
        <v>36693</v>
      </c>
      <c r="CF104" s="10">
        <v>129227274</v>
      </c>
      <c r="CG104" s="9">
        <f t="shared" si="32"/>
        <v>146150</v>
      </c>
      <c r="CH104" s="10">
        <f t="shared" si="32"/>
        <v>422972882</v>
      </c>
    </row>
    <row r="105" spans="1:86" x14ac:dyDescent="0.25">
      <c r="A105" s="44" t="s">
        <v>210</v>
      </c>
      <c r="B105" s="21" t="s">
        <v>211</v>
      </c>
      <c r="C105" s="9">
        <v>12066</v>
      </c>
      <c r="D105" s="10">
        <v>14725651</v>
      </c>
      <c r="E105" s="9">
        <v>12182</v>
      </c>
      <c r="F105" s="10">
        <v>3412902</v>
      </c>
      <c r="G105" s="9">
        <v>3772</v>
      </c>
      <c r="H105" s="10">
        <v>5735982</v>
      </c>
      <c r="I105" s="9">
        <f t="shared" si="45"/>
        <v>28020</v>
      </c>
      <c r="J105" s="10">
        <f t="shared" si="45"/>
        <v>23874535</v>
      </c>
      <c r="K105" s="9">
        <v>9530</v>
      </c>
      <c r="L105" s="10">
        <v>13856886</v>
      </c>
      <c r="M105" s="9">
        <v>13073</v>
      </c>
      <c r="N105" s="10">
        <v>4603710</v>
      </c>
      <c r="O105" s="9">
        <v>7125</v>
      </c>
      <c r="P105" s="10">
        <v>10696173</v>
      </c>
      <c r="Q105" s="9">
        <f t="shared" si="25"/>
        <v>29728</v>
      </c>
      <c r="R105" s="10">
        <f t="shared" si="25"/>
        <v>29156769</v>
      </c>
      <c r="S105" s="9">
        <v>750</v>
      </c>
      <c r="T105" s="10">
        <v>331360</v>
      </c>
      <c r="U105" s="9">
        <v>33521</v>
      </c>
      <c r="V105" s="10">
        <v>35039807</v>
      </c>
      <c r="W105" s="9">
        <v>19429</v>
      </c>
      <c r="X105" s="10">
        <v>29786826</v>
      </c>
      <c r="Y105" s="9">
        <f t="shared" si="48"/>
        <v>53700</v>
      </c>
      <c r="Z105" s="10">
        <f t="shared" si="48"/>
        <v>65157993</v>
      </c>
      <c r="AA105" s="9">
        <v>16710</v>
      </c>
      <c r="AB105" s="10">
        <v>19624891</v>
      </c>
      <c r="AC105" s="9">
        <v>18732</v>
      </c>
      <c r="AD105" s="10">
        <v>20095700</v>
      </c>
      <c r="AE105" s="9">
        <v>42461</v>
      </c>
      <c r="AF105" s="10">
        <v>20278883</v>
      </c>
      <c r="AG105" s="9">
        <f t="shared" si="30"/>
        <v>77903</v>
      </c>
      <c r="AH105" s="10">
        <f t="shared" si="30"/>
        <v>59999474</v>
      </c>
      <c r="AI105" s="9">
        <v>189351</v>
      </c>
      <c r="AJ105" s="10">
        <v>178188771</v>
      </c>
      <c r="AK105" s="9">
        <v>37008</v>
      </c>
      <c r="AL105" s="10">
        <v>44040133</v>
      </c>
      <c r="AM105" s="9">
        <v>4079</v>
      </c>
      <c r="AN105" s="10">
        <v>3220800</v>
      </c>
      <c r="AO105" s="9">
        <v>67047</v>
      </c>
      <c r="AP105" s="10">
        <v>60099898</v>
      </c>
      <c r="AQ105" s="9">
        <f t="shared" si="42"/>
        <v>108134</v>
      </c>
      <c r="AR105" s="10">
        <f t="shared" si="42"/>
        <v>107360831</v>
      </c>
      <c r="AS105" s="9">
        <v>42371</v>
      </c>
      <c r="AT105" s="10">
        <v>41363574</v>
      </c>
      <c r="AU105" s="9">
        <v>57262</v>
      </c>
      <c r="AV105" s="10">
        <v>28299881</v>
      </c>
      <c r="AW105" s="9">
        <v>157339</v>
      </c>
      <c r="AX105" s="10">
        <v>151344876</v>
      </c>
      <c r="AY105" s="9">
        <f t="shared" si="33"/>
        <v>256972</v>
      </c>
      <c r="AZ105" s="10">
        <f t="shared" si="33"/>
        <v>221008331</v>
      </c>
      <c r="BA105" s="9">
        <v>256657</v>
      </c>
      <c r="BB105" s="10">
        <v>222546956</v>
      </c>
      <c r="BC105" s="9">
        <v>250412</v>
      </c>
      <c r="BD105" s="10">
        <v>215270756</v>
      </c>
      <c r="BE105" s="9">
        <v>171674</v>
      </c>
      <c r="BF105" s="10">
        <v>144951732</v>
      </c>
      <c r="BG105" s="9">
        <f t="shared" si="34"/>
        <v>678743</v>
      </c>
      <c r="BH105" s="10">
        <f t="shared" si="34"/>
        <v>582769444</v>
      </c>
      <c r="BI105" s="9">
        <v>109060</v>
      </c>
      <c r="BJ105" s="10">
        <v>90628017</v>
      </c>
      <c r="BK105" s="9">
        <v>142864</v>
      </c>
      <c r="BL105" s="10">
        <v>118997394</v>
      </c>
      <c r="BM105" s="9">
        <v>192609</v>
      </c>
      <c r="BN105" s="10">
        <v>171205968</v>
      </c>
      <c r="BO105" s="9">
        <f t="shared" si="35"/>
        <v>444533</v>
      </c>
      <c r="BP105" s="10">
        <f t="shared" si="35"/>
        <v>380831379</v>
      </c>
      <c r="BQ105" s="9">
        <v>1488382</v>
      </c>
      <c r="BR105" s="10">
        <v>1291969985</v>
      </c>
      <c r="BS105" s="9">
        <v>155722</v>
      </c>
      <c r="BT105" s="10">
        <v>147424322</v>
      </c>
      <c r="BU105" s="9">
        <v>169995</v>
      </c>
      <c r="BV105" s="10">
        <v>172701025</v>
      </c>
      <c r="BW105" s="9">
        <v>423895</v>
      </c>
      <c r="BX105" s="10">
        <v>397327887</v>
      </c>
      <c r="BY105" s="9">
        <f t="shared" si="31"/>
        <v>749612</v>
      </c>
      <c r="BZ105" s="10">
        <f t="shared" si="31"/>
        <v>717453234</v>
      </c>
      <c r="CA105" s="9">
        <v>138444</v>
      </c>
      <c r="CB105" s="10">
        <v>132491263</v>
      </c>
      <c r="CC105" s="9">
        <v>263740</v>
      </c>
      <c r="CD105" s="10">
        <v>219284509</v>
      </c>
      <c r="CE105" s="9">
        <v>222911</v>
      </c>
      <c r="CF105" s="10">
        <v>193206264</v>
      </c>
      <c r="CG105" s="9">
        <f t="shared" si="32"/>
        <v>625095</v>
      </c>
      <c r="CH105" s="10">
        <f t="shared" si="32"/>
        <v>544982036</v>
      </c>
    </row>
    <row r="106" spans="1:86" x14ac:dyDescent="0.25">
      <c r="A106" s="44" t="s">
        <v>212</v>
      </c>
      <c r="B106" s="21" t="s">
        <v>213</v>
      </c>
      <c r="C106" s="9">
        <v>543161</v>
      </c>
      <c r="D106" s="10">
        <v>375841043</v>
      </c>
      <c r="E106" s="9">
        <v>468057</v>
      </c>
      <c r="F106" s="10">
        <v>399981523</v>
      </c>
      <c r="G106" s="9">
        <v>999057</v>
      </c>
      <c r="H106" s="10">
        <v>978910534</v>
      </c>
      <c r="I106" s="9">
        <f t="shared" si="45"/>
        <v>2010275</v>
      </c>
      <c r="J106" s="10">
        <f t="shared" si="45"/>
        <v>1754733100</v>
      </c>
      <c r="K106" s="9">
        <v>533767</v>
      </c>
      <c r="L106" s="10">
        <v>445267314</v>
      </c>
      <c r="M106" s="9">
        <v>734997</v>
      </c>
      <c r="N106" s="10">
        <v>614244789</v>
      </c>
      <c r="O106" s="9">
        <v>729782</v>
      </c>
      <c r="P106" s="10">
        <v>704550384</v>
      </c>
      <c r="Q106" s="9">
        <f t="shared" si="25"/>
        <v>1998546</v>
      </c>
      <c r="R106" s="10">
        <f t="shared" si="25"/>
        <v>1764062487</v>
      </c>
      <c r="S106" s="9">
        <v>821392</v>
      </c>
      <c r="T106" s="10">
        <v>744245821</v>
      </c>
      <c r="U106" s="9">
        <v>655529</v>
      </c>
      <c r="V106" s="10">
        <v>510214310</v>
      </c>
      <c r="W106" s="9">
        <v>693746</v>
      </c>
      <c r="X106" s="10">
        <v>731265961</v>
      </c>
      <c r="Y106" s="9">
        <f t="shared" si="48"/>
        <v>2170667</v>
      </c>
      <c r="Z106" s="10">
        <f t="shared" si="48"/>
        <v>1985726092</v>
      </c>
      <c r="AA106" s="9">
        <v>736345</v>
      </c>
      <c r="AB106" s="10">
        <v>599596219</v>
      </c>
      <c r="AC106" s="9">
        <v>998177</v>
      </c>
      <c r="AD106" s="10">
        <v>741445978</v>
      </c>
      <c r="AE106" s="9">
        <v>1201579</v>
      </c>
      <c r="AF106" s="10">
        <v>1050392993</v>
      </c>
      <c r="AG106" s="9">
        <f t="shared" si="30"/>
        <v>2936101</v>
      </c>
      <c r="AH106" s="10">
        <f t="shared" si="30"/>
        <v>2391435190</v>
      </c>
      <c r="AI106" s="9">
        <v>9115589</v>
      </c>
      <c r="AJ106" s="10">
        <v>7895956869</v>
      </c>
      <c r="AK106" s="9">
        <v>805455</v>
      </c>
      <c r="AL106" s="10">
        <v>624602133</v>
      </c>
      <c r="AM106" s="9">
        <v>756747</v>
      </c>
      <c r="AN106" s="10">
        <v>619322298</v>
      </c>
      <c r="AO106" s="9">
        <v>829588</v>
      </c>
      <c r="AP106" s="10">
        <v>553531931</v>
      </c>
      <c r="AQ106" s="9">
        <f t="shared" si="42"/>
        <v>2391790</v>
      </c>
      <c r="AR106" s="10">
        <f t="shared" si="42"/>
        <v>1797456362</v>
      </c>
      <c r="AS106" s="9">
        <v>471679</v>
      </c>
      <c r="AT106" s="10">
        <v>303821209</v>
      </c>
      <c r="AU106" s="9">
        <v>660601.33000000007</v>
      </c>
      <c r="AV106" s="10">
        <v>463404102</v>
      </c>
      <c r="AW106" s="9">
        <v>1129845.17</v>
      </c>
      <c r="AX106" s="10">
        <v>752523435</v>
      </c>
      <c r="AY106" s="9">
        <f t="shared" si="33"/>
        <v>2262125.5</v>
      </c>
      <c r="AZ106" s="10">
        <f t="shared" si="33"/>
        <v>1519748746</v>
      </c>
      <c r="BA106" s="9">
        <v>1392718.4</v>
      </c>
      <c r="BB106" s="10">
        <v>1024940475</v>
      </c>
      <c r="BC106" s="9">
        <v>1215599.25</v>
      </c>
      <c r="BD106" s="10">
        <v>949382236</v>
      </c>
      <c r="BE106" s="9">
        <v>995533.3</v>
      </c>
      <c r="BF106" s="10">
        <v>695923660</v>
      </c>
      <c r="BG106" s="9">
        <f t="shared" si="34"/>
        <v>3603850.95</v>
      </c>
      <c r="BH106" s="10">
        <f t="shared" si="34"/>
        <v>2670246371</v>
      </c>
      <c r="BI106" s="9">
        <v>1029612</v>
      </c>
      <c r="BJ106" s="10">
        <v>940213927</v>
      </c>
      <c r="BK106" s="9">
        <v>965989.4</v>
      </c>
      <c r="BL106" s="10">
        <v>871703037</v>
      </c>
      <c r="BM106" s="9">
        <v>1214162.03</v>
      </c>
      <c r="BN106" s="10">
        <v>929683783</v>
      </c>
      <c r="BO106" s="9">
        <f t="shared" si="35"/>
        <v>3209763.4299999997</v>
      </c>
      <c r="BP106" s="10">
        <f t="shared" si="35"/>
        <v>2741600747</v>
      </c>
      <c r="BQ106" s="9">
        <v>11467529.879999999</v>
      </c>
      <c r="BR106" s="10">
        <v>8729052226</v>
      </c>
      <c r="BS106" s="9">
        <v>1438367</v>
      </c>
      <c r="BT106" s="10">
        <v>1157381642</v>
      </c>
      <c r="BU106" s="9">
        <v>985308</v>
      </c>
      <c r="BV106" s="10">
        <v>678780498</v>
      </c>
      <c r="BW106" s="9">
        <v>1064997</v>
      </c>
      <c r="BX106" s="10">
        <v>759835865</v>
      </c>
      <c r="BY106" s="9">
        <f t="shared" si="31"/>
        <v>3488672</v>
      </c>
      <c r="BZ106" s="10">
        <f t="shared" si="31"/>
        <v>2595998005</v>
      </c>
      <c r="CA106" s="9">
        <v>1314510</v>
      </c>
      <c r="CB106" s="10">
        <v>1085111468</v>
      </c>
      <c r="CC106" s="9">
        <v>1283793</v>
      </c>
      <c r="CD106" s="10">
        <v>960641750</v>
      </c>
      <c r="CE106" s="9">
        <v>1103884</v>
      </c>
      <c r="CF106" s="10">
        <v>910228170</v>
      </c>
      <c r="CG106" s="9">
        <f t="shared" si="32"/>
        <v>3702187</v>
      </c>
      <c r="CH106" s="10">
        <f t="shared" si="32"/>
        <v>2955981388</v>
      </c>
    </row>
    <row r="107" spans="1:86" x14ac:dyDescent="0.25">
      <c r="A107" s="44" t="s">
        <v>214</v>
      </c>
      <c r="B107" s="21" t="s">
        <v>215</v>
      </c>
      <c r="C107" s="9">
        <v>93220</v>
      </c>
      <c r="D107" s="10">
        <v>210012802</v>
      </c>
      <c r="E107" s="9">
        <v>234938</v>
      </c>
      <c r="F107" s="10">
        <v>430268450</v>
      </c>
      <c r="G107" s="9">
        <v>139992</v>
      </c>
      <c r="H107" s="10">
        <v>316456574</v>
      </c>
      <c r="I107" s="9">
        <f t="shared" si="45"/>
        <v>468150</v>
      </c>
      <c r="J107" s="10">
        <f t="shared" si="45"/>
        <v>956737826</v>
      </c>
      <c r="K107" s="9">
        <v>172717</v>
      </c>
      <c r="L107" s="10">
        <v>306741870</v>
      </c>
      <c r="M107" s="9">
        <v>192895</v>
      </c>
      <c r="N107" s="10">
        <v>372414523</v>
      </c>
      <c r="O107" s="9">
        <v>305309</v>
      </c>
      <c r="P107" s="10">
        <v>631821649</v>
      </c>
      <c r="Q107" s="9">
        <f t="shared" si="25"/>
        <v>670921</v>
      </c>
      <c r="R107" s="10">
        <f t="shared" si="25"/>
        <v>1310978042</v>
      </c>
      <c r="S107" s="9">
        <v>154013</v>
      </c>
      <c r="T107" s="10">
        <v>325395678</v>
      </c>
      <c r="U107" s="9">
        <v>375478</v>
      </c>
      <c r="V107" s="10">
        <v>717968301</v>
      </c>
      <c r="W107" s="9">
        <v>193243</v>
      </c>
      <c r="X107" s="10">
        <v>394621792</v>
      </c>
      <c r="Y107" s="9">
        <f t="shared" si="48"/>
        <v>722734</v>
      </c>
      <c r="Z107" s="10">
        <f t="shared" si="48"/>
        <v>1437985771</v>
      </c>
      <c r="AA107" s="9">
        <v>118889</v>
      </c>
      <c r="AB107" s="10">
        <v>249367292</v>
      </c>
      <c r="AC107" s="9">
        <v>314918</v>
      </c>
      <c r="AD107" s="10">
        <v>652594304</v>
      </c>
      <c r="AE107" s="9">
        <v>389489</v>
      </c>
      <c r="AF107" s="10">
        <v>730800592</v>
      </c>
      <c r="AG107" s="9">
        <f t="shared" si="30"/>
        <v>823296</v>
      </c>
      <c r="AH107" s="10">
        <f t="shared" si="30"/>
        <v>1632762188</v>
      </c>
      <c r="AI107" s="9">
        <v>2685101</v>
      </c>
      <c r="AJ107" s="10">
        <v>5338463827</v>
      </c>
      <c r="AK107" s="9">
        <v>384567</v>
      </c>
      <c r="AL107" s="10">
        <v>685836847</v>
      </c>
      <c r="AM107" s="9">
        <v>188560</v>
      </c>
      <c r="AN107" s="10">
        <v>194706577</v>
      </c>
      <c r="AO107" s="9">
        <v>252035</v>
      </c>
      <c r="AP107" s="10">
        <v>484659994</v>
      </c>
      <c r="AQ107" s="9">
        <f t="shared" si="42"/>
        <v>825162</v>
      </c>
      <c r="AR107" s="10">
        <f t="shared" si="42"/>
        <v>1365203418</v>
      </c>
      <c r="AS107" s="9">
        <v>156650</v>
      </c>
      <c r="AT107" s="10">
        <v>270793843</v>
      </c>
      <c r="AU107" s="9">
        <v>244318</v>
      </c>
      <c r="AV107" s="10">
        <v>478751419</v>
      </c>
      <c r="AW107" s="9">
        <v>275080.83999999997</v>
      </c>
      <c r="AX107" s="10">
        <v>490498823</v>
      </c>
      <c r="AY107" s="9">
        <f t="shared" si="33"/>
        <v>676048.84</v>
      </c>
      <c r="AZ107" s="10">
        <f t="shared" si="33"/>
        <v>1240044085</v>
      </c>
      <c r="BA107" s="9">
        <v>201678.6</v>
      </c>
      <c r="BB107" s="10">
        <v>421199769</v>
      </c>
      <c r="BC107" s="9">
        <v>176463</v>
      </c>
      <c r="BD107" s="10">
        <v>332828398</v>
      </c>
      <c r="BE107" s="9">
        <v>257567.6</v>
      </c>
      <c r="BF107" s="10">
        <v>441805732</v>
      </c>
      <c r="BG107" s="9">
        <f t="shared" si="34"/>
        <v>635709.19999999995</v>
      </c>
      <c r="BH107" s="10">
        <f t="shared" si="34"/>
        <v>1195833899</v>
      </c>
      <c r="BI107" s="9">
        <v>291663.54000000004</v>
      </c>
      <c r="BJ107" s="10">
        <v>526575731</v>
      </c>
      <c r="BK107" s="9">
        <v>204329</v>
      </c>
      <c r="BL107" s="10">
        <v>378246636</v>
      </c>
      <c r="BM107" s="9">
        <v>119536.9</v>
      </c>
      <c r="BN107" s="10">
        <v>169332192</v>
      </c>
      <c r="BO107" s="9">
        <f t="shared" si="35"/>
        <v>615529.44000000006</v>
      </c>
      <c r="BP107" s="10">
        <f t="shared" si="35"/>
        <v>1074154559</v>
      </c>
      <c r="BQ107" s="9">
        <v>2752449.48</v>
      </c>
      <c r="BR107" s="10">
        <v>4875235961</v>
      </c>
      <c r="BS107" s="9">
        <v>160261</v>
      </c>
      <c r="BT107" s="10">
        <v>245995947</v>
      </c>
      <c r="BU107" s="9">
        <v>125960</v>
      </c>
      <c r="BV107" s="10">
        <v>247317265</v>
      </c>
      <c r="BW107" s="9">
        <v>193875</v>
      </c>
      <c r="BX107" s="10">
        <v>346700756</v>
      </c>
      <c r="BY107" s="9">
        <f t="shared" si="31"/>
        <v>480096</v>
      </c>
      <c r="BZ107" s="10">
        <f t="shared" si="31"/>
        <v>840013968</v>
      </c>
      <c r="CA107" s="9">
        <v>197895</v>
      </c>
      <c r="CB107" s="10">
        <v>336815686</v>
      </c>
      <c r="CC107" s="9">
        <v>283335</v>
      </c>
      <c r="CD107" s="10">
        <v>398556089</v>
      </c>
      <c r="CE107" s="9">
        <v>125969</v>
      </c>
      <c r="CF107" s="10">
        <v>210960817</v>
      </c>
      <c r="CG107" s="9">
        <f t="shared" si="32"/>
        <v>607199</v>
      </c>
      <c r="CH107" s="10">
        <f t="shared" si="32"/>
        <v>946332592</v>
      </c>
    </row>
    <row r="108" spans="1:86" x14ac:dyDescent="0.25">
      <c r="A108" s="44" t="s">
        <v>216</v>
      </c>
      <c r="B108" s="8" t="s">
        <v>217</v>
      </c>
      <c r="C108" s="9">
        <v>623706</v>
      </c>
      <c r="D108" s="10">
        <v>490799948</v>
      </c>
      <c r="E108" s="9">
        <v>633323</v>
      </c>
      <c r="F108" s="10">
        <v>523599759</v>
      </c>
      <c r="G108" s="9">
        <v>686541</v>
      </c>
      <c r="H108" s="10">
        <v>739169450</v>
      </c>
      <c r="I108" s="9">
        <f t="shared" si="45"/>
        <v>1943570</v>
      </c>
      <c r="J108" s="10">
        <f t="shared" si="45"/>
        <v>1753569157</v>
      </c>
      <c r="K108" s="9">
        <v>308310</v>
      </c>
      <c r="L108" s="10">
        <v>294210872</v>
      </c>
      <c r="M108" s="9">
        <v>560408</v>
      </c>
      <c r="N108" s="10">
        <v>467729639</v>
      </c>
      <c r="O108" s="9">
        <v>673447</v>
      </c>
      <c r="P108" s="10">
        <v>398390506</v>
      </c>
      <c r="Q108" s="9">
        <f t="shared" si="25"/>
        <v>1542165</v>
      </c>
      <c r="R108" s="10">
        <f t="shared" si="25"/>
        <v>1160331017</v>
      </c>
      <c r="S108" s="9">
        <v>530365</v>
      </c>
      <c r="T108" s="10">
        <v>432315437</v>
      </c>
      <c r="U108" s="9">
        <v>453329</v>
      </c>
      <c r="V108" s="10">
        <v>342093846</v>
      </c>
      <c r="W108" s="9">
        <v>596293</v>
      </c>
      <c r="X108" s="10">
        <v>648958521</v>
      </c>
      <c r="Y108" s="9">
        <f t="shared" si="48"/>
        <v>1579987</v>
      </c>
      <c r="Z108" s="10">
        <f t="shared" si="48"/>
        <v>1423367804</v>
      </c>
      <c r="AA108" s="9">
        <v>389312</v>
      </c>
      <c r="AB108" s="10">
        <v>317139060</v>
      </c>
      <c r="AC108" s="9">
        <v>440619</v>
      </c>
      <c r="AD108" s="10">
        <v>303725829</v>
      </c>
      <c r="AE108" s="9">
        <v>684542</v>
      </c>
      <c r="AF108" s="10">
        <v>493953316</v>
      </c>
      <c r="AG108" s="9">
        <f t="shared" si="30"/>
        <v>1514473</v>
      </c>
      <c r="AH108" s="10">
        <f t="shared" si="30"/>
        <v>1114818205</v>
      </c>
      <c r="AI108" s="9">
        <v>6580195</v>
      </c>
      <c r="AJ108" s="10">
        <v>5452086183</v>
      </c>
      <c r="AK108" s="9">
        <v>452674</v>
      </c>
      <c r="AL108" s="10">
        <v>289462453</v>
      </c>
      <c r="AM108" s="9">
        <v>345194</v>
      </c>
      <c r="AN108" s="10">
        <v>321194395</v>
      </c>
      <c r="AO108" s="9">
        <v>544731</v>
      </c>
      <c r="AP108" s="10">
        <v>423081407</v>
      </c>
      <c r="AQ108" s="9">
        <f t="shared" si="42"/>
        <v>1342599</v>
      </c>
      <c r="AR108" s="10">
        <f t="shared" si="42"/>
        <v>1033738255</v>
      </c>
      <c r="AS108" s="9">
        <v>326103</v>
      </c>
      <c r="AT108" s="10">
        <v>225581241</v>
      </c>
      <c r="AU108" s="9">
        <v>272442.05999999994</v>
      </c>
      <c r="AV108" s="10">
        <v>224019895</v>
      </c>
      <c r="AW108" s="9">
        <v>484312.93</v>
      </c>
      <c r="AX108" s="10">
        <v>383914747</v>
      </c>
      <c r="AY108" s="9">
        <f t="shared" si="33"/>
        <v>1082857.99</v>
      </c>
      <c r="AZ108" s="10">
        <f t="shared" si="33"/>
        <v>833515883</v>
      </c>
      <c r="BA108" s="9">
        <v>369336.89</v>
      </c>
      <c r="BB108" s="10">
        <v>317245382</v>
      </c>
      <c r="BC108" s="9">
        <v>392578.86</v>
      </c>
      <c r="BD108" s="10">
        <v>408241441</v>
      </c>
      <c r="BE108" s="9">
        <v>302776.23000000004</v>
      </c>
      <c r="BF108" s="10">
        <v>264484018</v>
      </c>
      <c r="BG108" s="9">
        <f t="shared" si="34"/>
        <v>1064691.98</v>
      </c>
      <c r="BH108" s="10">
        <f t="shared" si="34"/>
        <v>989970841</v>
      </c>
      <c r="BI108" s="9">
        <v>138800.55999999997</v>
      </c>
      <c r="BJ108" s="10">
        <v>148123901</v>
      </c>
      <c r="BK108" s="9">
        <v>326517.45000000007</v>
      </c>
      <c r="BL108" s="10">
        <v>480985644</v>
      </c>
      <c r="BM108" s="9">
        <v>213740.16999999998</v>
      </c>
      <c r="BN108" s="10">
        <v>286790384</v>
      </c>
      <c r="BO108" s="9">
        <f t="shared" si="35"/>
        <v>679058.17999999993</v>
      </c>
      <c r="BP108" s="10">
        <f t="shared" si="35"/>
        <v>915899929</v>
      </c>
      <c r="BQ108" s="9">
        <v>4169207.1500000004</v>
      </c>
      <c r="BR108" s="10">
        <v>3773124908</v>
      </c>
      <c r="BS108" s="9">
        <v>129927</v>
      </c>
      <c r="BT108" s="10">
        <v>154846273</v>
      </c>
      <c r="BU108" s="9">
        <v>176056</v>
      </c>
      <c r="BV108" s="10">
        <v>155646427</v>
      </c>
      <c r="BW108" s="9">
        <v>243165</v>
      </c>
      <c r="BX108" s="10">
        <v>290789814</v>
      </c>
      <c r="BY108" s="9">
        <f t="shared" si="31"/>
        <v>549148</v>
      </c>
      <c r="BZ108" s="10">
        <f t="shared" si="31"/>
        <v>601282514</v>
      </c>
      <c r="CA108" s="9">
        <v>341137</v>
      </c>
      <c r="CB108" s="10">
        <v>260451344</v>
      </c>
      <c r="CC108" s="9">
        <v>248278</v>
      </c>
      <c r="CD108" s="10">
        <v>265228534</v>
      </c>
      <c r="CE108" s="9">
        <v>202752</v>
      </c>
      <c r="CF108" s="10">
        <v>305456661</v>
      </c>
      <c r="CG108" s="9">
        <f t="shared" si="32"/>
        <v>792167</v>
      </c>
      <c r="CH108" s="10">
        <f t="shared" si="32"/>
        <v>831136539</v>
      </c>
    </row>
    <row r="109" spans="1:86" x14ac:dyDescent="0.25">
      <c r="A109" s="44" t="s">
        <v>218</v>
      </c>
      <c r="B109" s="8" t="s">
        <v>219</v>
      </c>
      <c r="C109" s="9">
        <v>222903</v>
      </c>
      <c r="D109" s="10">
        <v>142582335</v>
      </c>
      <c r="E109" s="9">
        <v>215254</v>
      </c>
      <c r="F109" s="10">
        <v>202848254</v>
      </c>
      <c r="G109" s="9">
        <v>162153</v>
      </c>
      <c r="H109" s="10">
        <v>158018430</v>
      </c>
      <c r="I109" s="9">
        <f t="shared" si="45"/>
        <v>600310</v>
      </c>
      <c r="J109" s="10">
        <f t="shared" si="45"/>
        <v>503449019</v>
      </c>
      <c r="K109" s="9">
        <v>110915</v>
      </c>
      <c r="L109" s="10">
        <v>75137988</v>
      </c>
      <c r="M109" s="9">
        <v>109130</v>
      </c>
      <c r="N109" s="10">
        <v>58026466</v>
      </c>
      <c r="O109" s="9">
        <v>312342</v>
      </c>
      <c r="P109" s="10">
        <v>233564869</v>
      </c>
      <c r="Q109" s="9">
        <f t="shared" si="25"/>
        <v>532387</v>
      </c>
      <c r="R109" s="10">
        <f t="shared" si="25"/>
        <v>366729323</v>
      </c>
      <c r="S109" s="9">
        <v>248834</v>
      </c>
      <c r="T109" s="10">
        <v>211651388</v>
      </c>
      <c r="U109" s="9">
        <v>273255</v>
      </c>
      <c r="V109" s="10">
        <v>200786271</v>
      </c>
      <c r="W109" s="9">
        <v>195207</v>
      </c>
      <c r="X109" s="10">
        <v>106976531</v>
      </c>
      <c r="Y109" s="9">
        <f t="shared" si="48"/>
        <v>717296</v>
      </c>
      <c r="Z109" s="10">
        <f t="shared" si="48"/>
        <v>519414190</v>
      </c>
      <c r="AA109" s="9">
        <v>208567</v>
      </c>
      <c r="AB109" s="10">
        <v>130590217</v>
      </c>
      <c r="AC109" s="9">
        <v>162632</v>
      </c>
      <c r="AD109" s="10">
        <v>71142952</v>
      </c>
      <c r="AE109" s="9">
        <v>240706</v>
      </c>
      <c r="AF109" s="10">
        <v>153411089</v>
      </c>
      <c r="AG109" s="9">
        <f t="shared" si="30"/>
        <v>611905</v>
      </c>
      <c r="AH109" s="10">
        <f t="shared" si="30"/>
        <v>355144258</v>
      </c>
      <c r="AI109" s="9">
        <v>2461898</v>
      </c>
      <c r="AJ109" s="10">
        <v>1744736790</v>
      </c>
      <c r="AK109" s="9">
        <v>283481</v>
      </c>
      <c r="AL109" s="10">
        <v>220064608</v>
      </c>
      <c r="AM109" s="9">
        <v>166706</v>
      </c>
      <c r="AN109" s="10">
        <v>89324422</v>
      </c>
      <c r="AO109" s="9">
        <v>114638</v>
      </c>
      <c r="AP109" s="10">
        <v>139316024</v>
      </c>
      <c r="AQ109" s="9">
        <f t="shared" si="42"/>
        <v>564825</v>
      </c>
      <c r="AR109" s="10">
        <f t="shared" si="42"/>
        <v>448705054</v>
      </c>
      <c r="AS109" s="9">
        <v>113866</v>
      </c>
      <c r="AT109" s="10">
        <v>66083677</v>
      </c>
      <c r="AU109" s="9">
        <v>216147.3</v>
      </c>
      <c r="AV109" s="10">
        <v>183246424</v>
      </c>
      <c r="AW109" s="9">
        <v>207131.51</v>
      </c>
      <c r="AX109" s="10">
        <v>176924064</v>
      </c>
      <c r="AY109" s="9">
        <f t="shared" si="33"/>
        <v>537144.81000000006</v>
      </c>
      <c r="AZ109" s="10">
        <f t="shared" si="33"/>
        <v>426254165</v>
      </c>
      <c r="BA109" s="9">
        <v>303155.44</v>
      </c>
      <c r="BB109" s="10">
        <v>257188022</v>
      </c>
      <c r="BC109" s="9">
        <v>253352.97999999998</v>
      </c>
      <c r="BD109" s="10">
        <v>176118126</v>
      </c>
      <c r="BE109" s="9">
        <v>175507.58</v>
      </c>
      <c r="BF109" s="10">
        <v>151519638</v>
      </c>
      <c r="BG109" s="9">
        <f t="shared" si="34"/>
        <v>732015.99999999988</v>
      </c>
      <c r="BH109" s="10">
        <f t="shared" si="34"/>
        <v>584825786</v>
      </c>
      <c r="BI109" s="9">
        <v>182227.67</v>
      </c>
      <c r="BJ109" s="10">
        <v>107703506</v>
      </c>
      <c r="BK109" s="9">
        <v>298997.01000000007</v>
      </c>
      <c r="BL109" s="10">
        <v>225365422</v>
      </c>
      <c r="BM109" s="9">
        <v>314645.11</v>
      </c>
      <c r="BN109" s="10">
        <v>228512658</v>
      </c>
      <c r="BO109" s="9">
        <f t="shared" si="35"/>
        <v>795869.79</v>
      </c>
      <c r="BP109" s="10">
        <f t="shared" si="35"/>
        <v>561581586</v>
      </c>
      <c r="BQ109" s="9">
        <v>2629855.6</v>
      </c>
      <c r="BR109" s="10">
        <v>2021366591</v>
      </c>
      <c r="BS109" s="9">
        <v>249772</v>
      </c>
      <c r="BT109" s="10">
        <v>194267648</v>
      </c>
      <c r="BU109" s="9">
        <v>181754</v>
      </c>
      <c r="BV109" s="10">
        <v>116672129</v>
      </c>
      <c r="BW109" s="9">
        <v>215315</v>
      </c>
      <c r="BX109" s="10">
        <v>167654362</v>
      </c>
      <c r="BY109" s="9">
        <f t="shared" si="31"/>
        <v>646841</v>
      </c>
      <c r="BZ109" s="10">
        <f t="shared" si="31"/>
        <v>478594139</v>
      </c>
      <c r="CA109" s="9">
        <v>269770</v>
      </c>
      <c r="CB109" s="10">
        <v>229038132</v>
      </c>
      <c r="CC109" s="9">
        <v>195579</v>
      </c>
      <c r="CD109" s="10">
        <v>145256806</v>
      </c>
      <c r="CE109" s="9">
        <v>198328</v>
      </c>
      <c r="CF109" s="10">
        <v>103883476</v>
      </c>
      <c r="CG109" s="9">
        <f t="shared" si="32"/>
        <v>663677</v>
      </c>
      <c r="CH109" s="10">
        <f t="shared" si="32"/>
        <v>478178414</v>
      </c>
    </row>
    <row r="110" spans="1:86" x14ac:dyDescent="0.25">
      <c r="A110" s="44" t="s">
        <v>220</v>
      </c>
      <c r="B110" s="21" t="s">
        <v>221</v>
      </c>
      <c r="C110" s="9">
        <v>2086</v>
      </c>
      <c r="D110" s="10">
        <v>4379619</v>
      </c>
      <c r="E110" s="9">
        <v>2643</v>
      </c>
      <c r="F110" s="10">
        <v>11414235</v>
      </c>
      <c r="G110" s="9">
        <v>7167</v>
      </c>
      <c r="H110" s="10">
        <v>20866374</v>
      </c>
      <c r="I110" s="9">
        <f t="shared" si="45"/>
        <v>11896</v>
      </c>
      <c r="J110" s="10">
        <f t="shared" si="45"/>
        <v>36660228</v>
      </c>
      <c r="K110" s="9">
        <v>7266</v>
      </c>
      <c r="L110" s="10">
        <v>9026125</v>
      </c>
      <c r="M110" s="9">
        <v>397</v>
      </c>
      <c r="N110" s="10">
        <v>2510257</v>
      </c>
      <c r="O110" s="9">
        <v>531</v>
      </c>
      <c r="P110" s="10">
        <v>3319718</v>
      </c>
      <c r="Q110" s="9">
        <f t="shared" si="25"/>
        <v>8194</v>
      </c>
      <c r="R110" s="10">
        <f t="shared" si="25"/>
        <v>14856100</v>
      </c>
      <c r="S110" s="9">
        <v>17837</v>
      </c>
      <c r="T110" s="10">
        <v>45916067</v>
      </c>
      <c r="U110" s="9">
        <v>5860</v>
      </c>
      <c r="V110" s="10">
        <v>8934795</v>
      </c>
      <c r="W110" s="9">
        <v>6705</v>
      </c>
      <c r="X110" s="10">
        <v>3365662</v>
      </c>
      <c r="Y110" s="9">
        <f t="shared" si="48"/>
        <v>30402</v>
      </c>
      <c r="Z110" s="10">
        <f t="shared" si="48"/>
        <v>58216524</v>
      </c>
      <c r="AA110" s="9">
        <v>4095</v>
      </c>
      <c r="AB110" s="10">
        <v>6433321</v>
      </c>
      <c r="AC110" s="9">
        <v>2550</v>
      </c>
      <c r="AD110" s="10">
        <v>5930653</v>
      </c>
      <c r="AE110" s="9">
        <v>13933</v>
      </c>
      <c r="AF110" s="10">
        <v>12546526</v>
      </c>
      <c r="AG110" s="9">
        <f t="shared" si="30"/>
        <v>20578</v>
      </c>
      <c r="AH110" s="10">
        <f t="shared" si="30"/>
        <v>24910500</v>
      </c>
      <c r="AI110" s="9">
        <v>71070</v>
      </c>
      <c r="AJ110" s="10">
        <v>134643352</v>
      </c>
      <c r="AK110" s="9">
        <v>12739</v>
      </c>
      <c r="AL110" s="10">
        <v>28163033</v>
      </c>
      <c r="AM110" s="9">
        <v>9663</v>
      </c>
      <c r="AN110" s="10">
        <v>12519585</v>
      </c>
      <c r="AO110" s="9">
        <v>12518</v>
      </c>
      <c r="AP110" s="10">
        <v>21294304</v>
      </c>
      <c r="AQ110" s="9">
        <f t="shared" si="42"/>
        <v>34920</v>
      </c>
      <c r="AR110" s="10">
        <f t="shared" si="42"/>
        <v>61976922</v>
      </c>
      <c r="AS110" s="9">
        <v>4020</v>
      </c>
      <c r="AT110" s="10">
        <v>6055346</v>
      </c>
      <c r="AU110" s="9">
        <v>765</v>
      </c>
      <c r="AV110" s="10">
        <v>15358771</v>
      </c>
      <c r="AW110" s="9">
        <v>6266</v>
      </c>
      <c r="AX110" s="10">
        <v>21110439</v>
      </c>
      <c r="AY110" s="9">
        <f t="shared" si="33"/>
        <v>11051</v>
      </c>
      <c r="AZ110" s="10">
        <f t="shared" si="33"/>
        <v>42524556</v>
      </c>
      <c r="BA110" s="9">
        <v>2156.9</v>
      </c>
      <c r="BB110" s="10">
        <v>1408483</v>
      </c>
      <c r="BC110" s="9">
        <v>3155.1299999999997</v>
      </c>
      <c r="BD110" s="10">
        <v>6604683</v>
      </c>
      <c r="BE110" s="9">
        <v>12024</v>
      </c>
      <c r="BF110" s="10">
        <v>16511791</v>
      </c>
      <c r="BG110" s="9">
        <f t="shared" si="34"/>
        <v>17336.03</v>
      </c>
      <c r="BH110" s="10">
        <f t="shared" si="34"/>
        <v>24524957</v>
      </c>
      <c r="BI110" s="9">
        <v>6741.5</v>
      </c>
      <c r="BJ110" s="10">
        <v>16151898</v>
      </c>
      <c r="BK110" s="9">
        <v>1059.5</v>
      </c>
      <c r="BL110" s="10">
        <v>2636915</v>
      </c>
      <c r="BM110" s="9">
        <v>9937</v>
      </c>
      <c r="BN110" s="10">
        <v>9278313</v>
      </c>
      <c r="BO110" s="9">
        <f t="shared" si="35"/>
        <v>17738</v>
      </c>
      <c r="BP110" s="10">
        <f t="shared" si="35"/>
        <v>28067126</v>
      </c>
      <c r="BQ110" s="9">
        <v>81045.03</v>
      </c>
      <c r="BR110" s="10">
        <v>157093561</v>
      </c>
      <c r="BS110" s="9">
        <v>17159</v>
      </c>
      <c r="BT110" s="10">
        <v>48575855</v>
      </c>
      <c r="BU110" s="9">
        <v>4648</v>
      </c>
      <c r="BV110" s="10">
        <v>15562015</v>
      </c>
      <c r="BW110" s="9">
        <v>2351</v>
      </c>
      <c r="BX110" s="10">
        <v>9511217</v>
      </c>
      <c r="BY110" s="9">
        <f t="shared" si="31"/>
        <v>24158</v>
      </c>
      <c r="BZ110" s="10">
        <f t="shared" si="31"/>
        <v>73649087</v>
      </c>
      <c r="CA110" s="9">
        <v>11636</v>
      </c>
      <c r="CB110" s="10">
        <v>37131813</v>
      </c>
      <c r="CC110" s="9">
        <v>1197</v>
      </c>
      <c r="CD110" s="10">
        <v>4184729</v>
      </c>
      <c r="CE110" s="9">
        <v>20332</v>
      </c>
      <c r="CF110" s="10">
        <v>29715588</v>
      </c>
      <c r="CG110" s="9">
        <f t="shared" si="32"/>
        <v>33165</v>
      </c>
      <c r="CH110" s="10">
        <f t="shared" si="32"/>
        <v>71032130</v>
      </c>
    </row>
    <row r="111" spans="1:86" x14ac:dyDescent="0.25">
      <c r="A111" s="44" t="s">
        <v>222</v>
      </c>
      <c r="B111" s="21" t="s">
        <v>223</v>
      </c>
      <c r="C111" s="9">
        <v>20903</v>
      </c>
      <c r="D111" s="10">
        <v>32630176</v>
      </c>
      <c r="E111" s="9">
        <v>52857</v>
      </c>
      <c r="F111" s="10">
        <v>42564700</v>
      </c>
      <c r="G111" s="9">
        <v>44020</v>
      </c>
      <c r="H111" s="10">
        <v>62625245</v>
      </c>
      <c r="I111" s="9">
        <f t="shared" si="45"/>
        <v>117780</v>
      </c>
      <c r="J111" s="10">
        <f t="shared" si="45"/>
        <v>137820121</v>
      </c>
      <c r="K111" s="9">
        <v>14001</v>
      </c>
      <c r="L111" s="10">
        <v>127423721</v>
      </c>
      <c r="M111" s="9">
        <v>51102</v>
      </c>
      <c r="N111" s="10">
        <v>94794532</v>
      </c>
      <c r="O111" s="9">
        <v>83526</v>
      </c>
      <c r="P111" s="10">
        <v>53453545</v>
      </c>
      <c r="Q111" s="9">
        <f t="shared" si="25"/>
        <v>148629</v>
      </c>
      <c r="R111" s="10">
        <f t="shared" si="25"/>
        <v>275671798</v>
      </c>
      <c r="S111" s="9">
        <v>31553</v>
      </c>
      <c r="T111" s="10">
        <v>35634604</v>
      </c>
      <c r="U111" s="9">
        <v>36786</v>
      </c>
      <c r="V111" s="10">
        <v>60067462</v>
      </c>
      <c r="W111" s="9">
        <v>49592</v>
      </c>
      <c r="X111" s="10">
        <v>81802320</v>
      </c>
      <c r="Y111" s="9">
        <f t="shared" si="48"/>
        <v>117931</v>
      </c>
      <c r="Z111" s="10">
        <f t="shared" si="48"/>
        <v>177504386</v>
      </c>
      <c r="AA111" s="9">
        <v>64401</v>
      </c>
      <c r="AB111" s="10">
        <v>151841344</v>
      </c>
      <c r="AC111" s="9">
        <v>15997</v>
      </c>
      <c r="AD111" s="10">
        <v>108815693</v>
      </c>
      <c r="AE111" s="9">
        <v>66155</v>
      </c>
      <c r="AF111" s="10">
        <v>80007732</v>
      </c>
      <c r="AG111" s="9">
        <f t="shared" si="30"/>
        <v>146553</v>
      </c>
      <c r="AH111" s="10">
        <f t="shared" si="30"/>
        <v>340664769</v>
      </c>
      <c r="AI111" s="9">
        <v>530894</v>
      </c>
      <c r="AJ111" s="10">
        <v>931661074</v>
      </c>
      <c r="AK111" s="9">
        <v>10389</v>
      </c>
      <c r="AL111" s="10">
        <v>32905672</v>
      </c>
      <c r="AM111" s="9">
        <v>118243</v>
      </c>
      <c r="AN111" s="10">
        <v>95495944</v>
      </c>
      <c r="AO111" s="9">
        <v>163080</v>
      </c>
      <c r="AP111" s="10">
        <v>174979745</v>
      </c>
      <c r="AQ111" s="9">
        <f t="shared" si="42"/>
        <v>291712</v>
      </c>
      <c r="AR111" s="10">
        <f t="shared" si="42"/>
        <v>303381361</v>
      </c>
      <c r="AS111" s="9">
        <v>39844</v>
      </c>
      <c r="AT111" s="10">
        <v>67355564</v>
      </c>
      <c r="AU111" s="9">
        <v>135435.90000000002</v>
      </c>
      <c r="AV111" s="10">
        <v>244687767</v>
      </c>
      <c r="AW111" s="9">
        <v>6596.49</v>
      </c>
      <c r="AX111" s="10">
        <v>34418356</v>
      </c>
      <c r="AY111" s="9">
        <f t="shared" si="33"/>
        <v>181876.39</v>
      </c>
      <c r="AZ111" s="10">
        <f t="shared" si="33"/>
        <v>346461687</v>
      </c>
      <c r="BA111" s="9">
        <v>36675.440000000002</v>
      </c>
      <c r="BB111" s="10">
        <v>95483274</v>
      </c>
      <c r="BC111" s="9">
        <v>23144.66</v>
      </c>
      <c r="BD111" s="10">
        <v>103855631</v>
      </c>
      <c r="BE111" s="9">
        <v>18013.66</v>
      </c>
      <c r="BF111" s="10">
        <v>26019273</v>
      </c>
      <c r="BG111" s="9">
        <f t="shared" si="34"/>
        <v>77833.760000000009</v>
      </c>
      <c r="BH111" s="10">
        <f t="shared" si="34"/>
        <v>225358178</v>
      </c>
      <c r="BI111" s="9">
        <v>31790.23</v>
      </c>
      <c r="BJ111" s="10">
        <v>59091529</v>
      </c>
      <c r="BK111" s="9">
        <v>2843.7000000000003</v>
      </c>
      <c r="BL111" s="10">
        <v>48007390</v>
      </c>
      <c r="BM111" s="9">
        <v>44840.78</v>
      </c>
      <c r="BN111" s="10">
        <v>63699906</v>
      </c>
      <c r="BO111" s="9">
        <f t="shared" si="35"/>
        <v>79474.709999999992</v>
      </c>
      <c r="BP111" s="10">
        <f t="shared" si="35"/>
        <v>170798825</v>
      </c>
      <c r="BQ111" s="9">
        <v>630896.86</v>
      </c>
      <c r="BR111" s="10">
        <v>1046000051</v>
      </c>
      <c r="BS111" s="9">
        <v>48129</v>
      </c>
      <c r="BT111" s="10">
        <v>67522328</v>
      </c>
      <c r="BU111" s="9">
        <v>102681</v>
      </c>
      <c r="BV111" s="10">
        <v>134177895</v>
      </c>
      <c r="BW111" s="9">
        <v>25510</v>
      </c>
      <c r="BX111" s="10">
        <v>35389890</v>
      </c>
      <c r="BY111" s="9">
        <f t="shared" si="31"/>
        <v>176320</v>
      </c>
      <c r="BZ111" s="10">
        <f t="shared" si="31"/>
        <v>237090113</v>
      </c>
      <c r="CA111" s="9">
        <v>57558</v>
      </c>
      <c r="CB111" s="10">
        <v>49974388</v>
      </c>
      <c r="CC111" s="9">
        <v>89940</v>
      </c>
      <c r="CD111" s="10">
        <v>110799266</v>
      </c>
      <c r="CE111" s="9">
        <v>49043</v>
      </c>
      <c r="CF111" s="10">
        <v>40604996</v>
      </c>
      <c r="CG111" s="9">
        <f t="shared" si="32"/>
        <v>196541</v>
      </c>
      <c r="CH111" s="10">
        <f t="shared" si="32"/>
        <v>201378650</v>
      </c>
    </row>
    <row r="112" spans="1:86" x14ac:dyDescent="0.25">
      <c r="A112" s="44" t="s">
        <v>224</v>
      </c>
      <c r="B112" s="21" t="s">
        <v>225</v>
      </c>
      <c r="C112" s="9">
        <v>1815</v>
      </c>
      <c r="D112" s="10">
        <v>5919190</v>
      </c>
      <c r="E112" s="9">
        <v>2010</v>
      </c>
      <c r="F112" s="10">
        <v>10296110</v>
      </c>
      <c r="G112" s="9">
        <v>4829</v>
      </c>
      <c r="H112" s="10">
        <v>7561020</v>
      </c>
      <c r="I112" s="9">
        <f t="shared" si="45"/>
        <v>8654</v>
      </c>
      <c r="J112" s="10">
        <f t="shared" si="45"/>
        <v>23776320</v>
      </c>
      <c r="K112" s="9">
        <v>800</v>
      </c>
      <c r="L112" s="10">
        <v>2331090</v>
      </c>
      <c r="M112" s="9">
        <v>1</v>
      </c>
      <c r="N112" s="10">
        <v>1310</v>
      </c>
      <c r="O112" s="9">
        <v>450</v>
      </c>
      <c r="P112" s="10">
        <v>650100</v>
      </c>
      <c r="Q112" s="9">
        <f t="shared" si="25"/>
        <v>1251</v>
      </c>
      <c r="R112" s="10">
        <f t="shared" si="25"/>
        <v>2982500</v>
      </c>
      <c r="S112" s="9">
        <v>10695</v>
      </c>
      <c r="T112" s="10">
        <v>19970973</v>
      </c>
      <c r="U112" s="9"/>
      <c r="V112" s="10"/>
      <c r="W112" s="9">
        <v>1103</v>
      </c>
      <c r="X112" s="10">
        <v>3616588</v>
      </c>
      <c r="Y112" s="9">
        <f t="shared" si="48"/>
        <v>11798</v>
      </c>
      <c r="Z112" s="10">
        <f t="shared" si="48"/>
        <v>23587561</v>
      </c>
      <c r="AA112" s="9">
        <v>915</v>
      </c>
      <c r="AB112" s="10">
        <v>4408601</v>
      </c>
      <c r="AC112" s="9">
        <v>490</v>
      </c>
      <c r="AD112" s="10">
        <v>222688</v>
      </c>
      <c r="AE112" s="9">
        <v>6313</v>
      </c>
      <c r="AF112" s="10">
        <v>10058737</v>
      </c>
      <c r="AG112" s="9">
        <f t="shared" si="30"/>
        <v>7718</v>
      </c>
      <c r="AH112" s="10">
        <f t="shared" si="30"/>
        <v>14690026</v>
      </c>
      <c r="AI112" s="9">
        <v>29421</v>
      </c>
      <c r="AJ112" s="10">
        <v>65036407</v>
      </c>
      <c r="AK112" s="9">
        <v>2200</v>
      </c>
      <c r="AL112" s="10">
        <v>7765502</v>
      </c>
      <c r="AM112" s="9">
        <v>275</v>
      </c>
      <c r="AN112" s="10">
        <v>448114</v>
      </c>
      <c r="AO112" s="9">
        <v>715</v>
      </c>
      <c r="AP112" s="10">
        <v>656000</v>
      </c>
      <c r="AQ112" s="9">
        <f t="shared" si="42"/>
        <v>3190</v>
      </c>
      <c r="AR112" s="10">
        <f t="shared" si="42"/>
        <v>8869616</v>
      </c>
      <c r="AS112" s="9">
        <v>270</v>
      </c>
      <c r="AT112" s="10">
        <v>606802</v>
      </c>
      <c r="AU112" s="9">
        <v>4066</v>
      </c>
      <c r="AV112" s="10">
        <v>12093531</v>
      </c>
      <c r="AW112" s="9">
        <v>3026</v>
      </c>
      <c r="AX112" s="10">
        <v>4818370</v>
      </c>
      <c r="AY112" s="9">
        <f t="shared" si="33"/>
        <v>7362</v>
      </c>
      <c r="AZ112" s="10">
        <f t="shared" si="33"/>
        <v>17518703</v>
      </c>
      <c r="BA112" s="9">
        <v>3233</v>
      </c>
      <c r="BB112" s="10">
        <v>4481636</v>
      </c>
      <c r="BC112" s="9">
        <v>270</v>
      </c>
      <c r="BD112" s="10">
        <v>432028</v>
      </c>
      <c r="BE112" s="9">
        <v>6078</v>
      </c>
      <c r="BF112" s="10">
        <v>9109791</v>
      </c>
      <c r="BG112" s="9">
        <f t="shared" si="34"/>
        <v>9581</v>
      </c>
      <c r="BH112" s="10">
        <f t="shared" si="34"/>
        <v>14023455</v>
      </c>
      <c r="BI112" s="9"/>
      <c r="BJ112" s="10"/>
      <c r="BK112" s="9">
        <v>33</v>
      </c>
      <c r="BL112" s="10">
        <v>468360</v>
      </c>
      <c r="BM112" s="9">
        <v>815</v>
      </c>
      <c r="BN112" s="10">
        <v>1119651</v>
      </c>
      <c r="BO112" s="9">
        <f t="shared" si="35"/>
        <v>848</v>
      </c>
      <c r="BP112" s="10">
        <f t="shared" si="35"/>
        <v>1588011</v>
      </c>
      <c r="BQ112" s="9">
        <v>20981</v>
      </c>
      <c r="BR112" s="10">
        <v>41999785</v>
      </c>
      <c r="BS112" s="9">
        <v>90</v>
      </c>
      <c r="BT112" s="10">
        <v>192380</v>
      </c>
      <c r="BU112" s="9">
        <v>4777</v>
      </c>
      <c r="BV112" s="10">
        <v>8789540</v>
      </c>
      <c r="BW112" s="9">
        <v>536</v>
      </c>
      <c r="BX112" s="10">
        <v>988735</v>
      </c>
      <c r="BY112" s="9">
        <f t="shared" si="31"/>
        <v>5403</v>
      </c>
      <c r="BZ112" s="10">
        <f t="shared" si="31"/>
        <v>9970655</v>
      </c>
      <c r="CA112" s="9">
        <v>2428</v>
      </c>
      <c r="CB112" s="10">
        <v>4942725</v>
      </c>
      <c r="CC112" s="9">
        <v>600</v>
      </c>
      <c r="CD112" s="10">
        <v>658410</v>
      </c>
      <c r="CE112" s="9">
        <v>2946</v>
      </c>
      <c r="CF112" s="10">
        <v>5991772</v>
      </c>
      <c r="CG112" s="9">
        <f t="shared" si="32"/>
        <v>5974</v>
      </c>
      <c r="CH112" s="10">
        <f t="shared" si="32"/>
        <v>11592907</v>
      </c>
    </row>
    <row r="113" spans="1:86" x14ac:dyDescent="0.25">
      <c r="A113" s="44" t="s">
        <v>226</v>
      </c>
      <c r="B113" s="8" t="s">
        <v>227</v>
      </c>
      <c r="C113" s="9">
        <v>156999</v>
      </c>
      <c r="D113" s="10">
        <v>373736718</v>
      </c>
      <c r="E113" s="9">
        <v>162780</v>
      </c>
      <c r="F113" s="10">
        <v>243944808</v>
      </c>
      <c r="G113" s="9">
        <v>232531</v>
      </c>
      <c r="H113" s="10">
        <v>381635958</v>
      </c>
      <c r="I113" s="9">
        <f t="shared" si="45"/>
        <v>552310</v>
      </c>
      <c r="J113" s="10">
        <f t="shared" si="45"/>
        <v>999317484</v>
      </c>
      <c r="K113" s="9">
        <v>182746</v>
      </c>
      <c r="L113" s="10">
        <v>293816626</v>
      </c>
      <c r="M113" s="9">
        <v>219759</v>
      </c>
      <c r="N113" s="10">
        <v>569907563</v>
      </c>
      <c r="O113" s="9">
        <v>241491</v>
      </c>
      <c r="P113" s="10">
        <v>316303774</v>
      </c>
      <c r="Q113" s="9">
        <f t="shared" si="25"/>
        <v>643996</v>
      </c>
      <c r="R113" s="10">
        <f t="shared" si="25"/>
        <v>1180027963</v>
      </c>
      <c r="S113" s="9">
        <v>527868</v>
      </c>
      <c r="T113" s="10">
        <v>2423147870</v>
      </c>
      <c r="U113" s="9">
        <v>548693</v>
      </c>
      <c r="V113" s="10">
        <v>663047492</v>
      </c>
      <c r="W113" s="9">
        <v>473841</v>
      </c>
      <c r="X113" s="10">
        <v>591298937</v>
      </c>
      <c r="Y113" s="9">
        <f t="shared" si="48"/>
        <v>1550402</v>
      </c>
      <c r="Z113" s="10">
        <f t="shared" si="48"/>
        <v>3677494299</v>
      </c>
      <c r="AA113" s="9">
        <v>343396</v>
      </c>
      <c r="AB113" s="10">
        <v>449983737</v>
      </c>
      <c r="AC113" s="9">
        <v>249857</v>
      </c>
      <c r="AD113" s="10">
        <v>334444030</v>
      </c>
      <c r="AE113" s="9">
        <v>303731</v>
      </c>
      <c r="AF113" s="10">
        <v>393910213</v>
      </c>
      <c r="AG113" s="9">
        <f t="shared" si="30"/>
        <v>896984</v>
      </c>
      <c r="AH113" s="10">
        <f t="shared" si="30"/>
        <v>1178337980</v>
      </c>
      <c r="AI113" s="9">
        <v>3643693</v>
      </c>
      <c r="AJ113" s="10">
        <v>7035177726</v>
      </c>
      <c r="AK113" s="9">
        <v>199001</v>
      </c>
      <c r="AL113" s="10">
        <v>288039933</v>
      </c>
      <c r="AM113" s="9">
        <v>147873</v>
      </c>
      <c r="AN113" s="10">
        <v>245533665</v>
      </c>
      <c r="AO113" s="9">
        <v>250182</v>
      </c>
      <c r="AP113" s="10">
        <v>410842085</v>
      </c>
      <c r="AQ113" s="9">
        <f t="shared" si="42"/>
        <v>597056</v>
      </c>
      <c r="AR113" s="10">
        <f t="shared" si="42"/>
        <v>944415683</v>
      </c>
      <c r="AS113" s="9">
        <v>351396</v>
      </c>
      <c r="AT113" s="10">
        <v>515725320</v>
      </c>
      <c r="AU113" s="9">
        <v>185190.85</v>
      </c>
      <c r="AV113" s="10">
        <v>238192960</v>
      </c>
      <c r="AW113" s="9">
        <v>160565.41</v>
      </c>
      <c r="AX113" s="10">
        <v>278163678</v>
      </c>
      <c r="AY113" s="9">
        <f t="shared" si="33"/>
        <v>697152.26</v>
      </c>
      <c r="AZ113" s="10">
        <f t="shared" si="33"/>
        <v>1032081958</v>
      </c>
      <c r="BA113" s="9">
        <v>287277.57</v>
      </c>
      <c r="BB113" s="10">
        <v>355052408</v>
      </c>
      <c r="BC113" s="9">
        <v>294731.95999999996</v>
      </c>
      <c r="BD113" s="10">
        <v>403708277</v>
      </c>
      <c r="BE113" s="9">
        <v>229616.68000000002</v>
      </c>
      <c r="BF113" s="10">
        <v>318749424</v>
      </c>
      <c r="BG113" s="9">
        <f t="shared" si="34"/>
        <v>811626.21000000008</v>
      </c>
      <c r="BH113" s="10">
        <f t="shared" si="34"/>
        <v>1077510109</v>
      </c>
      <c r="BI113" s="9">
        <v>307356.23</v>
      </c>
      <c r="BJ113" s="10">
        <v>522829311</v>
      </c>
      <c r="BK113" s="9">
        <v>246214.44</v>
      </c>
      <c r="BL113" s="10">
        <v>341714539</v>
      </c>
      <c r="BM113" s="9">
        <v>381608.19</v>
      </c>
      <c r="BN113" s="10">
        <v>410889402</v>
      </c>
      <c r="BO113" s="9">
        <f t="shared" si="35"/>
        <v>935178.85999999987</v>
      </c>
      <c r="BP113" s="10">
        <f t="shared" si="35"/>
        <v>1275433252</v>
      </c>
      <c r="BQ113" s="9">
        <v>3041013.33</v>
      </c>
      <c r="BR113" s="10">
        <v>4329441002</v>
      </c>
      <c r="BS113" s="9">
        <v>362808</v>
      </c>
      <c r="BT113" s="10">
        <v>470078414</v>
      </c>
      <c r="BU113" s="9">
        <v>260424</v>
      </c>
      <c r="BV113" s="10">
        <v>288403913</v>
      </c>
      <c r="BW113" s="9">
        <v>197120</v>
      </c>
      <c r="BX113" s="10">
        <v>215867314</v>
      </c>
      <c r="BY113" s="9">
        <f t="shared" si="31"/>
        <v>820352</v>
      </c>
      <c r="BZ113" s="10">
        <f t="shared" si="31"/>
        <v>974349641</v>
      </c>
      <c r="CA113" s="9">
        <v>492935</v>
      </c>
      <c r="CB113" s="10">
        <v>504471596</v>
      </c>
      <c r="CC113" s="9">
        <v>222068</v>
      </c>
      <c r="CD113" s="10">
        <v>314050329</v>
      </c>
      <c r="CE113" s="9">
        <v>185711</v>
      </c>
      <c r="CF113" s="10">
        <v>258335628</v>
      </c>
      <c r="CG113" s="9">
        <f t="shared" si="32"/>
        <v>900714</v>
      </c>
      <c r="CH113" s="10">
        <f t="shared" si="32"/>
        <v>1076857553</v>
      </c>
    </row>
    <row r="114" spans="1:86" x14ac:dyDescent="0.25">
      <c r="A114" s="44" t="s">
        <v>228</v>
      </c>
      <c r="B114" s="8" t="s">
        <v>229</v>
      </c>
      <c r="C114" s="9">
        <v>96424</v>
      </c>
      <c r="D114" s="10">
        <v>109222332</v>
      </c>
      <c r="E114" s="9">
        <v>118053</v>
      </c>
      <c r="F114" s="10">
        <v>205904383</v>
      </c>
      <c r="G114" s="9">
        <v>221206</v>
      </c>
      <c r="H114" s="10">
        <v>312277656</v>
      </c>
      <c r="I114" s="9">
        <f t="shared" si="45"/>
        <v>435683</v>
      </c>
      <c r="J114" s="10">
        <f t="shared" si="45"/>
        <v>627404371</v>
      </c>
      <c r="K114" s="9">
        <v>109014</v>
      </c>
      <c r="L114" s="10">
        <v>250386450</v>
      </c>
      <c r="M114" s="9">
        <v>129477</v>
      </c>
      <c r="N114" s="10">
        <v>271870119</v>
      </c>
      <c r="O114" s="9">
        <v>160376</v>
      </c>
      <c r="P114" s="10">
        <v>205940407</v>
      </c>
      <c r="Q114" s="9">
        <f t="shared" si="25"/>
        <v>398867</v>
      </c>
      <c r="R114" s="10">
        <f t="shared" si="25"/>
        <v>728196976</v>
      </c>
      <c r="S114" s="9">
        <v>217514</v>
      </c>
      <c r="T114" s="10">
        <v>298822673</v>
      </c>
      <c r="U114" s="9">
        <v>261508</v>
      </c>
      <c r="V114" s="10">
        <v>269720710</v>
      </c>
      <c r="W114" s="9">
        <v>319839</v>
      </c>
      <c r="X114" s="10">
        <v>332500185</v>
      </c>
      <c r="Y114" s="9">
        <f t="shared" si="48"/>
        <v>798861</v>
      </c>
      <c r="Z114" s="10">
        <f t="shared" si="48"/>
        <v>901043568</v>
      </c>
      <c r="AA114" s="9">
        <v>153728</v>
      </c>
      <c r="AB114" s="10">
        <v>389312144</v>
      </c>
      <c r="AC114" s="9">
        <v>208325</v>
      </c>
      <c r="AD114" s="10">
        <v>248467120</v>
      </c>
      <c r="AE114" s="9">
        <v>237372</v>
      </c>
      <c r="AF114" s="10">
        <v>322908856</v>
      </c>
      <c r="AG114" s="9">
        <f t="shared" si="30"/>
        <v>599425</v>
      </c>
      <c r="AH114" s="10">
        <f t="shared" si="30"/>
        <v>960688120</v>
      </c>
      <c r="AI114" s="9">
        <v>2233136</v>
      </c>
      <c r="AJ114" s="10">
        <v>3232407525</v>
      </c>
      <c r="AK114" s="9">
        <v>132912</v>
      </c>
      <c r="AL114" s="10">
        <v>239950212</v>
      </c>
      <c r="AM114" s="9">
        <v>92104</v>
      </c>
      <c r="AN114" s="10">
        <v>151871405</v>
      </c>
      <c r="AO114" s="9">
        <v>134214</v>
      </c>
      <c r="AP114" s="10">
        <v>200656911</v>
      </c>
      <c r="AQ114" s="9">
        <f t="shared" si="42"/>
        <v>359230</v>
      </c>
      <c r="AR114" s="10">
        <f t="shared" si="42"/>
        <v>592478528</v>
      </c>
      <c r="AS114" s="9">
        <v>88211</v>
      </c>
      <c r="AT114" s="10">
        <v>249624019</v>
      </c>
      <c r="AU114" s="9">
        <v>130853.29999999999</v>
      </c>
      <c r="AV114" s="10">
        <v>223155294</v>
      </c>
      <c r="AW114" s="9">
        <v>157460.09</v>
      </c>
      <c r="AX114" s="10">
        <v>301769640</v>
      </c>
      <c r="AY114" s="9">
        <f t="shared" si="33"/>
        <v>376524.39</v>
      </c>
      <c r="AZ114" s="10">
        <f t="shared" si="33"/>
        <v>774548953</v>
      </c>
      <c r="BA114" s="9">
        <v>218294.92999999996</v>
      </c>
      <c r="BB114" s="10">
        <v>296422900</v>
      </c>
      <c r="BC114" s="9">
        <v>277347.40999999997</v>
      </c>
      <c r="BD114" s="10">
        <v>440257943</v>
      </c>
      <c r="BE114" s="9">
        <v>288975.43</v>
      </c>
      <c r="BF114" s="10">
        <v>332069422</v>
      </c>
      <c r="BG114" s="9">
        <f t="shared" si="34"/>
        <v>784617.77</v>
      </c>
      <c r="BH114" s="10">
        <f t="shared" si="34"/>
        <v>1068750265</v>
      </c>
      <c r="BI114" s="9">
        <v>306341.22000000003</v>
      </c>
      <c r="BJ114" s="10">
        <v>330430887</v>
      </c>
      <c r="BK114" s="9">
        <v>312532.33</v>
      </c>
      <c r="BL114" s="10">
        <v>355078112</v>
      </c>
      <c r="BM114" s="9">
        <v>269450.31999999995</v>
      </c>
      <c r="BN114" s="10">
        <v>281923900</v>
      </c>
      <c r="BO114" s="9">
        <f t="shared" si="35"/>
        <v>888323.87</v>
      </c>
      <c r="BP114" s="10">
        <f t="shared" si="35"/>
        <v>967432899</v>
      </c>
      <c r="BQ114" s="9">
        <v>2408696.0299999998</v>
      </c>
      <c r="BR114" s="10">
        <v>3403210645</v>
      </c>
      <c r="BS114" s="9">
        <v>160204</v>
      </c>
      <c r="BT114" s="10">
        <v>235623615</v>
      </c>
      <c r="BU114" s="9">
        <v>193882</v>
      </c>
      <c r="BV114" s="10">
        <v>273897476</v>
      </c>
      <c r="BW114" s="9">
        <v>194395</v>
      </c>
      <c r="BX114" s="10">
        <v>333159824</v>
      </c>
      <c r="BY114" s="9">
        <f t="shared" si="31"/>
        <v>548481</v>
      </c>
      <c r="BZ114" s="10">
        <f t="shared" si="31"/>
        <v>842680915</v>
      </c>
      <c r="CA114" s="9">
        <v>186255</v>
      </c>
      <c r="CB114" s="10">
        <v>272656471</v>
      </c>
      <c r="CC114" s="9">
        <v>176021</v>
      </c>
      <c r="CD114" s="10">
        <v>284868927</v>
      </c>
      <c r="CE114" s="9">
        <v>184564</v>
      </c>
      <c r="CF114" s="10">
        <v>315246164</v>
      </c>
      <c r="CG114" s="9">
        <f t="shared" si="32"/>
        <v>546840</v>
      </c>
      <c r="CH114" s="10">
        <f t="shared" si="32"/>
        <v>872771562</v>
      </c>
    </row>
    <row r="115" spans="1:86" x14ac:dyDescent="0.25">
      <c r="A115" s="44" t="s">
        <v>230</v>
      </c>
      <c r="B115" s="8" t="s">
        <v>231</v>
      </c>
      <c r="C115" s="9">
        <v>6770900</v>
      </c>
      <c r="D115" s="10">
        <v>3877160960</v>
      </c>
      <c r="E115" s="9">
        <v>7671728</v>
      </c>
      <c r="F115" s="10">
        <v>5198890060</v>
      </c>
      <c r="G115" s="9">
        <v>8371422</v>
      </c>
      <c r="H115" s="10">
        <v>7039441608</v>
      </c>
      <c r="I115" s="9">
        <f t="shared" si="45"/>
        <v>22814050</v>
      </c>
      <c r="J115" s="10">
        <f t="shared" si="45"/>
        <v>16115492628</v>
      </c>
      <c r="K115" s="9">
        <v>6371250</v>
      </c>
      <c r="L115" s="10">
        <v>3613764089</v>
      </c>
      <c r="M115" s="9">
        <v>6537143</v>
      </c>
      <c r="N115" s="10">
        <v>3622608000</v>
      </c>
      <c r="O115" s="9">
        <v>8220130</v>
      </c>
      <c r="P115" s="10">
        <v>4610094050</v>
      </c>
      <c r="Q115" s="9">
        <f t="shared" ref="Q115:R178" si="49">K115+M115+O115</f>
        <v>21128523</v>
      </c>
      <c r="R115" s="10">
        <f t="shared" si="49"/>
        <v>11846466139</v>
      </c>
      <c r="S115" s="9">
        <v>7136672</v>
      </c>
      <c r="T115" s="10">
        <v>4147480859</v>
      </c>
      <c r="U115" s="9">
        <v>9074581</v>
      </c>
      <c r="V115" s="10">
        <v>5351342778</v>
      </c>
      <c r="W115" s="9">
        <v>8455470</v>
      </c>
      <c r="X115" s="10">
        <v>5517162202</v>
      </c>
      <c r="Y115" s="9">
        <f t="shared" si="48"/>
        <v>24666723</v>
      </c>
      <c r="Z115" s="10">
        <f t="shared" si="48"/>
        <v>15015985839</v>
      </c>
      <c r="AA115" s="9">
        <v>7264769</v>
      </c>
      <c r="AB115" s="10">
        <v>3898349044</v>
      </c>
      <c r="AC115" s="9">
        <v>8784007</v>
      </c>
      <c r="AD115" s="10">
        <v>4873117435</v>
      </c>
      <c r="AE115" s="9">
        <v>10848825</v>
      </c>
      <c r="AF115" s="10">
        <v>5817639708</v>
      </c>
      <c r="AG115" s="9">
        <f t="shared" si="30"/>
        <v>26897601</v>
      </c>
      <c r="AH115" s="10">
        <f t="shared" si="30"/>
        <v>14589106187</v>
      </c>
      <c r="AI115" s="9">
        <v>95506927</v>
      </c>
      <c r="AJ115" s="10">
        <v>57567683450</v>
      </c>
      <c r="AK115" s="9">
        <v>3850928</v>
      </c>
      <c r="AL115" s="10">
        <v>2216394478</v>
      </c>
      <c r="AM115" s="9">
        <v>7982464</v>
      </c>
      <c r="AN115" s="10">
        <v>4882054403</v>
      </c>
      <c r="AO115" s="9">
        <v>6709415</v>
      </c>
      <c r="AP115" s="10">
        <v>4927469779</v>
      </c>
      <c r="AQ115" s="9">
        <f t="shared" si="42"/>
        <v>18542807</v>
      </c>
      <c r="AR115" s="10">
        <f t="shared" si="42"/>
        <v>12025918660</v>
      </c>
      <c r="AS115" s="9">
        <v>5882968</v>
      </c>
      <c r="AT115" s="10">
        <v>3220233278</v>
      </c>
      <c r="AU115" s="9">
        <v>5937732.5599999987</v>
      </c>
      <c r="AV115" s="10">
        <v>3401758992</v>
      </c>
      <c r="AW115" s="9">
        <v>6659300.9199999999</v>
      </c>
      <c r="AX115" s="10">
        <v>4040049716</v>
      </c>
      <c r="AY115" s="9">
        <f t="shared" si="33"/>
        <v>18480001.479999997</v>
      </c>
      <c r="AZ115" s="10">
        <f t="shared" si="33"/>
        <v>10662041986</v>
      </c>
      <c r="BA115" s="9">
        <v>7887508.9699999997</v>
      </c>
      <c r="BB115" s="10">
        <v>4857315429</v>
      </c>
      <c r="BC115" s="9">
        <v>8132362.8899999997</v>
      </c>
      <c r="BD115" s="10">
        <v>4967275313</v>
      </c>
      <c r="BE115" s="9">
        <v>5766160.54</v>
      </c>
      <c r="BF115" s="10">
        <v>3319491304</v>
      </c>
      <c r="BG115" s="9">
        <f t="shared" si="34"/>
        <v>21786032.399999999</v>
      </c>
      <c r="BH115" s="10">
        <f t="shared" si="34"/>
        <v>13144082046</v>
      </c>
      <c r="BI115" s="9">
        <v>9448961.3100000005</v>
      </c>
      <c r="BJ115" s="10">
        <v>5625066149</v>
      </c>
      <c r="BK115" s="9">
        <v>10111082.439999999</v>
      </c>
      <c r="BL115" s="10">
        <v>6908706468</v>
      </c>
      <c r="BM115" s="9">
        <v>9322495.4100000001</v>
      </c>
      <c r="BN115" s="10">
        <v>5805336247</v>
      </c>
      <c r="BO115" s="9">
        <f t="shared" si="35"/>
        <v>28882539.16</v>
      </c>
      <c r="BP115" s="10">
        <f t="shared" si="35"/>
        <v>18339108864</v>
      </c>
      <c r="BQ115" s="9">
        <v>87691380.039999992</v>
      </c>
      <c r="BR115" s="10">
        <v>54171151556</v>
      </c>
      <c r="BS115" s="9">
        <v>5767608</v>
      </c>
      <c r="BT115" s="10">
        <v>3645060314</v>
      </c>
      <c r="BU115" s="9">
        <v>6913586</v>
      </c>
      <c r="BV115" s="10">
        <v>4909467449</v>
      </c>
      <c r="BW115" s="9">
        <v>8058647</v>
      </c>
      <c r="BX115" s="10">
        <v>4938370944</v>
      </c>
      <c r="BY115" s="9">
        <f t="shared" si="31"/>
        <v>20739841</v>
      </c>
      <c r="BZ115" s="10">
        <f t="shared" si="31"/>
        <v>13492898707</v>
      </c>
      <c r="CA115" s="9">
        <v>7280053</v>
      </c>
      <c r="CB115" s="10">
        <v>4715806364</v>
      </c>
      <c r="CC115" s="9">
        <v>7566822</v>
      </c>
      <c r="CD115" s="10">
        <v>4343924068</v>
      </c>
      <c r="CE115" s="9">
        <v>7362647</v>
      </c>
      <c r="CF115" s="10">
        <v>4726913342</v>
      </c>
      <c r="CG115" s="9">
        <f t="shared" si="32"/>
        <v>22209522</v>
      </c>
      <c r="CH115" s="10">
        <f t="shared" si="32"/>
        <v>13786643774</v>
      </c>
    </row>
    <row r="116" spans="1:86" x14ac:dyDescent="0.25">
      <c r="A116" s="44" t="s">
        <v>232</v>
      </c>
      <c r="B116" s="9" t="s">
        <v>233</v>
      </c>
      <c r="C116" s="9">
        <v>325624</v>
      </c>
      <c r="D116" s="10">
        <v>453103376</v>
      </c>
      <c r="E116" s="9">
        <v>695344</v>
      </c>
      <c r="F116" s="10">
        <v>1419352421</v>
      </c>
      <c r="G116" s="9">
        <v>234478</v>
      </c>
      <c r="H116" s="10">
        <v>570040801</v>
      </c>
      <c r="I116" s="9">
        <f t="shared" si="45"/>
        <v>1255446</v>
      </c>
      <c r="J116" s="10">
        <f t="shared" si="45"/>
        <v>2442496598</v>
      </c>
      <c r="K116" s="9">
        <v>202529</v>
      </c>
      <c r="L116" s="10">
        <v>300372353</v>
      </c>
      <c r="M116" s="9">
        <v>51200</v>
      </c>
      <c r="N116" s="10">
        <v>114642982</v>
      </c>
      <c r="O116" s="9">
        <v>456483</v>
      </c>
      <c r="P116" s="10">
        <v>597183145</v>
      </c>
      <c r="Q116" s="9">
        <f t="shared" si="49"/>
        <v>710212</v>
      </c>
      <c r="R116" s="10">
        <f t="shared" si="49"/>
        <v>1012198480</v>
      </c>
      <c r="S116" s="9">
        <v>391899</v>
      </c>
      <c r="T116" s="10">
        <v>621399606</v>
      </c>
      <c r="U116" s="9">
        <v>458492</v>
      </c>
      <c r="V116" s="10">
        <v>718546904</v>
      </c>
      <c r="W116" s="9">
        <v>708273</v>
      </c>
      <c r="X116" s="10">
        <v>933183986</v>
      </c>
      <c r="Y116" s="9">
        <f t="shared" si="48"/>
        <v>1558664</v>
      </c>
      <c r="Z116" s="10">
        <f t="shared" si="48"/>
        <v>2273130496</v>
      </c>
      <c r="AA116" s="9">
        <v>216919</v>
      </c>
      <c r="AB116" s="10">
        <v>254174811</v>
      </c>
      <c r="AC116" s="9">
        <v>619330</v>
      </c>
      <c r="AD116" s="10">
        <v>753714682</v>
      </c>
      <c r="AE116" s="9">
        <v>489432</v>
      </c>
      <c r="AF116" s="10">
        <v>545407024</v>
      </c>
      <c r="AG116" s="9">
        <f t="shared" si="30"/>
        <v>1325681</v>
      </c>
      <c r="AH116" s="10">
        <f t="shared" si="30"/>
        <v>1553296517</v>
      </c>
      <c r="AI116" s="9">
        <v>4850003</v>
      </c>
      <c r="AJ116" s="10">
        <v>7281122091</v>
      </c>
      <c r="AK116" s="9">
        <v>1005360</v>
      </c>
      <c r="AL116" s="10">
        <v>996178624</v>
      </c>
      <c r="AM116" s="9">
        <v>1150518</v>
      </c>
      <c r="AN116" s="10">
        <v>1141200625</v>
      </c>
      <c r="AO116" s="9">
        <v>1062234</v>
      </c>
      <c r="AP116" s="10">
        <v>1714408888</v>
      </c>
      <c r="AQ116" s="9">
        <f t="shared" si="42"/>
        <v>3218112</v>
      </c>
      <c r="AR116" s="10">
        <f t="shared" si="42"/>
        <v>3851788137</v>
      </c>
      <c r="AS116" s="9">
        <v>156333</v>
      </c>
      <c r="AT116" s="10">
        <v>150679881</v>
      </c>
      <c r="AU116" s="9">
        <v>125039.66</v>
      </c>
      <c r="AV116" s="10">
        <v>82477392</v>
      </c>
      <c r="AW116" s="9">
        <v>214912</v>
      </c>
      <c r="AX116" s="10">
        <v>241037375</v>
      </c>
      <c r="AY116" s="9">
        <f t="shared" si="33"/>
        <v>496284.66000000003</v>
      </c>
      <c r="AZ116" s="10">
        <f t="shared" si="33"/>
        <v>474194648</v>
      </c>
      <c r="BA116" s="9">
        <v>833856.68</v>
      </c>
      <c r="BB116" s="10">
        <v>742735603</v>
      </c>
      <c r="BC116" s="9">
        <v>359950.41000000003</v>
      </c>
      <c r="BD116" s="10">
        <v>586837829</v>
      </c>
      <c r="BE116" s="9">
        <v>374508.28</v>
      </c>
      <c r="BF116" s="10">
        <v>278531129</v>
      </c>
      <c r="BG116" s="9">
        <f t="shared" si="34"/>
        <v>1568315.37</v>
      </c>
      <c r="BH116" s="10">
        <f t="shared" si="34"/>
        <v>1608104561</v>
      </c>
      <c r="BI116" s="9">
        <v>742588.28</v>
      </c>
      <c r="BJ116" s="10">
        <v>728765560</v>
      </c>
      <c r="BK116" s="9">
        <v>883296.64</v>
      </c>
      <c r="BL116" s="10">
        <v>962614927</v>
      </c>
      <c r="BM116" s="9">
        <v>443442.72000000003</v>
      </c>
      <c r="BN116" s="10">
        <v>523008890</v>
      </c>
      <c r="BO116" s="9">
        <f t="shared" si="35"/>
        <v>2069327.64</v>
      </c>
      <c r="BP116" s="10">
        <f t="shared" si="35"/>
        <v>2214389377</v>
      </c>
      <c r="BQ116" s="9">
        <v>7352039.6699999999</v>
      </c>
      <c r="BR116" s="10">
        <v>8148476723</v>
      </c>
      <c r="BS116" s="9">
        <v>358749</v>
      </c>
      <c r="BT116" s="10">
        <v>568114450</v>
      </c>
      <c r="BU116" s="9">
        <v>663322</v>
      </c>
      <c r="BV116" s="10">
        <v>763058159</v>
      </c>
      <c r="BW116" s="9">
        <v>898315</v>
      </c>
      <c r="BX116" s="10">
        <v>812089492</v>
      </c>
      <c r="BY116" s="9">
        <f t="shared" si="31"/>
        <v>1920386</v>
      </c>
      <c r="BZ116" s="10">
        <f t="shared" si="31"/>
        <v>2143262101</v>
      </c>
      <c r="CA116" s="9">
        <v>518408</v>
      </c>
      <c r="CB116" s="10">
        <v>883694245</v>
      </c>
      <c r="CC116" s="9">
        <v>366705</v>
      </c>
      <c r="CD116" s="10">
        <v>287845722</v>
      </c>
      <c r="CE116" s="9">
        <v>368796</v>
      </c>
      <c r="CF116" s="10">
        <v>576021293</v>
      </c>
      <c r="CG116" s="9">
        <f t="shared" si="32"/>
        <v>1253909</v>
      </c>
      <c r="CH116" s="10">
        <f t="shared" si="32"/>
        <v>1747561260</v>
      </c>
    </row>
    <row r="117" spans="1:86" x14ac:dyDescent="0.25">
      <c r="A117" s="44" t="s">
        <v>234</v>
      </c>
      <c r="B117" s="9" t="s">
        <v>235</v>
      </c>
      <c r="C117" s="9">
        <v>6140790</v>
      </c>
      <c r="D117" s="10">
        <v>3032646619</v>
      </c>
      <c r="E117" s="9">
        <v>6654847</v>
      </c>
      <c r="F117" s="10">
        <v>3391276517</v>
      </c>
      <c r="G117" s="9">
        <v>7039180</v>
      </c>
      <c r="H117" s="10">
        <v>3524817782</v>
      </c>
      <c r="I117" s="9">
        <f t="shared" si="45"/>
        <v>19834817</v>
      </c>
      <c r="J117" s="10">
        <f t="shared" si="45"/>
        <v>9948740918</v>
      </c>
      <c r="K117" s="9">
        <v>5893703</v>
      </c>
      <c r="L117" s="10">
        <v>2955997218</v>
      </c>
      <c r="M117" s="9">
        <v>6205332</v>
      </c>
      <c r="N117" s="10">
        <v>3097276739</v>
      </c>
      <c r="O117" s="9">
        <v>7423164</v>
      </c>
      <c r="P117" s="10">
        <v>3736639054</v>
      </c>
      <c r="Q117" s="9">
        <f t="shared" si="49"/>
        <v>19522199</v>
      </c>
      <c r="R117" s="10">
        <f t="shared" si="49"/>
        <v>9789913011</v>
      </c>
      <c r="S117" s="9">
        <v>6448703</v>
      </c>
      <c r="T117" s="10">
        <v>3246821315</v>
      </c>
      <c r="U117" s="9">
        <v>8242554</v>
      </c>
      <c r="V117" s="10">
        <v>4054938204</v>
      </c>
      <c r="W117" s="9">
        <v>7009095</v>
      </c>
      <c r="X117" s="10">
        <v>3174604230</v>
      </c>
      <c r="Y117" s="9">
        <f t="shared" si="48"/>
        <v>21700352</v>
      </c>
      <c r="Z117" s="10">
        <f t="shared" si="48"/>
        <v>10476363749</v>
      </c>
      <c r="AA117" s="9">
        <v>6827039</v>
      </c>
      <c r="AB117" s="10">
        <v>3373593635</v>
      </c>
      <c r="AC117" s="9">
        <v>7769741</v>
      </c>
      <c r="AD117" s="10">
        <v>3561725691</v>
      </c>
      <c r="AE117" s="9">
        <v>10022075</v>
      </c>
      <c r="AF117" s="10">
        <v>4931645481</v>
      </c>
      <c r="AG117" s="9">
        <f t="shared" si="30"/>
        <v>24618855</v>
      </c>
      <c r="AH117" s="10">
        <f t="shared" si="30"/>
        <v>11866964807</v>
      </c>
      <c r="AI117" s="9">
        <v>85676223</v>
      </c>
      <c r="AJ117" s="10">
        <v>42081982485</v>
      </c>
      <c r="AK117" s="9">
        <v>2564350</v>
      </c>
      <c r="AL117" s="10">
        <v>770232848</v>
      </c>
      <c r="AM117" s="9">
        <v>6673226</v>
      </c>
      <c r="AN117" s="10">
        <v>3561952182</v>
      </c>
      <c r="AO117" s="9">
        <v>5421292</v>
      </c>
      <c r="AP117" s="10">
        <v>2821252894</v>
      </c>
      <c r="AQ117" s="9">
        <f t="shared" si="42"/>
        <v>14658868</v>
      </c>
      <c r="AR117" s="10">
        <f t="shared" si="42"/>
        <v>7153437924</v>
      </c>
      <c r="AS117" s="9">
        <v>5577083</v>
      </c>
      <c r="AT117" s="10">
        <v>2928275158</v>
      </c>
      <c r="AU117" s="9">
        <v>5467719.1200000001</v>
      </c>
      <c r="AV117" s="10">
        <v>2932660994</v>
      </c>
      <c r="AW117" s="9">
        <v>6094393.7200000007</v>
      </c>
      <c r="AX117" s="10">
        <v>3244562420</v>
      </c>
      <c r="AY117" s="9">
        <f t="shared" si="33"/>
        <v>17139195.840000004</v>
      </c>
      <c r="AZ117" s="10">
        <f t="shared" si="33"/>
        <v>9105498572</v>
      </c>
      <c r="BA117" s="9">
        <v>6812600.8499999996</v>
      </c>
      <c r="BB117" s="10">
        <v>3665015272</v>
      </c>
      <c r="BC117" s="9">
        <v>7469265.2799999993</v>
      </c>
      <c r="BD117" s="10">
        <v>4045764637</v>
      </c>
      <c r="BE117" s="9">
        <v>4891348.33</v>
      </c>
      <c r="BF117" s="10">
        <v>2644463081</v>
      </c>
      <c r="BG117" s="9">
        <f t="shared" si="34"/>
        <v>19173214.460000001</v>
      </c>
      <c r="BH117" s="10">
        <f t="shared" si="34"/>
        <v>10355242990</v>
      </c>
      <c r="BI117" s="9">
        <v>8423798.5500000007</v>
      </c>
      <c r="BJ117" s="10">
        <v>4570484216</v>
      </c>
      <c r="BK117" s="9">
        <v>8641229.7400000002</v>
      </c>
      <c r="BL117" s="10">
        <v>4756892497</v>
      </c>
      <c r="BM117" s="9">
        <v>8473006.6400000006</v>
      </c>
      <c r="BN117" s="10">
        <v>4612556740</v>
      </c>
      <c r="BO117" s="9">
        <f t="shared" si="35"/>
        <v>25538034.93</v>
      </c>
      <c r="BP117" s="10">
        <f t="shared" si="35"/>
        <v>13939933453</v>
      </c>
      <c r="BQ117" s="9">
        <v>76509313.230000004</v>
      </c>
      <c r="BR117" s="10">
        <v>40554112939</v>
      </c>
      <c r="BS117" s="9">
        <v>5013414</v>
      </c>
      <c r="BT117" s="10">
        <v>2667930632</v>
      </c>
      <c r="BU117" s="9">
        <v>5754716</v>
      </c>
      <c r="BV117" s="10">
        <v>2919750632</v>
      </c>
      <c r="BW117" s="9">
        <v>6807817</v>
      </c>
      <c r="BX117" s="10">
        <v>3691224751</v>
      </c>
      <c r="BY117" s="9">
        <f t="shared" si="31"/>
        <v>17575947</v>
      </c>
      <c r="BZ117" s="10">
        <f t="shared" si="31"/>
        <v>9278906015</v>
      </c>
      <c r="CA117" s="9">
        <v>6406221</v>
      </c>
      <c r="CB117" s="10">
        <v>3508570241</v>
      </c>
      <c r="CC117" s="9">
        <v>6819216</v>
      </c>
      <c r="CD117" s="10">
        <v>3687202739</v>
      </c>
      <c r="CE117" s="9">
        <v>6603805</v>
      </c>
      <c r="CF117" s="10">
        <v>3627748633</v>
      </c>
      <c r="CG117" s="9">
        <f t="shared" si="32"/>
        <v>19829242</v>
      </c>
      <c r="CH117" s="10">
        <f t="shared" si="32"/>
        <v>10823521613</v>
      </c>
    </row>
    <row r="118" spans="1:86" x14ac:dyDescent="0.25">
      <c r="A118" s="45" t="s">
        <v>236</v>
      </c>
      <c r="B118" s="14" t="s">
        <v>237</v>
      </c>
      <c r="C118" s="17">
        <v>8566019</v>
      </c>
      <c r="D118" s="18">
        <v>5659605820</v>
      </c>
      <c r="E118" s="17">
        <v>9617042</v>
      </c>
      <c r="F118" s="18">
        <v>7298520499</v>
      </c>
      <c r="G118" s="17">
        <v>10913129</v>
      </c>
      <c r="H118" s="18">
        <v>10058961700</v>
      </c>
      <c r="I118" s="9">
        <f t="shared" si="45"/>
        <v>29096190</v>
      </c>
      <c r="J118" s="10">
        <f t="shared" si="45"/>
        <v>23017088019</v>
      </c>
      <c r="K118" s="17">
        <v>7889280</v>
      </c>
      <c r="L118" s="18">
        <v>5574792308</v>
      </c>
      <c r="M118" s="17">
        <v>8594895</v>
      </c>
      <c r="N118" s="18">
        <v>6129419264</v>
      </c>
      <c r="O118" s="17">
        <v>10799652</v>
      </c>
      <c r="P118" s="18">
        <v>7309057662</v>
      </c>
      <c r="Q118" s="9">
        <f t="shared" si="49"/>
        <v>27283827</v>
      </c>
      <c r="R118" s="10">
        <f t="shared" si="49"/>
        <v>19013269234</v>
      </c>
      <c r="S118" s="17">
        <v>9727719</v>
      </c>
      <c r="T118" s="18">
        <v>8725541635</v>
      </c>
      <c r="U118" s="17">
        <v>11766055</v>
      </c>
      <c r="V118" s="18">
        <v>8227159513</v>
      </c>
      <c r="W118" s="17">
        <v>11124230</v>
      </c>
      <c r="X118" s="18">
        <v>8509073871</v>
      </c>
      <c r="Y118" s="9">
        <f t="shared" si="48"/>
        <v>32618004</v>
      </c>
      <c r="Z118" s="10">
        <f t="shared" si="48"/>
        <v>25461775019</v>
      </c>
      <c r="AA118" s="17">
        <f t="shared" ref="AA118:AF118" si="50">AA115+AA114+AA113+AA112+AA111+AA110+AA109+AA108+AA107+AA106+AA105+AA104+AA103+AA102</f>
        <v>9361851</v>
      </c>
      <c r="AB118" s="18">
        <f t="shared" si="50"/>
        <v>6345211096</v>
      </c>
      <c r="AC118" s="17">
        <f t="shared" si="50"/>
        <v>11242208</v>
      </c>
      <c r="AD118" s="18">
        <f t="shared" si="50"/>
        <v>7467356004</v>
      </c>
      <c r="AE118" s="17">
        <f t="shared" si="50"/>
        <v>14101122</v>
      </c>
      <c r="AF118" s="18">
        <f t="shared" si="50"/>
        <v>9196572160</v>
      </c>
      <c r="AG118" s="9">
        <f t="shared" si="30"/>
        <v>34705181</v>
      </c>
      <c r="AH118" s="10">
        <f t="shared" si="30"/>
        <v>23009139260</v>
      </c>
      <c r="AI118" s="17">
        <f>AI115+AI114+AI113+AI112+AI111+AI110+AI109+AI108+AI107+AI106+AI105+AI104+AI103+AI102</f>
        <v>123703534</v>
      </c>
      <c r="AJ118" s="18">
        <f>AJ115+AJ114+AJ113+AJ112+AJ111+AJ110+AJ109+AJ108+AJ107+AJ106+AJ105+AJ104+AJ103+AJ102</f>
        <v>90516978679</v>
      </c>
      <c r="AK118" s="23">
        <v>6231623</v>
      </c>
      <c r="AL118" s="24">
        <v>4768193227</v>
      </c>
      <c r="AM118" s="23">
        <v>9935318</v>
      </c>
      <c r="AN118" s="24">
        <v>6767442733</v>
      </c>
      <c r="AO118" s="23">
        <v>9210664</v>
      </c>
      <c r="AP118" s="24">
        <v>7623820887</v>
      </c>
      <c r="AQ118" s="23">
        <f t="shared" si="42"/>
        <v>25377605</v>
      </c>
      <c r="AR118" s="24">
        <f t="shared" si="42"/>
        <v>19159456847</v>
      </c>
      <c r="AS118" s="23">
        <v>7548897</v>
      </c>
      <c r="AT118" s="24">
        <v>5053089827</v>
      </c>
      <c r="AU118" s="23">
        <v>7919153.1699999981</v>
      </c>
      <c r="AV118" s="24">
        <v>5943643879</v>
      </c>
      <c r="AW118" s="23">
        <v>9311068.8399999999</v>
      </c>
      <c r="AX118" s="24">
        <v>6759788957</v>
      </c>
      <c r="AY118" s="23">
        <f t="shared" si="33"/>
        <v>24779119.009999998</v>
      </c>
      <c r="AZ118" s="24">
        <f t="shared" si="33"/>
        <v>17756522663</v>
      </c>
      <c r="BA118" s="23">
        <v>11005219.139999999</v>
      </c>
      <c r="BB118" s="24">
        <v>7981801621</v>
      </c>
      <c r="BC118" s="23">
        <v>11154416.539999999</v>
      </c>
      <c r="BD118" s="24">
        <v>8114779261</v>
      </c>
      <c r="BE118" s="23">
        <v>8360635.0199999996</v>
      </c>
      <c r="BF118" s="24">
        <v>5747585510</v>
      </c>
      <c r="BG118" s="23">
        <f t="shared" si="34"/>
        <v>30520270.699999999</v>
      </c>
      <c r="BH118" s="24">
        <f t="shared" si="34"/>
        <v>21844166392</v>
      </c>
      <c r="BI118" s="23">
        <v>11951483.260000002</v>
      </c>
      <c r="BJ118" s="24">
        <v>8431751615</v>
      </c>
      <c r="BK118" s="23">
        <v>12671901.269999998</v>
      </c>
      <c r="BL118" s="24">
        <v>9777140305</v>
      </c>
      <c r="BM118" s="23">
        <v>12165645.909999998</v>
      </c>
      <c r="BN118" s="24">
        <v>8480600774</v>
      </c>
      <c r="BO118" s="23">
        <f t="shared" si="35"/>
        <v>36789030.439999998</v>
      </c>
      <c r="BP118" s="24">
        <f t="shared" si="35"/>
        <v>26689492694</v>
      </c>
      <c r="BQ118" s="23">
        <v>117466025.14999999</v>
      </c>
      <c r="BR118" s="24">
        <v>85449638596</v>
      </c>
      <c r="BS118" s="19">
        <f>BS115+BS114+BS113+BS112+BS111+BS110+BS109+BS108+BS107+BS106+BS105+BS104+BS103+BS102</f>
        <v>8624492</v>
      </c>
      <c r="BT118" s="20">
        <f t="shared" ref="BT118:CE118" si="51">BT115+BT114+BT113+BT112+BT111+BT110+BT109+BT108+BT107+BT106+BT105+BT104+BT103+BT102</f>
        <v>6650949656</v>
      </c>
      <c r="BU118" s="19">
        <f t="shared" si="51"/>
        <v>9370584</v>
      </c>
      <c r="BV118" s="20">
        <f t="shared" si="51"/>
        <v>7491866002</v>
      </c>
      <c r="BW118" s="19">
        <f t="shared" si="51"/>
        <v>10717801</v>
      </c>
      <c r="BX118" s="20">
        <f t="shared" si="51"/>
        <v>7703608211</v>
      </c>
      <c r="BY118" s="23">
        <f t="shared" si="31"/>
        <v>28712877</v>
      </c>
      <c r="BZ118" s="24">
        <f t="shared" si="31"/>
        <v>21846423869</v>
      </c>
      <c r="CA118" s="19">
        <f t="shared" si="51"/>
        <v>10428950</v>
      </c>
      <c r="CB118" s="20">
        <f t="shared" si="51"/>
        <v>7951706392</v>
      </c>
      <c r="CC118" s="19">
        <f t="shared" si="51"/>
        <v>10360858</v>
      </c>
      <c r="CD118" s="20">
        <f t="shared" si="51"/>
        <v>7104411204</v>
      </c>
      <c r="CE118" s="19">
        <f t="shared" si="51"/>
        <v>9706780</v>
      </c>
      <c r="CF118" s="20">
        <f>CF115+CF114+CF113+CF112+CF111+CF110+CF109+CF108+CF107+CF106+CF105+CF104+CF103+CF102</f>
        <v>7251281502</v>
      </c>
      <c r="CG118" s="23">
        <f t="shared" si="32"/>
        <v>30496588</v>
      </c>
      <c r="CH118" s="24">
        <f t="shared" si="32"/>
        <v>22307399098</v>
      </c>
    </row>
    <row r="119" spans="1:86" x14ac:dyDescent="0.25">
      <c r="A119" s="44" t="s">
        <v>238</v>
      </c>
      <c r="B119" s="8" t="s">
        <v>239</v>
      </c>
      <c r="C119" s="9">
        <v>470086</v>
      </c>
      <c r="D119" s="10">
        <v>504681088</v>
      </c>
      <c r="E119" s="9">
        <v>734868</v>
      </c>
      <c r="F119" s="10">
        <v>816470581</v>
      </c>
      <c r="G119" s="9">
        <v>891039</v>
      </c>
      <c r="H119" s="10">
        <v>1083202603</v>
      </c>
      <c r="I119" s="9">
        <f t="shared" si="45"/>
        <v>2095993</v>
      </c>
      <c r="J119" s="10">
        <f t="shared" si="45"/>
        <v>2404354272</v>
      </c>
      <c r="K119" s="9">
        <v>487098</v>
      </c>
      <c r="L119" s="10">
        <v>585717177</v>
      </c>
      <c r="M119" s="9">
        <v>897034</v>
      </c>
      <c r="N119" s="10">
        <v>1980507729</v>
      </c>
      <c r="O119" s="9">
        <v>1032117</v>
      </c>
      <c r="P119" s="10">
        <v>1196952449</v>
      </c>
      <c r="Q119" s="9">
        <f t="shared" si="49"/>
        <v>2416249</v>
      </c>
      <c r="R119" s="10">
        <f t="shared" si="49"/>
        <v>3763177355</v>
      </c>
      <c r="S119" s="9">
        <v>1388483</v>
      </c>
      <c r="T119" s="10">
        <v>1485431219</v>
      </c>
      <c r="U119" s="9">
        <v>1151176</v>
      </c>
      <c r="V119" s="10">
        <v>1301528581</v>
      </c>
      <c r="W119" s="9">
        <v>1165280</v>
      </c>
      <c r="X119" s="10">
        <v>1306376889</v>
      </c>
      <c r="Y119" s="9">
        <f t="shared" si="48"/>
        <v>3704939</v>
      </c>
      <c r="Z119" s="10">
        <f t="shared" si="48"/>
        <v>4093336689</v>
      </c>
      <c r="AA119" s="9">
        <v>1084866</v>
      </c>
      <c r="AB119" s="10">
        <v>1222873034</v>
      </c>
      <c r="AC119" s="9">
        <v>1232198</v>
      </c>
      <c r="AD119" s="10">
        <v>1428258348</v>
      </c>
      <c r="AE119" s="9">
        <v>1162779</v>
      </c>
      <c r="AF119" s="10">
        <v>1258807943</v>
      </c>
      <c r="AG119" s="9">
        <f t="shared" si="30"/>
        <v>3479843</v>
      </c>
      <c r="AH119" s="10">
        <f t="shared" si="30"/>
        <v>3909939325</v>
      </c>
      <c r="AI119" s="9">
        <v>11697024</v>
      </c>
      <c r="AJ119" s="10">
        <v>14170807641</v>
      </c>
      <c r="AK119" s="9">
        <v>1127965</v>
      </c>
      <c r="AL119" s="10">
        <v>699146949</v>
      </c>
      <c r="AM119" s="9">
        <v>1121177</v>
      </c>
      <c r="AN119" s="10">
        <v>655134463</v>
      </c>
      <c r="AO119" s="9">
        <v>603756</v>
      </c>
      <c r="AP119" s="10">
        <v>661558922</v>
      </c>
      <c r="AQ119" s="9">
        <f t="shared" si="42"/>
        <v>2852898</v>
      </c>
      <c r="AR119" s="10">
        <f t="shared" si="42"/>
        <v>2015840334</v>
      </c>
      <c r="AS119" s="9">
        <v>503344</v>
      </c>
      <c r="AT119" s="10">
        <v>589404236</v>
      </c>
      <c r="AU119" s="9">
        <v>745283.18999999983</v>
      </c>
      <c r="AV119" s="10">
        <v>806621957</v>
      </c>
      <c r="AW119" s="9">
        <v>884841.8600000001</v>
      </c>
      <c r="AX119" s="10">
        <v>1040267878</v>
      </c>
      <c r="AY119" s="9">
        <f t="shared" si="33"/>
        <v>2133469.0499999998</v>
      </c>
      <c r="AZ119" s="10">
        <f t="shared" si="33"/>
        <v>2436294071</v>
      </c>
      <c r="BA119" s="9">
        <v>1033976.1399999999</v>
      </c>
      <c r="BB119" s="10">
        <v>1194192513</v>
      </c>
      <c r="BC119" s="9">
        <v>1221000.9899999995</v>
      </c>
      <c r="BD119" s="10">
        <v>1358747330</v>
      </c>
      <c r="BE119" s="9">
        <v>1109460.5</v>
      </c>
      <c r="BF119" s="10">
        <v>1306641581</v>
      </c>
      <c r="BG119" s="9">
        <f t="shared" si="34"/>
        <v>3364437.6299999994</v>
      </c>
      <c r="BH119" s="10">
        <f t="shared" si="34"/>
        <v>3859581424</v>
      </c>
      <c r="BI119" s="9">
        <v>853185.17999999993</v>
      </c>
      <c r="BJ119" s="10">
        <v>1001537210</v>
      </c>
      <c r="BK119" s="9">
        <v>1040234.08</v>
      </c>
      <c r="BL119" s="10">
        <v>1158693295</v>
      </c>
      <c r="BM119" s="9">
        <v>1035638.0100000001</v>
      </c>
      <c r="BN119" s="10">
        <v>1071893966</v>
      </c>
      <c r="BO119" s="9">
        <f t="shared" si="35"/>
        <v>2929057.27</v>
      </c>
      <c r="BP119" s="10">
        <f t="shared" si="35"/>
        <v>3232124471</v>
      </c>
      <c r="BQ119" s="9">
        <v>11279861.949999999</v>
      </c>
      <c r="BR119" s="10">
        <v>11543840300</v>
      </c>
      <c r="BS119" s="9">
        <v>721272</v>
      </c>
      <c r="BT119" s="10">
        <v>835608876</v>
      </c>
      <c r="BU119" s="9">
        <v>900233</v>
      </c>
      <c r="BV119" s="10">
        <v>921870800</v>
      </c>
      <c r="BW119" s="9">
        <v>823082</v>
      </c>
      <c r="BX119" s="10">
        <v>839776846</v>
      </c>
      <c r="BY119" s="9">
        <f t="shared" si="31"/>
        <v>2444587</v>
      </c>
      <c r="BZ119" s="10">
        <f t="shared" si="31"/>
        <v>2597256522</v>
      </c>
      <c r="CA119" s="9">
        <v>897227</v>
      </c>
      <c r="CB119" s="10">
        <v>1062908635</v>
      </c>
      <c r="CC119" s="9">
        <v>1470862</v>
      </c>
      <c r="CD119" s="10">
        <v>964725382</v>
      </c>
      <c r="CE119" s="9">
        <v>866354</v>
      </c>
      <c r="CF119" s="10">
        <v>991381253</v>
      </c>
      <c r="CG119" s="9">
        <f t="shared" si="32"/>
        <v>3234443</v>
      </c>
      <c r="CH119" s="10">
        <f t="shared" si="32"/>
        <v>3019015270</v>
      </c>
    </row>
    <row r="120" spans="1:86" x14ac:dyDescent="0.25">
      <c r="A120" s="44" t="s">
        <v>240</v>
      </c>
      <c r="B120" s="8" t="s">
        <v>241</v>
      </c>
      <c r="C120" s="9">
        <v>14946</v>
      </c>
      <c r="D120" s="10">
        <v>21021844</v>
      </c>
      <c r="E120" s="9">
        <v>31984</v>
      </c>
      <c r="F120" s="10">
        <v>54297233</v>
      </c>
      <c r="G120" s="9">
        <v>25629</v>
      </c>
      <c r="H120" s="10">
        <v>65185532</v>
      </c>
      <c r="I120" s="9">
        <f t="shared" si="45"/>
        <v>72559</v>
      </c>
      <c r="J120" s="10">
        <f t="shared" si="45"/>
        <v>140504609</v>
      </c>
      <c r="K120" s="9">
        <v>9048</v>
      </c>
      <c r="L120" s="10">
        <v>33928431</v>
      </c>
      <c r="M120" s="9">
        <v>19641</v>
      </c>
      <c r="N120" s="10">
        <v>113358443</v>
      </c>
      <c r="O120" s="9">
        <v>25361</v>
      </c>
      <c r="P120" s="10">
        <v>34587720</v>
      </c>
      <c r="Q120" s="9">
        <f t="shared" si="49"/>
        <v>54050</v>
      </c>
      <c r="R120" s="10">
        <f t="shared" si="49"/>
        <v>181874594</v>
      </c>
      <c r="S120" s="9">
        <v>101453</v>
      </c>
      <c r="T120" s="10">
        <v>391476399</v>
      </c>
      <c r="U120" s="9">
        <v>33453</v>
      </c>
      <c r="V120" s="10">
        <v>67911017</v>
      </c>
      <c r="W120" s="9">
        <v>81428</v>
      </c>
      <c r="X120" s="10">
        <v>77316402</v>
      </c>
      <c r="Y120" s="9">
        <f t="shared" si="48"/>
        <v>216334</v>
      </c>
      <c r="Z120" s="10">
        <f t="shared" si="48"/>
        <v>536703818</v>
      </c>
      <c r="AA120" s="9">
        <v>26664</v>
      </c>
      <c r="AB120" s="10">
        <v>40792319</v>
      </c>
      <c r="AC120" s="9">
        <v>14944</v>
      </c>
      <c r="AD120" s="10">
        <v>20104692</v>
      </c>
      <c r="AE120" s="9">
        <v>38962</v>
      </c>
      <c r="AF120" s="10">
        <v>66506546</v>
      </c>
      <c r="AG120" s="9">
        <f t="shared" si="30"/>
        <v>80570</v>
      </c>
      <c r="AH120" s="10">
        <f t="shared" si="30"/>
        <v>127403557</v>
      </c>
      <c r="AI120" s="9">
        <v>423513</v>
      </c>
      <c r="AJ120" s="10">
        <v>986486578</v>
      </c>
      <c r="AK120" s="9">
        <v>9151</v>
      </c>
      <c r="AL120" s="10">
        <v>22647151</v>
      </c>
      <c r="AM120" s="9">
        <v>16474</v>
      </c>
      <c r="AN120" s="10">
        <v>31563652</v>
      </c>
      <c r="AO120" s="9">
        <v>48318</v>
      </c>
      <c r="AP120" s="10">
        <v>73375336</v>
      </c>
      <c r="AQ120" s="9">
        <f t="shared" si="42"/>
        <v>73943</v>
      </c>
      <c r="AR120" s="10">
        <f t="shared" si="42"/>
        <v>127586139</v>
      </c>
      <c r="AS120" s="9">
        <v>33077</v>
      </c>
      <c r="AT120" s="10">
        <v>72184875</v>
      </c>
      <c r="AU120" s="9">
        <v>22937.66</v>
      </c>
      <c r="AV120" s="10">
        <v>215500260</v>
      </c>
      <c r="AW120" s="9">
        <v>30748.5</v>
      </c>
      <c r="AX120" s="10">
        <v>70304048</v>
      </c>
      <c r="AY120" s="9">
        <f t="shared" si="33"/>
        <v>86763.16</v>
      </c>
      <c r="AZ120" s="10">
        <f t="shared" si="33"/>
        <v>357989183</v>
      </c>
      <c r="BA120" s="9">
        <v>25633.85</v>
      </c>
      <c r="BB120" s="10">
        <v>36324556</v>
      </c>
      <c r="BC120" s="9">
        <v>59199.199999999997</v>
      </c>
      <c r="BD120" s="10">
        <v>71487591</v>
      </c>
      <c r="BE120" s="9">
        <v>28366</v>
      </c>
      <c r="BF120" s="10">
        <v>54113914</v>
      </c>
      <c r="BG120" s="9">
        <f t="shared" si="34"/>
        <v>113199.04999999999</v>
      </c>
      <c r="BH120" s="10">
        <f t="shared" si="34"/>
        <v>161926061</v>
      </c>
      <c r="BI120" s="9">
        <v>26514.7</v>
      </c>
      <c r="BJ120" s="10">
        <v>47807689</v>
      </c>
      <c r="BK120" s="9">
        <v>20037.28</v>
      </c>
      <c r="BL120" s="10">
        <v>43875195</v>
      </c>
      <c r="BM120" s="9">
        <v>19442.150000000001</v>
      </c>
      <c r="BN120" s="10">
        <v>27970730</v>
      </c>
      <c r="BO120" s="9">
        <f t="shared" si="35"/>
        <v>65994.13</v>
      </c>
      <c r="BP120" s="10">
        <f t="shared" si="35"/>
        <v>119653614</v>
      </c>
      <c r="BQ120" s="9">
        <v>339899.34000000008</v>
      </c>
      <c r="BR120" s="10">
        <v>767154997</v>
      </c>
      <c r="BS120" s="9">
        <v>33548</v>
      </c>
      <c r="BT120" s="10">
        <v>48046975</v>
      </c>
      <c r="BU120" s="9">
        <v>22089</v>
      </c>
      <c r="BV120" s="10">
        <v>100214566</v>
      </c>
      <c r="BW120" s="9">
        <v>32286</v>
      </c>
      <c r="BX120" s="10">
        <v>37956980</v>
      </c>
      <c r="BY120" s="9">
        <f t="shared" si="31"/>
        <v>87923</v>
      </c>
      <c r="BZ120" s="10">
        <f t="shared" si="31"/>
        <v>186218521</v>
      </c>
      <c r="CA120" s="9">
        <v>45268</v>
      </c>
      <c r="CB120" s="10">
        <v>39202107</v>
      </c>
      <c r="CC120" s="9">
        <v>42697</v>
      </c>
      <c r="CD120" s="10">
        <v>97743578</v>
      </c>
      <c r="CE120" s="9">
        <v>18945</v>
      </c>
      <c r="CF120" s="10">
        <v>32704570</v>
      </c>
      <c r="CG120" s="9">
        <f t="shared" si="32"/>
        <v>106910</v>
      </c>
      <c r="CH120" s="10">
        <f t="shared" si="32"/>
        <v>169650255</v>
      </c>
    </row>
    <row r="121" spans="1:86" x14ac:dyDescent="0.25">
      <c r="A121" s="44" t="s">
        <v>242</v>
      </c>
      <c r="B121" s="8" t="s">
        <v>243</v>
      </c>
      <c r="C121" s="9">
        <v>68811</v>
      </c>
      <c r="D121" s="10">
        <v>43831533</v>
      </c>
      <c r="E121" s="9">
        <v>55582</v>
      </c>
      <c r="F121" s="10">
        <v>43811466</v>
      </c>
      <c r="G121" s="9">
        <v>80883</v>
      </c>
      <c r="H121" s="10">
        <v>64823899</v>
      </c>
      <c r="I121" s="9">
        <f t="shared" si="45"/>
        <v>205276</v>
      </c>
      <c r="J121" s="10">
        <f t="shared" si="45"/>
        <v>152466898</v>
      </c>
      <c r="K121" s="9">
        <v>52075</v>
      </c>
      <c r="L121" s="10">
        <v>49508839</v>
      </c>
      <c r="M121" s="9">
        <v>236575</v>
      </c>
      <c r="N121" s="10">
        <v>153383536</v>
      </c>
      <c r="O121" s="9">
        <v>186006</v>
      </c>
      <c r="P121" s="10">
        <v>155302727</v>
      </c>
      <c r="Q121" s="9">
        <f t="shared" si="49"/>
        <v>474656</v>
      </c>
      <c r="R121" s="10">
        <f t="shared" si="49"/>
        <v>358195102</v>
      </c>
      <c r="S121" s="9">
        <v>80123</v>
      </c>
      <c r="T121" s="10">
        <v>70312105</v>
      </c>
      <c r="U121" s="9">
        <v>59695</v>
      </c>
      <c r="V121" s="10">
        <v>51692729</v>
      </c>
      <c r="W121" s="9">
        <v>74243</v>
      </c>
      <c r="X121" s="10">
        <v>53474496</v>
      </c>
      <c r="Y121" s="9">
        <f t="shared" si="48"/>
        <v>214061</v>
      </c>
      <c r="Z121" s="10">
        <f t="shared" si="48"/>
        <v>175479330</v>
      </c>
      <c r="AA121" s="9">
        <v>79974</v>
      </c>
      <c r="AB121" s="10">
        <v>68013944</v>
      </c>
      <c r="AC121" s="9">
        <v>97743</v>
      </c>
      <c r="AD121" s="10">
        <v>122311116</v>
      </c>
      <c r="AE121" s="9">
        <v>32488</v>
      </c>
      <c r="AF121" s="10">
        <v>71595639</v>
      </c>
      <c r="AG121" s="9">
        <f t="shared" si="30"/>
        <v>210205</v>
      </c>
      <c r="AH121" s="10">
        <f t="shared" si="30"/>
        <v>261920699</v>
      </c>
      <c r="AI121" s="9">
        <v>1104211</v>
      </c>
      <c r="AJ121" s="10">
        <v>948316635</v>
      </c>
      <c r="AK121" s="9">
        <v>13439</v>
      </c>
      <c r="AL121" s="10">
        <v>11542407</v>
      </c>
      <c r="AM121" s="9">
        <v>12789</v>
      </c>
      <c r="AN121" s="10">
        <v>17020868</v>
      </c>
      <c r="AO121" s="9">
        <v>22526</v>
      </c>
      <c r="AP121" s="10">
        <v>18691191</v>
      </c>
      <c r="AQ121" s="9">
        <f t="shared" si="42"/>
        <v>48754</v>
      </c>
      <c r="AR121" s="10">
        <f t="shared" si="42"/>
        <v>47254466</v>
      </c>
      <c r="AS121" s="9">
        <v>40298</v>
      </c>
      <c r="AT121" s="10">
        <v>29138967</v>
      </c>
      <c r="AU121" s="9">
        <v>69393</v>
      </c>
      <c r="AV121" s="10">
        <v>55008428</v>
      </c>
      <c r="AW121" s="9">
        <v>65914.570000000007</v>
      </c>
      <c r="AX121" s="10">
        <v>52626934</v>
      </c>
      <c r="AY121" s="9">
        <f t="shared" si="33"/>
        <v>175605.57</v>
      </c>
      <c r="AZ121" s="10">
        <f t="shared" si="33"/>
        <v>136774329</v>
      </c>
      <c r="BA121" s="9">
        <v>61388.5</v>
      </c>
      <c r="BB121" s="10">
        <v>52513069</v>
      </c>
      <c r="BC121" s="9">
        <v>95773.119999999995</v>
      </c>
      <c r="BD121" s="10">
        <v>96233606</v>
      </c>
      <c r="BE121" s="9">
        <v>36913.919999999998</v>
      </c>
      <c r="BF121" s="10">
        <v>37224659</v>
      </c>
      <c r="BG121" s="9">
        <f t="shared" si="34"/>
        <v>194075.53999999998</v>
      </c>
      <c r="BH121" s="10">
        <f t="shared" si="34"/>
        <v>185971334</v>
      </c>
      <c r="BI121" s="9">
        <v>28326</v>
      </c>
      <c r="BJ121" s="10">
        <v>36342484</v>
      </c>
      <c r="BK121" s="9">
        <v>25635</v>
      </c>
      <c r="BL121" s="10">
        <v>38791104</v>
      </c>
      <c r="BM121" s="9">
        <v>58332</v>
      </c>
      <c r="BN121" s="10">
        <v>79686538</v>
      </c>
      <c r="BO121" s="9">
        <f t="shared" si="35"/>
        <v>112293</v>
      </c>
      <c r="BP121" s="10">
        <f t="shared" si="35"/>
        <v>154820126</v>
      </c>
      <c r="BQ121" s="9">
        <v>530728.11</v>
      </c>
      <c r="BR121" s="10">
        <v>524820255</v>
      </c>
      <c r="BS121" s="9">
        <v>63944</v>
      </c>
      <c r="BT121" s="10">
        <v>90997865</v>
      </c>
      <c r="BU121" s="9">
        <v>40462</v>
      </c>
      <c r="BV121" s="10">
        <v>70100767</v>
      </c>
      <c r="BW121" s="9">
        <v>12502</v>
      </c>
      <c r="BX121" s="10">
        <v>21148513</v>
      </c>
      <c r="BY121" s="9">
        <f t="shared" si="31"/>
        <v>116908</v>
      </c>
      <c r="BZ121" s="10">
        <f t="shared" si="31"/>
        <v>182247145</v>
      </c>
      <c r="CA121" s="9">
        <v>93425</v>
      </c>
      <c r="CB121" s="10">
        <v>55432614</v>
      </c>
      <c r="CC121" s="9">
        <v>118928</v>
      </c>
      <c r="CD121" s="10">
        <v>88300172</v>
      </c>
      <c r="CE121" s="9">
        <v>52800</v>
      </c>
      <c r="CF121" s="10">
        <v>46190876</v>
      </c>
      <c r="CG121" s="9">
        <f t="shared" si="32"/>
        <v>265153</v>
      </c>
      <c r="CH121" s="10">
        <f t="shared" si="32"/>
        <v>189923662</v>
      </c>
    </row>
    <row r="122" spans="1:86" x14ac:dyDescent="0.25">
      <c r="A122" s="44" t="s">
        <v>244</v>
      </c>
      <c r="B122" s="8" t="s">
        <v>245</v>
      </c>
      <c r="C122" s="9">
        <v>13470</v>
      </c>
      <c r="D122" s="10">
        <v>20363865</v>
      </c>
      <c r="E122" s="9">
        <v>23842</v>
      </c>
      <c r="F122" s="10">
        <v>28162273</v>
      </c>
      <c r="G122" s="9">
        <v>26483</v>
      </c>
      <c r="H122" s="10">
        <v>29166357</v>
      </c>
      <c r="I122" s="9">
        <f t="shared" si="45"/>
        <v>63795</v>
      </c>
      <c r="J122" s="10">
        <f t="shared" si="45"/>
        <v>77692495</v>
      </c>
      <c r="K122" s="9">
        <v>17659</v>
      </c>
      <c r="L122" s="10">
        <v>14315501</v>
      </c>
      <c r="M122" s="9">
        <v>20554</v>
      </c>
      <c r="N122" s="10">
        <v>16660392</v>
      </c>
      <c r="O122" s="9">
        <v>35955</v>
      </c>
      <c r="P122" s="10">
        <v>31748979</v>
      </c>
      <c r="Q122" s="9">
        <f t="shared" si="49"/>
        <v>74168</v>
      </c>
      <c r="R122" s="10">
        <f t="shared" si="49"/>
        <v>62724872</v>
      </c>
      <c r="S122" s="9">
        <v>74981</v>
      </c>
      <c r="T122" s="10">
        <v>25776843</v>
      </c>
      <c r="U122" s="9">
        <v>89679</v>
      </c>
      <c r="V122" s="10">
        <v>26042653</v>
      </c>
      <c r="W122" s="9">
        <v>100865</v>
      </c>
      <c r="X122" s="10">
        <v>29700024</v>
      </c>
      <c r="Y122" s="9">
        <f t="shared" si="48"/>
        <v>265525</v>
      </c>
      <c r="Z122" s="10">
        <f t="shared" si="48"/>
        <v>81519520</v>
      </c>
      <c r="AA122" s="9">
        <v>82567</v>
      </c>
      <c r="AB122" s="10">
        <v>37169242</v>
      </c>
      <c r="AC122" s="9">
        <v>77446</v>
      </c>
      <c r="AD122" s="10">
        <v>51400624</v>
      </c>
      <c r="AE122" s="9">
        <v>104012</v>
      </c>
      <c r="AF122" s="10">
        <v>31377962</v>
      </c>
      <c r="AG122" s="9">
        <f t="shared" si="30"/>
        <v>264025</v>
      </c>
      <c r="AH122" s="10">
        <f t="shared" si="30"/>
        <v>119947828</v>
      </c>
      <c r="AI122" s="9">
        <v>667543</v>
      </c>
      <c r="AJ122" s="10">
        <v>341919715</v>
      </c>
      <c r="AK122" s="9">
        <v>11441</v>
      </c>
      <c r="AL122" s="10">
        <v>11291651</v>
      </c>
      <c r="AM122" s="9">
        <v>10550</v>
      </c>
      <c r="AN122" s="10">
        <v>10413700</v>
      </c>
      <c r="AO122" s="9">
        <v>11376</v>
      </c>
      <c r="AP122" s="10">
        <v>9345731</v>
      </c>
      <c r="AQ122" s="9">
        <f t="shared" si="42"/>
        <v>33367</v>
      </c>
      <c r="AR122" s="10">
        <f t="shared" si="42"/>
        <v>31051082</v>
      </c>
      <c r="AS122" s="9">
        <v>15239</v>
      </c>
      <c r="AT122" s="10">
        <v>5260441</v>
      </c>
      <c r="AU122" s="9">
        <v>26386</v>
      </c>
      <c r="AV122" s="10">
        <v>9321818</v>
      </c>
      <c r="AW122" s="9">
        <v>98366</v>
      </c>
      <c r="AX122" s="10">
        <v>22724327</v>
      </c>
      <c r="AY122" s="9">
        <f t="shared" si="33"/>
        <v>139991</v>
      </c>
      <c r="AZ122" s="10">
        <f t="shared" si="33"/>
        <v>37306586</v>
      </c>
      <c r="BA122" s="9">
        <v>106599.29000000001</v>
      </c>
      <c r="BB122" s="10">
        <v>35494490</v>
      </c>
      <c r="BC122" s="9">
        <v>82303</v>
      </c>
      <c r="BD122" s="10">
        <v>24176538</v>
      </c>
      <c r="BE122" s="9">
        <v>65541</v>
      </c>
      <c r="BF122" s="10">
        <v>20986018</v>
      </c>
      <c r="BG122" s="9">
        <f t="shared" si="34"/>
        <v>254443.29</v>
      </c>
      <c r="BH122" s="10">
        <f t="shared" si="34"/>
        <v>80657046</v>
      </c>
      <c r="BI122" s="9">
        <v>39444</v>
      </c>
      <c r="BJ122" s="10">
        <v>19604858</v>
      </c>
      <c r="BK122" s="9">
        <v>68518</v>
      </c>
      <c r="BL122" s="10">
        <v>40205950</v>
      </c>
      <c r="BM122" s="9">
        <v>115622</v>
      </c>
      <c r="BN122" s="10">
        <v>54404027</v>
      </c>
      <c r="BO122" s="9">
        <f t="shared" si="35"/>
        <v>223584</v>
      </c>
      <c r="BP122" s="10">
        <f t="shared" si="35"/>
        <v>114214835</v>
      </c>
      <c r="BQ122" s="9">
        <v>651385.29</v>
      </c>
      <c r="BR122" s="10">
        <v>263229549</v>
      </c>
      <c r="BS122" s="9">
        <v>48268</v>
      </c>
      <c r="BT122" s="10">
        <v>28793641</v>
      </c>
      <c r="BU122" s="9">
        <v>62423</v>
      </c>
      <c r="BV122" s="10">
        <v>30661024</v>
      </c>
      <c r="BW122" s="9">
        <v>38258</v>
      </c>
      <c r="BX122" s="10">
        <v>12770468</v>
      </c>
      <c r="BY122" s="9">
        <f t="shared" si="31"/>
        <v>148949</v>
      </c>
      <c r="BZ122" s="10">
        <f t="shared" si="31"/>
        <v>72225133</v>
      </c>
      <c r="CA122" s="9">
        <v>32880</v>
      </c>
      <c r="CB122" s="10">
        <v>18097128</v>
      </c>
      <c r="CC122" s="9">
        <v>47265</v>
      </c>
      <c r="CD122" s="10">
        <v>11997029</v>
      </c>
      <c r="CE122" s="9">
        <v>38633</v>
      </c>
      <c r="CF122" s="10">
        <v>21133545</v>
      </c>
      <c r="CG122" s="9">
        <f t="shared" si="32"/>
        <v>118778</v>
      </c>
      <c r="CH122" s="10">
        <f t="shared" si="32"/>
        <v>51227702</v>
      </c>
    </row>
    <row r="123" spans="1:86" x14ac:dyDescent="0.25">
      <c r="A123" s="45" t="s">
        <v>246</v>
      </c>
      <c r="B123" s="14" t="s">
        <v>247</v>
      </c>
      <c r="C123" s="17">
        <v>567313</v>
      </c>
      <c r="D123" s="18">
        <v>589898330</v>
      </c>
      <c r="E123" s="17">
        <v>846276</v>
      </c>
      <c r="F123" s="18">
        <v>942741553</v>
      </c>
      <c r="G123" s="17">
        <v>1024034</v>
      </c>
      <c r="H123" s="18">
        <v>1242378391</v>
      </c>
      <c r="I123" s="9">
        <f t="shared" si="45"/>
        <v>2437623</v>
      </c>
      <c r="J123" s="10">
        <f t="shared" si="45"/>
        <v>2775018274</v>
      </c>
      <c r="K123" s="17">
        <v>565880</v>
      </c>
      <c r="L123" s="18">
        <v>683469948</v>
      </c>
      <c r="M123" s="17">
        <v>1173804</v>
      </c>
      <c r="N123" s="18">
        <v>2263910100</v>
      </c>
      <c r="O123" s="17">
        <v>1279439</v>
      </c>
      <c r="P123" s="18">
        <v>1418591875</v>
      </c>
      <c r="Q123" s="9">
        <f t="shared" si="49"/>
        <v>3019123</v>
      </c>
      <c r="R123" s="10">
        <f t="shared" si="49"/>
        <v>4365971923</v>
      </c>
      <c r="S123" s="17">
        <v>1645040</v>
      </c>
      <c r="T123" s="18">
        <v>1972996566</v>
      </c>
      <c r="U123" s="17">
        <v>1334003</v>
      </c>
      <c r="V123" s="18">
        <v>1447174980</v>
      </c>
      <c r="W123" s="17">
        <v>1421816</v>
      </c>
      <c r="X123" s="18">
        <v>1466867811</v>
      </c>
      <c r="Y123" s="9">
        <f t="shared" si="48"/>
        <v>4400859</v>
      </c>
      <c r="Z123" s="10">
        <f t="shared" si="48"/>
        <v>4887039357</v>
      </c>
      <c r="AA123" s="17">
        <f t="shared" ref="AA123:AF123" si="52">SUM(AA119:AA122)</f>
        <v>1274071</v>
      </c>
      <c r="AB123" s="18">
        <f t="shared" si="52"/>
        <v>1368848539</v>
      </c>
      <c r="AC123" s="17">
        <f t="shared" si="52"/>
        <v>1422331</v>
      </c>
      <c r="AD123" s="18">
        <f t="shared" si="52"/>
        <v>1622074780</v>
      </c>
      <c r="AE123" s="17">
        <f t="shared" si="52"/>
        <v>1338241</v>
      </c>
      <c r="AF123" s="18">
        <f t="shared" si="52"/>
        <v>1428288090</v>
      </c>
      <c r="AG123" s="9">
        <f t="shared" si="30"/>
        <v>4034643</v>
      </c>
      <c r="AH123" s="10">
        <f t="shared" si="30"/>
        <v>4419211409</v>
      </c>
      <c r="AI123" s="17">
        <f>SUM(AI119:AI122)</f>
        <v>13892291</v>
      </c>
      <c r="AJ123" s="18">
        <f>SUM(AJ119:AJ122)</f>
        <v>16447530569</v>
      </c>
      <c r="AK123" s="23">
        <v>1161996</v>
      </c>
      <c r="AL123" s="24">
        <v>744628158</v>
      </c>
      <c r="AM123" s="23">
        <v>1160990</v>
      </c>
      <c r="AN123" s="24">
        <v>714132683</v>
      </c>
      <c r="AO123" s="23">
        <v>685976</v>
      </c>
      <c r="AP123" s="24">
        <v>762971180</v>
      </c>
      <c r="AQ123" s="23">
        <f t="shared" si="42"/>
        <v>3008962</v>
      </c>
      <c r="AR123" s="24">
        <f t="shared" si="42"/>
        <v>2221732021</v>
      </c>
      <c r="AS123" s="23">
        <v>591958</v>
      </c>
      <c r="AT123" s="24">
        <v>695988519</v>
      </c>
      <c r="AU123" s="23">
        <v>863999.84999999986</v>
      </c>
      <c r="AV123" s="24">
        <v>1086452463</v>
      </c>
      <c r="AW123" s="23">
        <v>1079870.9300000002</v>
      </c>
      <c r="AX123" s="24">
        <v>1185923187</v>
      </c>
      <c r="AY123" s="23">
        <f t="shared" si="33"/>
        <v>2535828.7800000003</v>
      </c>
      <c r="AZ123" s="24">
        <f t="shared" si="33"/>
        <v>2968364169</v>
      </c>
      <c r="BA123" s="23">
        <v>1227597.78</v>
      </c>
      <c r="BB123" s="24">
        <v>1318524628</v>
      </c>
      <c r="BC123" s="23">
        <v>1458276.3099999996</v>
      </c>
      <c r="BD123" s="24">
        <v>1550645065</v>
      </c>
      <c r="BE123" s="23">
        <v>1240281.42</v>
      </c>
      <c r="BF123" s="24">
        <v>1418966172</v>
      </c>
      <c r="BG123" s="23">
        <f t="shared" si="34"/>
        <v>3926155.51</v>
      </c>
      <c r="BH123" s="24">
        <f t="shared" si="34"/>
        <v>4288135865</v>
      </c>
      <c r="BI123" s="23">
        <v>947469.87999999989</v>
      </c>
      <c r="BJ123" s="24">
        <v>1105292241</v>
      </c>
      <c r="BK123" s="23">
        <v>1154424.3599999999</v>
      </c>
      <c r="BL123" s="24">
        <v>1281565544</v>
      </c>
      <c r="BM123" s="23">
        <v>1229034.1600000001</v>
      </c>
      <c r="BN123" s="24">
        <v>1233955261</v>
      </c>
      <c r="BO123" s="23">
        <f t="shared" si="35"/>
        <v>3330928.4</v>
      </c>
      <c r="BP123" s="24">
        <f t="shared" si="35"/>
        <v>3620813046</v>
      </c>
      <c r="BQ123" s="23">
        <v>12801874.689999998</v>
      </c>
      <c r="BR123" s="24">
        <v>13099045101</v>
      </c>
      <c r="BS123" s="19">
        <f>SUM(BS119:BS122)</f>
        <v>867032</v>
      </c>
      <c r="BT123" s="20">
        <f t="shared" ref="BT123:CE123" si="53">SUM(BT119:BT122)</f>
        <v>1003447357</v>
      </c>
      <c r="BU123" s="19">
        <f t="shared" si="53"/>
        <v>1025207</v>
      </c>
      <c r="BV123" s="20">
        <f t="shared" si="53"/>
        <v>1122847157</v>
      </c>
      <c r="BW123" s="19">
        <f t="shared" si="53"/>
        <v>906128</v>
      </c>
      <c r="BX123" s="20">
        <f t="shared" si="53"/>
        <v>911652807</v>
      </c>
      <c r="BY123" s="23">
        <f t="shared" si="31"/>
        <v>2798367</v>
      </c>
      <c r="BZ123" s="24">
        <f t="shared" si="31"/>
        <v>3037947321</v>
      </c>
      <c r="CA123" s="19">
        <f t="shared" si="53"/>
        <v>1068800</v>
      </c>
      <c r="CB123" s="20">
        <f t="shared" si="53"/>
        <v>1175640484</v>
      </c>
      <c r="CC123" s="19">
        <f t="shared" si="53"/>
        <v>1679752</v>
      </c>
      <c r="CD123" s="20">
        <f t="shared" si="53"/>
        <v>1162766161</v>
      </c>
      <c r="CE123" s="19">
        <f t="shared" si="53"/>
        <v>976732</v>
      </c>
      <c r="CF123" s="20">
        <f>SUM(CF119:CF122)</f>
        <v>1091410244</v>
      </c>
      <c r="CG123" s="23">
        <f t="shared" si="32"/>
        <v>3725284</v>
      </c>
      <c r="CH123" s="24">
        <f t="shared" si="32"/>
        <v>3429816889</v>
      </c>
    </row>
    <row r="124" spans="1:86" x14ac:dyDescent="0.25">
      <c r="A124" s="44" t="s">
        <v>248</v>
      </c>
      <c r="B124" s="43" t="s">
        <v>249</v>
      </c>
      <c r="C124" s="9">
        <v>342145</v>
      </c>
      <c r="D124" s="10">
        <v>227525586</v>
      </c>
      <c r="E124" s="9">
        <v>313317</v>
      </c>
      <c r="F124" s="10">
        <v>233801862</v>
      </c>
      <c r="G124" s="9">
        <v>653516</v>
      </c>
      <c r="H124" s="10">
        <v>317646362</v>
      </c>
      <c r="I124" s="9">
        <f t="shared" si="45"/>
        <v>1308978</v>
      </c>
      <c r="J124" s="10">
        <f t="shared" si="45"/>
        <v>778973810</v>
      </c>
      <c r="K124" s="9">
        <v>978676</v>
      </c>
      <c r="L124" s="10">
        <v>596035508</v>
      </c>
      <c r="M124" s="9">
        <v>921223</v>
      </c>
      <c r="N124" s="10">
        <v>427226882</v>
      </c>
      <c r="O124" s="9">
        <v>371603</v>
      </c>
      <c r="P124" s="10">
        <v>239941997</v>
      </c>
      <c r="Q124" s="9">
        <f t="shared" si="49"/>
        <v>2271502</v>
      </c>
      <c r="R124" s="10">
        <f t="shared" si="49"/>
        <v>1263204387</v>
      </c>
      <c r="S124" s="9">
        <v>416873</v>
      </c>
      <c r="T124" s="10">
        <v>292678950</v>
      </c>
      <c r="U124" s="9">
        <v>701461</v>
      </c>
      <c r="V124" s="10">
        <v>394588176</v>
      </c>
      <c r="W124" s="9">
        <v>478620</v>
      </c>
      <c r="X124" s="10">
        <v>242394774</v>
      </c>
      <c r="Y124" s="9">
        <f t="shared" si="48"/>
        <v>1596954</v>
      </c>
      <c r="Z124" s="10">
        <f t="shared" si="48"/>
        <v>929661900</v>
      </c>
      <c r="AA124" s="9">
        <v>717758</v>
      </c>
      <c r="AB124" s="10">
        <v>420624471</v>
      </c>
      <c r="AC124" s="9">
        <v>446661</v>
      </c>
      <c r="AD124" s="10">
        <v>418381199</v>
      </c>
      <c r="AE124" s="9">
        <v>1348324</v>
      </c>
      <c r="AF124" s="10">
        <v>409204674</v>
      </c>
      <c r="AG124" s="9">
        <f t="shared" si="30"/>
        <v>2512743</v>
      </c>
      <c r="AH124" s="10">
        <f t="shared" si="30"/>
        <v>1248210344</v>
      </c>
      <c r="AI124" s="9">
        <v>7682668</v>
      </c>
      <c r="AJ124" s="10">
        <v>4211427704</v>
      </c>
      <c r="AK124" s="9">
        <v>531736</v>
      </c>
      <c r="AL124" s="10">
        <v>342096000</v>
      </c>
      <c r="AM124" s="9">
        <v>711625</v>
      </c>
      <c r="AN124" s="10">
        <v>327604486</v>
      </c>
      <c r="AO124" s="9">
        <v>614622</v>
      </c>
      <c r="AP124" s="10">
        <v>307526640</v>
      </c>
      <c r="AQ124" s="9">
        <f t="shared" si="42"/>
        <v>1857983</v>
      </c>
      <c r="AR124" s="10">
        <f t="shared" si="42"/>
        <v>977227126</v>
      </c>
      <c r="AS124" s="9">
        <v>451094</v>
      </c>
      <c r="AT124" s="10">
        <v>410269433</v>
      </c>
      <c r="AU124" s="9">
        <v>512350.24999999988</v>
      </c>
      <c r="AV124" s="10">
        <v>290914860</v>
      </c>
      <c r="AW124" s="9">
        <v>652359.69000000006</v>
      </c>
      <c r="AX124" s="10">
        <v>430690916</v>
      </c>
      <c r="AY124" s="9">
        <f t="shared" si="33"/>
        <v>1615803.94</v>
      </c>
      <c r="AZ124" s="10">
        <f t="shared" si="33"/>
        <v>1131875209</v>
      </c>
      <c r="BA124" s="9">
        <v>495168.11999999994</v>
      </c>
      <c r="BB124" s="10">
        <v>339081865</v>
      </c>
      <c r="BC124" s="9">
        <v>656461.16</v>
      </c>
      <c r="BD124" s="10">
        <v>360176114</v>
      </c>
      <c r="BE124" s="9">
        <v>308964.42999999993</v>
      </c>
      <c r="BF124" s="10">
        <v>251225379</v>
      </c>
      <c r="BG124" s="9">
        <f t="shared" si="34"/>
        <v>1460593.71</v>
      </c>
      <c r="BH124" s="10">
        <f t="shared" si="34"/>
        <v>950483358</v>
      </c>
      <c r="BI124" s="9">
        <v>348419.80000000005</v>
      </c>
      <c r="BJ124" s="10">
        <v>277176440</v>
      </c>
      <c r="BK124" s="9">
        <v>490617.79</v>
      </c>
      <c r="BL124" s="10">
        <v>288346697</v>
      </c>
      <c r="BM124" s="9">
        <v>189451.40000000002</v>
      </c>
      <c r="BN124" s="10">
        <v>159883480</v>
      </c>
      <c r="BO124" s="9">
        <f t="shared" si="35"/>
        <v>1028488.9900000001</v>
      </c>
      <c r="BP124" s="10">
        <f t="shared" si="35"/>
        <v>725406617</v>
      </c>
      <c r="BQ124" s="9">
        <v>5962869.6399999997</v>
      </c>
      <c r="BR124" s="10">
        <v>3784992310</v>
      </c>
      <c r="BS124" s="9">
        <v>282617</v>
      </c>
      <c r="BT124" s="10">
        <v>164967523</v>
      </c>
      <c r="BU124" s="9">
        <v>445261</v>
      </c>
      <c r="BV124" s="10">
        <v>255653691</v>
      </c>
      <c r="BW124" s="9">
        <v>319884</v>
      </c>
      <c r="BX124" s="10">
        <v>242060483</v>
      </c>
      <c r="BY124" s="9">
        <f t="shared" si="31"/>
        <v>1047762</v>
      </c>
      <c r="BZ124" s="10">
        <f t="shared" si="31"/>
        <v>662681697</v>
      </c>
      <c r="CA124" s="9">
        <v>429764</v>
      </c>
      <c r="CB124" s="10">
        <v>230549130</v>
      </c>
      <c r="CC124" s="9">
        <v>615454</v>
      </c>
      <c r="CD124" s="10">
        <v>377584388</v>
      </c>
      <c r="CE124" s="9">
        <v>522744</v>
      </c>
      <c r="CF124" s="10">
        <v>329467171</v>
      </c>
      <c r="CG124" s="9">
        <f t="shared" si="32"/>
        <v>1567962</v>
      </c>
      <c r="CH124" s="10">
        <f t="shared" si="32"/>
        <v>937600689</v>
      </c>
    </row>
    <row r="125" spans="1:86" x14ac:dyDescent="0.25">
      <c r="A125" s="44" t="s">
        <v>250</v>
      </c>
      <c r="B125" s="42" t="s">
        <v>251</v>
      </c>
      <c r="C125" s="9">
        <v>16241380</v>
      </c>
      <c r="D125" s="10">
        <v>3477504627</v>
      </c>
      <c r="E125" s="9">
        <v>17793921</v>
      </c>
      <c r="F125" s="10">
        <v>3156359822</v>
      </c>
      <c r="G125" s="9">
        <v>16947649</v>
      </c>
      <c r="H125" s="10">
        <v>3033918173</v>
      </c>
      <c r="I125" s="9">
        <f t="shared" si="45"/>
        <v>50982950</v>
      </c>
      <c r="J125" s="10">
        <f t="shared" si="45"/>
        <v>9667782622</v>
      </c>
      <c r="K125" s="9">
        <v>9507092</v>
      </c>
      <c r="L125" s="10">
        <v>1685955584</v>
      </c>
      <c r="M125" s="9">
        <v>13336468</v>
      </c>
      <c r="N125" s="10">
        <v>2283963588</v>
      </c>
      <c r="O125" s="9">
        <v>19549971</v>
      </c>
      <c r="P125" s="10">
        <v>3179306281</v>
      </c>
      <c r="Q125" s="9">
        <f t="shared" si="49"/>
        <v>42393531</v>
      </c>
      <c r="R125" s="10">
        <f t="shared" si="49"/>
        <v>7149225453</v>
      </c>
      <c r="S125" s="9">
        <v>17090011</v>
      </c>
      <c r="T125" s="10">
        <v>2991236230</v>
      </c>
      <c r="U125" s="9">
        <v>23028751</v>
      </c>
      <c r="V125" s="10">
        <v>3579443443</v>
      </c>
      <c r="W125" s="9">
        <v>19157426</v>
      </c>
      <c r="X125" s="10">
        <v>3268690225</v>
      </c>
      <c r="Y125" s="9">
        <f t="shared" si="48"/>
        <v>59276188</v>
      </c>
      <c r="Z125" s="10">
        <f t="shared" si="48"/>
        <v>9839369898</v>
      </c>
      <c r="AA125" s="9">
        <v>18903275</v>
      </c>
      <c r="AB125" s="10">
        <v>3079197703</v>
      </c>
      <c r="AC125" s="9">
        <v>17199861</v>
      </c>
      <c r="AD125" s="10">
        <v>3120257798</v>
      </c>
      <c r="AE125" s="9">
        <v>16527876</v>
      </c>
      <c r="AF125" s="10">
        <v>3006846099</v>
      </c>
      <c r="AG125" s="9">
        <f t="shared" si="30"/>
        <v>52631012</v>
      </c>
      <c r="AH125" s="10">
        <f t="shared" si="30"/>
        <v>9206301600</v>
      </c>
      <c r="AI125" s="9">
        <v>205026725</v>
      </c>
      <c r="AJ125" s="10">
        <v>35783142403</v>
      </c>
      <c r="AK125" s="9">
        <v>20076528</v>
      </c>
      <c r="AL125" s="10">
        <v>3802769326</v>
      </c>
      <c r="AM125" s="9">
        <v>20266613</v>
      </c>
      <c r="AN125" s="10">
        <v>4018343646</v>
      </c>
      <c r="AO125" s="9">
        <v>29496726</v>
      </c>
      <c r="AP125" s="10">
        <v>5572435591</v>
      </c>
      <c r="AQ125" s="9">
        <f t="shared" si="42"/>
        <v>69839867</v>
      </c>
      <c r="AR125" s="10">
        <f t="shared" si="42"/>
        <v>13393548563</v>
      </c>
      <c r="AS125" s="9">
        <v>8734656</v>
      </c>
      <c r="AT125" s="10">
        <v>1906697904</v>
      </c>
      <c r="AU125" s="9">
        <v>16803149.379999999</v>
      </c>
      <c r="AV125" s="10">
        <v>3193433587</v>
      </c>
      <c r="AW125" s="9">
        <v>17934722.579999998</v>
      </c>
      <c r="AX125" s="10">
        <v>3714391855</v>
      </c>
      <c r="AY125" s="9">
        <f t="shared" si="33"/>
        <v>43472527.959999993</v>
      </c>
      <c r="AZ125" s="10">
        <f t="shared" si="33"/>
        <v>8814523346</v>
      </c>
      <c r="BA125" s="9">
        <v>17959591.049999997</v>
      </c>
      <c r="BB125" s="10">
        <v>3579810342</v>
      </c>
      <c r="BC125" s="9">
        <v>21692891.02</v>
      </c>
      <c r="BD125" s="10">
        <v>4633803018</v>
      </c>
      <c r="BE125" s="9">
        <v>17299232.599999998</v>
      </c>
      <c r="BF125" s="10">
        <v>3392903608</v>
      </c>
      <c r="BG125" s="9">
        <f t="shared" si="34"/>
        <v>56951714.669999987</v>
      </c>
      <c r="BH125" s="10">
        <f t="shared" si="34"/>
        <v>11606516968</v>
      </c>
      <c r="BI125" s="9">
        <v>28053174.759999998</v>
      </c>
      <c r="BJ125" s="10">
        <v>5431833912</v>
      </c>
      <c r="BK125" s="9">
        <v>19389942.080000002</v>
      </c>
      <c r="BL125" s="10">
        <v>3799717648</v>
      </c>
      <c r="BM125" s="9">
        <v>20465740.880000003</v>
      </c>
      <c r="BN125" s="10">
        <v>3869459036</v>
      </c>
      <c r="BO125" s="9">
        <f t="shared" si="35"/>
        <v>67908857.719999999</v>
      </c>
      <c r="BP125" s="10">
        <f t="shared" si="35"/>
        <v>13101010596</v>
      </c>
      <c r="BQ125" s="9">
        <v>238172967.34999999</v>
      </c>
      <c r="BR125" s="10">
        <v>46915599473</v>
      </c>
      <c r="BS125" s="9">
        <v>15644611</v>
      </c>
      <c r="BT125" s="10">
        <v>3098213623</v>
      </c>
      <c r="BU125" s="9">
        <v>20309763</v>
      </c>
      <c r="BV125" s="10">
        <v>3957988514</v>
      </c>
      <c r="BW125" s="9">
        <v>9874550</v>
      </c>
      <c r="BX125" s="10">
        <v>2087186550</v>
      </c>
      <c r="BY125" s="9">
        <f t="shared" si="31"/>
        <v>45828924</v>
      </c>
      <c r="BZ125" s="10">
        <f t="shared" si="31"/>
        <v>9143388687</v>
      </c>
      <c r="CA125" s="9">
        <v>18032961</v>
      </c>
      <c r="CB125" s="10">
        <v>3589166148</v>
      </c>
      <c r="CC125" s="9">
        <v>13368091</v>
      </c>
      <c r="CD125" s="10">
        <v>3006879385</v>
      </c>
      <c r="CE125" s="9">
        <v>11298831</v>
      </c>
      <c r="CF125" s="10">
        <v>2416758070</v>
      </c>
      <c r="CG125" s="9">
        <f t="shared" si="32"/>
        <v>42699883</v>
      </c>
      <c r="CH125" s="10">
        <f t="shared" si="32"/>
        <v>9012803603</v>
      </c>
    </row>
    <row r="126" spans="1:86" x14ac:dyDescent="0.25">
      <c r="A126" s="44" t="s">
        <v>252</v>
      </c>
      <c r="B126" s="9" t="s">
        <v>253</v>
      </c>
      <c r="C126" s="9">
        <v>11276747</v>
      </c>
      <c r="D126" s="10">
        <v>1766311516</v>
      </c>
      <c r="E126" s="9">
        <v>13895313</v>
      </c>
      <c r="F126" s="10">
        <v>2201467160</v>
      </c>
      <c r="G126" s="9">
        <v>11360103</v>
      </c>
      <c r="H126" s="10">
        <v>1658227913</v>
      </c>
      <c r="I126" s="9">
        <f t="shared" si="45"/>
        <v>36532163</v>
      </c>
      <c r="J126" s="10">
        <f t="shared" si="45"/>
        <v>5626006589</v>
      </c>
      <c r="K126" s="9">
        <v>6732706</v>
      </c>
      <c r="L126" s="10">
        <v>1016864041</v>
      </c>
      <c r="M126" s="9">
        <v>9459728</v>
      </c>
      <c r="N126" s="10">
        <v>1387390042</v>
      </c>
      <c r="O126" s="9">
        <v>12815688</v>
      </c>
      <c r="P126" s="10">
        <v>1929649060</v>
      </c>
      <c r="Q126" s="9">
        <f t="shared" si="49"/>
        <v>29008122</v>
      </c>
      <c r="R126" s="10">
        <f t="shared" si="49"/>
        <v>4333903143</v>
      </c>
      <c r="S126" s="9">
        <v>11840087</v>
      </c>
      <c r="T126" s="10">
        <v>1791918596</v>
      </c>
      <c r="U126" s="9">
        <v>18130048</v>
      </c>
      <c r="V126" s="10">
        <v>2632128745</v>
      </c>
      <c r="W126" s="9">
        <v>12837309</v>
      </c>
      <c r="X126" s="10">
        <v>2070992131</v>
      </c>
      <c r="Y126" s="9">
        <f t="shared" si="48"/>
        <v>42807444</v>
      </c>
      <c r="Z126" s="10">
        <f t="shared" si="48"/>
        <v>6495039472</v>
      </c>
      <c r="AA126" s="9">
        <v>12899461</v>
      </c>
      <c r="AB126" s="10">
        <v>1877600622</v>
      </c>
      <c r="AC126" s="9">
        <v>12945112</v>
      </c>
      <c r="AD126" s="10">
        <v>1958678637</v>
      </c>
      <c r="AE126" s="9">
        <v>12589257</v>
      </c>
      <c r="AF126" s="10">
        <v>1971734998</v>
      </c>
      <c r="AG126" s="9">
        <f t="shared" si="30"/>
        <v>38433830</v>
      </c>
      <c r="AH126" s="10">
        <f t="shared" si="30"/>
        <v>5808014257</v>
      </c>
      <c r="AI126" s="9">
        <v>146781559</v>
      </c>
      <c r="AJ126" s="10">
        <v>22262963461</v>
      </c>
      <c r="AK126" s="9">
        <v>11952636</v>
      </c>
      <c r="AL126" s="10">
        <v>2031358040</v>
      </c>
      <c r="AM126" s="9">
        <v>15519959</v>
      </c>
      <c r="AN126" s="10">
        <v>2809035127</v>
      </c>
      <c r="AO126" s="9">
        <v>24791687</v>
      </c>
      <c r="AP126" s="10">
        <v>4344038741</v>
      </c>
      <c r="AQ126" s="9">
        <f t="shared" si="42"/>
        <v>52264282</v>
      </c>
      <c r="AR126" s="10">
        <f t="shared" si="42"/>
        <v>9184431908</v>
      </c>
      <c r="AS126" s="9">
        <v>5842180</v>
      </c>
      <c r="AT126" s="10">
        <v>1026797324</v>
      </c>
      <c r="AU126" s="9">
        <v>6802846.4000000004</v>
      </c>
      <c r="AV126" s="10">
        <v>1238493595</v>
      </c>
      <c r="AW126" s="9">
        <v>10351606.6</v>
      </c>
      <c r="AX126" s="10">
        <v>1932194903</v>
      </c>
      <c r="AY126" s="9">
        <f t="shared" si="33"/>
        <v>22996633</v>
      </c>
      <c r="AZ126" s="10">
        <f t="shared" si="33"/>
        <v>4197485822</v>
      </c>
      <c r="BA126" s="9">
        <v>12744072.709999999</v>
      </c>
      <c r="BB126" s="10">
        <v>2311313902</v>
      </c>
      <c r="BC126" s="9">
        <v>15808288.08</v>
      </c>
      <c r="BD126" s="10">
        <v>2930194492</v>
      </c>
      <c r="BE126" s="9">
        <v>13921949.310000001</v>
      </c>
      <c r="BF126" s="10">
        <v>2423290635</v>
      </c>
      <c r="BG126" s="9">
        <f t="shared" si="34"/>
        <v>42474310.100000001</v>
      </c>
      <c r="BH126" s="10">
        <f t="shared" si="34"/>
        <v>7664799029</v>
      </c>
      <c r="BI126" s="9">
        <v>22656404.27</v>
      </c>
      <c r="BJ126" s="10">
        <v>3811055132</v>
      </c>
      <c r="BK126" s="9">
        <v>15438399.289999999</v>
      </c>
      <c r="BL126" s="10">
        <v>2720123523</v>
      </c>
      <c r="BM126" s="9">
        <v>16120115.75</v>
      </c>
      <c r="BN126" s="10">
        <v>2721673247</v>
      </c>
      <c r="BO126" s="9">
        <f t="shared" si="35"/>
        <v>54214919.310000002</v>
      </c>
      <c r="BP126" s="10">
        <f t="shared" si="35"/>
        <v>9252851902</v>
      </c>
      <c r="BQ126" s="9">
        <v>171950144.41</v>
      </c>
      <c r="BR126" s="10">
        <v>30299568661</v>
      </c>
      <c r="BS126" s="9">
        <v>13093170</v>
      </c>
      <c r="BT126" s="10">
        <v>2246336753</v>
      </c>
      <c r="BU126" s="9">
        <v>17193731</v>
      </c>
      <c r="BV126" s="10">
        <v>2805728603</v>
      </c>
      <c r="BW126" s="9">
        <v>7912480</v>
      </c>
      <c r="BX126" s="10">
        <v>1422432169</v>
      </c>
      <c r="BY126" s="9">
        <f t="shared" si="31"/>
        <v>38199381</v>
      </c>
      <c r="BZ126" s="10">
        <f t="shared" si="31"/>
        <v>6474497525</v>
      </c>
      <c r="CA126" s="9">
        <v>14836163</v>
      </c>
      <c r="CB126" s="10">
        <v>2467605255</v>
      </c>
      <c r="CC126" s="9">
        <v>10729483</v>
      </c>
      <c r="CD126" s="10">
        <v>1808044272</v>
      </c>
      <c r="CE126" s="9">
        <v>8872410</v>
      </c>
      <c r="CF126" s="10">
        <v>1546708356</v>
      </c>
      <c r="CG126" s="9">
        <f t="shared" si="32"/>
        <v>34438056</v>
      </c>
      <c r="CH126" s="10">
        <f t="shared" si="32"/>
        <v>5822357883</v>
      </c>
    </row>
    <row r="127" spans="1:86" x14ac:dyDescent="0.25">
      <c r="A127" s="44" t="s">
        <v>254</v>
      </c>
      <c r="B127" s="9" t="s">
        <v>255</v>
      </c>
      <c r="C127" s="9">
        <v>631781</v>
      </c>
      <c r="D127" s="10">
        <v>283495321</v>
      </c>
      <c r="E127" s="9">
        <v>622173</v>
      </c>
      <c r="F127" s="10">
        <v>233417178</v>
      </c>
      <c r="G127" s="9">
        <v>641728</v>
      </c>
      <c r="H127" s="10">
        <v>296497795</v>
      </c>
      <c r="I127" s="9">
        <f t="shared" si="45"/>
        <v>1895682</v>
      </c>
      <c r="J127" s="10">
        <f t="shared" si="45"/>
        <v>813410294</v>
      </c>
      <c r="K127" s="9">
        <v>558855</v>
      </c>
      <c r="L127" s="10">
        <v>234660592</v>
      </c>
      <c r="M127" s="9">
        <v>617912</v>
      </c>
      <c r="N127" s="10">
        <v>252686931</v>
      </c>
      <c r="O127" s="9">
        <v>258835</v>
      </c>
      <c r="P127" s="10">
        <v>126979292</v>
      </c>
      <c r="Q127" s="9">
        <f t="shared" si="49"/>
        <v>1435602</v>
      </c>
      <c r="R127" s="10">
        <f t="shared" si="49"/>
        <v>614326815</v>
      </c>
      <c r="S127" s="9">
        <v>361931</v>
      </c>
      <c r="T127" s="10">
        <v>179054722</v>
      </c>
      <c r="U127" s="9">
        <v>417488</v>
      </c>
      <c r="V127" s="10">
        <v>187188629</v>
      </c>
      <c r="W127" s="9">
        <v>679063</v>
      </c>
      <c r="X127" s="10">
        <v>205988989</v>
      </c>
      <c r="Y127" s="9">
        <f t="shared" si="48"/>
        <v>1458482</v>
      </c>
      <c r="Z127" s="10">
        <f t="shared" si="48"/>
        <v>572232340</v>
      </c>
      <c r="AA127" s="9">
        <v>600414</v>
      </c>
      <c r="AB127" s="10">
        <v>216748099</v>
      </c>
      <c r="AC127" s="9">
        <v>751256</v>
      </c>
      <c r="AD127" s="10">
        <v>337777701</v>
      </c>
      <c r="AE127" s="9">
        <v>800949</v>
      </c>
      <c r="AF127" s="10">
        <v>313695458</v>
      </c>
      <c r="AG127" s="9">
        <f t="shared" si="30"/>
        <v>2152619</v>
      </c>
      <c r="AH127" s="10">
        <f t="shared" si="30"/>
        <v>868221258</v>
      </c>
      <c r="AI127" s="9">
        <v>6942385</v>
      </c>
      <c r="AJ127" s="10">
        <v>2868190707</v>
      </c>
      <c r="AK127" s="9">
        <v>664509</v>
      </c>
      <c r="AL127" s="10">
        <v>306225963</v>
      </c>
      <c r="AM127" s="9">
        <v>665461</v>
      </c>
      <c r="AN127" s="10">
        <v>289100816</v>
      </c>
      <c r="AO127" s="9">
        <v>490438</v>
      </c>
      <c r="AP127" s="10">
        <v>172333570</v>
      </c>
      <c r="AQ127" s="9">
        <f t="shared" si="42"/>
        <v>1820408</v>
      </c>
      <c r="AR127" s="10">
        <f t="shared" si="42"/>
        <v>767660349</v>
      </c>
      <c r="AS127" s="9">
        <v>492328</v>
      </c>
      <c r="AT127" s="10">
        <v>194503866</v>
      </c>
      <c r="AU127" s="9">
        <v>695456.7</v>
      </c>
      <c r="AV127" s="10">
        <v>275748193</v>
      </c>
      <c r="AW127" s="9">
        <v>559856.57999999996</v>
      </c>
      <c r="AX127" s="10">
        <v>244315559</v>
      </c>
      <c r="AY127" s="9">
        <f t="shared" si="33"/>
        <v>1747641.2799999998</v>
      </c>
      <c r="AZ127" s="10">
        <f t="shared" si="33"/>
        <v>714567618</v>
      </c>
      <c r="BA127" s="9">
        <v>539620.52</v>
      </c>
      <c r="BB127" s="10">
        <v>235682436</v>
      </c>
      <c r="BC127" s="9">
        <v>755548.24</v>
      </c>
      <c r="BD127" s="10">
        <v>292452428</v>
      </c>
      <c r="BE127" s="9">
        <v>396321.07999999996</v>
      </c>
      <c r="BF127" s="10">
        <v>167505243</v>
      </c>
      <c r="BG127" s="9">
        <f t="shared" si="34"/>
        <v>1691489.8399999999</v>
      </c>
      <c r="BH127" s="10">
        <f t="shared" si="34"/>
        <v>695640107</v>
      </c>
      <c r="BI127" s="9">
        <v>591090.59000000008</v>
      </c>
      <c r="BJ127" s="10">
        <v>283509076</v>
      </c>
      <c r="BK127" s="9">
        <v>935120.31</v>
      </c>
      <c r="BL127" s="10">
        <v>349468726</v>
      </c>
      <c r="BM127" s="9">
        <v>512735.15</v>
      </c>
      <c r="BN127" s="10">
        <v>221067174</v>
      </c>
      <c r="BO127" s="9">
        <f t="shared" si="35"/>
        <v>2038946.0500000003</v>
      </c>
      <c r="BP127" s="10">
        <f t="shared" si="35"/>
        <v>854044976</v>
      </c>
      <c r="BQ127" s="9">
        <v>7298485.1699999999</v>
      </c>
      <c r="BR127" s="10">
        <v>3031913050</v>
      </c>
      <c r="BS127" s="9">
        <v>897602</v>
      </c>
      <c r="BT127" s="10">
        <v>330177605</v>
      </c>
      <c r="BU127" s="9">
        <v>794432</v>
      </c>
      <c r="BV127" s="10">
        <v>306385208</v>
      </c>
      <c r="BW127" s="9">
        <v>561394</v>
      </c>
      <c r="BX127" s="10">
        <v>258979534</v>
      </c>
      <c r="BY127" s="9">
        <f t="shared" si="31"/>
        <v>2253428</v>
      </c>
      <c r="BZ127" s="10">
        <f t="shared" si="31"/>
        <v>895542347</v>
      </c>
      <c r="CA127" s="9">
        <v>737740</v>
      </c>
      <c r="CB127" s="10">
        <v>297732435</v>
      </c>
      <c r="CC127" s="9">
        <v>705036</v>
      </c>
      <c r="CD127" s="10">
        <v>322017063</v>
      </c>
      <c r="CE127" s="9">
        <v>611328</v>
      </c>
      <c r="CF127" s="10">
        <v>253980397</v>
      </c>
      <c r="CG127" s="9">
        <f t="shared" si="32"/>
        <v>2054104</v>
      </c>
      <c r="CH127" s="10">
        <f t="shared" si="32"/>
        <v>873729895</v>
      </c>
    </row>
    <row r="128" spans="1:86" x14ac:dyDescent="0.25">
      <c r="A128" s="44" t="s">
        <v>256</v>
      </c>
      <c r="B128" s="21" t="s">
        <v>257</v>
      </c>
      <c r="C128" s="9">
        <v>2614795</v>
      </c>
      <c r="D128" s="10">
        <v>779949997</v>
      </c>
      <c r="E128" s="9">
        <v>3111584</v>
      </c>
      <c r="F128" s="10">
        <v>883431839</v>
      </c>
      <c r="G128" s="9">
        <v>2012785</v>
      </c>
      <c r="H128" s="10">
        <v>663476328</v>
      </c>
      <c r="I128" s="9">
        <f t="shared" si="45"/>
        <v>7739164</v>
      </c>
      <c r="J128" s="10">
        <f t="shared" si="45"/>
        <v>2326858164</v>
      </c>
      <c r="K128" s="9">
        <v>3644788</v>
      </c>
      <c r="L128" s="10">
        <v>893040351</v>
      </c>
      <c r="M128" s="9">
        <v>2730338</v>
      </c>
      <c r="N128" s="10">
        <v>740702436</v>
      </c>
      <c r="O128" s="9">
        <v>3671908</v>
      </c>
      <c r="P128" s="10">
        <v>1016059817</v>
      </c>
      <c r="Q128" s="9">
        <f t="shared" si="49"/>
        <v>10047034</v>
      </c>
      <c r="R128" s="10">
        <f t="shared" si="49"/>
        <v>2649802604</v>
      </c>
      <c r="S128" s="9">
        <v>3087252</v>
      </c>
      <c r="T128" s="10">
        <v>713161612</v>
      </c>
      <c r="U128" s="9">
        <v>3066545</v>
      </c>
      <c r="V128" s="10">
        <v>744235691</v>
      </c>
      <c r="W128" s="9">
        <v>2039194</v>
      </c>
      <c r="X128" s="10">
        <v>623307124</v>
      </c>
      <c r="Y128" s="9">
        <f t="shared" si="48"/>
        <v>8192991</v>
      </c>
      <c r="Z128" s="10">
        <f t="shared" si="48"/>
        <v>2080704427</v>
      </c>
      <c r="AA128" s="9">
        <v>3596750</v>
      </c>
      <c r="AB128" s="10">
        <v>978911099</v>
      </c>
      <c r="AC128" s="9">
        <v>4391492</v>
      </c>
      <c r="AD128" s="10">
        <v>1519249770</v>
      </c>
      <c r="AE128" s="9">
        <v>3977580</v>
      </c>
      <c r="AF128" s="10">
        <v>1017619866</v>
      </c>
      <c r="AG128" s="9">
        <f t="shared" si="30"/>
        <v>11965822</v>
      </c>
      <c r="AH128" s="10">
        <f t="shared" si="30"/>
        <v>3515780735</v>
      </c>
      <c r="AI128" s="9">
        <v>37942247</v>
      </c>
      <c r="AJ128" s="10">
        <v>10562551210</v>
      </c>
      <c r="AK128" s="9">
        <v>2807959</v>
      </c>
      <c r="AL128" s="10">
        <v>681482880</v>
      </c>
      <c r="AM128" s="9">
        <v>1758269</v>
      </c>
      <c r="AN128" s="10">
        <v>509696404</v>
      </c>
      <c r="AO128" s="9">
        <v>2800409</v>
      </c>
      <c r="AP128" s="10">
        <v>666594474</v>
      </c>
      <c r="AQ128" s="9">
        <f t="shared" si="42"/>
        <v>7366637</v>
      </c>
      <c r="AR128" s="10">
        <f t="shared" si="42"/>
        <v>1857773758</v>
      </c>
      <c r="AS128" s="9">
        <v>2455471</v>
      </c>
      <c r="AT128" s="10">
        <v>619225795</v>
      </c>
      <c r="AU128" s="9">
        <v>4011548.2600000002</v>
      </c>
      <c r="AV128" s="10">
        <v>804730217</v>
      </c>
      <c r="AW128" s="9">
        <v>3764528.35</v>
      </c>
      <c r="AX128" s="10">
        <v>1023738200</v>
      </c>
      <c r="AY128" s="9">
        <f t="shared" si="33"/>
        <v>10231547.609999999</v>
      </c>
      <c r="AZ128" s="10">
        <f t="shared" si="33"/>
        <v>2447694212</v>
      </c>
      <c r="BA128" s="9">
        <v>3261698.06</v>
      </c>
      <c r="BB128" s="10">
        <v>804344796</v>
      </c>
      <c r="BC128" s="9">
        <v>4773327.410000002</v>
      </c>
      <c r="BD128" s="10">
        <v>894824361</v>
      </c>
      <c r="BE128" s="9">
        <v>3237753.7299999991</v>
      </c>
      <c r="BF128" s="10">
        <v>613877086</v>
      </c>
      <c r="BG128" s="9">
        <f t="shared" si="34"/>
        <v>11272779.200000001</v>
      </c>
      <c r="BH128" s="10">
        <f t="shared" si="34"/>
        <v>2313046243</v>
      </c>
      <c r="BI128" s="9">
        <v>5391556.3200000003</v>
      </c>
      <c r="BJ128" s="10">
        <v>1657703381</v>
      </c>
      <c r="BK128" s="9">
        <v>5695588.1299999999</v>
      </c>
      <c r="BL128" s="10">
        <v>1544028223</v>
      </c>
      <c r="BM128" s="9">
        <v>3285794.3699999992</v>
      </c>
      <c r="BN128" s="10">
        <v>836887649</v>
      </c>
      <c r="BO128" s="9">
        <f t="shared" si="35"/>
        <v>14372938.819999998</v>
      </c>
      <c r="BP128" s="10">
        <f t="shared" si="35"/>
        <v>4038619253</v>
      </c>
      <c r="BQ128" s="9">
        <v>43243902.629999995</v>
      </c>
      <c r="BR128" s="10">
        <v>10657133466</v>
      </c>
      <c r="BS128" s="9">
        <v>4169484</v>
      </c>
      <c r="BT128" s="10">
        <v>1068983108</v>
      </c>
      <c r="BU128" s="9">
        <v>4315952</v>
      </c>
      <c r="BV128" s="10">
        <v>932099121</v>
      </c>
      <c r="BW128" s="9">
        <v>2515653</v>
      </c>
      <c r="BX128" s="10">
        <v>640906269</v>
      </c>
      <c r="BY128" s="9">
        <f t="shared" si="31"/>
        <v>11001089</v>
      </c>
      <c r="BZ128" s="10">
        <f t="shared" si="31"/>
        <v>2641988498</v>
      </c>
      <c r="CA128" s="9">
        <v>4327201</v>
      </c>
      <c r="CB128" s="10">
        <v>1122611999</v>
      </c>
      <c r="CC128" s="9">
        <v>2756331</v>
      </c>
      <c r="CD128" s="10">
        <v>651387941</v>
      </c>
      <c r="CE128" s="9">
        <v>3557759</v>
      </c>
      <c r="CF128" s="10">
        <v>767184463</v>
      </c>
      <c r="CG128" s="9">
        <f t="shared" si="32"/>
        <v>10641291</v>
      </c>
      <c r="CH128" s="10">
        <f t="shared" si="32"/>
        <v>2541184403</v>
      </c>
    </row>
    <row r="129" spans="1:86" x14ac:dyDescent="0.25">
      <c r="A129" s="44" t="s">
        <v>258</v>
      </c>
      <c r="B129" s="9" t="s">
        <v>259</v>
      </c>
      <c r="C129" s="9">
        <v>727853</v>
      </c>
      <c r="D129" s="10">
        <v>306941659</v>
      </c>
      <c r="E129" s="9">
        <v>758251</v>
      </c>
      <c r="F129" s="10">
        <v>257373886</v>
      </c>
      <c r="G129" s="9">
        <v>282136</v>
      </c>
      <c r="H129" s="10">
        <v>154700648</v>
      </c>
      <c r="I129" s="9">
        <f t="shared" si="45"/>
        <v>1768240</v>
      </c>
      <c r="J129" s="10">
        <f t="shared" si="45"/>
        <v>719016193</v>
      </c>
      <c r="K129" s="9">
        <v>1283370</v>
      </c>
      <c r="L129" s="10">
        <v>453015328</v>
      </c>
      <c r="M129" s="9">
        <v>754504</v>
      </c>
      <c r="N129" s="10">
        <v>263319218</v>
      </c>
      <c r="O129" s="9">
        <v>755129</v>
      </c>
      <c r="P129" s="10">
        <v>334328987</v>
      </c>
      <c r="Q129" s="9">
        <f t="shared" si="49"/>
        <v>2793003</v>
      </c>
      <c r="R129" s="10">
        <f t="shared" si="49"/>
        <v>1050663533</v>
      </c>
      <c r="S129" s="9">
        <v>747858</v>
      </c>
      <c r="T129" s="10">
        <v>264156231</v>
      </c>
      <c r="U129" s="9">
        <v>405780</v>
      </c>
      <c r="V129" s="10">
        <v>182898708</v>
      </c>
      <c r="W129" s="9">
        <v>661183</v>
      </c>
      <c r="X129" s="10">
        <v>289468815</v>
      </c>
      <c r="Y129" s="9">
        <f t="shared" si="48"/>
        <v>1814821</v>
      </c>
      <c r="Z129" s="10">
        <f t="shared" si="48"/>
        <v>736523754</v>
      </c>
      <c r="AA129" s="9">
        <v>890890</v>
      </c>
      <c r="AB129" s="10">
        <v>308061298</v>
      </c>
      <c r="AC129" s="9">
        <v>1404962</v>
      </c>
      <c r="AD129" s="10">
        <v>667469813</v>
      </c>
      <c r="AE129" s="9">
        <v>1167283</v>
      </c>
      <c r="AF129" s="10">
        <v>356040868</v>
      </c>
      <c r="AG129" s="9">
        <f t="shared" si="30"/>
        <v>3463135</v>
      </c>
      <c r="AH129" s="10">
        <f t="shared" si="30"/>
        <v>1331571979</v>
      </c>
      <c r="AI129" s="9">
        <v>9839199</v>
      </c>
      <c r="AJ129" s="10">
        <v>3837775459</v>
      </c>
      <c r="AK129" s="9">
        <v>412790</v>
      </c>
      <c r="AL129" s="10">
        <v>202056035</v>
      </c>
      <c r="AM129" s="9">
        <v>166513</v>
      </c>
      <c r="AN129" s="10">
        <v>78494293</v>
      </c>
      <c r="AO129" s="9">
        <v>451542</v>
      </c>
      <c r="AP129" s="10">
        <v>185837577</v>
      </c>
      <c r="AQ129" s="9">
        <f t="shared" si="42"/>
        <v>1030845</v>
      </c>
      <c r="AR129" s="10">
        <f t="shared" si="42"/>
        <v>466387905</v>
      </c>
      <c r="AS129" s="9">
        <v>359752</v>
      </c>
      <c r="AT129" s="10">
        <v>144698933</v>
      </c>
      <c r="AU129" s="9">
        <v>891669.77</v>
      </c>
      <c r="AV129" s="10">
        <v>215190372</v>
      </c>
      <c r="AW129" s="9">
        <v>1310363.3899999999</v>
      </c>
      <c r="AX129" s="10">
        <v>417290197</v>
      </c>
      <c r="AY129" s="9">
        <f t="shared" si="33"/>
        <v>2561785.16</v>
      </c>
      <c r="AZ129" s="10">
        <f t="shared" si="33"/>
        <v>777179502</v>
      </c>
      <c r="BA129" s="9">
        <v>335579.8</v>
      </c>
      <c r="BB129" s="10">
        <v>154575064</v>
      </c>
      <c r="BC129" s="9">
        <v>528129.75</v>
      </c>
      <c r="BD129" s="10">
        <v>195514763</v>
      </c>
      <c r="BE129" s="9">
        <v>62425.200000000004</v>
      </c>
      <c r="BF129" s="10">
        <v>31174075</v>
      </c>
      <c r="BG129" s="9">
        <f t="shared" si="34"/>
        <v>926134.75</v>
      </c>
      <c r="BH129" s="10">
        <f t="shared" si="34"/>
        <v>381263902</v>
      </c>
      <c r="BI129" s="9">
        <v>2186989.06</v>
      </c>
      <c r="BJ129" s="10">
        <v>856332214</v>
      </c>
      <c r="BK129" s="9">
        <v>1610508.5999999999</v>
      </c>
      <c r="BL129" s="10">
        <v>644456361</v>
      </c>
      <c r="BM129" s="9">
        <v>347790.2</v>
      </c>
      <c r="BN129" s="10">
        <v>142351374</v>
      </c>
      <c r="BO129" s="9">
        <f t="shared" si="35"/>
        <v>4145287.8600000003</v>
      </c>
      <c r="BP129" s="10">
        <f t="shared" si="35"/>
        <v>1643139949</v>
      </c>
      <c r="BQ129" s="9">
        <v>8664052.7699999996</v>
      </c>
      <c r="BR129" s="10">
        <v>3267971258</v>
      </c>
      <c r="BS129" s="9"/>
      <c r="BT129" s="10"/>
      <c r="BU129" s="9"/>
      <c r="BV129" s="10"/>
      <c r="BW129" s="9"/>
      <c r="BX129" s="10"/>
      <c r="BY129" s="9">
        <f t="shared" si="31"/>
        <v>0</v>
      </c>
      <c r="BZ129" s="10">
        <f t="shared" si="31"/>
        <v>0</v>
      </c>
      <c r="CA129" s="9"/>
      <c r="CB129" s="10"/>
      <c r="CC129" s="9"/>
      <c r="CD129" s="10"/>
      <c r="CE129" s="9">
        <v>397624</v>
      </c>
      <c r="CF129" s="10">
        <v>164359597</v>
      </c>
      <c r="CG129" s="9">
        <f t="shared" si="32"/>
        <v>397624</v>
      </c>
      <c r="CH129" s="10">
        <f t="shared" si="32"/>
        <v>164359597</v>
      </c>
    </row>
    <row r="130" spans="1:86" x14ac:dyDescent="0.25">
      <c r="A130" s="44" t="s">
        <v>260</v>
      </c>
      <c r="B130" s="8" t="s">
        <v>261</v>
      </c>
      <c r="C130" s="9">
        <v>565329</v>
      </c>
      <c r="D130" s="10">
        <v>161284748</v>
      </c>
      <c r="E130" s="9">
        <v>437692</v>
      </c>
      <c r="F130" s="10">
        <v>226946720</v>
      </c>
      <c r="G130" s="9">
        <v>152239</v>
      </c>
      <c r="H130" s="10">
        <v>101918812</v>
      </c>
      <c r="I130" s="9">
        <f t="shared" si="45"/>
        <v>1155260</v>
      </c>
      <c r="J130" s="10">
        <f t="shared" si="45"/>
        <v>490150280</v>
      </c>
      <c r="K130" s="9">
        <v>217063</v>
      </c>
      <c r="L130" s="10">
        <v>95404530</v>
      </c>
      <c r="M130" s="9">
        <v>161125</v>
      </c>
      <c r="N130" s="10">
        <v>89583066</v>
      </c>
      <c r="O130" s="9">
        <v>370138</v>
      </c>
      <c r="P130" s="10">
        <v>160224803</v>
      </c>
      <c r="Q130" s="9">
        <f t="shared" si="49"/>
        <v>748326</v>
      </c>
      <c r="R130" s="10">
        <f t="shared" si="49"/>
        <v>345212399</v>
      </c>
      <c r="S130" s="9">
        <v>200565</v>
      </c>
      <c r="T130" s="10">
        <v>86255161</v>
      </c>
      <c r="U130" s="9">
        <v>334501</v>
      </c>
      <c r="V130" s="10">
        <v>159194794</v>
      </c>
      <c r="W130" s="9">
        <v>130192</v>
      </c>
      <c r="X130" s="10">
        <v>87138099</v>
      </c>
      <c r="Y130" s="9">
        <f t="shared" si="48"/>
        <v>665258</v>
      </c>
      <c r="Z130" s="10">
        <f t="shared" si="48"/>
        <v>332588054</v>
      </c>
      <c r="AA130" s="9">
        <v>329372</v>
      </c>
      <c r="AB130" s="10">
        <v>176750881</v>
      </c>
      <c r="AC130" s="9">
        <v>292726</v>
      </c>
      <c r="AD130" s="10">
        <v>138490611</v>
      </c>
      <c r="AE130" s="9">
        <v>420663</v>
      </c>
      <c r="AF130" s="10">
        <v>165517393</v>
      </c>
      <c r="AG130" s="9">
        <f t="shared" si="30"/>
        <v>1042761</v>
      </c>
      <c r="AH130" s="10">
        <f t="shared" si="30"/>
        <v>480758885</v>
      </c>
      <c r="AI130" s="9">
        <v>3611605</v>
      </c>
      <c r="AJ130" s="10">
        <v>1648709618</v>
      </c>
      <c r="AK130" s="9">
        <v>154049</v>
      </c>
      <c r="AL130" s="10">
        <v>108678674</v>
      </c>
      <c r="AM130" s="9">
        <v>251806</v>
      </c>
      <c r="AN130" s="10">
        <v>108048768</v>
      </c>
      <c r="AO130" s="9">
        <v>173042</v>
      </c>
      <c r="AP130" s="10">
        <v>148925711</v>
      </c>
      <c r="AQ130" s="9">
        <f t="shared" si="42"/>
        <v>578897</v>
      </c>
      <c r="AR130" s="10">
        <f t="shared" si="42"/>
        <v>365653153</v>
      </c>
      <c r="AS130" s="9">
        <v>35046</v>
      </c>
      <c r="AT130" s="10">
        <v>30319896</v>
      </c>
      <c r="AU130" s="9">
        <v>316113.67</v>
      </c>
      <c r="AV130" s="10">
        <v>111718834</v>
      </c>
      <c r="AW130" s="9">
        <v>315444.52</v>
      </c>
      <c r="AX130" s="10">
        <v>164388582</v>
      </c>
      <c r="AY130" s="9">
        <f t="shared" si="33"/>
        <v>666604.18999999994</v>
      </c>
      <c r="AZ130" s="10">
        <f t="shared" si="33"/>
        <v>306427312</v>
      </c>
      <c r="BA130" s="9">
        <v>385697.63</v>
      </c>
      <c r="BB130" s="10">
        <v>162276677</v>
      </c>
      <c r="BC130" s="9">
        <v>336317.56</v>
      </c>
      <c r="BD130" s="10">
        <v>161535552</v>
      </c>
      <c r="BE130" s="9">
        <v>292789.09000000003</v>
      </c>
      <c r="BF130" s="10">
        <v>136926849</v>
      </c>
      <c r="BG130" s="9">
        <f t="shared" si="34"/>
        <v>1014804.28</v>
      </c>
      <c r="BH130" s="10">
        <f t="shared" si="34"/>
        <v>460739078</v>
      </c>
      <c r="BI130" s="9">
        <v>520758.66000000003</v>
      </c>
      <c r="BJ130" s="10">
        <v>240409462</v>
      </c>
      <c r="BK130" s="9">
        <v>554104.54</v>
      </c>
      <c r="BL130" s="10">
        <v>211134394</v>
      </c>
      <c r="BM130" s="9">
        <v>372940.33</v>
      </c>
      <c r="BN130" s="10">
        <v>221992440</v>
      </c>
      <c r="BO130" s="9">
        <f t="shared" si="35"/>
        <v>1447803.5300000003</v>
      </c>
      <c r="BP130" s="10">
        <f t="shared" si="35"/>
        <v>673536296</v>
      </c>
      <c r="BQ130" s="9">
        <v>3708109</v>
      </c>
      <c r="BR130" s="10">
        <v>1806355839</v>
      </c>
      <c r="BS130" s="9">
        <v>284540</v>
      </c>
      <c r="BT130" s="10">
        <v>152593876</v>
      </c>
      <c r="BU130" s="9">
        <v>527078</v>
      </c>
      <c r="BV130" s="10">
        <v>182643042</v>
      </c>
      <c r="BW130" s="9">
        <v>73564</v>
      </c>
      <c r="BX130" s="10">
        <v>46508097</v>
      </c>
      <c r="BY130" s="9">
        <f t="shared" si="31"/>
        <v>885182</v>
      </c>
      <c r="BZ130" s="10">
        <f t="shared" si="31"/>
        <v>381745015</v>
      </c>
      <c r="CA130" s="9">
        <v>231115</v>
      </c>
      <c r="CB130" s="10">
        <v>98378168</v>
      </c>
      <c r="CC130" s="9">
        <v>183347</v>
      </c>
      <c r="CD130" s="10">
        <v>81860416</v>
      </c>
      <c r="CE130" s="9">
        <v>198292</v>
      </c>
      <c r="CF130" s="10">
        <v>100758569</v>
      </c>
      <c r="CG130" s="9">
        <f t="shared" si="32"/>
        <v>612754</v>
      </c>
      <c r="CH130" s="10">
        <f t="shared" si="32"/>
        <v>280997153</v>
      </c>
    </row>
    <row r="131" spans="1:86" x14ac:dyDescent="0.25">
      <c r="A131" s="45" t="s">
        <v>262</v>
      </c>
      <c r="B131" s="14" t="s">
        <v>263</v>
      </c>
      <c r="C131" s="17">
        <v>19198320</v>
      </c>
      <c r="D131" s="18">
        <v>4484980210</v>
      </c>
      <c r="E131" s="17">
        <v>21218822</v>
      </c>
      <c r="F131" s="18">
        <v>4273593523</v>
      </c>
      <c r="G131" s="17">
        <v>19613950</v>
      </c>
      <c r="H131" s="18">
        <v>4015040863</v>
      </c>
      <c r="I131" s="9">
        <f t="shared" si="45"/>
        <v>60031092</v>
      </c>
      <c r="J131" s="10">
        <f t="shared" si="45"/>
        <v>12773614596</v>
      </c>
      <c r="K131" s="17">
        <v>14130556</v>
      </c>
      <c r="L131" s="18">
        <v>3175031443</v>
      </c>
      <c r="M131" s="17">
        <v>16988029</v>
      </c>
      <c r="N131" s="18">
        <v>3451892906</v>
      </c>
      <c r="O131" s="17">
        <v>23593482</v>
      </c>
      <c r="P131" s="18">
        <v>4435308095</v>
      </c>
      <c r="Q131" s="9">
        <f t="shared" si="49"/>
        <v>54712067</v>
      </c>
      <c r="R131" s="10">
        <f t="shared" si="49"/>
        <v>11062232444</v>
      </c>
      <c r="S131" s="17">
        <v>20594136</v>
      </c>
      <c r="T131" s="18">
        <v>3997076792</v>
      </c>
      <c r="U131" s="17">
        <v>26796757</v>
      </c>
      <c r="V131" s="18">
        <v>4718267310</v>
      </c>
      <c r="W131" s="17">
        <v>21675240</v>
      </c>
      <c r="X131" s="18">
        <v>4134392123</v>
      </c>
      <c r="Y131" s="9">
        <f t="shared" si="48"/>
        <v>69066133</v>
      </c>
      <c r="Z131" s="10">
        <f t="shared" si="48"/>
        <v>12849736225</v>
      </c>
      <c r="AA131" s="17">
        <f t="shared" ref="AA131:AF131" si="54">+AA124+AA125+AA128</f>
        <v>23217783</v>
      </c>
      <c r="AB131" s="18">
        <f t="shared" si="54"/>
        <v>4478733273</v>
      </c>
      <c r="AC131" s="17">
        <f t="shared" si="54"/>
        <v>22038014</v>
      </c>
      <c r="AD131" s="18">
        <f t="shared" si="54"/>
        <v>5057888767</v>
      </c>
      <c r="AE131" s="17">
        <f t="shared" si="54"/>
        <v>21853780</v>
      </c>
      <c r="AF131" s="18">
        <f t="shared" si="54"/>
        <v>4433670639</v>
      </c>
      <c r="AG131" s="9">
        <f t="shared" ref="AG131:AH186" si="55">AA131+AC131+AE131</f>
        <v>67109577</v>
      </c>
      <c r="AH131" s="10">
        <f t="shared" si="55"/>
        <v>13970292679</v>
      </c>
      <c r="AI131" s="17">
        <f>+AI124+AI125+AI128</f>
        <v>250651640</v>
      </c>
      <c r="AJ131" s="18">
        <f>+AJ124+AJ125+AJ128</f>
        <v>50557121317</v>
      </c>
      <c r="AK131" s="23">
        <v>23416223</v>
      </c>
      <c r="AL131" s="24">
        <v>4826348206</v>
      </c>
      <c r="AM131" s="23">
        <v>22736507</v>
      </c>
      <c r="AN131" s="24">
        <v>4855644536</v>
      </c>
      <c r="AO131" s="23">
        <v>32911757</v>
      </c>
      <c r="AP131" s="24">
        <v>6546556705</v>
      </c>
      <c r="AQ131" s="23">
        <f t="shared" si="42"/>
        <v>79064487</v>
      </c>
      <c r="AR131" s="24">
        <f t="shared" si="42"/>
        <v>16228549447</v>
      </c>
      <c r="AS131" s="23">
        <v>11641221</v>
      </c>
      <c r="AT131" s="24">
        <v>2936193132</v>
      </c>
      <c r="AU131" s="23">
        <v>21327047.890000001</v>
      </c>
      <c r="AV131" s="24">
        <v>4289078664</v>
      </c>
      <c r="AW131" s="23">
        <v>22351610.620000001</v>
      </c>
      <c r="AX131" s="24">
        <v>5168820971</v>
      </c>
      <c r="AY131" s="23">
        <f t="shared" si="33"/>
        <v>55319879.510000005</v>
      </c>
      <c r="AZ131" s="24">
        <f t="shared" si="33"/>
        <v>12394092767</v>
      </c>
      <c r="BA131" s="23">
        <v>21716457.229999997</v>
      </c>
      <c r="BB131" s="24">
        <v>4723237003</v>
      </c>
      <c r="BC131" s="23">
        <v>27122679.590000004</v>
      </c>
      <c r="BD131" s="24">
        <v>5888803493</v>
      </c>
      <c r="BE131" s="23">
        <v>20845950.759999998</v>
      </c>
      <c r="BF131" s="24">
        <v>4258006073</v>
      </c>
      <c r="BG131" s="23">
        <f t="shared" si="34"/>
        <v>69685087.579999998</v>
      </c>
      <c r="BH131" s="24">
        <f t="shared" si="34"/>
        <v>14870046569</v>
      </c>
      <c r="BI131" s="23">
        <v>33793150.879999995</v>
      </c>
      <c r="BJ131" s="24">
        <v>7366713733</v>
      </c>
      <c r="BK131" s="23">
        <v>25576148</v>
      </c>
      <c r="BL131" s="24">
        <v>5632092568</v>
      </c>
      <c r="BM131" s="23">
        <v>23940986.649999999</v>
      </c>
      <c r="BN131" s="24">
        <v>4866230165</v>
      </c>
      <c r="BO131" s="23">
        <f t="shared" si="35"/>
        <v>83310285.530000001</v>
      </c>
      <c r="BP131" s="24">
        <f t="shared" si="35"/>
        <v>17865036466</v>
      </c>
      <c r="BQ131" s="23">
        <v>287379739.62</v>
      </c>
      <c r="BR131" s="24">
        <v>61357725249</v>
      </c>
      <c r="BS131" s="19">
        <f>BS124+BS125+BS128</f>
        <v>20096712</v>
      </c>
      <c r="BT131" s="20">
        <f t="shared" ref="BT131:CE131" si="56">BT124+BT125+BT128</f>
        <v>4332164254</v>
      </c>
      <c r="BU131" s="19">
        <f t="shared" si="56"/>
        <v>25070976</v>
      </c>
      <c r="BV131" s="20">
        <f t="shared" si="56"/>
        <v>5145741326</v>
      </c>
      <c r="BW131" s="19">
        <f t="shared" si="56"/>
        <v>12710087</v>
      </c>
      <c r="BX131" s="20">
        <f t="shared" si="56"/>
        <v>2970153302</v>
      </c>
      <c r="BY131" s="23">
        <f t="shared" si="31"/>
        <v>57877775</v>
      </c>
      <c r="BZ131" s="24">
        <f t="shared" si="31"/>
        <v>12448058882</v>
      </c>
      <c r="CA131" s="19">
        <f t="shared" si="56"/>
        <v>22789926</v>
      </c>
      <c r="CB131" s="20">
        <f t="shared" si="56"/>
        <v>4942327277</v>
      </c>
      <c r="CC131" s="19">
        <f t="shared" si="56"/>
        <v>16739876</v>
      </c>
      <c r="CD131" s="20">
        <f t="shared" si="56"/>
        <v>4035851714</v>
      </c>
      <c r="CE131" s="19">
        <f t="shared" si="56"/>
        <v>15379334</v>
      </c>
      <c r="CF131" s="20">
        <f>CF124+CF125+CF128</f>
        <v>3513409704</v>
      </c>
      <c r="CG131" s="23">
        <f t="shared" si="32"/>
        <v>54909136</v>
      </c>
      <c r="CH131" s="24">
        <f t="shared" si="32"/>
        <v>12491588695</v>
      </c>
    </row>
    <row r="132" spans="1:86" x14ac:dyDescent="0.25">
      <c r="A132" s="44" t="s">
        <v>264</v>
      </c>
      <c r="B132" s="21" t="s">
        <v>265</v>
      </c>
      <c r="C132" s="9">
        <v>5493</v>
      </c>
      <c r="D132" s="10">
        <v>1846033</v>
      </c>
      <c r="E132" s="9">
        <v>3065</v>
      </c>
      <c r="F132" s="10">
        <v>13994763</v>
      </c>
      <c r="G132" s="9">
        <v>4701</v>
      </c>
      <c r="H132" s="10">
        <v>5269847</v>
      </c>
      <c r="I132" s="9">
        <f t="shared" si="45"/>
        <v>13259</v>
      </c>
      <c r="J132" s="10">
        <f t="shared" si="45"/>
        <v>21110643</v>
      </c>
      <c r="K132" s="9">
        <v>3342</v>
      </c>
      <c r="L132" s="10">
        <v>3345459</v>
      </c>
      <c r="M132" s="9">
        <v>6522</v>
      </c>
      <c r="N132" s="10">
        <v>16680160</v>
      </c>
      <c r="O132" s="9">
        <v>12564</v>
      </c>
      <c r="P132" s="10">
        <v>11636386</v>
      </c>
      <c r="Q132" s="9">
        <f t="shared" si="49"/>
        <v>22428</v>
      </c>
      <c r="R132" s="10">
        <f t="shared" si="49"/>
        <v>31662005</v>
      </c>
      <c r="S132" s="9">
        <v>11394</v>
      </c>
      <c r="T132" s="10">
        <v>17435429</v>
      </c>
      <c r="U132" s="9">
        <v>25326</v>
      </c>
      <c r="V132" s="10">
        <v>18056129</v>
      </c>
      <c r="W132" s="9">
        <v>31446</v>
      </c>
      <c r="X132" s="10">
        <v>28457018</v>
      </c>
      <c r="Y132" s="9">
        <f t="shared" si="48"/>
        <v>68166</v>
      </c>
      <c r="Z132" s="10">
        <f t="shared" si="48"/>
        <v>63948576</v>
      </c>
      <c r="AA132" s="9">
        <v>22671</v>
      </c>
      <c r="AB132" s="10">
        <v>15733707</v>
      </c>
      <c r="AC132" s="9">
        <v>20724</v>
      </c>
      <c r="AD132" s="10">
        <v>14206315</v>
      </c>
      <c r="AE132" s="9">
        <v>19082</v>
      </c>
      <c r="AF132" s="10">
        <v>16423584</v>
      </c>
      <c r="AG132" s="9">
        <f t="shared" si="55"/>
        <v>62477</v>
      </c>
      <c r="AH132" s="10">
        <f t="shared" si="55"/>
        <v>46363606</v>
      </c>
      <c r="AI132" s="9">
        <v>166330</v>
      </c>
      <c r="AJ132" s="10">
        <v>163084830</v>
      </c>
      <c r="AK132" s="9">
        <v>8051</v>
      </c>
      <c r="AL132" s="10">
        <v>6044202</v>
      </c>
      <c r="AM132" s="9">
        <v>17795</v>
      </c>
      <c r="AN132" s="10">
        <v>10861503</v>
      </c>
      <c r="AO132" s="9">
        <v>19685</v>
      </c>
      <c r="AP132" s="10">
        <v>38252080</v>
      </c>
      <c r="AQ132" s="9">
        <f t="shared" si="42"/>
        <v>45531</v>
      </c>
      <c r="AR132" s="10">
        <f t="shared" si="42"/>
        <v>55157785</v>
      </c>
      <c r="AS132" s="9">
        <v>8236</v>
      </c>
      <c r="AT132" s="10">
        <v>7780988</v>
      </c>
      <c r="AU132" s="9">
        <v>15477</v>
      </c>
      <c r="AV132" s="10">
        <v>12608891</v>
      </c>
      <c r="AW132" s="9">
        <v>8680.36</v>
      </c>
      <c r="AX132" s="10">
        <v>19416369</v>
      </c>
      <c r="AY132" s="9">
        <f t="shared" si="33"/>
        <v>32393.360000000001</v>
      </c>
      <c r="AZ132" s="10">
        <f t="shared" si="33"/>
        <v>39806248</v>
      </c>
      <c r="BA132" s="9">
        <v>21715.58</v>
      </c>
      <c r="BB132" s="10">
        <v>10276570</v>
      </c>
      <c r="BC132" s="9">
        <v>9038</v>
      </c>
      <c r="BD132" s="10">
        <v>10714106</v>
      </c>
      <c r="BE132" s="9">
        <v>5001.54</v>
      </c>
      <c r="BF132" s="10">
        <v>21519909</v>
      </c>
      <c r="BG132" s="9">
        <f t="shared" si="34"/>
        <v>35755.120000000003</v>
      </c>
      <c r="BH132" s="10">
        <f t="shared" si="34"/>
        <v>42510585</v>
      </c>
      <c r="BI132" s="9">
        <v>7073</v>
      </c>
      <c r="BJ132" s="10">
        <v>4559659</v>
      </c>
      <c r="BK132" s="9">
        <v>7932.88</v>
      </c>
      <c r="BL132" s="10">
        <v>5256873</v>
      </c>
      <c r="BM132" s="9">
        <v>13102.68</v>
      </c>
      <c r="BN132" s="10">
        <v>18651581</v>
      </c>
      <c r="BO132" s="9">
        <f t="shared" si="35"/>
        <v>28108.560000000001</v>
      </c>
      <c r="BP132" s="10">
        <f t="shared" si="35"/>
        <v>28468113</v>
      </c>
      <c r="BQ132" s="9">
        <v>141788.04</v>
      </c>
      <c r="BR132" s="10">
        <v>165942731</v>
      </c>
      <c r="BS132" s="9">
        <v>9887</v>
      </c>
      <c r="BT132" s="10">
        <v>16047547</v>
      </c>
      <c r="BU132" s="9">
        <v>11244</v>
      </c>
      <c r="BV132" s="10">
        <v>40237211</v>
      </c>
      <c r="BW132" s="9">
        <v>7226</v>
      </c>
      <c r="BX132" s="10">
        <v>6675114</v>
      </c>
      <c r="BY132" s="9">
        <f t="shared" ref="BY132:BZ186" si="57">BS132+BU132+BW132</f>
        <v>28357</v>
      </c>
      <c r="BZ132" s="10">
        <f t="shared" si="57"/>
        <v>62959872</v>
      </c>
      <c r="CA132" s="9">
        <v>17043</v>
      </c>
      <c r="CB132" s="10">
        <v>14754196</v>
      </c>
      <c r="CC132" s="9">
        <v>18495</v>
      </c>
      <c r="CD132" s="10">
        <v>20784948</v>
      </c>
      <c r="CE132" s="9">
        <v>4445</v>
      </c>
      <c r="CF132" s="10">
        <v>3204070</v>
      </c>
      <c r="CG132" s="9">
        <f t="shared" ref="CG132:CH186" si="58">CA132+CC132+CE132</f>
        <v>39983</v>
      </c>
      <c r="CH132" s="10">
        <f t="shared" si="58"/>
        <v>38743214</v>
      </c>
    </row>
    <row r="133" spans="1:86" x14ac:dyDescent="0.25">
      <c r="A133" s="45" t="s">
        <v>266</v>
      </c>
      <c r="B133" s="14" t="s">
        <v>265</v>
      </c>
      <c r="C133" s="17">
        <v>5493</v>
      </c>
      <c r="D133" s="18">
        <v>1846033</v>
      </c>
      <c r="E133" s="17">
        <v>3065</v>
      </c>
      <c r="F133" s="18">
        <v>13994763</v>
      </c>
      <c r="G133" s="17">
        <v>4701</v>
      </c>
      <c r="H133" s="18">
        <v>5269847</v>
      </c>
      <c r="I133" s="9">
        <f t="shared" si="45"/>
        <v>13259</v>
      </c>
      <c r="J133" s="10">
        <f t="shared" si="45"/>
        <v>21110643</v>
      </c>
      <c r="K133" s="17">
        <v>3342</v>
      </c>
      <c r="L133" s="18">
        <v>3345459</v>
      </c>
      <c r="M133" s="17">
        <v>6522</v>
      </c>
      <c r="N133" s="18">
        <v>16680160</v>
      </c>
      <c r="O133" s="17">
        <v>12564</v>
      </c>
      <c r="P133" s="18">
        <v>11636386</v>
      </c>
      <c r="Q133" s="9">
        <f t="shared" si="49"/>
        <v>22428</v>
      </c>
      <c r="R133" s="10">
        <f t="shared" si="49"/>
        <v>31662005</v>
      </c>
      <c r="S133" s="17">
        <v>11394</v>
      </c>
      <c r="T133" s="18">
        <v>17435429</v>
      </c>
      <c r="U133" s="17">
        <v>25326</v>
      </c>
      <c r="V133" s="18">
        <v>18056129</v>
      </c>
      <c r="W133" s="17">
        <v>31446</v>
      </c>
      <c r="X133" s="18">
        <v>28457018</v>
      </c>
      <c r="Y133" s="9">
        <f t="shared" si="48"/>
        <v>68166</v>
      </c>
      <c r="Z133" s="10">
        <f t="shared" si="48"/>
        <v>63948576</v>
      </c>
      <c r="AA133" s="17">
        <f t="shared" ref="AA133:AF133" si="59">+AA132</f>
        <v>22671</v>
      </c>
      <c r="AB133" s="18">
        <f t="shared" si="59"/>
        <v>15733707</v>
      </c>
      <c r="AC133" s="17">
        <f t="shared" si="59"/>
        <v>20724</v>
      </c>
      <c r="AD133" s="18">
        <f t="shared" si="59"/>
        <v>14206315</v>
      </c>
      <c r="AE133" s="17">
        <f t="shared" si="59"/>
        <v>19082</v>
      </c>
      <c r="AF133" s="18">
        <f t="shared" si="59"/>
        <v>16423584</v>
      </c>
      <c r="AG133" s="9">
        <f t="shared" si="55"/>
        <v>62477</v>
      </c>
      <c r="AH133" s="10">
        <f t="shared" si="55"/>
        <v>46363606</v>
      </c>
      <c r="AI133" s="17">
        <f>+AI132</f>
        <v>166330</v>
      </c>
      <c r="AJ133" s="18">
        <f>+AJ132</f>
        <v>163084830</v>
      </c>
      <c r="AK133" s="15">
        <v>8051</v>
      </c>
      <c r="AL133" s="16">
        <v>6044202</v>
      </c>
      <c r="AM133" s="15">
        <v>17795</v>
      </c>
      <c r="AN133" s="16">
        <v>10861503</v>
      </c>
      <c r="AO133" s="15">
        <v>19685</v>
      </c>
      <c r="AP133" s="16">
        <v>38252080</v>
      </c>
      <c r="AQ133" s="15">
        <f t="shared" si="42"/>
        <v>45531</v>
      </c>
      <c r="AR133" s="16">
        <f t="shared" si="42"/>
        <v>55157785</v>
      </c>
      <c r="AS133" s="15">
        <v>8236</v>
      </c>
      <c r="AT133" s="16">
        <v>7780988</v>
      </c>
      <c r="AU133" s="15">
        <v>15477</v>
      </c>
      <c r="AV133" s="16">
        <v>12608891</v>
      </c>
      <c r="AW133" s="15">
        <v>8680.36</v>
      </c>
      <c r="AX133" s="16">
        <v>19416369</v>
      </c>
      <c r="AY133" s="15">
        <f t="shared" si="33"/>
        <v>32393.360000000001</v>
      </c>
      <c r="AZ133" s="16">
        <f t="shared" si="33"/>
        <v>39806248</v>
      </c>
      <c r="BA133" s="15">
        <v>21715.58</v>
      </c>
      <c r="BB133" s="16">
        <v>10276570</v>
      </c>
      <c r="BC133" s="15">
        <v>9038</v>
      </c>
      <c r="BD133" s="16">
        <v>10714106</v>
      </c>
      <c r="BE133" s="15">
        <v>5001.54</v>
      </c>
      <c r="BF133" s="16">
        <v>21519909</v>
      </c>
      <c r="BG133" s="15">
        <f t="shared" si="34"/>
        <v>35755.120000000003</v>
      </c>
      <c r="BH133" s="16">
        <f t="shared" si="34"/>
        <v>42510585</v>
      </c>
      <c r="BI133" s="15">
        <v>7073</v>
      </c>
      <c r="BJ133" s="16">
        <v>4559659</v>
      </c>
      <c r="BK133" s="15">
        <v>7932.88</v>
      </c>
      <c r="BL133" s="16">
        <v>5256873</v>
      </c>
      <c r="BM133" s="15">
        <v>13102.68</v>
      </c>
      <c r="BN133" s="16">
        <v>18651581</v>
      </c>
      <c r="BO133" s="15">
        <f t="shared" si="35"/>
        <v>28108.560000000001</v>
      </c>
      <c r="BP133" s="16">
        <f t="shared" si="35"/>
        <v>28468113</v>
      </c>
      <c r="BQ133" s="24">
        <v>141788.04</v>
      </c>
      <c r="BR133" s="24">
        <v>165942731</v>
      </c>
      <c r="BS133" s="15">
        <f t="shared" ref="BS133:CF133" si="60">+BS132</f>
        <v>9887</v>
      </c>
      <c r="BT133" s="16">
        <f t="shared" si="60"/>
        <v>16047547</v>
      </c>
      <c r="BU133" s="15">
        <f t="shared" si="60"/>
        <v>11244</v>
      </c>
      <c r="BV133" s="16">
        <f t="shared" si="60"/>
        <v>40237211</v>
      </c>
      <c r="BW133" s="15">
        <f t="shared" si="60"/>
        <v>7226</v>
      </c>
      <c r="BX133" s="16">
        <f t="shared" si="60"/>
        <v>6675114</v>
      </c>
      <c r="BY133" s="23">
        <f t="shared" si="57"/>
        <v>28357</v>
      </c>
      <c r="BZ133" s="24">
        <f t="shared" si="57"/>
        <v>62959872</v>
      </c>
      <c r="CA133" s="15">
        <f t="shared" si="60"/>
        <v>17043</v>
      </c>
      <c r="CB133" s="16">
        <f t="shared" si="60"/>
        <v>14754196</v>
      </c>
      <c r="CC133" s="15">
        <f t="shared" si="60"/>
        <v>18495</v>
      </c>
      <c r="CD133" s="16">
        <f t="shared" si="60"/>
        <v>20784948</v>
      </c>
      <c r="CE133" s="15">
        <f t="shared" si="60"/>
        <v>4445</v>
      </c>
      <c r="CF133" s="16">
        <f t="shared" si="60"/>
        <v>3204070</v>
      </c>
      <c r="CG133" s="23">
        <f t="shared" si="58"/>
        <v>39983</v>
      </c>
      <c r="CH133" s="24">
        <f t="shared" si="58"/>
        <v>38743214</v>
      </c>
    </row>
    <row r="134" spans="1:86" x14ac:dyDescent="0.25">
      <c r="A134" s="44" t="s">
        <v>267</v>
      </c>
      <c r="B134" s="21" t="s">
        <v>268</v>
      </c>
      <c r="C134" s="9">
        <v>12776782</v>
      </c>
      <c r="D134" s="10">
        <v>6156333045</v>
      </c>
      <c r="E134" s="9">
        <v>23455773</v>
      </c>
      <c r="F134" s="10">
        <v>11271609701</v>
      </c>
      <c r="G134" s="9">
        <v>6021731</v>
      </c>
      <c r="H134" s="10">
        <v>3042158559</v>
      </c>
      <c r="I134" s="9">
        <f t="shared" si="45"/>
        <v>42254286</v>
      </c>
      <c r="J134" s="10">
        <f t="shared" si="45"/>
        <v>20470101305</v>
      </c>
      <c r="K134" s="9">
        <v>31868477</v>
      </c>
      <c r="L134" s="10">
        <v>16060647030</v>
      </c>
      <c r="M134" s="9">
        <v>4488159</v>
      </c>
      <c r="N134" s="10">
        <v>2165942334</v>
      </c>
      <c r="O134" s="9">
        <v>22080052</v>
      </c>
      <c r="P134" s="10">
        <v>10493983434</v>
      </c>
      <c r="Q134" s="9">
        <f t="shared" si="49"/>
        <v>58436688</v>
      </c>
      <c r="R134" s="10">
        <f t="shared" si="49"/>
        <v>28720572798</v>
      </c>
      <c r="S134" s="9">
        <v>19868277</v>
      </c>
      <c r="T134" s="10">
        <v>10147592727</v>
      </c>
      <c r="U134" s="9">
        <v>33409735</v>
      </c>
      <c r="V134" s="10">
        <v>16586235291</v>
      </c>
      <c r="W134" s="9">
        <v>20207438</v>
      </c>
      <c r="X134" s="10">
        <v>9215056647</v>
      </c>
      <c r="Y134" s="9">
        <f t="shared" si="48"/>
        <v>73485450</v>
      </c>
      <c r="Z134" s="10">
        <f t="shared" si="48"/>
        <v>35948884665</v>
      </c>
      <c r="AA134" s="9">
        <v>29080687</v>
      </c>
      <c r="AB134" s="10">
        <v>13795280950</v>
      </c>
      <c r="AC134" s="9">
        <v>3791111</v>
      </c>
      <c r="AD134" s="10">
        <v>2078733372</v>
      </c>
      <c r="AE134" s="9">
        <v>7970457</v>
      </c>
      <c r="AF134" s="10">
        <v>3972564835</v>
      </c>
      <c r="AG134" s="9">
        <f t="shared" si="55"/>
        <v>40842255</v>
      </c>
      <c r="AH134" s="10">
        <f t="shared" si="55"/>
        <v>19846579157</v>
      </c>
      <c r="AI134" s="9">
        <v>214718638</v>
      </c>
      <c r="AJ134" s="10">
        <v>104802662556</v>
      </c>
      <c r="AK134" s="9">
        <v>15931217</v>
      </c>
      <c r="AL134" s="10">
        <v>7956893407</v>
      </c>
      <c r="AM134" s="9">
        <v>18614295</v>
      </c>
      <c r="AN134" s="10">
        <v>9317851311</v>
      </c>
      <c r="AO134" s="9">
        <v>2069939</v>
      </c>
      <c r="AP134" s="10">
        <v>1109371488</v>
      </c>
      <c r="AQ134" s="9">
        <f t="shared" si="42"/>
        <v>36615451</v>
      </c>
      <c r="AR134" s="10">
        <f t="shared" si="42"/>
        <v>18384116206</v>
      </c>
      <c r="AS134" s="9">
        <v>9118386</v>
      </c>
      <c r="AT134" s="10">
        <v>4664877510</v>
      </c>
      <c r="AU134" s="9">
        <v>26815526.510000002</v>
      </c>
      <c r="AV134" s="10">
        <v>13192480191</v>
      </c>
      <c r="AW134" s="9">
        <v>25794362.390000004</v>
      </c>
      <c r="AX134" s="10">
        <v>13204346836</v>
      </c>
      <c r="AY134" s="9">
        <f t="shared" si="33"/>
        <v>61728274.900000006</v>
      </c>
      <c r="AZ134" s="10">
        <f t="shared" si="33"/>
        <v>31061704537</v>
      </c>
      <c r="BA134" s="9">
        <v>15695661.190000001</v>
      </c>
      <c r="BB134" s="10">
        <v>7462852174</v>
      </c>
      <c r="BC134" s="9">
        <v>22311805.400000002</v>
      </c>
      <c r="BD134" s="10">
        <v>11378935062</v>
      </c>
      <c r="BE134" s="9">
        <v>5966369.1800000016</v>
      </c>
      <c r="BF134" s="10">
        <v>2708764040</v>
      </c>
      <c r="BG134" s="9">
        <f t="shared" si="34"/>
        <v>43973835.770000003</v>
      </c>
      <c r="BH134" s="10">
        <f t="shared" si="34"/>
        <v>21550551276</v>
      </c>
      <c r="BI134" s="9">
        <v>7757630.5800000001</v>
      </c>
      <c r="BJ134" s="10">
        <v>3935465845</v>
      </c>
      <c r="BK134" s="9">
        <v>20499850.370000001</v>
      </c>
      <c r="BL134" s="10">
        <v>10633976535</v>
      </c>
      <c r="BM134" s="9">
        <v>22727711.77</v>
      </c>
      <c r="BN134" s="10">
        <v>11637210313</v>
      </c>
      <c r="BO134" s="9">
        <f t="shared" si="35"/>
        <v>50985192.719999999</v>
      </c>
      <c r="BP134" s="10">
        <f t="shared" si="35"/>
        <v>26206652693</v>
      </c>
      <c r="BQ134" s="9">
        <v>193302754.39000005</v>
      </c>
      <c r="BR134" s="10">
        <v>97203024712</v>
      </c>
      <c r="BS134" s="9">
        <v>16083908</v>
      </c>
      <c r="BT134" s="10">
        <v>8383046444</v>
      </c>
      <c r="BU134" s="9">
        <v>27455054</v>
      </c>
      <c r="BV134" s="10">
        <v>14118424876</v>
      </c>
      <c r="BW134" s="9">
        <v>16650161</v>
      </c>
      <c r="BX134" s="10">
        <v>9051315103</v>
      </c>
      <c r="BY134" s="9">
        <f t="shared" si="57"/>
        <v>60189123</v>
      </c>
      <c r="BZ134" s="10">
        <f t="shared" si="57"/>
        <v>31552786423</v>
      </c>
      <c r="CA134" s="9">
        <v>19439111</v>
      </c>
      <c r="CB134" s="10">
        <v>9928418949</v>
      </c>
      <c r="CC134" s="9">
        <v>16048298</v>
      </c>
      <c r="CD134" s="10">
        <v>8166008024</v>
      </c>
      <c r="CE134" s="9">
        <v>10415737</v>
      </c>
      <c r="CF134" s="10">
        <v>5671399681</v>
      </c>
      <c r="CG134" s="9">
        <f t="shared" si="58"/>
        <v>45903146</v>
      </c>
      <c r="CH134" s="10">
        <f t="shared" si="58"/>
        <v>23765826654</v>
      </c>
    </row>
    <row r="135" spans="1:86" x14ac:dyDescent="0.25">
      <c r="A135" s="44" t="s">
        <v>269</v>
      </c>
      <c r="B135" s="21" t="s">
        <v>270</v>
      </c>
      <c r="C135" s="9">
        <v>3748198</v>
      </c>
      <c r="D135" s="10">
        <v>3853914263</v>
      </c>
      <c r="E135" s="9">
        <v>3496496</v>
      </c>
      <c r="F135" s="10">
        <v>5573706335</v>
      </c>
      <c r="G135" s="9">
        <v>5535016</v>
      </c>
      <c r="H135" s="10">
        <v>6038842861</v>
      </c>
      <c r="I135" s="9">
        <f t="shared" si="45"/>
        <v>12779710</v>
      </c>
      <c r="J135" s="10">
        <f t="shared" si="45"/>
        <v>15466463459</v>
      </c>
      <c r="K135" s="9">
        <v>5007730</v>
      </c>
      <c r="L135" s="10">
        <v>5325618863</v>
      </c>
      <c r="M135" s="9">
        <v>11082531</v>
      </c>
      <c r="N135" s="10">
        <v>11429848688</v>
      </c>
      <c r="O135" s="9">
        <v>6591530</v>
      </c>
      <c r="P135" s="10">
        <v>10435016170</v>
      </c>
      <c r="Q135" s="9">
        <f t="shared" si="49"/>
        <v>22681791</v>
      </c>
      <c r="R135" s="10">
        <f t="shared" si="49"/>
        <v>27190483721</v>
      </c>
      <c r="S135" s="9">
        <v>4213254</v>
      </c>
      <c r="T135" s="10">
        <v>6165672953</v>
      </c>
      <c r="U135" s="9">
        <v>4795495</v>
      </c>
      <c r="V135" s="10">
        <v>5951858589</v>
      </c>
      <c r="W135" s="9">
        <v>8858508</v>
      </c>
      <c r="X135" s="10">
        <v>8042670346</v>
      </c>
      <c r="Y135" s="9">
        <f t="shared" si="48"/>
        <v>17867257</v>
      </c>
      <c r="Z135" s="10">
        <f t="shared" si="48"/>
        <v>20160201888</v>
      </c>
      <c r="AA135" s="9">
        <v>2906597</v>
      </c>
      <c r="AB135" s="10">
        <v>4389903353</v>
      </c>
      <c r="AC135" s="9">
        <v>11223851</v>
      </c>
      <c r="AD135" s="10">
        <v>14987058652</v>
      </c>
      <c r="AE135" s="9">
        <v>4573718</v>
      </c>
      <c r="AF135" s="10">
        <v>6603835682</v>
      </c>
      <c r="AG135" s="9">
        <f t="shared" si="55"/>
        <v>18704166</v>
      </c>
      <c r="AH135" s="10">
        <f t="shared" si="55"/>
        <v>25980797687</v>
      </c>
      <c r="AI135" s="9">
        <v>72158921</v>
      </c>
      <c r="AJ135" s="10">
        <v>88955486059</v>
      </c>
      <c r="AK135" s="9">
        <v>5122470</v>
      </c>
      <c r="AL135" s="10">
        <v>6833705088</v>
      </c>
      <c r="AM135" s="9">
        <v>2486989</v>
      </c>
      <c r="AN135" s="10">
        <v>3889184009</v>
      </c>
      <c r="AO135" s="9">
        <v>2294613</v>
      </c>
      <c r="AP135" s="10">
        <v>3345260727</v>
      </c>
      <c r="AQ135" s="9">
        <f t="shared" si="42"/>
        <v>9904072</v>
      </c>
      <c r="AR135" s="10">
        <f t="shared" si="42"/>
        <v>14068149824</v>
      </c>
      <c r="AS135" s="9">
        <v>2636187</v>
      </c>
      <c r="AT135" s="10">
        <v>4089290955</v>
      </c>
      <c r="AU135" s="9">
        <v>3872529.9799999981</v>
      </c>
      <c r="AV135" s="10">
        <v>5092442357</v>
      </c>
      <c r="AW135" s="9">
        <v>4542827.6900000004</v>
      </c>
      <c r="AX135" s="10">
        <v>5530472367</v>
      </c>
      <c r="AY135" s="9">
        <f t="shared" si="33"/>
        <v>11051544.669999998</v>
      </c>
      <c r="AZ135" s="10">
        <f t="shared" si="33"/>
        <v>14712205679</v>
      </c>
      <c r="BA135" s="9">
        <v>6599164.7600000035</v>
      </c>
      <c r="BB135" s="10">
        <v>10207755447</v>
      </c>
      <c r="BC135" s="9">
        <v>6561434.8500000024</v>
      </c>
      <c r="BD135" s="10">
        <v>17736740976</v>
      </c>
      <c r="BE135" s="9">
        <v>4882428.1099999994</v>
      </c>
      <c r="BF135" s="10">
        <v>5885627520</v>
      </c>
      <c r="BG135" s="9">
        <f t="shared" si="34"/>
        <v>18043027.720000006</v>
      </c>
      <c r="BH135" s="10">
        <f t="shared" si="34"/>
        <v>33830123943</v>
      </c>
      <c r="BI135" s="9">
        <v>5240706.700000002</v>
      </c>
      <c r="BJ135" s="10">
        <v>7197709836</v>
      </c>
      <c r="BK135" s="9">
        <v>6832465.0999999978</v>
      </c>
      <c r="BL135" s="10">
        <v>7582480119</v>
      </c>
      <c r="BM135" s="9">
        <v>2803527.09</v>
      </c>
      <c r="BN135" s="10">
        <v>3850334388</v>
      </c>
      <c r="BO135" s="9">
        <f t="shared" si="35"/>
        <v>14876698.890000001</v>
      </c>
      <c r="BP135" s="10">
        <f t="shared" si="35"/>
        <v>18630524343</v>
      </c>
      <c r="BQ135" s="9">
        <v>53875343.280000001</v>
      </c>
      <c r="BR135" s="10">
        <v>81241003789</v>
      </c>
      <c r="BS135" s="9">
        <v>3400546</v>
      </c>
      <c r="BT135" s="10">
        <v>5176872877</v>
      </c>
      <c r="BU135" s="9">
        <v>9102870</v>
      </c>
      <c r="BV135" s="10">
        <v>8644672192</v>
      </c>
      <c r="BW135" s="9">
        <v>4665322</v>
      </c>
      <c r="BX135" s="10">
        <v>5270508663</v>
      </c>
      <c r="BY135" s="9">
        <f t="shared" si="57"/>
        <v>17168738</v>
      </c>
      <c r="BZ135" s="10">
        <f t="shared" si="57"/>
        <v>19092053732</v>
      </c>
      <c r="CA135" s="9">
        <v>4760886</v>
      </c>
      <c r="CB135" s="10">
        <v>6478634635</v>
      </c>
      <c r="CC135" s="9">
        <v>4808417</v>
      </c>
      <c r="CD135" s="10">
        <v>7916805074</v>
      </c>
      <c r="CE135" s="9">
        <v>10102788</v>
      </c>
      <c r="CF135" s="10">
        <v>6016113342</v>
      </c>
      <c r="CG135" s="9">
        <f t="shared" si="58"/>
        <v>19672091</v>
      </c>
      <c r="CH135" s="10">
        <f t="shared" si="58"/>
        <v>20411553051</v>
      </c>
    </row>
    <row r="136" spans="1:86" x14ac:dyDescent="0.25">
      <c r="A136" s="44" t="s">
        <v>271</v>
      </c>
      <c r="B136" s="21" t="s">
        <v>272</v>
      </c>
      <c r="C136" s="9">
        <v>119993</v>
      </c>
      <c r="D136" s="10">
        <v>411701395</v>
      </c>
      <c r="E136" s="9">
        <v>33696</v>
      </c>
      <c r="F136" s="10">
        <v>90715432</v>
      </c>
      <c r="G136" s="9">
        <v>49226</v>
      </c>
      <c r="H136" s="10">
        <v>82564601</v>
      </c>
      <c r="I136" s="9">
        <f t="shared" si="45"/>
        <v>202915</v>
      </c>
      <c r="J136" s="10">
        <f t="shared" si="45"/>
        <v>584981428</v>
      </c>
      <c r="K136" s="9">
        <v>34603</v>
      </c>
      <c r="L136" s="10">
        <v>77198736</v>
      </c>
      <c r="M136" s="9">
        <v>97427</v>
      </c>
      <c r="N136" s="10">
        <v>382424756</v>
      </c>
      <c r="O136" s="9">
        <v>73652</v>
      </c>
      <c r="P136" s="10">
        <v>169624980</v>
      </c>
      <c r="Q136" s="9">
        <f t="shared" si="49"/>
        <v>205682</v>
      </c>
      <c r="R136" s="10">
        <f t="shared" si="49"/>
        <v>629248472</v>
      </c>
      <c r="S136" s="9">
        <v>36176</v>
      </c>
      <c r="T136" s="10">
        <v>62863852</v>
      </c>
      <c r="U136" s="9">
        <v>72769</v>
      </c>
      <c r="V136" s="10">
        <v>213289607</v>
      </c>
      <c r="W136" s="9">
        <v>45679</v>
      </c>
      <c r="X136" s="10">
        <v>106584169</v>
      </c>
      <c r="Y136" s="9">
        <f t="shared" si="48"/>
        <v>154624</v>
      </c>
      <c r="Z136" s="10">
        <f t="shared" si="48"/>
        <v>382737628</v>
      </c>
      <c r="AA136" s="9">
        <v>122078</v>
      </c>
      <c r="AB136" s="10">
        <v>347906589</v>
      </c>
      <c r="AC136" s="9">
        <v>84632</v>
      </c>
      <c r="AD136" s="10">
        <v>217907932</v>
      </c>
      <c r="AE136" s="9">
        <v>120950</v>
      </c>
      <c r="AF136" s="10">
        <v>111804070</v>
      </c>
      <c r="AG136" s="9">
        <f t="shared" si="55"/>
        <v>327660</v>
      </c>
      <c r="AH136" s="10">
        <f t="shared" si="55"/>
        <v>677618591</v>
      </c>
      <c r="AI136" s="9">
        <v>890892</v>
      </c>
      <c r="AJ136" s="10">
        <v>2274586119</v>
      </c>
      <c r="AK136" s="9">
        <v>77781</v>
      </c>
      <c r="AL136" s="10">
        <v>203595579</v>
      </c>
      <c r="AM136" s="9">
        <v>163146</v>
      </c>
      <c r="AN136" s="10">
        <v>329421572</v>
      </c>
      <c r="AO136" s="9">
        <v>41847</v>
      </c>
      <c r="AP136" s="10">
        <v>49927108</v>
      </c>
      <c r="AQ136" s="9">
        <f t="shared" si="42"/>
        <v>282774</v>
      </c>
      <c r="AR136" s="10">
        <f t="shared" si="42"/>
        <v>582944259</v>
      </c>
      <c r="AS136" s="9">
        <v>94347</v>
      </c>
      <c r="AT136" s="10">
        <v>309290448</v>
      </c>
      <c r="AU136" s="9">
        <v>42990.979999999996</v>
      </c>
      <c r="AV136" s="10">
        <v>218865972</v>
      </c>
      <c r="AW136" s="9">
        <v>31527.899999999998</v>
      </c>
      <c r="AX136" s="10">
        <v>104744508</v>
      </c>
      <c r="AY136" s="9">
        <f t="shared" si="33"/>
        <v>168865.87999999998</v>
      </c>
      <c r="AZ136" s="10">
        <f t="shared" si="33"/>
        <v>632900928</v>
      </c>
      <c r="BA136" s="9">
        <v>40774.259999999995</v>
      </c>
      <c r="BB136" s="10">
        <v>143439169</v>
      </c>
      <c r="BC136" s="9">
        <v>46378.23</v>
      </c>
      <c r="BD136" s="10">
        <v>81990546</v>
      </c>
      <c r="BE136" s="9">
        <v>84846.82</v>
      </c>
      <c r="BF136" s="10">
        <v>236726265</v>
      </c>
      <c r="BG136" s="9">
        <f t="shared" si="34"/>
        <v>171999.31</v>
      </c>
      <c r="BH136" s="10">
        <f t="shared" si="34"/>
        <v>462155980</v>
      </c>
      <c r="BI136" s="9">
        <v>135613.66</v>
      </c>
      <c r="BJ136" s="10">
        <v>480016185</v>
      </c>
      <c r="BK136" s="9">
        <v>29745.25</v>
      </c>
      <c r="BL136" s="10">
        <v>60419018</v>
      </c>
      <c r="BM136" s="9">
        <v>15367.710000000001</v>
      </c>
      <c r="BN136" s="10">
        <v>37336287</v>
      </c>
      <c r="BO136" s="9">
        <f t="shared" si="35"/>
        <v>180726.62</v>
      </c>
      <c r="BP136" s="10">
        <f t="shared" si="35"/>
        <v>577771490</v>
      </c>
      <c r="BQ136" s="9">
        <v>804365.80999999994</v>
      </c>
      <c r="BR136" s="10">
        <v>2255772657</v>
      </c>
      <c r="BS136" s="9">
        <v>27345</v>
      </c>
      <c r="BT136" s="10">
        <v>54038034</v>
      </c>
      <c r="BU136" s="9">
        <v>108516</v>
      </c>
      <c r="BV136" s="10">
        <v>375527045</v>
      </c>
      <c r="BW136" s="9">
        <v>65460</v>
      </c>
      <c r="BX136" s="10">
        <v>150217450</v>
      </c>
      <c r="BY136" s="9">
        <f t="shared" si="57"/>
        <v>201321</v>
      </c>
      <c r="BZ136" s="10">
        <f t="shared" si="57"/>
        <v>579782529</v>
      </c>
      <c r="CA136" s="9">
        <v>74283</v>
      </c>
      <c r="CB136" s="10">
        <v>90864531</v>
      </c>
      <c r="CC136" s="9">
        <v>119422</v>
      </c>
      <c r="CD136" s="10">
        <v>448243067</v>
      </c>
      <c r="CE136" s="9">
        <v>26896</v>
      </c>
      <c r="CF136" s="10">
        <v>240798563</v>
      </c>
      <c r="CG136" s="9">
        <f>CA136+CC136+CE136</f>
        <v>220601</v>
      </c>
      <c r="CH136" s="10">
        <f t="shared" si="58"/>
        <v>779906161</v>
      </c>
    </row>
    <row r="137" spans="1:86" x14ac:dyDescent="0.25">
      <c r="A137" s="44" t="s">
        <v>273</v>
      </c>
      <c r="B137" s="21" t="s">
        <v>274</v>
      </c>
      <c r="C137" s="9">
        <v>2</v>
      </c>
      <c r="D137" s="10">
        <v>161700</v>
      </c>
      <c r="E137" s="9">
        <v>6225</v>
      </c>
      <c r="F137" s="10">
        <v>1846263</v>
      </c>
      <c r="G137" s="9">
        <v>2815</v>
      </c>
      <c r="H137" s="10">
        <v>1657540</v>
      </c>
      <c r="I137" s="9">
        <f t="shared" si="45"/>
        <v>9042</v>
      </c>
      <c r="J137" s="10">
        <f t="shared" si="45"/>
        <v>3665503</v>
      </c>
      <c r="K137" s="9">
        <v>73992</v>
      </c>
      <c r="L137" s="10">
        <v>31123269</v>
      </c>
      <c r="M137" s="9">
        <v>2534</v>
      </c>
      <c r="N137" s="10">
        <v>5832631</v>
      </c>
      <c r="O137" s="9">
        <v>2469</v>
      </c>
      <c r="P137" s="10">
        <v>2902519</v>
      </c>
      <c r="Q137" s="9">
        <f t="shared" si="49"/>
        <v>78995</v>
      </c>
      <c r="R137" s="10">
        <f t="shared" si="49"/>
        <v>39858419</v>
      </c>
      <c r="S137" s="9">
        <v>160</v>
      </c>
      <c r="T137" s="10">
        <v>845718</v>
      </c>
      <c r="U137" s="9">
        <v>1</v>
      </c>
      <c r="V137" s="10">
        <v>227419</v>
      </c>
      <c r="W137" s="9"/>
      <c r="X137" s="10"/>
      <c r="Y137" s="9">
        <f t="shared" si="48"/>
        <v>161</v>
      </c>
      <c r="Z137" s="10">
        <f t="shared" si="48"/>
        <v>1073137</v>
      </c>
      <c r="AA137" s="9">
        <v>1401</v>
      </c>
      <c r="AB137" s="10">
        <v>375999</v>
      </c>
      <c r="AC137" s="9">
        <v>656</v>
      </c>
      <c r="AD137" s="10">
        <v>5026953</v>
      </c>
      <c r="AE137" s="9">
        <v>228</v>
      </c>
      <c r="AF137" s="10">
        <v>1403394</v>
      </c>
      <c r="AG137" s="9">
        <f t="shared" si="55"/>
        <v>2285</v>
      </c>
      <c r="AH137" s="10">
        <f t="shared" si="55"/>
        <v>6806346</v>
      </c>
      <c r="AI137" s="9">
        <v>90484</v>
      </c>
      <c r="AJ137" s="10">
        <v>51403405</v>
      </c>
      <c r="AK137" s="9">
        <v>100</v>
      </c>
      <c r="AL137" s="10">
        <v>20000</v>
      </c>
      <c r="AM137" s="9">
        <v>1174</v>
      </c>
      <c r="AN137" s="10">
        <v>5869568</v>
      </c>
      <c r="AO137" s="9">
        <v>56</v>
      </c>
      <c r="AP137" s="10">
        <v>3462240</v>
      </c>
      <c r="AQ137" s="9">
        <f t="shared" si="42"/>
        <v>1330</v>
      </c>
      <c r="AR137" s="10">
        <f t="shared" si="42"/>
        <v>9351808</v>
      </c>
      <c r="AS137" s="9">
        <v>4830</v>
      </c>
      <c r="AT137" s="10">
        <v>557313</v>
      </c>
      <c r="AU137" s="9">
        <v>304</v>
      </c>
      <c r="AV137" s="10">
        <v>3452971</v>
      </c>
      <c r="AW137" s="9">
        <v>462.5</v>
      </c>
      <c r="AX137" s="10">
        <v>4366932</v>
      </c>
      <c r="AY137" s="9">
        <f t="shared" si="33"/>
        <v>5596.5</v>
      </c>
      <c r="AZ137" s="10">
        <f t="shared" si="33"/>
        <v>8377216</v>
      </c>
      <c r="BA137" s="9">
        <v>6663</v>
      </c>
      <c r="BB137" s="10">
        <v>17747506</v>
      </c>
      <c r="BC137" s="9">
        <v>6194</v>
      </c>
      <c r="BD137" s="10">
        <v>6903410</v>
      </c>
      <c r="BE137" s="9">
        <v>2864</v>
      </c>
      <c r="BF137" s="10">
        <v>8433343</v>
      </c>
      <c r="BG137" s="9">
        <f t="shared" si="34"/>
        <v>15721</v>
      </c>
      <c r="BH137" s="10">
        <f t="shared" si="34"/>
        <v>33084259</v>
      </c>
      <c r="BI137" s="9">
        <v>47</v>
      </c>
      <c r="BJ137" s="10">
        <v>2253345</v>
      </c>
      <c r="BK137" s="9">
        <v>424</v>
      </c>
      <c r="BL137" s="10">
        <v>1857097</v>
      </c>
      <c r="BM137" s="9">
        <v>1409</v>
      </c>
      <c r="BN137" s="10">
        <v>3875872</v>
      </c>
      <c r="BO137" s="9">
        <f t="shared" si="35"/>
        <v>1880</v>
      </c>
      <c r="BP137" s="10">
        <f t="shared" si="35"/>
        <v>7986314</v>
      </c>
      <c r="BQ137" s="9">
        <v>24527.5</v>
      </c>
      <c r="BR137" s="10">
        <v>58799597</v>
      </c>
      <c r="BS137" s="9">
        <v>1770</v>
      </c>
      <c r="BT137" s="10">
        <v>10359140</v>
      </c>
      <c r="BU137" s="9">
        <v>1026</v>
      </c>
      <c r="BV137" s="10">
        <v>52334185</v>
      </c>
      <c r="BW137" s="9">
        <v>2606</v>
      </c>
      <c r="BX137" s="10">
        <v>5878051</v>
      </c>
      <c r="BY137" s="9">
        <f t="shared" si="57"/>
        <v>5402</v>
      </c>
      <c r="BZ137" s="10">
        <f t="shared" si="57"/>
        <v>68571376</v>
      </c>
      <c r="CA137" s="9">
        <v>7</v>
      </c>
      <c r="CB137" s="10">
        <v>10835135</v>
      </c>
      <c r="CC137" s="9">
        <v>1360</v>
      </c>
      <c r="CD137" s="10">
        <v>2723590</v>
      </c>
      <c r="CE137" s="9">
        <v>3327</v>
      </c>
      <c r="CF137" s="10">
        <v>10655039</v>
      </c>
      <c r="CG137" s="9">
        <f t="shared" si="58"/>
        <v>4694</v>
      </c>
      <c r="CH137" s="10">
        <f t="shared" si="58"/>
        <v>24213764</v>
      </c>
    </row>
    <row r="138" spans="1:86" x14ac:dyDescent="0.25">
      <c r="A138" s="44" t="s">
        <v>275</v>
      </c>
      <c r="B138" s="21" t="s">
        <v>276</v>
      </c>
      <c r="C138" s="9">
        <v>624014</v>
      </c>
      <c r="D138" s="10">
        <v>698609751</v>
      </c>
      <c r="E138" s="9">
        <v>2448522</v>
      </c>
      <c r="F138" s="10">
        <v>3894760077</v>
      </c>
      <c r="G138" s="9">
        <v>907205</v>
      </c>
      <c r="H138" s="10">
        <v>1800433163</v>
      </c>
      <c r="I138" s="9">
        <f t="shared" si="45"/>
        <v>3979741</v>
      </c>
      <c r="J138" s="10">
        <f t="shared" si="45"/>
        <v>6393802991</v>
      </c>
      <c r="K138" s="9">
        <v>2228964</v>
      </c>
      <c r="L138" s="10">
        <v>2001720678</v>
      </c>
      <c r="M138" s="9">
        <v>583492</v>
      </c>
      <c r="N138" s="10">
        <v>1098523923</v>
      </c>
      <c r="O138" s="9">
        <v>1638301</v>
      </c>
      <c r="P138" s="10">
        <v>3443324702</v>
      </c>
      <c r="Q138" s="9">
        <f t="shared" si="49"/>
        <v>4450757</v>
      </c>
      <c r="R138" s="10">
        <f t="shared" si="49"/>
        <v>6543569303</v>
      </c>
      <c r="S138" s="9">
        <v>989035</v>
      </c>
      <c r="T138" s="10">
        <v>1366913998</v>
      </c>
      <c r="U138" s="9">
        <v>1580236</v>
      </c>
      <c r="V138" s="10">
        <v>2329345788</v>
      </c>
      <c r="W138" s="9">
        <v>800240</v>
      </c>
      <c r="X138" s="10">
        <v>1258541567</v>
      </c>
      <c r="Y138" s="9">
        <f t="shared" si="48"/>
        <v>3369511</v>
      </c>
      <c r="Z138" s="10">
        <f t="shared" si="48"/>
        <v>4954801353</v>
      </c>
      <c r="AA138" s="9">
        <v>1413441</v>
      </c>
      <c r="AB138" s="10">
        <v>1724862570</v>
      </c>
      <c r="AC138" s="9">
        <v>1042561</v>
      </c>
      <c r="AD138" s="10">
        <v>2471517572</v>
      </c>
      <c r="AE138" s="9">
        <v>1124166</v>
      </c>
      <c r="AF138" s="10">
        <v>1540137684</v>
      </c>
      <c r="AG138" s="9">
        <f t="shared" si="55"/>
        <v>3580168</v>
      </c>
      <c r="AH138" s="10">
        <f t="shared" si="55"/>
        <v>5736517826</v>
      </c>
      <c r="AI138" s="9">
        <v>15375718</v>
      </c>
      <c r="AJ138" s="10">
        <v>23619663955</v>
      </c>
      <c r="AK138" s="9">
        <v>796075</v>
      </c>
      <c r="AL138" s="10">
        <v>1456535838</v>
      </c>
      <c r="AM138" s="9">
        <v>498236</v>
      </c>
      <c r="AN138" s="10">
        <v>682208808</v>
      </c>
      <c r="AO138" s="9">
        <v>780141</v>
      </c>
      <c r="AP138" s="10">
        <v>1170857793</v>
      </c>
      <c r="AQ138" s="9">
        <f t="shared" si="42"/>
        <v>2074452</v>
      </c>
      <c r="AR138" s="10">
        <f t="shared" si="42"/>
        <v>3309602439</v>
      </c>
      <c r="AS138" s="9">
        <v>566898</v>
      </c>
      <c r="AT138" s="10">
        <v>980993572</v>
      </c>
      <c r="AU138" s="9">
        <v>468922.14</v>
      </c>
      <c r="AV138" s="10">
        <v>930367624</v>
      </c>
      <c r="AW138" s="9">
        <v>829817.20000000007</v>
      </c>
      <c r="AX138" s="10">
        <v>2121411034</v>
      </c>
      <c r="AY138" s="9">
        <f t="shared" ref="AY138:AZ186" si="61">AS138+AU138+AW138</f>
        <v>1865637.34</v>
      </c>
      <c r="AZ138" s="10">
        <f t="shared" si="61"/>
        <v>4032772230</v>
      </c>
      <c r="BA138" s="9">
        <v>1167668.9599999995</v>
      </c>
      <c r="BB138" s="10">
        <v>2258276659</v>
      </c>
      <c r="BC138" s="9">
        <v>922349.67999999982</v>
      </c>
      <c r="BD138" s="10">
        <v>1582155347</v>
      </c>
      <c r="BE138" s="9">
        <v>898430.14</v>
      </c>
      <c r="BF138" s="10">
        <v>1331048511</v>
      </c>
      <c r="BG138" s="9">
        <f t="shared" ref="BG138:BH186" si="62">BA138+BC138+BE138</f>
        <v>2988448.7799999993</v>
      </c>
      <c r="BH138" s="10">
        <f t="shared" si="62"/>
        <v>5171480517</v>
      </c>
      <c r="BI138" s="9">
        <v>844384.00999999989</v>
      </c>
      <c r="BJ138" s="10">
        <v>1591054338</v>
      </c>
      <c r="BK138" s="9">
        <v>1035491.55</v>
      </c>
      <c r="BL138" s="10">
        <v>1767132644</v>
      </c>
      <c r="BM138" s="9">
        <v>900197.3899999999</v>
      </c>
      <c r="BN138" s="10">
        <v>1606928882</v>
      </c>
      <c r="BO138" s="9">
        <f t="shared" ref="BO138:BP186" si="63">BI138+BK138+BM138</f>
        <v>2780072.95</v>
      </c>
      <c r="BP138" s="10">
        <f t="shared" si="63"/>
        <v>4965115864</v>
      </c>
      <c r="BQ138" s="9">
        <v>9708611.0700000003</v>
      </c>
      <c r="BR138" s="10">
        <v>17478971050</v>
      </c>
      <c r="BS138" s="9">
        <v>734821</v>
      </c>
      <c r="BT138" s="10">
        <v>1275391905</v>
      </c>
      <c r="BU138" s="9">
        <v>940754</v>
      </c>
      <c r="BV138" s="10">
        <v>1580801270</v>
      </c>
      <c r="BW138" s="9">
        <v>520225</v>
      </c>
      <c r="BX138" s="10">
        <v>793762960</v>
      </c>
      <c r="BY138" s="9">
        <f t="shared" si="57"/>
        <v>2195800</v>
      </c>
      <c r="BZ138" s="10">
        <f t="shared" si="57"/>
        <v>3649956135</v>
      </c>
      <c r="CA138" s="9">
        <v>1006162</v>
      </c>
      <c r="CB138" s="10">
        <v>1055263906</v>
      </c>
      <c r="CC138" s="9">
        <v>763183</v>
      </c>
      <c r="CD138" s="10">
        <v>1297469665</v>
      </c>
      <c r="CE138" s="9">
        <v>678516</v>
      </c>
      <c r="CF138" s="10">
        <v>944421135</v>
      </c>
      <c r="CG138" s="9">
        <f t="shared" si="58"/>
        <v>2447861</v>
      </c>
      <c r="CH138" s="10">
        <f t="shared" si="58"/>
        <v>3297154706</v>
      </c>
    </row>
    <row r="139" spans="1:86" x14ac:dyDescent="0.25">
      <c r="A139" s="44" t="s">
        <v>277</v>
      </c>
      <c r="B139" s="9" t="s">
        <v>278</v>
      </c>
      <c r="C139" s="9">
        <v>43080</v>
      </c>
      <c r="D139" s="10">
        <v>110731797</v>
      </c>
      <c r="E139" s="9">
        <v>56892</v>
      </c>
      <c r="F139" s="10">
        <v>200949517</v>
      </c>
      <c r="G139" s="9">
        <v>159777</v>
      </c>
      <c r="H139" s="10">
        <v>675052060</v>
      </c>
      <c r="I139" s="9">
        <f t="shared" si="45"/>
        <v>259749</v>
      </c>
      <c r="J139" s="10">
        <f t="shared" si="45"/>
        <v>986733374</v>
      </c>
      <c r="K139" s="9">
        <v>57480</v>
      </c>
      <c r="L139" s="10">
        <v>285680272</v>
      </c>
      <c r="M139" s="9">
        <v>86357</v>
      </c>
      <c r="N139" s="10">
        <v>463181237</v>
      </c>
      <c r="O139" s="9">
        <v>125343</v>
      </c>
      <c r="P139" s="10">
        <v>622202035</v>
      </c>
      <c r="Q139" s="9">
        <f t="shared" si="49"/>
        <v>269180</v>
      </c>
      <c r="R139" s="10">
        <f t="shared" si="49"/>
        <v>1371063544</v>
      </c>
      <c r="S139" s="9">
        <v>78976</v>
      </c>
      <c r="T139" s="10">
        <v>369154457</v>
      </c>
      <c r="U139" s="9">
        <v>38547</v>
      </c>
      <c r="V139" s="10">
        <v>238216726</v>
      </c>
      <c r="W139" s="9">
        <v>74587</v>
      </c>
      <c r="X139" s="10">
        <v>526065296</v>
      </c>
      <c r="Y139" s="9">
        <f t="shared" si="48"/>
        <v>192110</v>
      </c>
      <c r="Z139" s="10">
        <f t="shared" si="48"/>
        <v>1133436479</v>
      </c>
      <c r="AA139" s="9">
        <v>94925</v>
      </c>
      <c r="AB139" s="10">
        <v>371055611</v>
      </c>
      <c r="AC139" s="9">
        <v>43313</v>
      </c>
      <c r="AD139" s="10">
        <v>214831114</v>
      </c>
      <c r="AE139" s="9">
        <v>108548</v>
      </c>
      <c r="AF139" s="10">
        <v>465708242</v>
      </c>
      <c r="AG139" s="9">
        <f t="shared" si="55"/>
        <v>246786</v>
      </c>
      <c r="AH139" s="10">
        <f t="shared" si="55"/>
        <v>1051594967</v>
      </c>
      <c r="AI139" s="9">
        <v>967825</v>
      </c>
      <c r="AJ139" s="10">
        <v>4542828364</v>
      </c>
      <c r="AK139" s="9">
        <v>148146</v>
      </c>
      <c r="AL139" s="10">
        <v>414759533</v>
      </c>
      <c r="AM139" s="9">
        <v>62543</v>
      </c>
      <c r="AN139" s="10">
        <v>196976512</v>
      </c>
      <c r="AO139" s="9">
        <v>37562</v>
      </c>
      <c r="AP139" s="10">
        <v>265510525</v>
      </c>
      <c r="AQ139" s="9">
        <f t="shared" si="42"/>
        <v>248251</v>
      </c>
      <c r="AR139" s="10">
        <f t="shared" si="42"/>
        <v>877246570</v>
      </c>
      <c r="AS139" s="9">
        <v>162515</v>
      </c>
      <c r="AT139" s="10">
        <v>497178010</v>
      </c>
      <c r="AU139" s="9">
        <v>61786.35</v>
      </c>
      <c r="AV139" s="10">
        <v>308253061</v>
      </c>
      <c r="AW139" s="9">
        <v>77913.81</v>
      </c>
      <c r="AX139" s="10">
        <v>321182199</v>
      </c>
      <c r="AY139" s="9">
        <f t="shared" si="61"/>
        <v>302215.16000000003</v>
      </c>
      <c r="AZ139" s="10">
        <f t="shared" si="61"/>
        <v>1126613270</v>
      </c>
      <c r="BA139" s="9">
        <v>65693.429999999993</v>
      </c>
      <c r="BB139" s="10">
        <v>475332951</v>
      </c>
      <c r="BC139" s="9">
        <v>46891.700000000004</v>
      </c>
      <c r="BD139" s="10">
        <v>309927703</v>
      </c>
      <c r="BE139" s="9">
        <v>124012.44</v>
      </c>
      <c r="BF139" s="10">
        <v>534200951</v>
      </c>
      <c r="BG139" s="9">
        <f t="shared" si="62"/>
        <v>236597.57</v>
      </c>
      <c r="BH139" s="10">
        <f t="shared" si="62"/>
        <v>1319461605</v>
      </c>
      <c r="BI139" s="9">
        <v>40715.18</v>
      </c>
      <c r="BJ139" s="10">
        <v>258194880</v>
      </c>
      <c r="BK139" s="9">
        <v>104318.94</v>
      </c>
      <c r="BL139" s="10">
        <v>455287094</v>
      </c>
      <c r="BM139" s="9">
        <v>96081.19</v>
      </c>
      <c r="BN139" s="10">
        <v>551672940</v>
      </c>
      <c r="BO139" s="9">
        <f t="shared" si="63"/>
        <v>241115.31</v>
      </c>
      <c r="BP139" s="10">
        <f t="shared" si="63"/>
        <v>1265154914</v>
      </c>
      <c r="BQ139" s="9">
        <v>1028179.0399999998</v>
      </c>
      <c r="BR139" s="10">
        <v>4588476359</v>
      </c>
      <c r="BS139" s="9">
        <v>64492</v>
      </c>
      <c r="BT139" s="10">
        <v>358297794</v>
      </c>
      <c r="BU139" s="9">
        <v>127413</v>
      </c>
      <c r="BV139" s="10">
        <v>454076261</v>
      </c>
      <c r="BW139" s="9">
        <v>22214</v>
      </c>
      <c r="BX139" s="10">
        <v>68336716</v>
      </c>
      <c r="BY139" s="9">
        <f t="shared" si="57"/>
        <v>214119</v>
      </c>
      <c r="BZ139" s="10">
        <f t="shared" si="57"/>
        <v>880710771</v>
      </c>
      <c r="CA139" s="9">
        <v>49673</v>
      </c>
      <c r="CB139" s="10">
        <v>123181142</v>
      </c>
      <c r="CC139" s="9">
        <v>162763</v>
      </c>
      <c r="CD139" s="10">
        <v>624507422</v>
      </c>
      <c r="CE139" s="9">
        <v>83427</v>
      </c>
      <c r="CF139" s="10">
        <v>280815361</v>
      </c>
      <c r="CG139" s="9">
        <f t="shared" si="58"/>
        <v>295863</v>
      </c>
      <c r="CH139" s="10">
        <f t="shared" si="58"/>
        <v>1028503925</v>
      </c>
    </row>
    <row r="140" spans="1:86" x14ac:dyDescent="0.25">
      <c r="A140" s="44" t="s">
        <v>279</v>
      </c>
      <c r="B140" s="21" t="s">
        <v>280</v>
      </c>
      <c r="C140" s="9">
        <v>718</v>
      </c>
      <c r="D140" s="10">
        <v>875496</v>
      </c>
      <c r="E140" s="9">
        <v>1149</v>
      </c>
      <c r="F140" s="10">
        <v>3094991</v>
      </c>
      <c r="G140" s="9">
        <v>4</v>
      </c>
      <c r="H140" s="10">
        <v>8684</v>
      </c>
      <c r="I140" s="9">
        <f t="shared" si="45"/>
        <v>1871</v>
      </c>
      <c r="J140" s="10">
        <f t="shared" si="45"/>
        <v>3979171</v>
      </c>
      <c r="K140" s="9">
        <v>10</v>
      </c>
      <c r="L140" s="10">
        <v>39224</v>
      </c>
      <c r="M140" s="9">
        <v>21</v>
      </c>
      <c r="N140" s="10">
        <v>659226</v>
      </c>
      <c r="O140" s="9">
        <v>265</v>
      </c>
      <c r="P140" s="10">
        <v>581037</v>
      </c>
      <c r="Q140" s="9">
        <f t="shared" si="49"/>
        <v>296</v>
      </c>
      <c r="R140" s="10">
        <f t="shared" si="49"/>
        <v>1279487</v>
      </c>
      <c r="S140" s="9">
        <v>2030</v>
      </c>
      <c r="T140" s="10">
        <v>3705331</v>
      </c>
      <c r="U140" s="9">
        <v>1800</v>
      </c>
      <c r="V140" s="10">
        <v>435849</v>
      </c>
      <c r="W140" s="9">
        <v>127</v>
      </c>
      <c r="X140" s="10">
        <v>9603</v>
      </c>
      <c r="Y140" s="9">
        <f t="shared" si="48"/>
        <v>3957</v>
      </c>
      <c r="Z140" s="10">
        <f t="shared" si="48"/>
        <v>4150783</v>
      </c>
      <c r="AA140" s="9">
        <v>2176</v>
      </c>
      <c r="AB140" s="10">
        <v>3669485</v>
      </c>
      <c r="AC140" s="9">
        <v>1758</v>
      </c>
      <c r="AD140" s="10">
        <v>1909581</v>
      </c>
      <c r="AE140" s="9">
        <v>204</v>
      </c>
      <c r="AF140" s="10">
        <v>124244</v>
      </c>
      <c r="AG140" s="9">
        <f t="shared" si="55"/>
        <v>4138</v>
      </c>
      <c r="AH140" s="10">
        <f t="shared" si="55"/>
        <v>5703310</v>
      </c>
      <c r="AI140" s="9">
        <v>10262</v>
      </c>
      <c r="AJ140" s="10">
        <v>15112751</v>
      </c>
      <c r="AK140" s="9">
        <v>73</v>
      </c>
      <c r="AL140" s="10">
        <v>34890</v>
      </c>
      <c r="AM140" s="9"/>
      <c r="AN140" s="10"/>
      <c r="AO140" s="9">
        <v>6030</v>
      </c>
      <c r="AP140" s="10">
        <v>4730612</v>
      </c>
      <c r="AQ140" s="9">
        <f t="shared" si="42"/>
        <v>6103</v>
      </c>
      <c r="AR140" s="10">
        <f t="shared" si="42"/>
        <v>4765502</v>
      </c>
      <c r="AS140" s="9">
        <v>36</v>
      </c>
      <c r="AT140" s="10">
        <v>15600</v>
      </c>
      <c r="AU140" s="9">
        <v>3</v>
      </c>
      <c r="AV140" s="10">
        <v>26456</v>
      </c>
      <c r="AW140" s="9"/>
      <c r="AX140" s="10"/>
      <c r="AY140" s="9">
        <f t="shared" si="61"/>
        <v>39</v>
      </c>
      <c r="AZ140" s="10">
        <f t="shared" si="61"/>
        <v>42056</v>
      </c>
      <c r="BA140" s="9">
        <v>350</v>
      </c>
      <c r="BB140" s="10">
        <v>50000</v>
      </c>
      <c r="BC140" s="9">
        <v>599</v>
      </c>
      <c r="BD140" s="10">
        <v>2208961</v>
      </c>
      <c r="BE140" s="9"/>
      <c r="BF140" s="10"/>
      <c r="BG140" s="9">
        <f t="shared" si="62"/>
        <v>949</v>
      </c>
      <c r="BH140" s="10">
        <f t="shared" si="62"/>
        <v>2258961</v>
      </c>
      <c r="BI140" s="9">
        <v>2131</v>
      </c>
      <c r="BJ140" s="10">
        <v>6274906</v>
      </c>
      <c r="BK140" s="9">
        <v>3087</v>
      </c>
      <c r="BL140" s="10">
        <v>4838252</v>
      </c>
      <c r="BM140" s="9">
        <v>1021</v>
      </c>
      <c r="BN140" s="10">
        <v>2312119</v>
      </c>
      <c r="BO140" s="9">
        <f t="shared" si="63"/>
        <v>6239</v>
      </c>
      <c r="BP140" s="10">
        <f t="shared" si="63"/>
        <v>13425277</v>
      </c>
      <c r="BQ140" s="9">
        <v>13330</v>
      </c>
      <c r="BR140" s="10">
        <v>20491796</v>
      </c>
      <c r="BS140" s="9">
        <v>200</v>
      </c>
      <c r="BT140" s="10">
        <v>300000</v>
      </c>
      <c r="BU140" s="9">
        <v>1780</v>
      </c>
      <c r="BV140" s="10">
        <v>6529513</v>
      </c>
      <c r="BW140" s="9"/>
      <c r="BX140" s="10"/>
      <c r="BY140" s="9">
        <f t="shared" si="57"/>
        <v>1980</v>
      </c>
      <c r="BZ140" s="10">
        <f t="shared" si="57"/>
        <v>6829513</v>
      </c>
      <c r="CA140" s="9"/>
      <c r="CB140" s="10"/>
      <c r="CC140" s="9">
        <v>592</v>
      </c>
      <c r="CD140" s="10">
        <v>3623155</v>
      </c>
      <c r="CE140" s="9">
        <v>7460</v>
      </c>
      <c r="CF140" s="10">
        <v>10184149</v>
      </c>
      <c r="CG140" s="9">
        <f t="shared" si="58"/>
        <v>8052</v>
      </c>
      <c r="CH140" s="10">
        <f t="shared" si="58"/>
        <v>13807304</v>
      </c>
    </row>
    <row r="141" spans="1:86" x14ac:dyDescent="0.25">
      <c r="A141" s="44" t="s">
        <v>281</v>
      </c>
      <c r="B141" s="21" t="s">
        <v>282</v>
      </c>
      <c r="C141" s="9">
        <v>1624</v>
      </c>
      <c r="D141" s="10">
        <v>2256148</v>
      </c>
      <c r="E141" s="9">
        <v>152</v>
      </c>
      <c r="F141" s="10">
        <v>2645793</v>
      </c>
      <c r="G141" s="9">
        <v>6540</v>
      </c>
      <c r="H141" s="10">
        <v>10338872</v>
      </c>
      <c r="I141" s="9">
        <f t="shared" si="45"/>
        <v>8316</v>
      </c>
      <c r="J141" s="10">
        <f t="shared" si="45"/>
        <v>15240813</v>
      </c>
      <c r="K141" s="9">
        <v>247</v>
      </c>
      <c r="L141" s="10">
        <v>449732</v>
      </c>
      <c r="M141" s="9">
        <v>357</v>
      </c>
      <c r="N141" s="10">
        <v>1735483</v>
      </c>
      <c r="O141" s="9">
        <v>48564</v>
      </c>
      <c r="P141" s="10">
        <v>94507085</v>
      </c>
      <c r="Q141" s="9">
        <f t="shared" si="49"/>
        <v>49168</v>
      </c>
      <c r="R141" s="10">
        <f t="shared" si="49"/>
        <v>96692300</v>
      </c>
      <c r="S141" s="9">
        <v>3783</v>
      </c>
      <c r="T141" s="10">
        <v>12255750</v>
      </c>
      <c r="U141" s="9">
        <v>25723</v>
      </c>
      <c r="V141" s="10">
        <v>12738192</v>
      </c>
      <c r="W141" s="9">
        <v>900</v>
      </c>
      <c r="X141" s="10">
        <v>682160</v>
      </c>
      <c r="Y141" s="9">
        <f t="shared" si="48"/>
        <v>30406</v>
      </c>
      <c r="Z141" s="10">
        <f t="shared" si="48"/>
        <v>25676102</v>
      </c>
      <c r="AA141" s="9">
        <v>2879</v>
      </c>
      <c r="AB141" s="10">
        <v>3808629</v>
      </c>
      <c r="AC141" s="9">
        <v>9760</v>
      </c>
      <c r="AD141" s="10">
        <v>9315318</v>
      </c>
      <c r="AE141" s="9">
        <v>306</v>
      </c>
      <c r="AF141" s="10">
        <v>2108098</v>
      </c>
      <c r="AG141" s="9">
        <f t="shared" si="55"/>
        <v>12945</v>
      </c>
      <c r="AH141" s="10">
        <f t="shared" si="55"/>
        <v>15232045</v>
      </c>
      <c r="AI141" s="9">
        <v>100837</v>
      </c>
      <c r="AJ141" s="10">
        <v>152841260</v>
      </c>
      <c r="AK141" s="9">
        <v>300</v>
      </c>
      <c r="AL141" s="10">
        <v>350000</v>
      </c>
      <c r="AM141" s="9">
        <v>600</v>
      </c>
      <c r="AN141" s="10">
        <v>10197653</v>
      </c>
      <c r="AO141" s="9">
        <v>3271</v>
      </c>
      <c r="AP141" s="10">
        <v>2653133</v>
      </c>
      <c r="AQ141" s="9">
        <f t="shared" si="42"/>
        <v>4171</v>
      </c>
      <c r="AR141" s="10">
        <f t="shared" si="42"/>
        <v>13200786</v>
      </c>
      <c r="AS141" s="9">
        <v>2159</v>
      </c>
      <c r="AT141" s="10">
        <v>3530547</v>
      </c>
      <c r="AU141" s="9">
        <v>2531</v>
      </c>
      <c r="AV141" s="10">
        <v>4180544</v>
      </c>
      <c r="AW141" s="9">
        <v>27</v>
      </c>
      <c r="AX141" s="10">
        <v>942109</v>
      </c>
      <c r="AY141" s="9">
        <f t="shared" si="61"/>
        <v>4717</v>
      </c>
      <c r="AZ141" s="10">
        <f t="shared" si="61"/>
        <v>8653200</v>
      </c>
      <c r="BA141" s="9">
        <v>2318.2399999999998</v>
      </c>
      <c r="BB141" s="10">
        <v>1710756</v>
      </c>
      <c r="BC141" s="9">
        <v>2369.6999999999998</v>
      </c>
      <c r="BD141" s="10">
        <v>6612803</v>
      </c>
      <c r="BE141" s="9">
        <v>518.5</v>
      </c>
      <c r="BF141" s="10">
        <v>273483</v>
      </c>
      <c r="BG141" s="9">
        <f t="shared" si="62"/>
        <v>5206.4399999999996</v>
      </c>
      <c r="BH141" s="10">
        <f t="shared" si="62"/>
        <v>8597042</v>
      </c>
      <c r="BI141" s="9">
        <v>3098</v>
      </c>
      <c r="BJ141" s="10">
        <v>2933757</v>
      </c>
      <c r="BK141" s="9">
        <v>418</v>
      </c>
      <c r="BL141" s="10">
        <v>528678</v>
      </c>
      <c r="BM141" s="9">
        <v>21814.68</v>
      </c>
      <c r="BN141" s="10">
        <v>9887144</v>
      </c>
      <c r="BO141" s="9">
        <f t="shared" si="63"/>
        <v>25330.68</v>
      </c>
      <c r="BP141" s="10">
        <f t="shared" si="63"/>
        <v>13349579</v>
      </c>
      <c r="BQ141" s="9">
        <v>39425.119999999995</v>
      </c>
      <c r="BR141" s="10">
        <v>43800607</v>
      </c>
      <c r="BS141" s="9">
        <v>13324</v>
      </c>
      <c r="BT141" s="10">
        <v>36960997</v>
      </c>
      <c r="BU141" s="9">
        <v>54</v>
      </c>
      <c r="BV141" s="10">
        <v>1308493</v>
      </c>
      <c r="BW141" s="9">
        <v>569</v>
      </c>
      <c r="BX141" s="10">
        <v>1523617</v>
      </c>
      <c r="BY141" s="9">
        <f t="shared" si="57"/>
        <v>13947</v>
      </c>
      <c r="BZ141" s="10">
        <f t="shared" si="57"/>
        <v>39793107</v>
      </c>
      <c r="CA141" s="9">
        <v>15501</v>
      </c>
      <c r="CB141" s="10">
        <v>25841355</v>
      </c>
      <c r="CC141" s="9">
        <v>310</v>
      </c>
      <c r="CD141" s="10">
        <v>1739107</v>
      </c>
      <c r="CE141" s="9">
        <v>80</v>
      </c>
      <c r="CF141" s="10">
        <v>736570</v>
      </c>
      <c r="CG141" s="9">
        <f t="shared" si="58"/>
        <v>15891</v>
      </c>
      <c r="CH141" s="10">
        <f t="shared" si="58"/>
        <v>28317032</v>
      </c>
    </row>
    <row r="142" spans="1:86" x14ac:dyDescent="0.25">
      <c r="A142" s="44" t="s">
        <v>283</v>
      </c>
      <c r="B142" s="9" t="s">
        <v>284</v>
      </c>
      <c r="C142" s="9">
        <v>164</v>
      </c>
      <c r="D142" s="10">
        <v>369000</v>
      </c>
      <c r="E142" s="9">
        <v>152</v>
      </c>
      <c r="F142" s="10">
        <v>2645793</v>
      </c>
      <c r="G142" s="9">
        <v>938</v>
      </c>
      <c r="H142" s="10">
        <v>6282267</v>
      </c>
      <c r="I142" s="9">
        <f t="shared" si="45"/>
        <v>1254</v>
      </c>
      <c r="J142" s="10">
        <f t="shared" si="45"/>
        <v>9297060</v>
      </c>
      <c r="K142" s="9">
        <v>247</v>
      </c>
      <c r="L142" s="10">
        <v>449732</v>
      </c>
      <c r="M142" s="9">
        <v>43</v>
      </c>
      <c r="N142" s="10">
        <v>399828</v>
      </c>
      <c r="O142" s="9">
        <v>46502</v>
      </c>
      <c r="P142" s="10">
        <v>88309233</v>
      </c>
      <c r="Q142" s="9">
        <f t="shared" si="49"/>
        <v>46792</v>
      </c>
      <c r="R142" s="10">
        <f t="shared" si="49"/>
        <v>89158793</v>
      </c>
      <c r="S142" s="9">
        <v>3782</v>
      </c>
      <c r="T142" s="10">
        <v>12217683</v>
      </c>
      <c r="U142" s="9">
        <v>567</v>
      </c>
      <c r="V142" s="10">
        <v>853192</v>
      </c>
      <c r="W142" s="9">
        <v>700</v>
      </c>
      <c r="X142" s="10">
        <v>340000</v>
      </c>
      <c r="Y142" s="9">
        <f t="shared" si="48"/>
        <v>5049</v>
      </c>
      <c r="Z142" s="10">
        <f t="shared" si="48"/>
        <v>13410875</v>
      </c>
      <c r="AA142" s="9">
        <v>272</v>
      </c>
      <c r="AB142" s="10">
        <v>202000</v>
      </c>
      <c r="AC142" s="9"/>
      <c r="AD142" s="10"/>
      <c r="AE142" s="9">
        <v>168</v>
      </c>
      <c r="AF142" s="10">
        <v>1815680</v>
      </c>
      <c r="AG142" s="9">
        <f t="shared" si="55"/>
        <v>440</v>
      </c>
      <c r="AH142" s="10">
        <f t="shared" si="55"/>
        <v>2017680</v>
      </c>
      <c r="AI142" s="9">
        <v>53535</v>
      </c>
      <c r="AJ142" s="10">
        <v>113884408</v>
      </c>
      <c r="AK142" s="46"/>
      <c r="AL142" s="47"/>
      <c r="AM142" s="46"/>
      <c r="AN142" s="47"/>
      <c r="AO142" s="46"/>
      <c r="AP142" s="47"/>
      <c r="AQ142" s="46">
        <f t="shared" si="42"/>
        <v>0</v>
      </c>
      <c r="AR142" s="47">
        <f t="shared" si="42"/>
        <v>0</v>
      </c>
      <c r="AS142" s="46"/>
      <c r="AT142" s="47"/>
      <c r="AU142" s="46"/>
      <c r="AV142" s="47"/>
      <c r="AW142" s="46"/>
      <c r="AX142" s="47"/>
      <c r="AY142" s="46">
        <f t="shared" si="61"/>
        <v>0</v>
      </c>
      <c r="AZ142" s="47">
        <f t="shared" si="61"/>
        <v>0</v>
      </c>
      <c r="BA142" s="46"/>
      <c r="BB142" s="47"/>
      <c r="BC142" s="46"/>
      <c r="BD142" s="47"/>
      <c r="BE142" s="46"/>
      <c r="BF142" s="47"/>
      <c r="BG142" s="46">
        <f t="shared" si="62"/>
        <v>0</v>
      </c>
      <c r="BH142" s="47">
        <f t="shared" si="62"/>
        <v>0</v>
      </c>
      <c r="BI142" s="46"/>
      <c r="BJ142" s="47"/>
      <c r="BK142" s="46"/>
      <c r="BL142" s="47"/>
      <c r="BM142" s="46"/>
      <c r="BN142" s="47"/>
      <c r="BO142" s="46">
        <f t="shared" si="63"/>
        <v>0</v>
      </c>
      <c r="BP142" s="47">
        <f t="shared" si="63"/>
        <v>0</v>
      </c>
      <c r="BQ142" s="46">
        <v>0</v>
      </c>
      <c r="BR142" s="47">
        <v>0</v>
      </c>
      <c r="BS142" s="46"/>
      <c r="BT142" s="47"/>
      <c r="BU142" s="46"/>
      <c r="BV142" s="47"/>
      <c r="BW142" s="46"/>
      <c r="BX142" s="47"/>
      <c r="BY142" s="9">
        <f t="shared" si="57"/>
        <v>0</v>
      </c>
      <c r="BZ142" s="10">
        <f t="shared" si="57"/>
        <v>0</v>
      </c>
      <c r="CA142" s="46"/>
      <c r="CB142" s="47"/>
      <c r="CC142" s="46"/>
      <c r="CD142" s="47"/>
      <c r="CE142" s="46"/>
      <c r="CF142" s="47"/>
      <c r="CG142" s="9">
        <f t="shared" si="58"/>
        <v>0</v>
      </c>
      <c r="CH142" s="10">
        <f t="shared" si="58"/>
        <v>0</v>
      </c>
    </row>
    <row r="143" spans="1:86" x14ac:dyDescent="0.25">
      <c r="A143" s="44" t="s">
        <v>285</v>
      </c>
      <c r="B143" s="21" t="s">
        <v>286</v>
      </c>
      <c r="C143" s="9">
        <v>248</v>
      </c>
      <c r="D143" s="10">
        <v>3217021</v>
      </c>
      <c r="E143" s="9"/>
      <c r="F143" s="10"/>
      <c r="G143" s="9">
        <v>340</v>
      </c>
      <c r="H143" s="10">
        <v>2954412</v>
      </c>
      <c r="I143" s="9">
        <f t="shared" si="45"/>
        <v>588</v>
      </c>
      <c r="J143" s="10">
        <f t="shared" si="45"/>
        <v>6171433</v>
      </c>
      <c r="K143" s="9"/>
      <c r="L143" s="10"/>
      <c r="M143" s="9">
        <v>401</v>
      </c>
      <c r="N143" s="10">
        <v>291741</v>
      </c>
      <c r="O143" s="9">
        <v>3269</v>
      </c>
      <c r="P143" s="10">
        <v>7049056</v>
      </c>
      <c r="Q143" s="9">
        <f t="shared" si="49"/>
        <v>3670</v>
      </c>
      <c r="R143" s="10">
        <f t="shared" si="49"/>
        <v>7340797</v>
      </c>
      <c r="S143" s="9"/>
      <c r="T143" s="10"/>
      <c r="U143" s="9">
        <v>720</v>
      </c>
      <c r="V143" s="10">
        <v>3026112</v>
      </c>
      <c r="W143" s="9">
        <v>41</v>
      </c>
      <c r="X143" s="10">
        <v>1327045</v>
      </c>
      <c r="Y143" s="9">
        <f t="shared" si="48"/>
        <v>761</v>
      </c>
      <c r="Z143" s="10">
        <f t="shared" si="48"/>
        <v>4353157</v>
      </c>
      <c r="AA143" s="9">
        <v>5</v>
      </c>
      <c r="AB143" s="10">
        <v>125571</v>
      </c>
      <c r="AC143" s="9">
        <v>349</v>
      </c>
      <c r="AD143" s="10">
        <v>301090</v>
      </c>
      <c r="AE143" s="9">
        <v>549</v>
      </c>
      <c r="AF143" s="10">
        <v>1603390</v>
      </c>
      <c r="AG143" s="9">
        <f t="shared" si="55"/>
        <v>903</v>
      </c>
      <c r="AH143" s="10">
        <f t="shared" si="55"/>
        <v>2030051</v>
      </c>
      <c r="AI143" s="9">
        <v>5922</v>
      </c>
      <c r="AJ143" s="10">
        <v>19895438</v>
      </c>
      <c r="AK143" s="9">
        <v>2533</v>
      </c>
      <c r="AL143" s="10">
        <v>3499855</v>
      </c>
      <c r="AM143" s="9">
        <v>243</v>
      </c>
      <c r="AN143" s="10">
        <v>3424</v>
      </c>
      <c r="AO143" s="9"/>
      <c r="AP143" s="10"/>
      <c r="AQ143" s="9">
        <f t="shared" si="42"/>
        <v>2776</v>
      </c>
      <c r="AR143" s="10">
        <f t="shared" si="42"/>
        <v>3503279</v>
      </c>
      <c r="AS143" s="9">
        <v>240</v>
      </c>
      <c r="AT143" s="10">
        <v>95771</v>
      </c>
      <c r="AU143" s="9">
        <v>7633</v>
      </c>
      <c r="AV143" s="10">
        <v>16057664</v>
      </c>
      <c r="AW143" s="9">
        <v>372</v>
      </c>
      <c r="AX143" s="10">
        <v>190361</v>
      </c>
      <c r="AY143" s="9">
        <f t="shared" si="61"/>
        <v>8245</v>
      </c>
      <c r="AZ143" s="10">
        <f t="shared" si="61"/>
        <v>16343796</v>
      </c>
      <c r="BA143" s="9"/>
      <c r="BB143" s="10"/>
      <c r="BC143" s="9"/>
      <c r="BD143" s="10"/>
      <c r="BE143" s="9">
        <v>6251.56</v>
      </c>
      <c r="BF143" s="10">
        <v>2952737</v>
      </c>
      <c r="BG143" s="9">
        <f t="shared" si="62"/>
        <v>6251.56</v>
      </c>
      <c r="BH143" s="10">
        <f t="shared" si="62"/>
        <v>2952737</v>
      </c>
      <c r="BI143" s="9">
        <v>1809</v>
      </c>
      <c r="BJ143" s="10">
        <v>16377124</v>
      </c>
      <c r="BK143" s="9">
        <v>49.07</v>
      </c>
      <c r="BL143" s="10">
        <v>318365</v>
      </c>
      <c r="BM143" s="9">
        <v>22</v>
      </c>
      <c r="BN143" s="10">
        <v>65946</v>
      </c>
      <c r="BO143" s="9">
        <f t="shared" si="63"/>
        <v>1880.07</v>
      </c>
      <c r="BP143" s="10">
        <f t="shared" si="63"/>
        <v>16761435</v>
      </c>
      <c r="BQ143" s="9">
        <v>19152.63</v>
      </c>
      <c r="BR143" s="10">
        <v>39561247</v>
      </c>
      <c r="BS143" s="9"/>
      <c r="BT143" s="10"/>
      <c r="BU143" s="9">
        <v>128</v>
      </c>
      <c r="BV143" s="10">
        <v>462867</v>
      </c>
      <c r="BW143" s="9">
        <v>43</v>
      </c>
      <c r="BX143" s="10">
        <v>146304</v>
      </c>
      <c r="BY143" s="9">
        <f t="shared" si="57"/>
        <v>171</v>
      </c>
      <c r="BZ143" s="10">
        <f t="shared" si="57"/>
        <v>609171</v>
      </c>
      <c r="CA143" s="9">
        <v>502</v>
      </c>
      <c r="CB143" s="10">
        <v>2548172</v>
      </c>
      <c r="CC143" s="9">
        <v>70</v>
      </c>
      <c r="CD143" s="10">
        <v>79934</v>
      </c>
      <c r="CE143" s="9">
        <v>338</v>
      </c>
      <c r="CF143" s="10">
        <v>778642</v>
      </c>
      <c r="CG143" s="9">
        <f t="shared" si="58"/>
        <v>910</v>
      </c>
      <c r="CH143" s="10">
        <f t="shared" si="58"/>
        <v>3406748</v>
      </c>
    </row>
    <row r="144" spans="1:86" x14ac:dyDescent="0.25">
      <c r="A144" s="44" t="s">
        <v>287</v>
      </c>
      <c r="B144" s="21" t="s">
        <v>288</v>
      </c>
      <c r="C144" s="9">
        <v>9</v>
      </c>
      <c r="D144" s="10">
        <v>2353230</v>
      </c>
      <c r="E144" s="9">
        <v>9</v>
      </c>
      <c r="F144" s="10">
        <v>106384</v>
      </c>
      <c r="G144" s="9"/>
      <c r="H144" s="10"/>
      <c r="I144" s="9">
        <f t="shared" si="45"/>
        <v>18</v>
      </c>
      <c r="J144" s="10">
        <f t="shared" si="45"/>
        <v>2459614</v>
      </c>
      <c r="K144" s="9">
        <v>2029</v>
      </c>
      <c r="L144" s="10">
        <v>5710194</v>
      </c>
      <c r="M144" s="9">
        <v>1154</v>
      </c>
      <c r="N144" s="10">
        <v>3404502</v>
      </c>
      <c r="O144" s="9"/>
      <c r="P144" s="10"/>
      <c r="Q144" s="9">
        <f t="shared" si="49"/>
        <v>3183</v>
      </c>
      <c r="R144" s="10">
        <f t="shared" si="49"/>
        <v>9114696</v>
      </c>
      <c r="S144" s="9">
        <v>500</v>
      </c>
      <c r="T144" s="10">
        <v>241476</v>
      </c>
      <c r="U144" s="9">
        <v>22416</v>
      </c>
      <c r="V144" s="10">
        <v>38780707</v>
      </c>
      <c r="W144" s="9">
        <v>790</v>
      </c>
      <c r="X144" s="10">
        <v>5180373</v>
      </c>
      <c r="Y144" s="9">
        <f t="shared" si="48"/>
        <v>23706</v>
      </c>
      <c r="Z144" s="10">
        <f t="shared" si="48"/>
        <v>44202556</v>
      </c>
      <c r="AA144" s="9">
        <v>45152</v>
      </c>
      <c r="AB144" s="10">
        <v>65542348</v>
      </c>
      <c r="AC144" s="9">
        <v>692</v>
      </c>
      <c r="AD144" s="10">
        <v>1374489</v>
      </c>
      <c r="AE144" s="9">
        <v>22282</v>
      </c>
      <c r="AF144" s="10">
        <v>32846022</v>
      </c>
      <c r="AG144" s="9">
        <f t="shared" si="55"/>
        <v>68126</v>
      </c>
      <c r="AH144" s="10">
        <f t="shared" si="55"/>
        <v>99762859</v>
      </c>
      <c r="AI144" s="9">
        <v>95033</v>
      </c>
      <c r="AJ144" s="10">
        <v>155539725</v>
      </c>
      <c r="AK144" s="9">
        <v>26</v>
      </c>
      <c r="AL144" s="10">
        <v>455118</v>
      </c>
      <c r="AM144" s="9">
        <v>67870</v>
      </c>
      <c r="AN144" s="10">
        <v>115770039</v>
      </c>
      <c r="AO144" s="9">
        <v>45245</v>
      </c>
      <c r="AP144" s="10">
        <v>74617995</v>
      </c>
      <c r="AQ144" s="9">
        <f t="shared" si="42"/>
        <v>113141</v>
      </c>
      <c r="AR144" s="10">
        <f t="shared" si="42"/>
        <v>190843152</v>
      </c>
      <c r="AS144" s="9"/>
      <c r="AT144" s="10"/>
      <c r="AU144" s="9">
        <v>8000.4</v>
      </c>
      <c r="AV144" s="10">
        <v>831649</v>
      </c>
      <c r="AW144" s="9">
        <v>46151</v>
      </c>
      <c r="AX144" s="10">
        <v>70099602</v>
      </c>
      <c r="AY144" s="9">
        <f t="shared" si="61"/>
        <v>54151.4</v>
      </c>
      <c r="AZ144" s="10">
        <f t="shared" si="61"/>
        <v>70931251</v>
      </c>
      <c r="BA144" s="9">
        <v>958</v>
      </c>
      <c r="BB144" s="10">
        <v>13934018</v>
      </c>
      <c r="BC144" s="9">
        <v>1860</v>
      </c>
      <c r="BD144" s="10">
        <v>3374425</v>
      </c>
      <c r="BE144" s="9">
        <v>258</v>
      </c>
      <c r="BF144" s="10">
        <v>681571</v>
      </c>
      <c r="BG144" s="9">
        <f t="shared" si="62"/>
        <v>3076</v>
      </c>
      <c r="BH144" s="10">
        <f t="shared" si="62"/>
        <v>17990014</v>
      </c>
      <c r="BI144" s="9">
        <v>309</v>
      </c>
      <c r="BJ144" s="10">
        <v>5247656</v>
      </c>
      <c r="BK144" s="9"/>
      <c r="BL144" s="10"/>
      <c r="BM144" s="9">
        <v>1916</v>
      </c>
      <c r="BN144" s="10">
        <v>12406479</v>
      </c>
      <c r="BO144" s="9">
        <f t="shared" si="63"/>
        <v>2225</v>
      </c>
      <c r="BP144" s="10">
        <f t="shared" si="63"/>
        <v>17654135</v>
      </c>
      <c r="BQ144" s="9">
        <v>172593.4</v>
      </c>
      <c r="BR144" s="10">
        <v>297418552</v>
      </c>
      <c r="BS144" s="9">
        <v>66798</v>
      </c>
      <c r="BT144" s="10">
        <v>109604839</v>
      </c>
      <c r="BU144" s="9">
        <v>102</v>
      </c>
      <c r="BV144" s="10">
        <v>270585</v>
      </c>
      <c r="BW144" s="9">
        <v>6006</v>
      </c>
      <c r="BX144" s="10">
        <v>6250124</v>
      </c>
      <c r="BY144" s="9">
        <f t="shared" si="57"/>
        <v>72906</v>
      </c>
      <c r="BZ144" s="10">
        <f t="shared" si="57"/>
        <v>116125548</v>
      </c>
      <c r="CA144" s="9"/>
      <c r="CB144" s="10"/>
      <c r="CC144" s="9">
        <v>279</v>
      </c>
      <c r="CD144" s="10">
        <v>8682077</v>
      </c>
      <c r="CE144" s="9">
        <v>56</v>
      </c>
      <c r="CF144" s="10">
        <v>7864358</v>
      </c>
      <c r="CG144" s="9">
        <f t="shared" si="58"/>
        <v>335</v>
      </c>
      <c r="CH144" s="10">
        <f t="shared" si="58"/>
        <v>16546435</v>
      </c>
    </row>
    <row r="145" spans="1:86" x14ac:dyDescent="0.25">
      <c r="A145" s="44" t="s">
        <v>289</v>
      </c>
      <c r="B145" s="43" t="s">
        <v>290</v>
      </c>
      <c r="C145" s="9">
        <v>322215</v>
      </c>
      <c r="D145" s="10">
        <v>446137966</v>
      </c>
      <c r="E145" s="9">
        <v>397685</v>
      </c>
      <c r="F145" s="10">
        <v>700966291</v>
      </c>
      <c r="G145" s="9">
        <v>395786</v>
      </c>
      <c r="H145" s="10">
        <v>654699029</v>
      </c>
      <c r="I145" s="9">
        <f t="shared" si="45"/>
        <v>1115686</v>
      </c>
      <c r="J145" s="10">
        <f t="shared" si="45"/>
        <v>1801803286</v>
      </c>
      <c r="K145" s="9">
        <v>353034</v>
      </c>
      <c r="L145" s="10">
        <v>822770315</v>
      </c>
      <c r="M145" s="9">
        <v>326281</v>
      </c>
      <c r="N145" s="10">
        <v>678722750</v>
      </c>
      <c r="O145" s="9">
        <v>469057</v>
      </c>
      <c r="P145" s="10">
        <v>774262671</v>
      </c>
      <c r="Q145" s="9">
        <f t="shared" si="49"/>
        <v>1148372</v>
      </c>
      <c r="R145" s="10">
        <f t="shared" si="49"/>
        <v>2275755736</v>
      </c>
      <c r="S145" s="9">
        <v>373937</v>
      </c>
      <c r="T145" s="10">
        <v>633417190</v>
      </c>
      <c r="U145" s="9">
        <v>668330</v>
      </c>
      <c r="V145" s="10">
        <v>694770138</v>
      </c>
      <c r="W145" s="9">
        <v>471626</v>
      </c>
      <c r="X145" s="10">
        <v>624763919</v>
      </c>
      <c r="Y145" s="9">
        <f t="shared" si="48"/>
        <v>1513893</v>
      </c>
      <c r="Z145" s="10">
        <f t="shared" si="48"/>
        <v>1952951247</v>
      </c>
      <c r="AA145" s="9">
        <v>558173</v>
      </c>
      <c r="AB145" s="10">
        <v>748840742</v>
      </c>
      <c r="AC145" s="9">
        <v>658744</v>
      </c>
      <c r="AD145" s="10">
        <v>591094660</v>
      </c>
      <c r="AE145" s="9">
        <v>611924</v>
      </c>
      <c r="AF145" s="10">
        <v>814260331</v>
      </c>
      <c r="AG145" s="9">
        <f t="shared" si="55"/>
        <v>1828841</v>
      </c>
      <c r="AH145" s="10">
        <f t="shared" si="55"/>
        <v>2154195733</v>
      </c>
      <c r="AI145" s="9">
        <v>5606823</v>
      </c>
      <c r="AJ145" s="10">
        <v>8184314940</v>
      </c>
      <c r="AK145" s="9">
        <v>344867</v>
      </c>
      <c r="AL145" s="10">
        <v>681105129</v>
      </c>
      <c r="AM145" s="9">
        <v>291631</v>
      </c>
      <c r="AN145" s="10">
        <v>513283314</v>
      </c>
      <c r="AO145" s="9">
        <v>360194</v>
      </c>
      <c r="AP145" s="10">
        <v>588568680</v>
      </c>
      <c r="AQ145" s="9">
        <f t="shared" si="42"/>
        <v>996692</v>
      </c>
      <c r="AR145" s="10">
        <f t="shared" si="42"/>
        <v>1782957123</v>
      </c>
      <c r="AS145" s="9">
        <v>266090</v>
      </c>
      <c r="AT145" s="10">
        <v>405584875</v>
      </c>
      <c r="AU145" s="9">
        <v>401081.81</v>
      </c>
      <c r="AV145" s="10">
        <v>738952750</v>
      </c>
      <c r="AW145" s="9">
        <v>487788.03</v>
      </c>
      <c r="AX145" s="10">
        <v>679098319</v>
      </c>
      <c r="AY145" s="9">
        <f t="shared" si="61"/>
        <v>1154959.8400000001</v>
      </c>
      <c r="AZ145" s="10">
        <f t="shared" si="61"/>
        <v>1823635944</v>
      </c>
      <c r="BA145" s="9">
        <v>405001.72999999992</v>
      </c>
      <c r="BB145" s="10">
        <v>677001214</v>
      </c>
      <c r="BC145" s="9">
        <v>536679.26000000013</v>
      </c>
      <c r="BD145" s="10">
        <v>639591798</v>
      </c>
      <c r="BE145" s="9">
        <v>488610.75000000017</v>
      </c>
      <c r="BF145" s="10">
        <v>659845316</v>
      </c>
      <c r="BG145" s="9">
        <f t="shared" si="62"/>
        <v>1430291.7400000002</v>
      </c>
      <c r="BH145" s="10">
        <f t="shared" si="62"/>
        <v>1976438328</v>
      </c>
      <c r="BI145" s="9">
        <v>348526.73</v>
      </c>
      <c r="BJ145" s="10">
        <v>593787327</v>
      </c>
      <c r="BK145" s="9">
        <v>391290.51</v>
      </c>
      <c r="BL145" s="10">
        <v>576639471</v>
      </c>
      <c r="BM145" s="9">
        <v>457613.45000000024</v>
      </c>
      <c r="BN145" s="10">
        <v>785672304</v>
      </c>
      <c r="BO145" s="9">
        <f t="shared" si="63"/>
        <v>1197430.6900000002</v>
      </c>
      <c r="BP145" s="10">
        <f t="shared" si="63"/>
        <v>1956099102</v>
      </c>
      <c r="BQ145" s="9">
        <v>4779374.2700000005</v>
      </c>
      <c r="BR145" s="10">
        <v>7539130497</v>
      </c>
      <c r="BS145" s="9">
        <v>331459</v>
      </c>
      <c r="BT145" s="10">
        <v>473322151</v>
      </c>
      <c r="BU145" s="9">
        <v>573164</v>
      </c>
      <c r="BV145" s="10">
        <v>1119184780</v>
      </c>
      <c r="BW145" s="9">
        <v>334812</v>
      </c>
      <c r="BX145" s="10">
        <v>767385783</v>
      </c>
      <c r="BY145" s="9">
        <f t="shared" si="57"/>
        <v>1239435</v>
      </c>
      <c r="BZ145" s="10">
        <f t="shared" si="57"/>
        <v>2359892714</v>
      </c>
      <c r="CA145" s="9">
        <v>353543</v>
      </c>
      <c r="CB145" s="10">
        <v>658097270</v>
      </c>
      <c r="CC145" s="9">
        <v>431218</v>
      </c>
      <c r="CD145" s="10">
        <v>995038784</v>
      </c>
      <c r="CE145" s="9">
        <v>404855</v>
      </c>
      <c r="CF145" s="10">
        <v>858405299</v>
      </c>
      <c r="CG145" s="9">
        <f t="shared" si="58"/>
        <v>1189616</v>
      </c>
      <c r="CH145" s="10">
        <f t="shared" si="58"/>
        <v>2511541353</v>
      </c>
    </row>
    <row r="146" spans="1:86" x14ac:dyDescent="0.25">
      <c r="A146" s="44" t="s">
        <v>291</v>
      </c>
      <c r="B146" s="43" t="s">
        <v>292</v>
      </c>
      <c r="C146" s="9">
        <v>375570</v>
      </c>
      <c r="D146" s="10">
        <v>410195662</v>
      </c>
      <c r="E146" s="9">
        <v>574138</v>
      </c>
      <c r="F146" s="10">
        <v>808759995</v>
      </c>
      <c r="G146" s="9">
        <v>475300</v>
      </c>
      <c r="H146" s="10">
        <v>587237155</v>
      </c>
      <c r="I146" s="9">
        <f t="shared" si="45"/>
        <v>1425008</v>
      </c>
      <c r="J146" s="10">
        <f t="shared" si="45"/>
        <v>1806192812</v>
      </c>
      <c r="K146" s="9">
        <v>523476</v>
      </c>
      <c r="L146" s="10">
        <v>637477097</v>
      </c>
      <c r="M146" s="9">
        <v>657522</v>
      </c>
      <c r="N146" s="10">
        <v>667912478</v>
      </c>
      <c r="O146" s="9">
        <v>764524</v>
      </c>
      <c r="P146" s="10">
        <v>755658225</v>
      </c>
      <c r="Q146" s="9">
        <f t="shared" si="49"/>
        <v>1945522</v>
      </c>
      <c r="R146" s="10">
        <f t="shared" si="49"/>
        <v>2061047800</v>
      </c>
      <c r="S146" s="9">
        <v>960342</v>
      </c>
      <c r="T146" s="10">
        <v>749484489</v>
      </c>
      <c r="U146" s="9">
        <v>577958</v>
      </c>
      <c r="V146" s="10">
        <v>687287346</v>
      </c>
      <c r="W146" s="9">
        <v>1053372</v>
      </c>
      <c r="X146" s="10">
        <v>1234417094</v>
      </c>
      <c r="Y146" s="9">
        <f t="shared" si="48"/>
        <v>2591672</v>
      </c>
      <c r="Z146" s="10">
        <f t="shared" si="48"/>
        <v>2671188929</v>
      </c>
      <c r="AA146" s="9">
        <v>713551</v>
      </c>
      <c r="AB146" s="10">
        <v>830985887</v>
      </c>
      <c r="AC146" s="9">
        <v>757898</v>
      </c>
      <c r="AD146" s="10">
        <v>987993390</v>
      </c>
      <c r="AE146" s="9">
        <v>620316</v>
      </c>
      <c r="AF146" s="10">
        <v>771797998</v>
      </c>
      <c r="AG146" s="9">
        <f t="shared" si="55"/>
        <v>2091765</v>
      </c>
      <c r="AH146" s="10">
        <f t="shared" si="55"/>
        <v>2590777275</v>
      </c>
      <c r="AI146" s="9">
        <v>8053980</v>
      </c>
      <c r="AJ146" s="10">
        <v>9129206816</v>
      </c>
      <c r="AK146" s="9">
        <v>657982</v>
      </c>
      <c r="AL146" s="10">
        <v>829639291</v>
      </c>
      <c r="AM146" s="9">
        <v>480750</v>
      </c>
      <c r="AN146" s="10">
        <v>600886790</v>
      </c>
      <c r="AO146" s="9">
        <v>561735</v>
      </c>
      <c r="AP146" s="10">
        <v>647389957</v>
      </c>
      <c r="AQ146" s="9">
        <f t="shared" si="42"/>
        <v>1700467</v>
      </c>
      <c r="AR146" s="10">
        <f t="shared" si="42"/>
        <v>2077916038</v>
      </c>
      <c r="AS146" s="9">
        <v>369158</v>
      </c>
      <c r="AT146" s="10">
        <v>544787539</v>
      </c>
      <c r="AU146" s="9">
        <v>686599.9800000001</v>
      </c>
      <c r="AV146" s="10">
        <v>790602480</v>
      </c>
      <c r="AW146" s="9">
        <v>716618.37</v>
      </c>
      <c r="AX146" s="10">
        <v>830640642</v>
      </c>
      <c r="AY146" s="9">
        <f t="shared" si="61"/>
        <v>1772376.35</v>
      </c>
      <c r="AZ146" s="10">
        <f t="shared" si="61"/>
        <v>2166030661</v>
      </c>
      <c r="BA146" s="9">
        <v>570716.34999999986</v>
      </c>
      <c r="BB146" s="10">
        <v>695886592</v>
      </c>
      <c r="BC146" s="9">
        <v>1136720.6299999999</v>
      </c>
      <c r="BD146" s="10">
        <v>4609512977</v>
      </c>
      <c r="BE146" s="9">
        <v>617548.57999999996</v>
      </c>
      <c r="BF146" s="10">
        <v>797821183</v>
      </c>
      <c r="BG146" s="9">
        <f t="shared" si="62"/>
        <v>2324985.5599999996</v>
      </c>
      <c r="BH146" s="10">
        <f t="shared" si="62"/>
        <v>6103220752</v>
      </c>
      <c r="BI146" s="9">
        <v>719175.39999999991</v>
      </c>
      <c r="BJ146" s="10">
        <v>1038573253</v>
      </c>
      <c r="BK146" s="9">
        <v>545511.03999999992</v>
      </c>
      <c r="BL146" s="10">
        <v>746017094</v>
      </c>
      <c r="BM146" s="9">
        <v>789154.35</v>
      </c>
      <c r="BN146" s="10">
        <v>1142961894</v>
      </c>
      <c r="BO146" s="9">
        <f t="shared" si="63"/>
        <v>2053840.79</v>
      </c>
      <c r="BP146" s="10">
        <f t="shared" si="63"/>
        <v>2927552241</v>
      </c>
      <c r="BQ146" s="9">
        <v>7851669.7000000002</v>
      </c>
      <c r="BR146" s="10">
        <v>13274719692</v>
      </c>
      <c r="BS146" s="9">
        <v>561160</v>
      </c>
      <c r="BT146" s="10">
        <v>788349284</v>
      </c>
      <c r="BU146" s="9">
        <v>685054</v>
      </c>
      <c r="BV146" s="10">
        <v>781056870</v>
      </c>
      <c r="BW146" s="9">
        <v>532488</v>
      </c>
      <c r="BX146" s="10">
        <v>680742764</v>
      </c>
      <c r="BY146" s="9">
        <f t="shared" si="57"/>
        <v>1778702</v>
      </c>
      <c r="BZ146" s="10">
        <f t="shared" si="57"/>
        <v>2250148918</v>
      </c>
      <c r="CA146" s="9">
        <v>394855</v>
      </c>
      <c r="CB146" s="10">
        <v>747885876</v>
      </c>
      <c r="CC146" s="9">
        <v>438042</v>
      </c>
      <c r="CD146" s="10">
        <v>688550924</v>
      </c>
      <c r="CE146" s="9">
        <v>641998</v>
      </c>
      <c r="CF146" s="10">
        <v>913315648</v>
      </c>
      <c r="CG146" s="9">
        <f t="shared" si="58"/>
        <v>1474895</v>
      </c>
      <c r="CH146" s="10">
        <f t="shared" si="58"/>
        <v>2349752448</v>
      </c>
    </row>
    <row r="147" spans="1:86" x14ac:dyDescent="0.25">
      <c r="A147" s="45" t="s">
        <v>293</v>
      </c>
      <c r="B147" s="14" t="s">
        <v>294</v>
      </c>
      <c r="C147" s="17">
        <v>17969373</v>
      </c>
      <c r="D147" s="18">
        <v>11985755677</v>
      </c>
      <c r="E147" s="17">
        <v>30413845</v>
      </c>
      <c r="F147" s="18">
        <v>22348211262</v>
      </c>
      <c r="G147" s="17">
        <v>13393963</v>
      </c>
      <c r="H147" s="18">
        <v>12220894876</v>
      </c>
      <c r="I147" s="9">
        <f t="shared" si="45"/>
        <v>61777181</v>
      </c>
      <c r="J147" s="10">
        <f t="shared" si="45"/>
        <v>46554861815</v>
      </c>
      <c r="K147" s="17">
        <v>40092562</v>
      </c>
      <c r="L147" s="18">
        <v>24962755138</v>
      </c>
      <c r="M147" s="17">
        <v>17239879</v>
      </c>
      <c r="N147" s="18">
        <v>16435298512</v>
      </c>
      <c r="O147" s="17">
        <v>31671683</v>
      </c>
      <c r="P147" s="18">
        <v>26176909879</v>
      </c>
      <c r="Q147" s="9">
        <f t="shared" si="49"/>
        <v>89004124</v>
      </c>
      <c r="R147" s="10">
        <f t="shared" si="49"/>
        <v>67574963529</v>
      </c>
      <c r="S147" s="17">
        <v>26447494</v>
      </c>
      <c r="T147" s="18">
        <v>19142993484</v>
      </c>
      <c r="U147" s="17">
        <v>41155183</v>
      </c>
      <c r="V147" s="18">
        <v>26517995038</v>
      </c>
      <c r="W147" s="17">
        <v>31438721</v>
      </c>
      <c r="X147" s="18">
        <v>20489232923</v>
      </c>
      <c r="Y147" s="9">
        <f t="shared" si="48"/>
        <v>99041398</v>
      </c>
      <c r="Z147" s="10">
        <f t="shared" si="48"/>
        <v>66150221445</v>
      </c>
      <c r="AA147" s="17">
        <f t="shared" ref="AA147:AF147" si="64">AA146+AA145+AA144+AA143+AA141+AA140+AA138+AA137+AA136+AA135+AA134</f>
        <v>34846140</v>
      </c>
      <c r="AB147" s="18">
        <f t="shared" si="64"/>
        <v>21911302123</v>
      </c>
      <c r="AC147" s="17">
        <f t="shared" si="64"/>
        <v>17572012</v>
      </c>
      <c r="AD147" s="18">
        <f t="shared" si="64"/>
        <v>21352233009</v>
      </c>
      <c r="AE147" s="17">
        <f t="shared" si="64"/>
        <v>15045100</v>
      </c>
      <c r="AF147" s="18">
        <f t="shared" si="64"/>
        <v>13852485748</v>
      </c>
      <c r="AG147" s="9">
        <f t="shared" si="55"/>
        <v>67463252</v>
      </c>
      <c r="AH147" s="10">
        <f t="shared" si="55"/>
        <v>57116020880</v>
      </c>
      <c r="AI147" s="17">
        <f>AI146+AI145+AI144+AI143+AI141+AI140+AI138+AI137+AI136+AI135+AI134</f>
        <v>317107510</v>
      </c>
      <c r="AJ147" s="18">
        <f>AJ146+AJ145+AJ144+AJ143+AJ141+AJ140+AJ138+AJ137+AJ136+AJ135+AJ134</f>
        <v>237360713024</v>
      </c>
      <c r="AK147" s="23">
        <v>22933424</v>
      </c>
      <c r="AL147" s="24">
        <v>17965834195</v>
      </c>
      <c r="AM147" s="23">
        <v>22604934</v>
      </c>
      <c r="AN147" s="24">
        <v>15464676488</v>
      </c>
      <c r="AO147" s="23">
        <v>6163071</v>
      </c>
      <c r="AP147" s="24">
        <v>6996839733</v>
      </c>
      <c r="AQ147" s="23">
        <f t="shared" si="42"/>
        <v>51701429</v>
      </c>
      <c r="AR147" s="24">
        <f t="shared" si="42"/>
        <v>40427350416</v>
      </c>
      <c r="AS147" s="23">
        <v>13058331</v>
      </c>
      <c r="AT147" s="24">
        <v>10999024130</v>
      </c>
      <c r="AU147" s="23">
        <v>32306122.800000001</v>
      </c>
      <c r="AV147" s="24">
        <v>20988260658</v>
      </c>
      <c r="AW147" s="23">
        <v>32449954.080000006</v>
      </c>
      <c r="AX147" s="24">
        <v>22546312710</v>
      </c>
      <c r="AY147" s="23">
        <f t="shared" si="61"/>
        <v>77814407.879999995</v>
      </c>
      <c r="AZ147" s="24">
        <f t="shared" si="61"/>
        <v>54533597498</v>
      </c>
      <c r="BA147" s="23">
        <v>24489276.490000002</v>
      </c>
      <c r="BB147" s="24">
        <v>21478653535</v>
      </c>
      <c r="BC147" s="23">
        <v>31526390.750000004</v>
      </c>
      <c r="BD147" s="24">
        <v>36048026305</v>
      </c>
      <c r="BE147" s="23">
        <v>12948125.640000001</v>
      </c>
      <c r="BF147" s="24">
        <v>11632173969</v>
      </c>
      <c r="BG147" s="23">
        <f t="shared" si="62"/>
        <v>68963792.88000001</v>
      </c>
      <c r="BH147" s="24">
        <f t="shared" si="62"/>
        <v>69158853809</v>
      </c>
      <c r="BI147" s="23">
        <v>15053431.080000002</v>
      </c>
      <c r="BJ147" s="24">
        <v>14869693572</v>
      </c>
      <c r="BK147" s="23">
        <v>29338331.890000001</v>
      </c>
      <c r="BL147" s="24">
        <v>21374207273</v>
      </c>
      <c r="BM147" s="23">
        <v>27719754.440000001</v>
      </c>
      <c r="BN147" s="24">
        <v>19088991628</v>
      </c>
      <c r="BO147" s="23">
        <f t="shared" si="63"/>
        <v>72111517.409999996</v>
      </c>
      <c r="BP147" s="24">
        <f t="shared" si="63"/>
        <v>55332892473</v>
      </c>
      <c r="BQ147" s="23">
        <v>270591147.17000008</v>
      </c>
      <c r="BR147" s="24">
        <v>219452694196</v>
      </c>
      <c r="BS147" s="19">
        <f>BS134+BS135+BS136+BS137+BS138+BS140+BS141+BS143+BS144+BS145+BS146</f>
        <v>21221331</v>
      </c>
      <c r="BT147" s="20">
        <f t="shared" ref="BT147:CE147" si="65">BT134+BT135+BT136+BT137+BT138+BT140+BT141+BT143+BT144+BT145+BT146</f>
        <v>16308245671</v>
      </c>
      <c r="BU147" s="19">
        <f t="shared" si="65"/>
        <v>38868502</v>
      </c>
      <c r="BV147" s="20">
        <f t="shared" si="65"/>
        <v>26680572676</v>
      </c>
      <c r="BW147" s="19">
        <f t="shared" si="65"/>
        <v>22777692</v>
      </c>
      <c r="BX147" s="20">
        <f t="shared" si="65"/>
        <v>16727730819</v>
      </c>
      <c r="BY147" s="23">
        <f t="shared" si="57"/>
        <v>82867525</v>
      </c>
      <c r="BZ147" s="24">
        <f t="shared" si="57"/>
        <v>59716549166</v>
      </c>
      <c r="CA147" s="19">
        <f t="shared" si="65"/>
        <v>26044850</v>
      </c>
      <c r="CB147" s="20">
        <f t="shared" si="65"/>
        <v>18998389829</v>
      </c>
      <c r="CC147" s="19">
        <f t="shared" si="65"/>
        <v>22611191</v>
      </c>
      <c r="CD147" s="20">
        <f t="shared" si="65"/>
        <v>19528963401</v>
      </c>
      <c r="CE147" s="19">
        <f t="shared" si="65"/>
        <v>22282051</v>
      </c>
      <c r="CF147" s="20">
        <f>CF134+CF135+CF136+CF137+CF138+CF140+CF141+CF143+CF144+CF145+CF146</f>
        <v>14674672426</v>
      </c>
      <c r="CG147" s="23">
        <f t="shared" si="58"/>
        <v>70938092</v>
      </c>
      <c r="CH147" s="24">
        <f t="shared" si="58"/>
        <v>53202025656</v>
      </c>
    </row>
    <row r="148" spans="1:86" x14ac:dyDescent="0.25">
      <c r="A148" s="44" t="s">
        <v>295</v>
      </c>
      <c r="B148" s="43" t="s">
        <v>296</v>
      </c>
      <c r="C148" s="9">
        <v>3699952</v>
      </c>
      <c r="D148" s="10">
        <v>12989745135</v>
      </c>
      <c r="E148" s="9">
        <v>4449152</v>
      </c>
      <c r="F148" s="10">
        <v>18375910237</v>
      </c>
      <c r="G148" s="9">
        <v>5214484</v>
      </c>
      <c r="H148" s="10">
        <v>26154475376</v>
      </c>
      <c r="I148" s="9">
        <f t="shared" si="45"/>
        <v>13363588</v>
      </c>
      <c r="J148" s="10">
        <f t="shared" si="45"/>
        <v>57520130748</v>
      </c>
      <c r="K148" s="9">
        <v>4634205</v>
      </c>
      <c r="L148" s="10">
        <v>16568634712</v>
      </c>
      <c r="M148" s="9">
        <v>5524272</v>
      </c>
      <c r="N148" s="10">
        <v>27885555890</v>
      </c>
      <c r="O148" s="9">
        <v>5247921</v>
      </c>
      <c r="P148" s="10">
        <v>18043015646</v>
      </c>
      <c r="Q148" s="9">
        <f t="shared" si="49"/>
        <v>15406398</v>
      </c>
      <c r="R148" s="10">
        <f t="shared" si="49"/>
        <v>62497206248</v>
      </c>
      <c r="S148" s="9">
        <v>5015294</v>
      </c>
      <c r="T148" s="10">
        <v>16699966620</v>
      </c>
      <c r="U148" s="9">
        <v>6531718</v>
      </c>
      <c r="V148" s="10">
        <v>27984416756</v>
      </c>
      <c r="W148" s="9">
        <v>6770364</v>
      </c>
      <c r="X148" s="10">
        <v>21573944450</v>
      </c>
      <c r="Y148" s="9">
        <f t="shared" si="48"/>
        <v>18317376</v>
      </c>
      <c r="Z148" s="10">
        <f t="shared" si="48"/>
        <v>66258327826</v>
      </c>
      <c r="AA148" s="9">
        <v>7095683</v>
      </c>
      <c r="AB148" s="10">
        <v>38427083948</v>
      </c>
      <c r="AC148" s="9">
        <v>6096898</v>
      </c>
      <c r="AD148" s="10">
        <v>22337977367</v>
      </c>
      <c r="AE148" s="9">
        <v>6273869</v>
      </c>
      <c r="AF148" s="10">
        <v>19595047421</v>
      </c>
      <c r="AG148" s="9">
        <f t="shared" si="55"/>
        <v>19466450</v>
      </c>
      <c r="AH148" s="10">
        <f t="shared" si="55"/>
        <v>80360108736</v>
      </c>
      <c r="AI148" s="9">
        <v>66551672</v>
      </c>
      <c r="AJ148" s="10">
        <v>266640178412</v>
      </c>
      <c r="AK148" s="9">
        <v>5162743</v>
      </c>
      <c r="AL148" s="10">
        <v>17753839196</v>
      </c>
      <c r="AM148" s="9">
        <v>8087472</v>
      </c>
      <c r="AN148" s="10">
        <v>32617122472</v>
      </c>
      <c r="AO148" s="9">
        <v>5058007</v>
      </c>
      <c r="AP148" s="10">
        <v>22726361982</v>
      </c>
      <c r="AQ148" s="9">
        <f t="shared" si="42"/>
        <v>18308222</v>
      </c>
      <c r="AR148" s="10">
        <f t="shared" si="42"/>
        <v>73097323650</v>
      </c>
      <c r="AS148" s="9">
        <v>4135269</v>
      </c>
      <c r="AT148" s="10">
        <v>17086532709</v>
      </c>
      <c r="AU148" s="9">
        <v>6216684.5000000028</v>
      </c>
      <c r="AV148" s="10">
        <v>25720404101</v>
      </c>
      <c r="AW148" s="9">
        <v>5882057.2599999998</v>
      </c>
      <c r="AX148" s="10">
        <v>20014001144</v>
      </c>
      <c r="AY148" s="9">
        <f t="shared" si="61"/>
        <v>16234010.760000004</v>
      </c>
      <c r="AZ148" s="10">
        <f t="shared" si="61"/>
        <v>62820937954</v>
      </c>
      <c r="BA148" s="9">
        <v>7046155.1799999988</v>
      </c>
      <c r="BB148" s="10">
        <v>22682721195</v>
      </c>
      <c r="BC148" s="9">
        <v>8731241.7600000035</v>
      </c>
      <c r="BD148" s="10">
        <v>29164096000</v>
      </c>
      <c r="BE148" s="9">
        <v>5427272.8200000022</v>
      </c>
      <c r="BF148" s="10">
        <v>21073544787</v>
      </c>
      <c r="BG148" s="9">
        <f t="shared" si="62"/>
        <v>21204669.760000005</v>
      </c>
      <c r="BH148" s="10">
        <f t="shared" si="62"/>
        <v>72920361982</v>
      </c>
      <c r="BI148" s="9">
        <v>6326126.3400000045</v>
      </c>
      <c r="BJ148" s="10">
        <v>26045389278</v>
      </c>
      <c r="BK148" s="9">
        <v>6188490.5900000017</v>
      </c>
      <c r="BL148" s="10">
        <v>28197909434</v>
      </c>
      <c r="BM148" s="9">
        <v>6488360.3799999924</v>
      </c>
      <c r="BN148" s="10">
        <v>24073300417</v>
      </c>
      <c r="BO148" s="9">
        <f t="shared" si="63"/>
        <v>19002977.309999999</v>
      </c>
      <c r="BP148" s="10">
        <f t="shared" si="63"/>
        <v>78316599129</v>
      </c>
      <c r="BQ148" s="9">
        <v>74749879.830000013</v>
      </c>
      <c r="BR148" s="10">
        <v>287155222715</v>
      </c>
      <c r="BS148" s="9">
        <v>6388870</v>
      </c>
      <c r="BT148" s="10">
        <v>24608193427</v>
      </c>
      <c r="BU148" s="9">
        <v>6292066</v>
      </c>
      <c r="BV148" s="10">
        <v>24702040898</v>
      </c>
      <c r="BW148" s="9">
        <v>6239215</v>
      </c>
      <c r="BX148" s="10">
        <v>26262570929</v>
      </c>
      <c r="BY148" s="9">
        <f t="shared" si="57"/>
        <v>18920151</v>
      </c>
      <c r="BZ148" s="10">
        <f t="shared" si="57"/>
        <v>75572805254</v>
      </c>
      <c r="CA148" s="9">
        <v>6134855</v>
      </c>
      <c r="CB148" s="10">
        <v>19285519542</v>
      </c>
      <c r="CC148" s="9">
        <v>6130177</v>
      </c>
      <c r="CD148" s="10">
        <v>21890648316</v>
      </c>
      <c r="CE148" s="9">
        <v>6058153</v>
      </c>
      <c r="CF148" s="10">
        <v>19978795373</v>
      </c>
      <c r="CG148" s="9">
        <f t="shared" si="58"/>
        <v>18323185</v>
      </c>
      <c r="CH148" s="10">
        <f t="shared" si="58"/>
        <v>61154963231</v>
      </c>
    </row>
    <row r="149" spans="1:86" x14ac:dyDescent="0.25">
      <c r="A149" s="44" t="s">
        <v>297</v>
      </c>
      <c r="B149" s="9" t="s">
        <v>298</v>
      </c>
      <c r="C149" s="9">
        <v>118582</v>
      </c>
      <c r="D149" s="10">
        <v>583857953</v>
      </c>
      <c r="E149" s="9">
        <v>65230</v>
      </c>
      <c r="F149" s="10">
        <v>484642187</v>
      </c>
      <c r="G149" s="9">
        <v>79791</v>
      </c>
      <c r="H149" s="10">
        <v>490673925</v>
      </c>
      <c r="I149" s="9">
        <f t="shared" si="45"/>
        <v>263603</v>
      </c>
      <c r="J149" s="10">
        <f t="shared" si="45"/>
        <v>1559174065</v>
      </c>
      <c r="K149" s="9">
        <v>136481</v>
      </c>
      <c r="L149" s="10">
        <v>861836832</v>
      </c>
      <c r="M149" s="9">
        <v>77956</v>
      </c>
      <c r="N149" s="10">
        <v>3711426446</v>
      </c>
      <c r="O149" s="9">
        <v>94346</v>
      </c>
      <c r="P149" s="10">
        <v>484896134</v>
      </c>
      <c r="Q149" s="9">
        <f t="shared" si="49"/>
        <v>308783</v>
      </c>
      <c r="R149" s="10">
        <f t="shared" si="49"/>
        <v>5058159412</v>
      </c>
      <c r="S149" s="9">
        <v>111334</v>
      </c>
      <c r="T149" s="10">
        <v>328916518</v>
      </c>
      <c r="U149" s="9">
        <v>75104</v>
      </c>
      <c r="V149" s="10">
        <v>766051238</v>
      </c>
      <c r="W149" s="9">
        <v>134820</v>
      </c>
      <c r="X149" s="10">
        <v>598448115</v>
      </c>
      <c r="Y149" s="9">
        <f t="shared" si="48"/>
        <v>321258</v>
      </c>
      <c r="Z149" s="10">
        <f t="shared" si="48"/>
        <v>1693415871</v>
      </c>
      <c r="AA149" s="9">
        <v>118593</v>
      </c>
      <c r="AB149" s="10">
        <v>585344028</v>
      </c>
      <c r="AC149" s="9">
        <v>147438</v>
      </c>
      <c r="AD149" s="10">
        <v>725548742</v>
      </c>
      <c r="AE149" s="9">
        <v>155180</v>
      </c>
      <c r="AF149" s="10">
        <v>743430626</v>
      </c>
      <c r="AG149" s="9">
        <f t="shared" si="55"/>
        <v>421211</v>
      </c>
      <c r="AH149" s="10">
        <f t="shared" si="55"/>
        <v>2054323396</v>
      </c>
      <c r="AI149" s="9">
        <v>1314857</v>
      </c>
      <c r="AJ149" s="10">
        <v>10365072744</v>
      </c>
      <c r="AK149" s="9">
        <v>73006</v>
      </c>
      <c r="AL149" s="10">
        <v>405684319</v>
      </c>
      <c r="AM149" s="9">
        <v>80107</v>
      </c>
      <c r="AN149" s="10">
        <v>571661169</v>
      </c>
      <c r="AO149" s="9">
        <v>67702</v>
      </c>
      <c r="AP149" s="10">
        <v>448110891</v>
      </c>
      <c r="AQ149" s="9">
        <f t="shared" si="42"/>
        <v>220815</v>
      </c>
      <c r="AR149" s="10">
        <f t="shared" si="42"/>
        <v>1425456379</v>
      </c>
      <c r="AS149" s="9">
        <v>71603</v>
      </c>
      <c r="AT149" s="10">
        <v>493978077</v>
      </c>
      <c r="AU149" s="9">
        <v>67010.790000000008</v>
      </c>
      <c r="AV149" s="10">
        <v>269474012</v>
      </c>
      <c r="AW149" s="9">
        <v>73960.83</v>
      </c>
      <c r="AX149" s="10">
        <v>411425314</v>
      </c>
      <c r="AY149" s="9">
        <f t="shared" si="61"/>
        <v>212574.62</v>
      </c>
      <c r="AZ149" s="10">
        <f t="shared" si="61"/>
        <v>1174877403</v>
      </c>
      <c r="BA149" s="9">
        <v>89755.72</v>
      </c>
      <c r="BB149" s="10">
        <v>508661445</v>
      </c>
      <c r="BC149" s="9">
        <v>77914.17</v>
      </c>
      <c r="BD149" s="10">
        <v>624135254</v>
      </c>
      <c r="BE149" s="9">
        <v>63751.240000000005</v>
      </c>
      <c r="BF149" s="10">
        <v>536101978</v>
      </c>
      <c r="BG149" s="9">
        <f t="shared" si="62"/>
        <v>231421.13</v>
      </c>
      <c r="BH149" s="10">
        <f t="shared" si="62"/>
        <v>1668898677</v>
      </c>
      <c r="BI149" s="9">
        <v>110724.72</v>
      </c>
      <c r="BJ149" s="10">
        <v>336646937</v>
      </c>
      <c r="BK149" s="9">
        <v>102438.43000000001</v>
      </c>
      <c r="BL149" s="10">
        <v>1362876925</v>
      </c>
      <c r="BM149" s="9">
        <v>83891.680000000008</v>
      </c>
      <c r="BN149" s="10">
        <v>1005191947</v>
      </c>
      <c r="BO149" s="9">
        <f t="shared" si="63"/>
        <v>297054.83</v>
      </c>
      <c r="BP149" s="10">
        <f t="shared" si="63"/>
        <v>2704715809</v>
      </c>
      <c r="BQ149" s="9">
        <v>961865.58000000019</v>
      </c>
      <c r="BR149" s="10">
        <v>6973948268</v>
      </c>
      <c r="BS149" s="9">
        <v>167228</v>
      </c>
      <c r="BT149" s="10">
        <v>2095487305</v>
      </c>
      <c r="BU149" s="9">
        <v>47835</v>
      </c>
      <c r="BV149" s="10">
        <v>1518000944</v>
      </c>
      <c r="BW149" s="9">
        <v>65939</v>
      </c>
      <c r="BX149" s="10">
        <v>307317272</v>
      </c>
      <c r="BY149" s="9">
        <f t="shared" si="57"/>
        <v>281002</v>
      </c>
      <c r="BZ149" s="10">
        <f t="shared" si="57"/>
        <v>3920805521</v>
      </c>
      <c r="CA149" s="9">
        <v>72988</v>
      </c>
      <c r="CB149" s="10">
        <v>347050809</v>
      </c>
      <c r="CC149" s="9">
        <v>96842</v>
      </c>
      <c r="CD149" s="10">
        <v>500718418</v>
      </c>
      <c r="CE149" s="9">
        <v>82296</v>
      </c>
      <c r="CF149" s="10">
        <v>295980007</v>
      </c>
      <c r="CG149" s="9">
        <f t="shared" si="58"/>
        <v>252126</v>
      </c>
      <c r="CH149" s="10">
        <f t="shared" si="58"/>
        <v>1143749234</v>
      </c>
    </row>
    <row r="150" spans="1:86" x14ac:dyDescent="0.25">
      <c r="A150" s="44" t="s">
        <v>299</v>
      </c>
      <c r="B150" s="9" t="s">
        <v>300</v>
      </c>
      <c r="C150" s="9">
        <v>82133</v>
      </c>
      <c r="D150" s="10">
        <v>557083099</v>
      </c>
      <c r="E150" s="9">
        <v>95824</v>
      </c>
      <c r="F150" s="10">
        <v>798725317</v>
      </c>
      <c r="G150" s="9">
        <v>78563</v>
      </c>
      <c r="H150" s="10">
        <v>825991585</v>
      </c>
      <c r="I150" s="9">
        <f t="shared" si="45"/>
        <v>256520</v>
      </c>
      <c r="J150" s="10">
        <f t="shared" si="45"/>
        <v>2181800001</v>
      </c>
      <c r="K150" s="9">
        <v>103146</v>
      </c>
      <c r="L150" s="10">
        <v>839820802</v>
      </c>
      <c r="M150" s="9">
        <v>129740</v>
      </c>
      <c r="N150" s="10">
        <v>1019418864</v>
      </c>
      <c r="O150" s="9">
        <v>246705</v>
      </c>
      <c r="P150" s="10">
        <v>1334711913</v>
      </c>
      <c r="Q150" s="9">
        <f t="shared" si="49"/>
        <v>479591</v>
      </c>
      <c r="R150" s="10">
        <f t="shared" si="49"/>
        <v>3193951579</v>
      </c>
      <c r="S150" s="9">
        <v>94921</v>
      </c>
      <c r="T150" s="10">
        <v>636279622</v>
      </c>
      <c r="U150" s="9">
        <v>252407</v>
      </c>
      <c r="V150" s="10">
        <v>2044112909</v>
      </c>
      <c r="W150" s="9">
        <v>209338</v>
      </c>
      <c r="X150" s="10">
        <v>1146990691</v>
      </c>
      <c r="Y150" s="9">
        <f t="shared" si="48"/>
        <v>556666</v>
      </c>
      <c r="Z150" s="10">
        <f t="shared" si="48"/>
        <v>3827383222</v>
      </c>
      <c r="AA150" s="9">
        <v>82710</v>
      </c>
      <c r="AB150" s="10">
        <v>1038079944</v>
      </c>
      <c r="AC150" s="9">
        <v>199391</v>
      </c>
      <c r="AD150" s="10">
        <v>2100453974</v>
      </c>
      <c r="AE150" s="9">
        <v>247235</v>
      </c>
      <c r="AF150" s="10">
        <v>1074834401</v>
      </c>
      <c r="AG150" s="9">
        <f t="shared" si="55"/>
        <v>529336</v>
      </c>
      <c r="AH150" s="10">
        <f t="shared" si="55"/>
        <v>4213368319</v>
      </c>
      <c r="AI150" s="9">
        <v>1822122</v>
      </c>
      <c r="AJ150" s="10">
        <v>13416656911</v>
      </c>
      <c r="AK150" s="9">
        <v>138740</v>
      </c>
      <c r="AL150" s="10">
        <v>666274223</v>
      </c>
      <c r="AM150" s="9">
        <v>342481</v>
      </c>
      <c r="AN150" s="10">
        <v>1291408194</v>
      </c>
      <c r="AO150" s="9">
        <v>118364</v>
      </c>
      <c r="AP150" s="10">
        <v>1041101417</v>
      </c>
      <c r="AQ150" s="9">
        <f t="shared" si="42"/>
        <v>599585</v>
      </c>
      <c r="AR150" s="10">
        <f t="shared" si="42"/>
        <v>2998783834</v>
      </c>
      <c r="AS150" s="9">
        <v>96705</v>
      </c>
      <c r="AT150" s="10">
        <v>1202929989</v>
      </c>
      <c r="AU150" s="9">
        <v>90071.71</v>
      </c>
      <c r="AV150" s="10">
        <v>1030017305</v>
      </c>
      <c r="AW150" s="9">
        <v>83296.280000000013</v>
      </c>
      <c r="AX150" s="10">
        <v>842391469</v>
      </c>
      <c r="AY150" s="9">
        <f t="shared" si="61"/>
        <v>270072.99000000005</v>
      </c>
      <c r="AZ150" s="10">
        <f t="shared" si="61"/>
        <v>3075338763</v>
      </c>
      <c r="BA150" s="9">
        <v>92491.979999999967</v>
      </c>
      <c r="BB150" s="10">
        <v>691050224</v>
      </c>
      <c r="BC150" s="9">
        <v>109625.60000000001</v>
      </c>
      <c r="BD150" s="10">
        <v>1077024585</v>
      </c>
      <c r="BE150" s="9">
        <v>114023.40000000002</v>
      </c>
      <c r="BF150" s="10">
        <v>1364480214</v>
      </c>
      <c r="BG150" s="9">
        <f t="shared" si="62"/>
        <v>316140.98</v>
      </c>
      <c r="BH150" s="10">
        <f t="shared" si="62"/>
        <v>3132555023</v>
      </c>
      <c r="BI150" s="9">
        <v>108259.43999999997</v>
      </c>
      <c r="BJ150" s="10">
        <v>1216646901</v>
      </c>
      <c r="BK150" s="9">
        <v>162601.40999999997</v>
      </c>
      <c r="BL150" s="10">
        <v>2165077639</v>
      </c>
      <c r="BM150" s="9">
        <v>179416.91999999998</v>
      </c>
      <c r="BN150" s="10">
        <v>1720526325</v>
      </c>
      <c r="BO150" s="9">
        <f t="shared" si="63"/>
        <v>450277.76999999996</v>
      </c>
      <c r="BP150" s="10">
        <f t="shared" si="63"/>
        <v>5102250865</v>
      </c>
      <c r="BQ150" s="9">
        <v>1636076.74</v>
      </c>
      <c r="BR150" s="10">
        <v>14308928485</v>
      </c>
      <c r="BS150" s="9">
        <v>64453</v>
      </c>
      <c r="BT150" s="10">
        <v>625130330</v>
      </c>
      <c r="BU150" s="9">
        <v>126503</v>
      </c>
      <c r="BV150" s="10">
        <v>989542132</v>
      </c>
      <c r="BW150" s="9">
        <v>166158</v>
      </c>
      <c r="BX150" s="10">
        <v>1515478206</v>
      </c>
      <c r="BY150" s="9">
        <f t="shared" si="57"/>
        <v>357114</v>
      </c>
      <c r="BZ150" s="10">
        <f t="shared" si="57"/>
        <v>3130150668</v>
      </c>
      <c r="CA150" s="9">
        <v>99363</v>
      </c>
      <c r="CB150" s="10">
        <v>826952296</v>
      </c>
      <c r="CC150" s="9">
        <v>203936</v>
      </c>
      <c r="CD150" s="10">
        <v>2209560643</v>
      </c>
      <c r="CE150" s="9">
        <v>163299</v>
      </c>
      <c r="CF150" s="10">
        <v>1608155061</v>
      </c>
      <c r="CG150" s="9">
        <f t="shared" si="58"/>
        <v>466598</v>
      </c>
      <c r="CH150" s="10">
        <f t="shared" si="58"/>
        <v>4644668000</v>
      </c>
    </row>
    <row r="151" spans="1:86" x14ac:dyDescent="0.25">
      <c r="A151" s="44" t="s">
        <v>301</v>
      </c>
      <c r="B151" s="9" t="s">
        <v>302</v>
      </c>
      <c r="C151" s="9">
        <v>29903</v>
      </c>
      <c r="D151" s="10">
        <v>203553767</v>
      </c>
      <c r="E151" s="9">
        <v>56361</v>
      </c>
      <c r="F151" s="10">
        <v>478469499</v>
      </c>
      <c r="G151" s="9">
        <v>54405</v>
      </c>
      <c r="H151" s="10">
        <v>390332586</v>
      </c>
      <c r="I151" s="9">
        <f t="shared" si="45"/>
        <v>140669</v>
      </c>
      <c r="J151" s="10">
        <f t="shared" si="45"/>
        <v>1072355852</v>
      </c>
      <c r="K151" s="9">
        <v>44932</v>
      </c>
      <c r="L151" s="10">
        <v>447911824</v>
      </c>
      <c r="M151" s="9">
        <v>55707</v>
      </c>
      <c r="N151" s="10">
        <v>328169299</v>
      </c>
      <c r="O151" s="9">
        <v>44759</v>
      </c>
      <c r="P151" s="10">
        <v>246655148</v>
      </c>
      <c r="Q151" s="9">
        <f t="shared" si="49"/>
        <v>145398</v>
      </c>
      <c r="R151" s="10">
        <f t="shared" si="49"/>
        <v>1022736271</v>
      </c>
      <c r="S151" s="9">
        <v>49776</v>
      </c>
      <c r="T151" s="10">
        <v>365906965</v>
      </c>
      <c r="U151" s="9">
        <v>52042</v>
      </c>
      <c r="V151" s="10">
        <v>376456755</v>
      </c>
      <c r="W151" s="9">
        <v>68212</v>
      </c>
      <c r="X151" s="10">
        <v>259869523</v>
      </c>
      <c r="Y151" s="9">
        <f t="shared" si="48"/>
        <v>170030</v>
      </c>
      <c r="Z151" s="10">
        <f t="shared" si="48"/>
        <v>1002233243</v>
      </c>
      <c r="AA151" s="9">
        <v>50795</v>
      </c>
      <c r="AB151" s="10">
        <v>343184272</v>
      </c>
      <c r="AC151" s="9">
        <v>37854</v>
      </c>
      <c r="AD151" s="10">
        <v>370075306</v>
      </c>
      <c r="AE151" s="9">
        <v>71898</v>
      </c>
      <c r="AF151" s="10">
        <v>493205048</v>
      </c>
      <c r="AG151" s="9">
        <f t="shared" si="55"/>
        <v>160547</v>
      </c>
      <c r="AH151" s="10">
        <f t="shared" si="55"/>
        <v>1206464626</v>
      </c>
      <c r="AI151" s="9">
        <v>616650</v>
      </c>
      <c r="AJ151" s="10">
        <v>4303789992</v>
      </c>
      <c r="AK151" s="9">
        <v>39576</v>
      </c>
      <c r="AL151" s="10">
        <v>377444948</v>
      </c>
      <c r="AM151" s="9">
        <v>32985</v>
      </c>
      <c r="AN151" s="10">
        <v>308605024</v>
      </c>
      <c r="AO151" s="9">
        <v>77786</v>
      </c>
      <c r="AP151" s="10">
        <v>339401053</v>
      </c>
      <c r="AQ151" s="9">
        <f t="shared" si="42"/>
        <v>150347</v>
      </c>
      <c r="AR151" s="10">
        <f t="shared" si="42"/>
        <v>1025451025</v>
      </c>
      <c r="AS151" s="9">
        <v>36454</v>
      </c>
      <c r="AT151" s="10">
        <v>252523692</v>
      </c>
      <c r="AU151" s="9">
        <v>55722.450000000004</v>
      </c>
      <c r="AV151" s="10">
        <v>577764343</v>
      </c>
      <c r="AW151" s="9">
        <v>45402.09</v>
      </c>
      <c r="AX151" s="10">
        <v>319058136</v>
      </c>
      <c r="AY151" s="9">
        <f t="shared" si="61"/>
        <v>137578.54</v>
      </c>
      <c r="AZ151" s="10">
        <f t="shared" si="61"/>
        <v>1149346171</v>
      </c>
      <c r="BA151" s="9">
        <v>40847.699999999997</v>
      </c>
      <c r="BB151" s="10">
        <v>453698284</v>
      </c>
      <c r="BC151" s="9">
        <v>55691.97</v>
      </c>
      <c r="BD151" s="10">
        <v>489100707</v>
      </c>
      <c r="BE151" s="9">
        <v>57227.060000000005</v>
      </c>
      <c r="BF151" s="10">
        <v>395470864</v>
      </c>
      <c r="BG151" s="9">
        <f t="shared" si="62"/>
        <v>153766.73000000001</v>
      </c>
      <c r="BH151" s="10">
        <f t="shared" si="62"/>
        <v>1338269855</v>
      </c>
      <c r="BI151" s="9">
        <v>65959.14</v>
      </c>
      <c r="BJ151" s="10">
        <v>509373337</v>
      </c>
      <c r="BK151" s="9">
        <v>47291.100000000006</v>
      </c>
      <c r="BL151" s="10">
        <v>440346310</v>
      </c>
      <c r="BM151" s="9">
        <v>33999.310000000005</v>
      </c>
      <c r="BN151" s="10">
        <v>437701937</v>
      </c>
      <c r="BO151" s="9">
        <f t="shared" si="63"/>
        <v>147249.55000000002</v>
      </c>
      <c r="BP151" s="10">
        <f t="shared" si="63"/>
        <v>1387421584</v>
      </c>
      <c r="BQ151" s="9">
        <v>588941.82000000018</v>
      </c>
      <c r="BR151" s="10">
        <v>4900488635</v>
      </c>
      <c r="BS151" s="9">
        <v>59949</v>
      </c>
      <c r="BT151" s="10">
        <v>248621670</v>
      </c>
      <c r="BU151" s="9">
        <v>62722</v>
      </c>
      <c r="BV151" s="10">
        <v>337922534</v>
      </c>
      <c r="BW151" s="9">
        <v>70642</v>
      </c>
      <c r="BX151" s="10">
        <v>579791063</v>
      </c>
      <c r="BY151" s="9">
        <f t="shared" si="57"/>
        <v>193313</v>
      </c>
      <c r="BZ151" s="10">
        <f t="shared" si="57"/>
        <v>1166335267</v>
      </c>
      <c r="CA151" s="9">
        <v>67798</v>
      </c>
      <c r="CB151" s="10">
        <v>329725308</v>
      </c>
      <c r="CC151" s="9">
        <v>68960</v>
      </c>
      <c r="CD151" s="10">
        <v>672142626</v>
      </c>
      <c r="CE151" s="9">
        <v>43161</v>
      </c>
      <c r="CF151" s="10">
        <v>584826125</v>
      </c>
      <c r="CG151" s="9">
        <f t="shared" si="58"/>
        <v>179919</v>
      </c>
      <c r="CH151" s="10">
        <f t="shared" si="58"/>
        <v>1586694059</v>
      </c>
    </row>
    <row r="152" spans="1:86" x14ac:dyDescent="0.25">
      <c r="A152" s="44" t="s">
        <v>303</v>
      </c>
      <c r="B152" s="43" t="s">
        <v>304</v>
      </c>
      <c r="C152" s="9">
        <v>2417415</v>
      </c>
      <c r="D152" s="10">
        <v>11623402207</v>
      </c>
      <c r="E152" s="9">
        <v>2826335</v>
      </c>
      <c r="F152" s="10">
        <v>18508405803</v>
      </c>
      <c r="G152" s="9">
        <v>3147585</v>
      </c>
      <c r="H152" s="10">
        <v>17355891228</v>
      </c>
      <c r="I152" s="9">
        <f t="shared" si="45"/>
        <v>8391335</v>
      </c>
      <c r="J152" s="10">
        <f t="shared" si="45"/>
        <v>47487699238</v>
      </c>
      <c r="K152" s="9">
        <v>2511779</v>
      </c>
      <c r="L152" s="10">
        <v>11971130898</v>
      </c>
      <c r="M152" s="9">
        <v>3315422</v>
      </c>
      <c r="N152" s="10">
        <v>17109524802</v>
      </c>
      <c r="O152" s="9">
        <v>3167444</v>
      </c>
      <c r="P152" s="10">
        <v>16788524399</v>
      </c>
      <c r="Q152" s="9">
        <f t="shared" si="49"/>
        <v>8994645</v>
      </c>
      <c r="R152" s="10">
        <f t="shared" si="49"/>
        <v>45869180099</v>
      </c>
      <c r="S152" s="9">
        <v>3733706</v>
      </c>
      <c r="T152" s="10">
        <v>14801703319</v>
      </c>
      <c r="U152" s="9">
        <v>4446139</v>
      </c>
      <c r="V152" s="10">
        <v>16468590218</v>
      </c>
      <c r="W152" s="9">
        <v>4531454</v>
      </c>
      <c r="X152" s="10">
        <v>20965358421</v>
      </c>
      <c r="Y152" s="9">
        <f t="shared" si="48"/>
        <v>12711299</v>
      </c>
      <c r="Z152" s="10">
        <f t="shared" si="48"/>
        <v>52235651958</v>
      </c>
      <c r="AA152" s="9">
        <v>4209035</v>
      </c>
      <c r="AB152" s="10">
        <v>37923321141</v>
      </c>
      <c r="AC152" s="9">
        <v>6276325</v>
      </c>
      <c r="AD152" s="10">
        <v>63091571124</v>
      </c>
      <c r="AE152" s="9">
        <v>4811162</v>
      </c>
      <c r="AF152" s="10">
        <v>69380407605</v>
      </c>
      <c r="AG152" s="9">
        <f t="shared" si="55"/>
        <v>15296522</v>
      </c>
      <c r="AH152" s="10">
        <f t="shared" si="55"/>
        <v>170395299870</v>
      </c>
      <c r="AI152" s="9">
        <v>45272039</v>
      </c>
      <c r="AJ152" s="10">
        <v>315838173728</v>
      </c>
      <c r="AK152" s="9">
        <v>3609118</v>
      </c>
      <c r="AL152" s="10">
        <v>14715800959</v>
      </c>
      <c r="AM152" s="9">
        <v>3216621</v>
      </c>
      <c r="AN152" s="10">
        <v>14904787542</v>
      </c>
      <c r="AO152" s="9">
        <v>3624544</v>
      </c>
      <c r="AP152" s="10">
        <v>20986427836</v>
      </c>
      <c r="AQ152" s="9">
        <f t="shared" si="42"/>
        <v>10450283</v>
      </c>
      <c r="AR152" s="10">
        <f t="shared" si="42"/>
        <v>50607016337</v>
      </c>
      <c r="AS152" s="9">
        <v>3493472</v>
      </c>
      <c r="AT152" s="10">
        <v>19604975712</v>
      </c>
      <c r="AU152" s="9">
        <v>3769234.7499999995</v>
      </c>
      <c r="AV152" s="10">
        <v>28984737053</v>
      </c>
      <c r="AW152" s="9">
        <v>3602258.6999999997</v>
      </c>
      <c r="AX152" s="10">
        <v>22642322916</v>
      </c>
      <c r="AY152" s="9">
        <f t="shared" si="61"/>
        <v>10864965.449999999</v>
      </c>
      <c r="AZ152" s="10">
        <f t="shared" si="61"/>
        <v>71232035681</v>
      </c>
      <c r="BA152" s="9">
        <v>4000192.3300000015</v>
      </c>
      <c r="BB152" s="10">
        <v>14506462118</v>
      </c>
      <c r="BC152" s="9">
        <v>3909961.9899999979</v>
      </c>
      <c r="BD152" s="10">
        <v>11956361200</v>
      </c>
      <c r="BE152" s="9">
        <v>4121646.68</v>
      </c>
      <c r="BF152" s="10">
        <v>12632129236</v>
      </c>
      <c r="BG152" s="9">
        <f t="shared" si="62"/>
        <v>12031801</v>
      </c>
      <c r="BH152" s="10">
        <f t="shared" si="62"/>
        <v>39094952554</v>
      </c>
      <c r="BI152" s="9">
        <v>3310121.1599999997</v>
      </c>
      <c r="BJ152" s="10">
        <v>11886857256</v>
      </c>
      <c r="BK152" s="9">
        <v>3629490.3200000008</v>
      </c>
      <c r="BL152" s="10">
        <v>17706259489</v>
      </c>
      <c r="BM152" s="9">
        <v>3362301.8199999975</v>
      </c>
      <c r="BN152" s="10">
        <v>11983424479</v>
      </c>
      <c r="BO152" s="9">
        <f t="shared" si="63"/>
        <v>10301913.299999997</v>
      </c>
      <c r="BP152" s="10">
        <f t="shared" si="63"/>
        <v>41576541224</v>
      </c>
      <c r="BQ152" s="9">
        <v>43648962.75</v>
      </c>
      <c r="BR152" s="10">
        <v>202510545796</v>
      </c>
      <c r="BS152" s="9">
        <v>3475833</v>
      </c>
      <c r="BT152" s="10">
        <v>11738626190</v>
      </c>
      <c r="BU152" s="9">
        <v>3584121</v>
      </c>
      <c r="BV152" s="10">
        <v>13005898991</v>
      </c>
      <c r="BW152" s="9">
        <v>2906275</v>
      </c>
      <c r="BX152" s="10">
        <v>10345392327</v>
      </c>
      <c r="BY152" s="9">
        <f t="shared" si="57"/>
        <v>9966229</v>
      </c>
      <c r="BZ152" s="10">
        <f t="shared" si="57"/>
        <v>35089917508</v>
      </c>
      <c r="CA152" s="9">
        <v>3522569</v>
      </c>
      <c r="CB152" s="10">
        <v>11612404192</v>
      </c>
      <c r="CC152" s="9">
        <v>3870963</v>
      </c>
      <c r="CD152" s="10">
        <v>11793429385</v>
      </c>
      <c r="CE152" s="9">
        <v>3768663</v>
      </c>
      <c r="CF152" s="10">
        <v>17874748128</v>
      </c>
      <c r="CG152" s="9">
        <f t="shared" si="58"/>
        <v>11162195</v>
      </c>
      <c r="CH152" s="10">
        <f t="shared" si="58"/>
        <v>41280581705</v>
      </c>
    </row>
    <row r="153" spans="1:86" x14ac:dyDescent="0.25">
      <c r="A153" s="44" t="s">
        <v>305</v>
      </c>
      <c r="B153" s="9" t="s">
        <v>306</v>
      </c>
      <c r="C153" s="9">
        <v>179689</v>
      </c>
      <c r="D153" s="10">
        <v>4001118450</v>
      </c>
      <c r="E153" s="9">
        <v>193783</v>
      </c>
      <c r="F153" s="10">
        <v>10289805035</v>
      </c>
      <c r="G153" s="9">
        <v>539050</v>
      </c>
      <c r="H153" s="10">
        <v>8396622922</v>
      </c>
      <c r="I153" s="9">
        <f t="shared" si="45"/>
        <v>912522</v>
      </c>
      <c r="J153" s="10">
        <f t="shared" si="45"/>
        <v>22687546407</v>
      </c>
      <c r="K153" s="9">
        <v>149725</v>
      </c>
      <c r="L153" s="10">
        <v>4125105439</v>
      </c>
      <c r="M153" s="9">
        <v>167358</v>
      </c>
      <c r="N153" s="10">
        <v>6415205722</v>
      </c>
      <c r="O153" s="9">
        <v>150069</v>
      </c>
      <c r="P153" s="10">
        <v>6076639101</v>
      </c>
      <c r="Q153" s="9">
        <f t="shared" si="49"/>
        <v>467152</v>
      </c>
      <c r="R153" s="10">
        <f t="shared" si="49"/>
        <v>16616950262</v>
      </c>
      <c r="S153" s="9">
        <v>118064</v>
      </c>
      <c r="T153" s="10">
        <v>3749641816</v>
      </c>
      <c r="U153" s="9">
        <v>154583</v>
      </c>
      <c r="V153" s="10">
        <v>4354406163</v>
      </c>
      <c r="W153" s="9">
        <v>229852</v>
      </c>
      <c r="X153" s="10">
        <v>6780234961</v>
      </c>
      <c r="Y153" s="9">
        <f t="shared" si="48"/>
        <v>502499</v>
      </c>
      <c r="Z153" s="10">
        <f t="shared" si="48"/>
        <v>14884282940</v>
      </c>
      <c r="AA153" s="9">
        <v>384417</v>
      </c>
      <c r="AB153" s="10">
        <v>22091256780</v>
      </c>
      <c r="AC153" s="9">
        <v>493314</v>
      </c>
      <c r="AD153" s="10">
        <v>39780724566</v>
      </c>
      <c r="AE153" s="9">
        <v>456883</v>
      </c>
      <c r="AF153" s="10">
        <v>30156663119</v>
      </c>
      <c r="AG153" s="9">
        <f t="shared" si="55"/>
        <v>1334614</v>
      </c>
      <c r="AH153" s="10">
        <f t="shared" si="55"/>
        <v>92028644465</v>
      </c>
      <c r="AI153" s="9">
        <v>3216789</v>
      </c>
      <c r="AJ153" s="10">
        <v>146217424074</v>
      </c>
      <c r="AK153" s="9">
        <v>138732</v>
      </c>
      <c r="AL153" s="10">
        <v>6386389235</v>
      </c>
      <c r="AM153" s="9">
        <v>99211</v>
      </c>
      <c r="AN153" s="10">
        <v>3739387902</v>
      </c>
      <c r="AO153" s="9">
        <v>120093</v>
      </c>
      <c r="AP153" s="10">
        <v>9367342712</v>
      </c>
      <c r="AQ153" s="9">
        <f t="shared" si="42"/>
        <v>358036</v>
      </c>
      <c r="AR153" s="10">
        <f t="shared" si="42"/>
        <v>19493119849</v>
      </c>
      <c r="AS153" s="9">
        <v>148792</v>
      </c>
      <c r="AT153" s="10">
        <v>4867648325</v>
      </c>
      <c r="AU153" s="9">
        <v>281096.75</v>
      </c>
      <c r="AV153" s="10">
        <v>9211885492</v>
      </c>
      <c r="AW153" s="9">
        <v>239965.99</v>
      </c>
      <c r="AX153" s="10">
        <v>10669348858</v>
      </c>
      <c r="AY153" s="9">
        <f t="shared" si="61"/>
        <v>669854.74</v>
      </c>
      <c r="AZ153" s="10">
        <f t="shared" si="61"/>
        <v>24748882675</v>
      </c>
      <c r="BA153" s="9">
        <v>118314.08000000002</v>
      </c>
      <c r="BB153" s="10">
        <v>5189412779</v>
      </c>
      <c r="BC153" s="9">
        <v>119948.45</v>
      </c>
      <c r="BD153" s="10">
        <v>1405602670</v>
      </c>
      <c r="BE153" s="9">
        <v>100527</v>
      </c>
      <c r="BF153" s="10">
        <v>1297579021</v>
      </c>
      <c r="BG153" s="9">
        <f t="shared" si="62"/>
        <v>338789.53</v>
      </c>
      <c r="BH153" s="10">
        <f t="shared" si="62"/>
        <v>7892594470</v>
      </c>
      <c r="BI153" s="9">
        <v>161943.30000000002</v>
      </c>
      <c r="BJ153" s="10">
        <v>1682394208</v>
      </c>
      <c r="BK153" s="9">
        <v>155075.16999999998</v>
      </c>
      <c r="BL153" s="10">
        <v>3834126896</v>
      </c>
      <c r="BM153" s="9">
        <v>155038.6</v>
      </c>
      <c r="BN153" s="10">
        <v>2801000290</v>
      </c>
      <c r="BO153" s="9">
        <f t="shared" si="63"/>
        <v>472057.06999999995</v>
      </c>
      <c r="BP153" s="10">
        <f t="shared" si="63"/>
        <v>8317521394</v>
      </c>
      <c r="BQ153" s="9">
        <v>1838737.34</v>
      </c>
      <c r="BR153" s="10">
        <v>60452118388</v>
      </c>
      <c r="BS153" s="9">
        <v>131479</v>
      </c>
      <c r="BT153" s="10">
        <v>2253124584</v>
      </c>
      <c r="BU153" s="9">
        <v>90433</v>
      </c>
      <c r="BV153" s="10">
        <v>2097581261</v>
      </c>
      <c r="BW153" s="9">
        <v>108109</v>
      </c>
      <c r="BX153" s="10">
        <v>1908001668</v>
      </c>
      <c r="BY153" s="9">
        <f t="shared" si="57"/>
        <v>330021</v>
      </c>
      <c r="BZ153" s="10">
        <f t="shared" si="57"/>
        <v>6258707513</v>
      </c>
      <c r="CA153" s="9">
        <v>628258</v>
      </c>
      <c r="CB153" s="10">
        <v>3282554964</v>
      </c>
      <c r="CC153" s="9">
        <v>76431</v>
      </c>
      <c r="CD153" s="10">
        <v>1802920360</v>
      </c>
      <c r="CE153" s="9">
        <v>99576</v>
      </c>
      <c r="CF153" s="10">
        <v>4662965000</v>
      </c>
      <c r="CG153" s="9">
        <f t="shared" si="58"/>
        <v>804265</v>
      </c>
      <c r="CH153" s="10">
        <f t="shared" si="58"/>
        <v>9748440324</v>
      </c>
    </row>
    <row r="154" spans="1:86" x14ac:dyDescent="0.25">
      <c r="A154" s="44" t="s">
        <v>307</v>
      </c>
      <c r="B154" s="9" t="s">
        <v>308</v>
      </c>
      <c r="C154" s="9"/>
      <c r="D154" s="10"/>
      <c r="E154" s="9"/>
      <c r="F154" s="10"/>
      <c r="G154" s="9"/>
      <c r="H154" s="10"/>
      <c r="I154" s="9">
        <f t="shared" si="45"/>
        <v>0</v>
      </c>
      <c r="J154" s="10">
        <f t="shared" si="45"/>
        <v>0</v>
      </c>
      <c r="K154" s="9"/>
      <c r="L154" s="10"/>
      <c r="M154" s="9"/>
      <c r="N154" s="10"/>
      <c r="O154" s="9"/>
      <c r="P154" s="10"/>
      <c r="Q154" s="9">
        <f t="shared" si="49"/>
        <v>0</v>
      </c>
      <c r="R154" s="10">
        <f t="shared" si="49"/>
        <v>0</v>
      </c>
      <c r="S154" s="9"/>
      <c r="T154" s="10"/>
      <c r="U154" s="9"/>
      <c r="V154" s="10"/>
      <c r="W154" s="9"/>
      <c r="X154" s="10"/>
      <c r="Y154" s="9">
        <f t="shared" si="48"/>
        <v>0</v>
      </c>
      <c r="Z154" s="10">
        <f t="shared" si="48"/>
        <v>0</v>
      </c>
      <c r="AA154" s="22"/>
      <c r="AB154" s="22"/>
      <c r="AC154" s="22"/>
      <c r="AD154" s="22"/>
      <c r="AE154" s="22"/>
      <c r="AF154" s="22"/>
      <c r="AG154" s="9">
        <f t="shared" si="55"/>
        <v>0</v>
      </c>
      <c r="AH154" s="10">
        <f t="shared" si="55"/>
        <v>0</v>
      </c>
      <c r="AI154" s="22"/>
      <c r="AJ154" s="22"/>
      <c r="AK154" s="9"/>
      <c r="AL154" s="10"/>
      <c r="AM154" s="9"/>
      <c r="AN154" s="10"/>
      <c r="AO154" s="9"/>
      <c r="AP154" s="10"/>
      <c r="AQ154" s="9">
        <f t="shared" ref="AQ154:AR186" si="66">AK154+AM154+AO154</f>
        <v>0</v>
      </c>
      <c r="AR154" s="10">
        <f t="shared" si="66"/>
        <v>0</v>
      </c>
      <c r="AS154" s="9"/>
      <c r="AT154" s="10"/>
      <c r="AU154" s="9"/>
      <c r="AV154" s="10"/>
      <c r="AW154" s="9"/>
      <c r="AX154" s="10"/>
      <c r="AY154" s="9">
        <f t="shared" si="61"/>
        <v>0</v>
      </c>
      <c r="AZ154" s="10">
        <f t="shared" si="61"/>
        <v>0</v>
      </c>
      <c r="BA154" s="9"/>
      <c r="BB154" s="10"/>
      <c r="BC154" s="9"/>
      <c r="BD154" s="10"/>
      <c r="BE154" s="9"/>
      <c r="BF154" s="10"/>
      <c r="BG154" s="9">
        <f t="shared" si="62"/>
        <v>0</v>
      </c>
      <c r="BH154" s="10">
        <f t="shared" si="62"/>
        <v>0</v>
      </c>
      <c r="BI154" s="9"/>
      <c r="BJ154" s="10"/>
      <c r="BK154" s="9"/>
      <c r="BL154" s="10"/>
      <c r="BM154" s="9"/>
      <c r="BN154" s="10"/>
      <c r="BO154" s="9">
        <f t="shared" si="63"/>
        <v>0</v>
      </c>
      <c r="BP154" s="10">
        <f t="shared" si="63"/>
        <v>0</v>
      </c>
      <c r="BQ154" s="9"/>
      <c r="BR154" s="10"/>
      <c r="BS154" s="22"/>
      <c r="BT154" s="22"/>
      <c r="BU154" s="22"/>
      <c r="BV154" s="22"/>
      <c r="BW154" s="22"/>
      <c r="BX154" s="22"/>
      <c r="BY154" s="9">
        <f t="shared" si="57"/>
        <v>0</v>
      </c>
      <c r="BZ154" s="10">
        <f t="shared" si="57"/>
        <v>0</v>
      </c>
      <c r="CA154" s="22"/>
      <c r="CB154" s="22"/>
      <c r="CC154" s="22"/>
      <c r="CD154" s="22"/>
      <c r="CE154" s="22"/>
      <c r="CF154" s="22"/>
      <c r="CG154" s="9">
        <f t="shared" si="58"/>
        <v>0</v>
      </c>
      <c r="CH154" s="10">
        <f t="shared" si="58"/>
        <v>0</v>
      </c>
    </row>
    <row r="155" spans="1:86" x14ac:dyDescent="0.25">
      <c r="A155" s="44" t="s">
        <v>309</v>
      </c>
      <c r="B155" s="9" t="s">
        <v>310</v>
      </c>
      <c r="C155" s="9">
        <v>14827</v>
      </c>
      <c r="D155" s="10">
        <v>117472792</v>
      </c>
      <c r="E155" s="9">
        <v>45678</v>
      </c>
      <c r="F155" s="10">
        <v>297022587</v>
      </c>
      <c r="G155" s="9">
        <v>80168</v>
      </c>
      <c r="H155" s="10">
        <v>423152048</v>
      </c>
      <c r="I155" s="9">
        <f t="shared" si="45"/>
        <v>140673</v>
      </c>
      <c r="J155" s="10">
        <f t="shared" si="45"/>
        <v>837647427</v>
      </c>
      <c r="K155" s="9">
        <v>26337</v>
      </c>
      <c r="L155" s="10">
        <v>105493687</v>
      </c>
      <c r="M155" s="9">
        <v>37263</v>
      </c>
      <c r="N155" s="10">
        <v>284737254</v>
      </c>
      <c r="O155" s="9">
        <v>28046</v>
      </c>
      <c r="P155" s="10">
        <v>175454479</v>
      </c>
      <c r="Q155" s="9">
        <f t="shared" si="49"/>
        <v>91646</v>
      </c>
      <c r="R155" s="10">
        <f t="shared" si="49"/>
        <v>565685420</v>
      </c>
      <c r="S155" s="9">
        <v>11413</v>
      </c>
      <c r="T155" s="10">
        <v>30026995</v>
      </c>
      <c r="U155" s="9">
        <v>20288</v>
      </c>
      <c r="V155" s="10">
        <v>57099182</v>
      </c>
      <c r="W155" s="9">
        <v>366226</v>
      </c>
      <c r="X155" s="10">
        <v>342926519</v>
      </c>
      <c r="Y155" s="9">
        <f t="shared" si="48"/>
        <v>397927</v>
      </c>
      <c r="Z155" s="10">
        <f t="shared" si="48"/>
        <v>430052696</v>
      </c>
      <c r="AA155" s="9">
        <v>53972</v>
      </c>
      <c r="AB155" s="10">
        <v>141962698</v>
      </c>
      <c r="AC155" s="9">
        <v>139626</v>
      </c>
      <c r="AD155" s="10">
        <v>226407468</v>
      </c>
      <c r="AE155" s="9">
        <v>35495</v>
      </c>
      <c r="AF155" s="10">
        <v>94080407</v>
      </c>
      <c r="AG155" s="9">
        <f t="shared" si="55"/>
        <v>229093</v>
      </c>
      <c r="AH155" s="10">
        <f t="shared" si="55"/>
        <v>462450573</v>
      </c>
      <c r="AI155" s="9">
        <v>859341</v>
      </c>
      <c r="AJ155" s="10">
        <v>2295836116</v>
      </c>
      <c r="AK155" s="9">
        <v>89758</v>
      </c>
      <c r="AL155" s="10">
        <v>134567781</v>
      </c>
      <c r="AM155" s="9">
        <v>8479</v>
      </c>
      <c r="AN155" s="10">
        <v>21847298</v>
      </c>
      <c r="AO155" s="9">
        <v>19890</v>
      </c>
      <c r="AP155" s="10">
        <v>105729517</v>
      </c>
      <c r="AQ155" s="9">
        <f t="shared" si="66"/>
        <v>118127</v>
      </c>
      <c r="AR155" s="10">
        <f t="shared" si="66"/>
        <v>262144596</v>
      </c>
      <c r="AS155" s="9">
        <v>214465</v>
      </c>
      <c r="AT155" s="10">
        <v>369717429</v>
      </c>
      <c r="AU155" s="9">
        <v>14508.75</v>
      </c>
      <c r="AV155" s="10">
        <v>44326225</v>
      </c>
      <c r="AW155" s="9">
        <v>62066.159999999996</v>
      </c>
      <c r="AX155" s="10">
        <v>198311543</v>
      </c>
      <c r="AY155" s="9">
        <f t="shared" si="61"/>
        <v>291039.90999999997</v>
      </c>
      <c r="AZ155" s="10">
        <f t="shared" si="61"/>
        <v>612355197</v>
      </c>
      <c r="BA155" s="9">
        <v>109853.01999999999</v>
      </c>
      <c r="BB155" s="10">
        <v>121220073</v>
      </c>
      <c r="BC155" s="9">
        <v>107560.23</v>
      </c>
      <c r="BD155" s="10">
        <v>317794454</v>
      </c>
      <c r="BE155" s="9">
        <v>160536.26999999999</v>
      </c>
      <c r="BF155" s="10">
        <v>238074381</v>
      </c>
      <c r="BG155" s="9">
        <f t="shared" si="62"/>
        <v>377949.52</v>
      </c>
      <c r="BH155" s="10">
        <f t="shared" si="62"/>
        <v>677088908</v>
      </c>
      <c r="BI155" s="9">
        <v>24751</v>
      </c>
      <c r="BJ155" s="10">
        <v>211549856</v>
      </c>
      <c r="BK155" s="9">
        <v>40412.26</v>
      </c>
      <c r="BL155" s="10">
        <v>124630102</v>
      </c>
      <c r="BM155" s="9">
        <v>62219.020000000004</v>
      </c>
      <c r="BN155" s="10">
        <v>101937667</v>
      </c>
      <c r="BO155" s="9">
        <f t="shared" si="63"/>
        <v>127382.28</v>
      </c>
      <c r="BP155" s="10">
        <f t="shared" si="63"/>
        <v>438117625</v>
      </c>
      <c r="BQ155" s="9">
        <v>914498.71</v>
      </c>
      <c r="BR155" s="10">
        <v>1989706326</v>
      </c>
      <c r="BS155" s="9">
        <v>16557</v>
      </c>
      <c r="BT155" s="10">
        <v>42475178</v>
      </c>
      <c r="BU155" s="9">
        <v>12371</v>
      </c>
      <c r="BV155" s="10">
        <v>60227478</v>
      </c>
      <c r="BW155" s="9">
        <v>104977</v>
      </c>
      <c r="BX155" s="10">
        <v>211012767</v>
      </c>
      <c r="BY155" s="9">
        <f t="shared" si="57"/>
        <v>133905</v>
      </c>
      <c r="BZ155" s="10">
        <f t="shared" si="57"/>
        <v>313715423</v>
      </c>
      <c r="CA155" s="9">
        <v>9629</v>
      </c>
      <c r="CB155" s="10">
        <v>36117857</v>
      </c>
      <c r="CC155" s="9">
        <v>62375</v>
      </c>
      <c r="CD155" s="10">
        <v>130778478</v>
      </c>
      <c r="CE155" s="9">
        <v>103698</v>
      </c>
      <c r="CF155" s="10">
        <v>234792479</v>
      </c>
      <c r="CG155" s="9">
        <f t="shared" si="58"/>
        <v>175702</v>
      </c>
      <c r="CH155" s="10">
        <f t="shared" si="58"/>
        <v>401688814</v>
      </c>
    </row>
    <row r="156" spans="1:86" x14ac:dyDescent="0.25">
      <c r="A156" s="44" t="s">
        <v>311</v>
      </c>
      <c r="B156" s="9" t="s">
        <v>312</v>
      </c>
      <c r="C156" s="9">
        <v>102009</v>
      </c>
      <c r="D156" s="10">
        <v>405418347</v>
      </c>
      <c r="E156" s="9">
        <v>322499</v>
      </c>
      <c r="F156" s="10">
        <v>712432462</v>
      </c>
      <c r="G156" s="9">
        <v>126681</v>
      </c>
      <c r="H156" s="10">
        <v>442337955</v>
      </c>
      <c r="I156" s="9">
        <f t="shared" si="45"/>
        <v>551189</v>
      </c>
      <c r="J156" s="10">
        <f t="shared" si="45"/>
        <v>1560188764</v>
      </c>
      <c r="K156" s="9">
        <v>105426</v>
      </c>
      <c r="L156" s="10">
        <v>741318118</v>
      </c>
      <c r="M156" s="9">
        <v>179265</v>
      </c>
      <c r="N156" s="10">
        <v>773295187</v>
      </c>
      <c r="O156" s="9">
        <v>154169</v>
      </c>
      <c r="P156" s="10">
        <v>347454941</v>
      </c>
      <c r="Q156" s="9">
        <f t="shared" si="49"/>
        <v>438860</v>
      </c>
      <c r="R156" s="10">
        <f t="shared" si="49"/>
        <v>1862068246</v>
      </c>
      <c r="S156" s="9">
        <v>113444</v>
      </c>
      <c r="T156" s="10">
        <v>395302914</v>
      </c>
      <c r="U156" s="9">
        <v>170086</v>
      </c>
      <c r="V156" s="10">
        <v>867957895</v>
      </c>
      <c r="W156" s="9">
        <v>123901</v>
      </c>
      <c r="X156" s="10">
        <v>427755422</v>
      </c>
      <c r="Y156" s="9">
        <f t="shared" si="48"/>
        <v>407431</v>
      </c>
      <c r="Z156" s="10">
        <f t="shared" si="48"/>
        <v>1691016231</v>
      </c>
      <c r="AA156" s="9">
        <v>181875</v>
      </c>
      <c r="AB156" s="10">
        <v>802981724</v>
      </c>
      <c r="AC156" s="9">
        <v>199254</v>
      </c>
      <c r="AD156" s="10">
        <v>781119692</v>
      </c>
      <c r="AE156" s="9">
        <v>138222</v>
      </c>
      <c r="AF156" s="10">
        <v>483444609</v>
      </c>
      <c r="AG156" s="9">
        <f t="shared" si="55"/>
        <v>519351</v>
      </c>
      <c r="AH156" s="10">
        <f t="shared" si="55"/>
        <v>2067546025</v>
      </c>
      <c r="AI156" s="9">
        <v>1916459</v>
      </c>
      <c r="AJ156" s="10">
        <v>7178084851</v>
      </c>
      <c r="AK156" s="9">
        <v>143135</v>
      </c>
      <c r="AL156" s="10">
        <v>447786700</v>
      </c>
      <c r="AM156" s="9">
        <v>205256</v>
      </c>
      <c r="AN156" s="10">
        <v>478807844</v>
      </c>
      <c r="AO156" s="9">
        <v>95334</v>
      </c>
      <c r="AP156" s="10">
        <v>359192504</v>
      </c>
      <c r="AQ156" s="9">
        <f t="shared" si="66"/>
        <v>443725</v>
      </c>
      <c r="AR156" s="10">
        <f t="shared" si="66"/>
        <v>1285787048</v>
      </c>
      <c r="AS156" s="9">
        <v>168157</v>
      </c>
      <c r="AT156" s="10">
        <v>704647879</v>
      </c>
      <c r="AU156" s="9">
        <v>182359.55000000002</v>
      </c>
      <c r="AV156" s="10">
        <v>599382106</v>
      </c>
      <c r="AW156" s="9">
        <v>118075.58000000002</v>
      </c>
      <c r="AX156" s="10">
        <v>449064525</v>
      </c>
      <c r="AY156" s="9">
        <f t="shared" si="61"/>
        <v>468592.13000000006</v>
      </c>
      <c r="AZ156" s="10">
        <f t="shared" si="61"/>
        <v>1753094510</v>
      </c>
      <c r="BA156" s="9">
        <v>242078.71000000002</v>
      </c>
      <c r="BB156" s="10">
        <v>768446274</v>
      </c>
      <c r="BC156" s="9">
        <v>176179.38999999996</v>
      </c>
      <c r="BD156" s="10">
        <v>592539998</v>
      </c>
      <c r="BE156" s="9">
        <v>263343.90000000002</v>
      </c>
      <c r="BF156" s="10">
        <v>1057419626</v>
      </c>
      <c r="BG156" s="9">
        <f t="shared" si="62"/>
        <v>681602</v>
      </c>
      <c r="BH156" s="10">
        <f t="shared" si="62"/>
        <v>2418405898</v>
      </c>
      <c r="BI156" s="9">
        <v>105503.86</v>
      </c>
      <c r="BJ156" s="10">
        <v>663298287</v>
      </c>
      <c r="BK156" s="9">
        <v>146118.40999999997</v>
      </c>
      <c r="BL156" s="10">
        <v>625003644</v>
      </c>
      <c r="BM156" s="9">
        <v>183159.44999999995</v>
      </c>
      <c r="BN156" s="10">
        <v>461474485</v>
      </c>
      <c r="BO156" s="9">
        <f t="shared" si="63"/>
        <v>434781.71999999991</v>
      </c>
      <c r="BP156" s="10">
        <f t="shared" si="63"/>
        <v>1749776416</v>
      </c>
      <c r="BQ156" s="9">
        <v>2028700.8499999999</v>
      </c>
      <c r="BR156" s="10">
        <v>7207063872</v>
      </c>
      <c r="BS156" s="9">
        <v>138659</v>
      </c>
      <c r="BT156" s="10">
        <v>556106302</v>
      </c>
      <c r="BU156" s="9">
        <v>163972</v>
      </c>
      <c r="BV156" s="10">
        <v>957475187</v>
      </c>
      <c r="BW156" s="9">
        <v>168754</v>
      </c>
      <c r="BX156" s="10">
        <v>1255816550</v>
      </c>
      <c r="BY156" s="9">
        <f t="shared" si="57"/>
        <v>471385</v>
      </c>
      <c r="BZ156" s="10">
        <f t="shared" si="57"/>
        <v>2769398039</v>
      </c>
      <c r="CA156" s="9">
        <v>133423</v>
      </c>
      <c r="CB156" s="10">
        <v>886959573</v>
      </c>
      <c r="CC156" s="9">
        <v>198844</v>
      </c>
      <c r="CD156" s="10">
        <v>653046594</v>
      </c>
      <c r="CE156" s="9">
        <v>141070</v>
      </c>
      <c r="CF156" s="10">
        <v>665566164</v>
      </c>
      <c r="CG156" s="9">
        <f t="shared" si="58"/>
        <v>473337</v>
      </c>
      <c r="CH156" s="10">
        <f t="shared" si="58"/>
        <v>2205572331</v>
      </c>
    </row>
    <row r="157" spans="1:86" x14ac:dyDescent="0.25">
      <c r="A157" s="44" t="s">
        <v>313</v>
      </c>
      <c r="B157" s="9" t="s">
        <v>314</v>
      </c>
      <c r="C157" s="9">
        <v>29258</v>
      </c>
      <c r="D157" s="10">
        <v>267553182</v>
      </c>
      <c r="E157" s="9">
        <v>56239</v>
      </c>
      <c r="F157" s="10">
        <v>377527645</v>
      </c>
      <c r="G157" s="9">
        <v>31444</v>
      </c>
      <c r="H157" s="10">
        <v>343473645</v>
      </c>
      <c r="I157" s="9">
        <f t="shared" si="45"/>
        <v>116941</v>
      </c>
      <c r="J157" s="10">
        <f t="shared" si="45"/>
        <v>988554472</v>
      </c>
      <c r="K157" s="9">
        <v>23303</v>
      </c>
      <c r="L157" s="10">
        <v>254293710</v>
      </c>
      <c r="M157" s="9">
        <v>211284</v>
      </c>
      <c r="N157" s="10">
        <v>1920707016</v>
      </c>
      <c r="O157" s="9">
        <v>255677</v>
      </c>
      <c r="P157" s="10">
        <v>4022114981</v>
      </c>
      <c r="Q157" s="9">
        <f t="shared" si="49"/>
        <v>490264</v>
      </c>
      <c r="R157" s="10">
        <f t="shared" si="49"/>
        <v>6197115707</v>
      </c>
      <c r="S157" s="9">
        <v>50986</v>
      </c>
      <c r="T157" s="10">
        <v>521189603</v>
      </c>
      <c r="U157" s="9">
        <v>183221</v>
      </c>
      <c r="V157" s="10">
        <v>753913252</v>
      </c>
      <c r="W157" s="9">
        <v>82680</v>
      </c>
      <c r="X157" s="10">
        <v>1026356692</v>
      </c>
      <c r="Y157" s="9">
        <f t="shared" si="48"/>
        <v>316887</v>
      </c>
      <c r="Z157" s="10">
        <f t="shared" si="48"/>
        <v>2301459547</v>
      </c>
      <c r="AA157" s="9">
        <v>67705</v>
      </c>
      <c r="AB157" s="10">
        <v>894416870</v>
      </c>
      <c r="AC157" s="9">
        <v>124132</v>
      </c>
      <c r="AD157" s="10">
        <v>1551730518</v>
      </c>
      <c r="AE157" s="9">
        <v>107762</v>
      </c>
      <c r="AF157" s="10">
        <v>7412487198</v>
      </c>
      <c r="AG157" s="9">
        <f t="shared" si="55"/>
        <v>299599</v>
      </c>
      <c r="AH157" s="10">
        <f t="shared" si="55"/>
        <v>9858634586</v>
      </c>
      <c r="AI157" s="9">
        <v>1223692</v>
      </c>
      <c r="AJ157" s="10">
        <v>19345764312</v>
      </c>
      <c r="AK157" s="9">
        <v>66983</v>
      </c>
      <c r="AL157" s="10">
        <v>422275060</v>
      </c>
      <c r="AM157" s="9">
        <v>57875</v>
      </c>
      <c r="AN157" s="10">
        <v>468885817</v>
      </c>
      <c r="AO157" s="9">
        <v>50563</v>
      </c>
      <c r="AP157" s="10">
        <v>638363937</v>
      </c>
      <c r="AQ157" s="9">
        <f t="shared" si="66"/>
        <v>175421</v>
      </c>
      <c r="AR157" s="10">
        <f t="shared" si="66"/>
        <v>1529524814</v>
      </c>
      <c r="AS157" s="9">
        <v>111534</v>
      </c>
      <c r="AT157" s="10">
        <v>1702229973</v>
      </c>
      <c r="AU157" s="9">
        <v>172734.07999999999</v>
      </c>
      <c r="AV157" s="10">
        <v>5007142717</v>
      </c>
      <c r="AW157" s="9">
        <v>154612.28999999998</v>
      </c>
      <c r="AX157" s="10">
        <v>1148100721</v>
      </c>
      <c r="AY157" s="9">
        <f t="shared" si="61"/>
        <v>438880.36999999994</v>
      </c>
      <c r="AZ157" s="10">
        <f t="shared" si="61"/>
        <v>7857473411</v>
      </c>
      <c r="BA157" s="9">
        <v>51129.24</v>
      </c>
      <c r="BB157" s="10">
        <v>505900717</v>
      </c>
      <c r="BC157" s="9">
        <v>67158.539999999994</v>
      </c>
      <c r="BD157" s="10">
        <v>819476542</v>
      </c>
      <c r="BE157" s="9">
        <v>64311.31</v>
      </c>
      <c r="BF157" s="10">
        <v>892098194</v>
      </c>
      <c r="BG157" s="9">
        <f t="shared" si="62"/>
        <v>182599.09</v>
      </c>
      <c r="BH157" s="10">
        <f t="shared" si="62"/>
        <v>2217475453</v>
      </c>
      <c r="BI157" s="9">
        <v>61993.34</v>
      </c>
      <c r="BJ157" s="10">
        <v>474133505</v>
      </c>
      <c r="BK157" s="9">
        <v>88374.71</v>
      </c>
      <c r="BL157" s="10">
        <v>1111413448</v>
      </c>
      <c r="BM157" s="9">
        <v>11827.289999999999</v>
      </c>
      <c r="BN157" s="10">
        <v>206761975</v>
      </c>
      <c r="BO157" s="9">
        <f t="shared" si="63"/>
        <v>162195.34</v>
      </c>
      <c r="BP157" s="10">
        <f t="shared" si="63"/>
        <v>1792308928</v>
      </c>
      <c r="BQ157" s="9">
        <v>959095.79999999993</v>
      </c>
      <c r="BR157" s="10">
        <v>13396782606</v>
      </c>
      <c r="BS157" s="9">
        <v>49426</v>
      </c>
      <c r="BT157" s="10">
        <v>549449749</v>
      </c>
      <c r="BU157" s="9">
        <v>31058</v>
      </c>
      <c r="BV157" s="10">
        <v>369480162</v>
      </c>
      <c r="BW157" s="9">
        <v>34929</v>
      </c>
      <c r="BX157" s="10">
        <v>661525214</v>
      </c>
      <c r="BY157" s="9">
        <f t="shared" si="57"/>
        <v>115413</v>
      </c>
      <c r="BZ157" s="10">
        <f t="shared" si="57"/>
        <v>1580455125</v>
      </c>
      <c r="CA157" s="9">
        <v>41405</v>
      </c>
      <c r="CB157" s="10">
        <v>630886059</v>
      </c>
      <c r="CC157" s="9">
        <v>33299</v>
      </c>
      <c r="CD157" s="10">
        <v>402747660</v>
      </c>
      <c r="CE157" s="9">
        <v>67460</v>
      </c>
      <c r="CF157" s="10">
        <v>827557917</v>
      </c>
      <c r="CG157" s="9">
        <f t="shared" si="58"/>
        <v>142164</v>
      </c>
      <c r="CH157" s="10">
        <f t="shared" si="58"/>
        <v>1861191636</v>
      </c>
    </row>
    <row r="158" spans="1:86" x14ac:dyDescent="0.25">
      <c r="A158" s="44" t="s">
        <v>315</v>
      </c>
      <c r="B158" s="9" t="s">
        <v>316</v>
      </c>
      <c r="C158" s="9">
        <v>388913</v>
      </c>
      <c r="D158" s="10">
        <v>1001397430</v>
      </c>
      <c r="E158" s="9">
        <v>510525</v>
      </c>
      <c r="F158" s="10">
        <v>1197803438</v>
      </c>
      <c r="G158" s="9">
        <v>368894</v>
      </c>
      <c r="H158" s="10">
        <v>1042357778</v>
      </c>
      <c r="I158" s="9">
        <f t="shared" si="45"/>
        <v>1268332</v>
      </c>
      <c r="J158" s="10">
        <f t="shared" si="45"/>
        <v>3241558646</v>
      </c>
      <c r="K158" s="9">
        <v>381993</v>
      </c>
      <c r="L158" s="10">
        <v>810658335</v>
      </c>
      <c r="M158" s="9">
        <v>703034</v>
      </c>
      <c r="N158" s="10">
        <v>2076170498</v>
      </c>
      <c r="O158" s="9">
        <v>364792</v>
      </c>
      <c r="P158" s="10">
        <v>954460229</v>
      </c>
      <c r="Q158" s="9">
        <f t="shared" si="49"/>
        <v>1449819</v>
      </c>
      <c r="R158" s="10">
        <f t="shared" si="49"/>
        <v>3841289062</v>
      </c>
      <c r="S158" s="9">
        <v>952657</v>
      </c>
      <c r="T158" s="10">
        <v>1538199810</v>
      </c>
      <c r="U158" s="9">
        <v>585958</v>
      </c>
      <c r="V158" s="10">
        <v>1068917960</v>
      </c>
      <c r="W158" s="9">
        <v>434304</v>
      </c>
      <c r="X158" s="10">
        <v>922768140</v>
      </c>
      <c r="Y158" s="9">
        <f t="shared" si="48"/>
        <v>1972919</v>
      </c>
      <c r="Z158" s="10">
        <f t="shared" si="48"/>
        <v>3529885910</v>
      </c>
      <c r="AA158" s="9">
        <v>765011</v>
      </c>
      <c r="AB158" s="10">
        <v>1544538119</v>
      </c>
      <c r="AC158" s="9">
        <v>1134963</v>
      </c>
      <c r="AD158" s="10">
        <v>3217338812</v>
      </c>
      <c r="AE158" s="9">
        <v>576937</v>
      </c>
      <c r="AF158" s="10">
        <v>1382085721</v>
      </c>
      <c r="AG158" s="9">
        <f t="shared" si="55"/>
        <v>2476911</v>
      </c>
      <c r="AH158" s="10">
        <f t="shared" si="55"/>
        <v>6143962652</v>
      </c>
      <c r="AI158" s="9">
        <v>7167986</v>
      </c>
      <c r="AJ158" s="10">
        <v>16756696270</v>
      </c>
      <c r="AK158" s="9">
        <v>570004</v>
      </c>
      <c r="AL158" s="10">
        <v>1081393909</v>
      </c>
      <c r="AM158" s="9">
        <v>635195</v>
      </c>
      <c r="AN158" s="10">
        <v>1711541732</v>
      </c>
      <c r="AO158" s="9">
        <v>496634</v>
      </c>
      <c r="AP158" s="10">
        <v>1298644011</v>
      </c>
      <c r="AQ158" s="9">
        <f t="shared" si="66"/>
        <v>1701833</v>
      </c>
      <c r="AR158" s="10">
        <f t="shared" si="66"/>
        <v>4091579652</v>
      </c>
      <c r="AS158" s="9">
        <v>342690</v>
      </c>
      <c r="AT158" s="10">
        <v>771301229</v>
      </c>
      <c r="AU158" s="9">
        <v>595316.87</v>
      </c>
      <c r="AV158" s="10">
        <v>1777350663</v>
      </c>
      <c r="AW158" s="9">
        <v>364580.10000000003</v>
      </c>
      <c r="AX158" s="10">
        <v>1421095319</v>
      </c>
      <c r="AY158" s="9">
        <f t="shared" si="61"/>
        <v>1302586.97</v>
      </c>
      <c r="AZ158" s="10">
        <f t="shared" si="61"/>
        <v>3969747211</v>
      </c>
      <c r="BA158" s="9">
        <v>927385.52</v>
      </c>
      <c r="BB158" s="10">
        <v>2528846008</v>
      </c>
      <c r="BC158" s="9">
        <v>654821.18000000005</v>
      </c>
      <c r="BD158" s="10">
        <v>1690504596</v>
      </c>
      <c r="BE158" s="9">
        <v>1245155.58</v>
      </c>
      <c r="BF158" s="10">
        <v>3359900760</v>
      </c>
      <c r="BG158" s="9">
        <f t="shared" si="62"/>
        <v>2827362.2800000003</v>
      </c>
      <c r="BH158" s="10">
        <f t="shared" si="62"/>
        <v>7579251364</v>
      </c>
      <c r="BI158" s="9">
        <v>517941.95999999996</v>
      </c>
      <c r="BJ158" s="10">
        <v>1325437430</v>
      </c>
      <c r="BK158" s="9">
        <v>771614.05999999994</v>
      </c>
      <c r="BL158" s="10">
        <v>2596799541</v>
      </c>
      <c r="BM158" s="9">
        <v>568750.34</v>
      </c>
      <c r="BN158" s="10">
        <v>1403220272</v>
      </c>
      <c r="BO158" s="9">
        <f t="shared" si="63"/>
        <v>1858306.3599999999</v>
      </c>
      <c r="BP158" s="10">
        <f t="shared" si="63"/>
        <v>5325457243</v>
      </c>
      <c r="BQ158" s="9">
        <v>7690088.6099999994</v>
      </c>
      <c r="BR158" s="10">
        <v>20966035470</v>
      </c>
      <c r="BS158" s="9">
        <v>902474</v>
      </c>
      <c r="BT158" s="10">
        <v>2246187184</v>
      </c>
      <c r="BU158" s="9">
        <v>431073</v>
      </c>
      <c r="BV158" s="10">
        <v>1169595817</v>
      </c>
      <c r="BW158" s="9">
        <v>408722</v>
      </c>
      <c r="BX158" s="10">
        <v>1082409664</v>
      </c>
      <c r="BY158" s="9">
        <f t="shared" si="57"/>
        <v>1742269</v>
      </c>
      <c r="BZ158" s="10">
        <f t="shared" si="57"/>
        <v>4498192665</v>
      </c>
      <c r="CA158" s="9">
        <v>518371</v>
      </c>
      <c r="CB158" s="10">
        <v>1599159575</v>
      </c>
      <c r="CC158" s="9">
        <v>787145</v>
      </c>
      <c r="CD158" s="10">
        <v>1742637374</v>
      </c>
      <c r="CE158" s="9">
        <v>774333</v>
      </c>
      <c r="CF158" s="10">
        <v>1353979753</v>
      </c>
      <c r="CG158" s="9">
        <f t="shared" si="58"/>
        <v>2079849</v>
      </c>
      <c r="CH158" s="10">
        <f t="shared" si="58"/>
        <v>4695776702</v>
      </c>
    </row>
    <row r="159" spans="1:86" x14ac:dyDescent="0.25">
      <c r="A159" s="44" t="s">
        <v>317</v>
      </c>
      <c r="B159" s="9" t="s">
        <v>318</v>
      </c>
      <c r="C159" s="9">
        <v>63620</v>
      </c>
      <c r="D159" s="10">
        <v>104655846</v>
      </c>
      <c r="E159" s="9">
        <v>41313</v>
      </c>
      <c r="F159" s="10">
        <v>54221070</v>
      </c>
      <c r="G159" s="9">
        <v>48091</v>
      </c>
      <c r="H159" s="10">
        <v>61197868</v>
      </c>
      <c r="I159" s="9">
        <f t="shared" si="45"/>
        <v>153024</v>
      </c>
      <c r="J159" s="10">
        <f t="shared" si="45"/>
        <v>220074784</v>
      </c>
      <c r="K159" s="9">
        <v>65692</v>
      </c>
      <c r="L159" s="10">
        <v>94290213</v>
      </c>
      <c r="M159" s="9">
        <v>41125</v>
      </c>
      <c r="N159" s="10">
        <v>44531131</v>
      </c>
      <c r="O159" s="9">
        <v>64984</v>
      </c>
      <c r="P159" s="10">
        <v>105253313</v>
      </c>
      <c r="Q159" s="9">
        <f t="shared" si="49"/>
        <v>171801</v>
      </c>
      <c r="R159" s="10">
        <f t="shared" si="49"/>
        <v>244074657</v>
      </c>
      <c r="S159" s="9">
        <v>33704</v>
      </c>
      <c r="T159" s="10">
        <v>47085666</v>
      </c>
      <c r="U159" s="9">
        <v>323388</v>
      </c>
      <c r="V159" s="10">
        <v>404710257</v>
      </c>
      <c r="W159" s="9">
        <v>124342</v>
      </c>
      <c r="X159" s="10">
        <v>146646022</v>
      </c>
      <c r="Y159" s="9">
        <f t="shared" si="48"/>
        <v>481434</v>
      </c>
      <c r="Z159" s="10">
        <f t="shared" si="48"/>
        <v>598441945</v>
      </c>
      <c r="AA159" s="9">
        <v>680</v>
      </c>
      <c r="AB159" s="10">
        <v>27616364</v>
      </c>
      <c r="AC159" s="9">
        <v>120697</v>
      </c>
      <c r="AD159" s="10">
        <v>142709809</v>
      </c>
      <c r="AE159" s="9">
        <v>337</v>
      </c>
      <c r="AF159" s="10">
        <v>4417386</v>
      </c>
      <c r="AG159" s="9">
        <f t="shared" si="55"/>
        <v>121714</v>
      </c>
      <c r="AH159" s="10">
        <f t="shared" si="55"/>
        <v>174743559</v>
      </c>
      <c r="AI159" s="9">
        <v>806507</v>
      </c>
      <c r="AJ159" s="10">
        <v>1090411923</v>
      </c>
      <c r="AK159" s="9">
        <v>68933</v>
      </c>
      <c r="AL159" s="10">
        <v>88488374</v>
      </c>
      <c r="AM159" s="9">
        <v>509</v>
      </c>
      <c r="AN159" s="10">
        <v>4349489</v>
      </c>
      <c r="AO159" s="9">
        <v>301054</v>
      </c>
      <c r="AP159" s="10">
        <v>373670640</v>
      </c>
      <c r="AQ159" s="9">
        <f t="shared" si="66"/>
        <v>370496</v>
      </c>
      <c r="AR159" s="10">
        <f t="shared" si="66"/>
        <v>466508503</v>
      </c>
      <c r="AS159" s="9">
        <v>427</v>
      </c>
      <c r="AT159" s="10">
        <v>392994</v>
      </c>
      <c r="AU159" s="9">
        <v>41454.53</v>
      </c>
      <c r="AV159" s="10">
        <v>47209422</v>
      </c>
      <c r="AW159" s="9">
        <v>150934</v>
      </c>
      <c r="AX159" s="10">
        <v>169671298</v>
      </c>
      <c r="AY159" s="9">
        <f t="shared" si="61"/>
        <v>192815.53</v>
      </c>
      <c r="AZ159" s="10">
        <f t="shared" si="61"/>
        <v>217273714</v>
      </c>
      <c r="BA159" s="9">
        <v>172513</v>
      </c>
      <c r="BB159" s="10">
        <v>200640426</v>
      </c>
      <c r="BC159" s="9">
        <v>102.61</v>
      </c>
      <c r="BD159" s="10">
        <v>3326524</v>
      </c>
      <c r="BE159" s="9">
        <v>285</v>
      </c>
      <c r="BF159" s="10">
        <v>8594623</v>
      </c>
      <c r="BG159" s="9">
        <f t="shared" si="62"/>
        <v>172900.61</v>
      </c>
      <c r="BH159" s="10">
        <f t="shared" si="62"/>
        <v>212561573</v>
      </c>
      <c r="BI159" s="9">
        <v>42123.350000000006</v>
      </c>
      <c r="BJ159" s="10">
        <v>57218930</v>
      </c>
      <c r="BK159" s="9">
        <v>126831.5</v>
      </c>
      <c r="BL159" s="10">
        <v>139744274</v>
      </c>
      <c r="BM159" s="9">
        <v>545</v>
      </c>
      <c r="BN159" s="10">
        <v>8828842</v>
      </c>
      <c r="BO159" s="9">
        <f t="shared" si="63"/>
        <v>169499.85</v>
      </c>
      <c r="BP159" s="10">
        <f t="shared" si="63"/>
        <v>205792046</v>
      </c>
      <c r="BQ159" s="9">
        <v>905711.99</v>
      </c>
      <c r="BR159" s="10">
        <v>1102135836</v>
      </c>
      <c r="BS159" s="9">
        <v>207</v>
      </c>
      <c r="BT159" s="10">
        <v>14615082</v>
      </c>
      <c r="BU159" s="9">
        <v>41448</v>
      </c>
      <c r="BV159" s="10">
        <v>287875185</v>
      </c>
      <c r="BW159" s="9">
        <v>43384</v>
      </c>
      <c r="BX159" s="10">
        <v>276864663</v>
      </c>
      <c r="BY159" s="9">
        <f t="shared" si="57"/>
        <v>85039</v>
      </c>
      <c r="BZ159" s="10">
        <f t="shared" si="57"/>
        <v>579354930</v>
      </c>
      <c r="CA159" s="9">
        <v>304966</v>
      </c>
      <c r="CB159" s="10">
        <v>391935764</v>
      </c>
      <c r="CC159" s="9">
        <v>205007</v>
      </c>
      <c r="CD159" s="10">
        <v>1025075281</v>
      </c>
      <c r="CE159" s="9">
        <v>82</v>
      </c>
      <c r="CF159" s="10">
        <v>12353108</v>
      </c>
      <c r="CG159" s="9">
        <f t="shared" si="58"/>
        <v>510055</v>
      </c>
      <c r="CH159" s="10">
        <f t="shared" si="58"/>
        <v>1429364153</v>
      </c>
    </row>
    <row r="160" spans="1:86" x14ac:dyDescent="0.25">
      <c r="A160" s="45" t="s">
        <v>319</v>
      </c>
      <c r="B160" s="14" t="s">
        <v>320</v>
      </c>
      <c r="C160" s="17">
        <v>6117367</v>
      </c>
      <c r="D160" s="18">
        <v>24613147342</v>
      </c>
      <c r="E160" s="17">
        <v>7275487</v>
      </c>
      <c r="F160" s="18">
        <v>36884316040</v>
      </c>
      <c r="G160" s="17">
        <v>8362069</v>
      </c>
      <c r="H160" s="18">
        <v>43510366604</v>
      </c>
      <c r="I160" s="9">
        <f t="shared" si="45"/>
        <v>21754923</v>
      </c>
      <c r="J160" s="10">
        <f t="shared" si="45"/>
        <v>105007829986</v>
      </c>
      <c r="K160" s="17">
        <v>7145984</v>
      </c>
      <c r="L160" s="18">
        <v>28539765610</v>
      </c>
      <c r="M160" s="17">
        <v>8839694</v>
      </c>
      <c r="N160" s="18">
        <v>44995080692</v>
      </c>
      <c r="O160" s="17">
        <v>8415365</v>
      </c>
      <c r="P160" s="18">
        <v>34831540045</v>
      </c>
      <c r="Q160" s="9">
        <f t="shared" si="49"/>
        <v>24401043</v>
      </c>
      <c r="R160" s="10">
        <f t="shared" si="49"/>
        <v>108366386347</v>
      </c>
      <c r="S160" s="17">
        <v>8749000</v>
      </c>
      <c r="T160" s="18">
        <v>31501669939</v>
      </c>
      <c r="U160" s="17">
        <v>10977857</v>
      </c>
      <c r="V160" s="18">
        <v>44453006974</v>
      </c>
      <c r="W160" s="17">
        <v>11301818</v>
      </c>
      <c r="X160" s="18">
        <v>42539302871</v>
      </c>
      <c r="Y160" s="9">
        <f t="shared" si="48"/>
        <v>31028675</v>
      </c>
      <c r="Z160" s="10">
        <f t="shared" si="48"/>
        <v>118493979784</v>
      </c>
      <c r="AA160" s="17">
        <f t="shared" ref="AA160:AF160" si="67">AA152+AA148</f>
        <v>11304718</v>
      </c>
      <c r="AB160" s="18">
        <f t="shared" si="67"/>
        <v>76350405089</v>
      </c>
      <c r="AC160" s="17">
        <f t="shared" si="67"/>
        <v>12373223</v>
      </c>
      <c r="AD160" s="18">
        <f t="shared" si="67"/>
        <v>85429548491</v>
      </c>
      <c r="AE160" s="17">
        <f t="shared" si="67"/>
        <v>11085031</v>
      </c>
      <c r="AF160" s="18">
        <f t="shared" si="67"/>
        <v>88975455026</v>
      </c>
      <c r="AG160" s="9">
        <f t="shared" si="55"/>
        <v>34762972</v>
      </c>
      <c r="AH160" s="10">
        <f t="shared" si="55"/>
        <v>250755408606</v>
      </c>
      <c r="AI160" s="17">
        <f>AI152+AI148</f>
        <v>111823711</v>
      </c>
      <c r="AJ160" s="18">
        <f>AJ152+AJ148</f>
        <v>582478352140</v>
      </c>
      <c r="AK160" s="23">
        <v>8771861</v>
      </c>
      <c r="AL160" s="24">
        <v>32469640155</v>
      </c>
      <c r="AM160" s="23">
        <v>11304093</v>
      </c>
      <c r="AN160" s="24">
        <v>47521910014</v>
      </c>
      <c r="AO160" s="23">
        <v>8682551</v>
      </c>
      <c r="AP160" s="24">
        <v>43712789818</v>
      </c>
      <c r="AQ160" s="23">
        <f t="shared" si="66"/>
        <v>28758505</v>
      </c>
      <c r="AR160" s="24">
        <f t="shared" si="66"/>
        <v>123704339987</v>
      </c>
      <c r="AS160" s="23">
        <v>7628741</v>
      </c>
      <c r="AT160" s="24">
        <v>36691508421</v>
      </c>
      <c r="AU160" s="23">
        <v>9985919.2500000019</v>
      </c>
      <c r="AV160" s="24">
        <v>54705141154</v>
      </c>
      <c r="AW160" s="23">
        <v>9484315.959999999</v>
      </c>
      <c r="AX160" s="24">
        <v>42656324060</v>
      </c>
      <c r="AY160" s="23">
        <f t="shared" si="61"/>
        <v>27098976.210000001</v>
      </c>
      <c r="AZ160" s="24">
        <f t="shared" si="61"/>
        <v>134052973635</v>
      </c>
      <c r="BA160" s="23">
        <v>11046347.51</v>
      </c>
      <c r="BB160" s="24">
        <v>37189183313</v>
      </c>
      <c r="BC160" s="23">
        <v>12641203.750000002</v>
      </c>
      <c r="BD160" s="24">
        <v>41120457200</v>
      </c>
      <c r="BE160" s="23">
        <v>9548919.5000000019</v>
      </c>
      <c r="BF160" s="24">
        <v>33705674023</v>
      </c>
      <c r="BG160" s="23">
        <f t="shared" si="62"/>
        <v>33236470.760000005</v>
      </c>
      <c r="BH160" s="24">
        <f>BB160+BD160+BF160</f>
        <v>112015314536</v>
      </c>
      <c r="BI160" s="23">
        <v>9636247.5000000037</v>
      </c>
      <c r="BJ160" s="24">
        <v>37932246534</v>
      </c>
      <c r="BK160" s="23">
        <v>9817980.910000002</v>
      </c>
      <c r="BL160" s="24">
        <v>45904168923</v>
      </c>
      <c r="BM160" s="23">
        <v>9850662.1999999899</v>
      </c>
      <c r="BN160" s="24">
        <v>36056724896</v>
      </c>
      <c r="BO160" s="23">
        <f t="shared" si="63"/>
        <v>29304890.609999992</v>
      </c>
      <c r="BP160" s="24">
        <f t="shared" si="63"/>
        <v>119893140353</v>
      </c>
      <c r="BQ160" s="23">
        <v>118398842.58000001</v>
      </c>
      <c r="BR160" s="24">
        <v>489665768511</v>
      </c>
      <c r="BS160" s="19">
        <f t="shared" ref="BS160:BX160" si="68">BS152+BS148</f>
        <v>9864703</v>
      </c>
      <c r="BT160" s="20">
        <f t="shared" si="68"/>
        <v>36346819617</v>
      </c>
      <c r="BU160" s="19">
        <f t="shared" si="68"/>
        <v>9876187</v>
      </c>
      <c r="BV160" s="20">
        <f t="shared" si="68"/>
        <v>37707939889</v>
      </c>
      <c r="BW160" s="19">
        <f t="shared" si="68"/>
        <v>9145490</v>
      </c>
      <c r="BX160" s="20">
        <f t="shared" si="68"/>
        <v>36607963256</v>
      </c>
      <c r="BY160" s="23">
        <f t="shared" si="57"/>
        <v>28886380</v>
      </c>
      <c r="BZ160" s="24">
        <f t="shared" si="57"/>
        <v>110662722762</v>
      </c>
      <c r="CA160" s="19">
        <f t="shared" ref="CA160:CF160" si="69">CA152+CA148</f>
        <v>9657424</v>
      </c>
      <c r="CB160" s="20">
        <f t="shared" si="69"/>
        <v>30897923734</v>
      </c>
      <c r="CC160" s="19">
        <f t="shared" si="69"/>
        <v>10001140</v>
      </c>
      <c r="CD160" s="20">
        <f t="shared" si="69"/>
        <v>33684077701</v>
      </c>
      <c r="CE160" s="19">
        <f t="shared" si="69"/>
        <v>9826816</v>
      </c>
      <c r="CF160" s="20">
        <f t="shared" si="69"/>
        <v>37853543501</v>
      </c>
      <c r="CG160" s="23">
        <f t="shared" si="58"/>
        <v>29485380</v>
      </c>
      <c r="CH160" s="24">
        <f t="shared" si="58"/>
        <v>102435544936</v>
      </c>
    </row>
    <row r="161" spans="1:86" x14ac:dyDescent="0.25">
      <c r="A161" s="44" t="s">
        <v>321</v>
      </c>
      <c r="B161" s="43" t="s">
        <v>322</v>
      </c>
      <c r="C161" s="9">
        <v>186137</v>
      </c>
      <c r="D161" s="10">
        <v>295379791</v>
      </c>
      <c r="E161" s="9">
        <v>250425</v>
      </c>
      <c r="F161" s="10">
        <v>414134813</v>
      </c>
      <c r="G161" s="9">
        <v>196662</v>
      </c>
      <c r="H161" s="10">
        <v>302074118</v>
      </c>
      <c r="I161" s="9">
        <f t="shared" si="45"/>
        <v>633224</v>
      </c>
      <c r="J161" s="10">
        <f t="shared" si="45"/>
        <v>1011588722</v>
      </c>
      <c r="K161" s="9">
        <v>359675</v>
      </c>
      <c r="L161" s="10">
        <v>285921396</v>
      </c>
      <c r="M161" s="9">
        <v>563132</v>
      </c>
      <c r="N161" s="10">
        <v>773897835</v>
      </c>
      <c r="O161" s="9">
        <v>184035</v>
      </c>
      <c r="P161" s="10">
        <v>140433476</v>
      </c>
      <c r="Q161" s="9">
        <f t="shared" si="49"/>
        <v>1106842</v>
      </c>
      <c r="R161" s="10">
        <f t="shared" si="49"/>
        <v>1200252707</v>
      </c>
      <c r="S161" s="9">
        <v>189971</v>
      </c>
      <c r="T161" s="10">
        <v>350169407</v>
      </c>
      <c r="U161" s="9">
        <v>365663</v>
      </c>
      <c r="V161" s="10">
        <v>417416946</v>
      </c>
      <c r="W161" s="9">
        <v>569345</v>
      </c>
      <c r="X161" s="10">
        <v>860613423</v>
      </c>
      <c r="Y161" s="9">
        <f t="shared" si="48"/>
        <v>1124979</v>
      </c>
      <c r="Z161" s="10">
        <f t="shared" si="48"/>
        <v>1628199776</v>
      </c>
      <c r="AA161" s="9">
        <v>805138</v>
      </c>
      <c r="AB161" s="10">
        <v>648361593</v>
      </c>
      <c r="AC161" s="9">
        <v>486698</v>
      </c>
      <c r="AD161" s="10">
        <v>681828414</v>
      </c>
      <c r="AE161" s="9">
        <v>304364</v>
      </c>
      <c r="AF161" s="10">
        <v>322603696</v>
      </c>
      <c r="AG161" s="9">
        <f t="shared" si="55"/>
        <v>1596200</v>
      </c>
      <c r="AH161" s="10">
        <f t="shared" si="55"/>
        <v>1652793703</v>
      </c>
      <c r="AI161" s="9">
        <v>4461247</v>
      </c>
      <c r="AJ161" s="10">
        <v>5492834908</v>
      </c>
      <c r="AK161" s="9">
        <v>333791</v>
      </c>
      <c r="AL161" s="10">
        <v>176365654</v>
      </c>
      <c r="AM161" s="9">
        <v>251132</v>
      </c>
      <c r="AN161" s="10">
        <v>240560451</v>
      </c>
      <c r="AO161" s="9">
        <v>323132</v>
      </c>
      <c r="AP161" s="10">
        <v>371029888</v>
      </c>
      <c r="AQ161" s="9">
        <f t="shared" si="66"/>
        <v>908055</v>
      </c>
      <c r="AR161" s="10">
        <f t="shared" si="66"/>
        <v>787955993</v>
      </c>
      <c r="AS161" s="9">
        <v>365459</v>
      </c>
      <c r="AT161" s="10">
        <v>484842994</v>
      </c>
      <c r="AU161" s="9">
        <v>169221</v>
      </c>
      <c r="AV161" s="10">
        <v>190124250</v>
      </c>
      <c r="AW161" s="9">
        <v>310151</v>
      </c>
      <c r="AX161" s="10">
        <v>868797171</v>
      </c>
      <c r="AY161" s="9">
        <f t="shared" si="61"/>
        <v>844831</v>
      </c>
      <c r="AZ161" s="10">
        <f t="shared" si="61"/>
        <v>1543764415</v>
      </c>
      <c r="BA161" s="9">
        <v>432217.8</v>
      </c>
      <c r="BB161" s="10">
        <v>723017988</v>
      </c>
      <c r="BC161" s="9">
        <v>342375.9</v>
      </c>
      <c r="BD161" s="10">
        <v>448873556</v>
      </c>
      <c r="BE161" s="9">
        <v>480683.07</v>
      </c>
      <c r="BF161" s="10">
        <v>419660912</v>
      </c>
      <c r="BG161" s="9">
        <f t="shared" si="62"/>
        <v>1255276.77</v>
      </c>
      <c r="BH161" s="10">
        <f t="shared" si="62"/>
        <v>1591552456</v>
      </c>
      <c r="BI161" s="9">
        <v>551731</v>
      </c>
      <c r="BJ161" s="10">
        <v>960479443</v>
      </c>
      <c r="BK161" s="9">
        <v>194787</v>
      </c>
      <c r="BL161" s="10">
        <v>251246804</v>
      </c>
      <c r="BM161" s="9">
        <v>331944.5</v>
      </c>
      <c r="BN161" s="10">
        <v>376301986</v>
      </c>
      <c r="BO161" s="9">
        <f t="shared" si="63"/>
        <v>1078462.5</v>
      </c>
      <c r="BP161" s="10">
        <f t="shared" si="63"/>
        <v>1588028233</v>
      </c>
      <c r="BQ161" s="9">
        <v>4086625.2699999996</v>
      </c>
      <c r="BR161" s="10">
        <v>5511301097</v>
      </c>
      <c r="BS161" s="9">
        <v>405097</v>
      </c>
      <c r="BT161" s="10">
        <v>610401398</v>
      </c>
      <c r="BU161" s="9">
        <v>365333</v>
      </c>
      <c r="BV161" s="10">
        <v>379099231</v>
      </c>
      <c r="BW161" s="9">
        <v>474218</v>
      </c>
      <c r="BX161" s="10">
        <v>328710174</v>
      </c>
      <c r="BY161" s="9">
        <f t="shared" si="57"/>
        <v>1244648</v>
      </c>
      <c r="BZ161" s="10">
        <f t="shared" si="57"/>
        <v>1318210803</v>
      </c>
      <c r="CA161" s="9">
        <v>275528</v>
      </c>
      <c r="CB161" s="10">
        <v>199302210</v>
      </c>
      <c r="CC161" s="9">
        <v>200509</v>
      </c>
      <c r="CD161" s="10">
        <v>437377078</v>
      </c>
      <c r="CE161" s="9">
        <v>223667</v>
      </c>
      <c r="CF161" s="10">
        <v>454312139</v>
      </c>
      <c r="CG161" s="9">
        <f t="shared" si="58"/>
        <v>699704</v>
      </c>
      <c r="CH161" s="10">
        <f t="shared" si="58"/>
        <v>1090991427</v>
      </c>
    </row>
    <row r="162" spans="1:86" x14ac:dyDescent="0.25">
      <c r="A162" s="44" t="s">
        <v>323</v>
      </c>
      <c r="B162" s="43" t="s">
        <v>324</v>
      </c>
      <c r="C162" s="9">
        <v>9950188</v>
      </c>
      <c r="D162" s="10">
        <v>15918458296</v>
      </c>
      <c r="E162" s="9">
        <v>10325640</v>
      </c>
      <c r="F162" s="10">
        <v>17902599046</v>
      </c>
      <c r="G162" s="9">
        <v>10229971</v>
      </c>
      <c r="H162" s="10">
        <v>14591483566</v>
      </c>
      <c r="I162" s="9">
        <f t="shared" ref="I162:J186" si="70">C162+E162+G162</f>
        <v>30505799</v>
      </c>
      <c r="J162" s="10">
        <f t="shared" si="70"/>
        <v>48412540908</v>
      </c>
      <c r="K162" s="9">
        <v>10010259</v>
      </c>
      <c r="L162" s="10">
        <v>16942825242</v>
      </c>
      <c r="M162" s="9">
        <v>10308242</v>
      </c>
      <c r="N162" s="10">
        <v>15463442326</v>
      </c>
      <c r="O162" s="9">
        <v>10471501</v>
      </c>
      <c r="P162" s="10">
        <v>19229202313</v>
      </c>
      <c r="Q162" s="9">
        <f t="shared" si="49"/>
        <v>30790002</v>
      </c>
      <c r="R162" s="10">
        <f t="shared" si="49"/>
        <v>51635469881</v>
      </c>
      <c r="S162" s="9">
        <v>10841050</v>
      </c>
      <c r="T162" s="10">
        <v>16925221576</v>
      </c>
      <c r="U162" s="9">
        <v>11605767</v>
      </c>
      <c r="V162" s="10">
        <v>20286782111</v>
      </c>
      <c r="W162" s="9">
        <v>12797257</v>
      </c>
      <c r="X162" s="10">
        <v>21624804414</v>
      </c>
      <c r="Y162" s="9">
        <f t="shared" si="48"/>
        <v>35244074</v>
      </c>
      <c r="Z162" s="10">
        <f t="shared" si="48"/>
        <v>58836808101</v>
      </c>
      <c r="AA162" s="9">
        <v>9689104</v>
      </c>
      <c r="AB162" s="10">
        <v>13566068948</v>
      </c>
      <c r="AC162" s="9">
        <v>10856645</v>
      </c>
      <c r="AD162" s="10">
        <v>19488862059</v>
      </c>
      <c r="AE162" s="9">
        <v>13984019</v>
      </c>
      <c r="AF162" s="10">
        <v>20969963436</v>
      </c>
      <c r="AG162" s="9">
        <f t="shared" si="55"/>
        <v>34529768</v>
      </c>
      <c r="AH162" s="10">
        <f t="shared" si="55"/>
        <v>54024894443</v>
      </c>
      <c r="AI162" s="9">
        <v>131069651</v>
      </c>
      <c r="AJ162" s="10">
        <v>212909713333</v>
      </c>
      <c r="AK162" s="9">
        <v>11247421</v>
      </c>
      <c r="AL162" s="10">
        <v>20227277215</v>
      </c>
      <c r="AM162" s="9">
        <v>9566964</v>
      </c>
      <c r="AN162" s="10">
        <v>16800569327</v>
      </c>
      <c r="AO162" s="9">
        <v>9007062</v>
      </c>
      <c r="AP162" s="10">
        <v>14997938959</v>
      </c>
      <c r="AQ162" s="9">
        <f t="shared" si="66"/>
        <v>29821447</v>
      </c>
      <c r="AR162" s="10">
        <f t="shared" si="66"/>
        <v>52025785501</v>
      </c>
      <c r="AS162" s="9">
        <v>7623172</v>
      </c>
      <c r="AT162" s="10">
        <v>12849830983</v>
      </c>
      <c r="AU162" s="9">
        <v>8808637.9400000032</v>
      </c>
      <c r="AV162" s="10">
        <v>15569376382</v>
      </c>
      <c r="AW162" s="9">
        <v>9450066.7399999984</v>
      </c>
      <c r="AX162" s="10">
        <v>18875460036</v>
      </c>
      <c r="AY162" s="9">
        <f t="shared" si="61"/>
        <v>25881876.68</v>
      </c>
      <c r="AZ162" s="10">
        <f t="shared" si="61"/>
        <v>47294667401</v>
      </c>
      <c r="BA162" s="9">
        <v>10039520.849999996</v>
      </c>
      <c r="BB162" s="10">
        <v>19267853426</v>
      </c>
      <c r="BC162" s="9">
        <v>10468073.139999999</v>
      </c>
      <c r="BD162" s="10">
        <v>17807528543</v>
      </c>
      <c r="BE162" s="9">
        <v>7666743.6800000025</v>
      </c>
      <c r="BF162" s="10">
        <v>12919410159</v>
      </c>
      <c r="BG162" s="9">
        <f t="shared" si="62"/>
        <v>28174337.669999998</v>
      </c>
      <c r="BH162" s="10">
        <f t="shared" si="62"/>
        <v>49994792128</v>
      </c>
      <c r="BI162" s="9">
        <v>9406184.7699999996</v>
      </c>
      <c r="BJ162" s="10">
        <v>20288487016</v>
      </c>
      <c r="BK162" s="9">
        <v>8772783.9099999964</v>
      </c>
      <c r="BL162" s="10">
        <v>16586416602</v>
      </c>
      <c r="BM162" s="9">
        <v>9602064.0900000054</v>
      </c>
      <c r="BN162" s="10">
        <v>14999886118</v>
      </c>
      <c r="BO162" s="9">
        <f t="shared" si="63"/>
        <v>27781032.770000003</v>
      </c>
      <c r="BP162" s="10">
        <f t="shared" si="63"/>
        <v>51874789736</v>
      </c>
      <c r="BQ162" s="9">
        <v>111658694.12</v>
      </c>
      <c r="BR162" s="10">
        <v>201190034766</v>
      </c>
      <c r="BS162" s="9">
        <v>9806626</v>
      </c>
      <c r="BT162" s="10">
        <v>19537464189</v>
      </c>
      <c r="BU162" s="9">
        <v>8055814</v>
      </c>
      <c r="BV162" s="10">
        <v>14208803117</v>
      </c>
      <c r="BW162" s="9">
        <v>9158932</v>
      </c>
      <c r="BX162" s="10">
        <v>16348653651</v>
      </c>
      <c r="BY162" s="9">
        <f t="shared" si="57"/>
        <v>27021372</v>
      </c>
      <c r="BZ162" s="10">
        <f t="shared" si="57"/>
        <v>50094920957</v>
      </c>
      <c r="CA162" s="9">
        <v>7499057</v>
      </c>
      <c r="CB162" s="10">
        <v>12836859548</v>
      </c>
      <c r="CC162" s="9">
        <v>8397126</v>
      </c>
      <c r="CD162" s="10">
        <v>14684086852</v>
      </c>
      <c r="CE162" s="9">
        <v>7733488</v>
      </c>
      <c r="CF162" s="10">
        <v>15645005664</v>
      </c>
      <c r="CG162" s="9">
        <f t="shared" si="58"/>
        <v>23629671</v>
      </c>
      <c r="CH162" s="10">
        <f t="shared" si="58"/>
        <v>43165952064</v>
      </c>
    </row>
    <row r="163" spans="1:86" ht="15.75" x14ac:dyDescent="0.3">
      <c r="A163" s="48" t="s">
        <v>325</v>
      </c>
      <c r="B163" s="49" t="s">
        <v>326</v>
      </c>
      <c r="C163" s="49">
        <v>134</v>
      </c>
      <c r="D163" s="50">
        <v>1267583241</v>
      </c>
      <c r="E163" s="49">
        <v>177</v>
      </c>
      <c r="F163" s="50">
        <v>1463434451</v>
      </c>
      <c r="G163" s="49">
        <v>139</v>
      </c>
      <c r="H163" s="50">
        <v>1577990964</v>
      </c>
      <c r="I163" s="9">
        <f t="shared" si="70"/>
        <v>450</v>
      </c>
      <c r="J163" s="10">
        <f t="shared" si="70"/>
        <v>4309008656</v>
      </c>
      <c r="K163" s="49">
        <v>131</v>
      </c>
      <c r="L163" s="50">
        <v>1882627254</v>
      </c>
      <c r="M163" s="49">
        <v>269</v>
      </c>
      <c r="N163" s="50">
        <v>1431614202</v>
      </c>
      <c r="O163" s="49">
        <v>134</v>
      </c>
      <c r="P163" s="50">
        <v>1538572297</v>
      </c>
      <c r="Q163" s="9">
        <f t="shared" si="49"/>
        <v>534</v>
      </c>
      <c r="R163" s="10">
        <f t="shared" si="49"/>
        <v>4852813753</v>
      </c>
      <c r="S163" s="49">
        <v>157</v>
      </c>
      <c r="T163" s="50">
        <v>819410850</v>
      </c>
      <c r="U163" s="49">
        <v>165</v>
      </c>
      <c r="V163" s="50">
        <v>2256014566</v>
      </c>
      <c r="W163" s="49">
        <v>214</v>
      </c>
      <c r="X163" s="50">
        <v>2164723318</v>
      </c>
      <c r="Y163" s="9">
        <f t="shared" si="48"/>
        <v>536</v>
      </c>
      <c r="Z163" s="10">
        <f t="shared" si="48"/>
        <v>5240148734</v>
      </c>
      <c r="AA163" s="49">
        <v>107</v>
      </c>
      <c r="AB163" s="50">
        <v>777687483</v>
      </c>
      <c r="AC163" s="49">
        <v>130</v>
      </c>
      <c r="AD163" s="50">
        <v>1874354050</v>
      </c>
      <c r="AE163" s="49">
        <v>124</v>
      </c>
      <c r="AF163" s="50">
        <v>1306161631</v>
      </c>
      <c r="AG163" s="9">
        <f t="shared" si="55"/>
        <v>361</v>
      </c>
      <c r="AH163" s="10">
        <f t="shared" si="55"/>
        <v>3958203164</v>
      </c>
      <c r="AI163" s="49">
        <v>1881</v>
      </c>
      <c r="AJ163" s="50">
        <v>18360174307</v>
      </c>
      <c r="AK163" s="49">
        <v>78</v>
      </c>
      <c r="AL163" s="50">
        <v>507627387</v>
      </c>
      <c r="AM163" s="49">
        <v>182</v>
      </c>
      <c r="AN163" s="50">
        <v>3293738631</v>
      </c>
      <c r="AO163" s="49">
        <v>95</v>
      </c>
      <c r="AP163" s="50">
        <v>1298846359</v>
      </c>
      <c r="AQ163" s="49">
        <f t="shared" si="66"/>
        <v>355</v>
      </c>
      <c r="AR163" s="50">
        <f t="shared" si="66"/>
        <v>5100212377</v>
      </c>
      <c r="AS163" s="49">
        <v>92</v>
      </c>
      <c r="AT163" s="50">
        <v>1269538738</v>
      </c>
      <c r="AU163" s="49">
        <v>73</v>
      </c>
      <c r="AV163" s="50">
        <v>877758600</v>
      </c>
      <c r="AW163" s="49">
        <v>107</v>
      </c>
      <c r="AX163" s="50">
        <v>1759383991</v>
      </c>
      <c r="AY163" s="49">
        <f t="shared" si="61"/>
        <v>272</v>
      </c>
      <c r="AZ163" s="50">
        <f t="shared" si="61"/>
        <v>3906681329</v>
      </c>
      <c r="BA163" s="49">
        <v>109</v>
      </c>
      <c r="BB163" s="50">
        <v>1286535812</v>
      </c>
      <c r="BC163" s="49">
        <v>92.3</v>
      </c>
      <c r="BD163" s="50">
        <v>1624321059</v>
      </c>
      <c r="BE163" s="49">
        <v>58</v>
      </c>
      <c r="BF163" s="50">
        <v>401563087</v>
      </c>
      <c r="BG163" s="49">
        <f t="shared" si="62"/>
        <v>259.3</v>
      </c>
      <c r="BH163" s="50">
        <f t="shared" si="62"/>
        <v>3312419958</v>
      </c>
      <c r="BI163" s="49">
        <v>281</v>
      </c>
      <c r="BJ163" s="50">
        <v>3400687415</v>
      </c>
      <c r="BK163" s="49">
        <v>102</v>
      </c>
      <c r="BL163" s="50">
        <v>2012221560</v>
      </c>
      <c r="BM163" s="49">
        <v>83</v>
      </c>
      <c r="BN163" s="50">
        <v>878740043</v>
      </c>
      <c r="BO163" s="49">
        <f t="shared" si="63"/>
        <v>466</v>
      </c>
      <c r="BP163" s="50">
        <f t="shared" si="63"/>
        <v>6291649018</v>
      </c>
      <c r="BQ163" s="49">
        <v>1352.3</v>
      </c>
      <c r="BR163" s="50">
        <v>18610962682</v>
      </c>
      <c r="BS163" s="49">
        <v>117</v>
      </c>
      <c r="BT163" s="50">
        <v>3180053366</v>
      </c>
      <c r="BU163" s="49">
        <v>135</v>
      </c>
      <c r="BV163" s="50">
        <v>2582465447</v>
      </c>
      <c r="BW163" s="49">
        <v>161</v>
      </c>
      <c r="BX163" s="50">
        <v>2611026483</v>
      </c>
      <c r="BY163" s="9">
        <f t="shared" si="57"/>
        <v>413</v>
      </c>
      <c r="BZ163" s="10">
        <f t="shared" si="57"/>
        <v>8373545296</v>
      </c>
      <c r="CA163" s="49">
        <v>83</v>
      </c>
      <c r="CB163" s="50">
        <v>1710771137</v>
      </c>
      <c r="CC163" s="49">
        <v>122</v>
      </c>
      <c r="CD163" s="50">
        <v>2189067963</v>
      </c>
      <c r="CE163" s="49">
        <v>85</v>
      </c>
      <c r="CF163" s="50">
        <v>1404426914</v>
      </c>
      <c r="CG163" s="9">
        <f t="shared" si="58"/>
        <v>290</v>
      </c>
      <c r="CH163" s="10">
        <f t="shared" si="58"/>
        <v>5304266014</v>
      </c>
    </row>
    <row r="164" spans="1:86" ht="15.75" x14ac:dyDescent="0.3">
      <c r="A164" s="48" t="s">
        <v>327</v>
      </c>
      <c r="B164" s="49" t="s">
        <v>328</v>
      </c>
      <c r="C164" s="49">
        <v>48</v>
      </c>
      <c r="D164" s="50">
        <v>973770445</v>
      </c>
      <c r="E164" s="49">
        <v>43</v>
      </c>
      <c r="F164" s="50">
        <v>731272890</v>
      </c>
      <c r="G164" s="49">
        <v>28</v>
      </c>
      <c r="H164" s="50">
        <v>291848730</v>
      </c>
      <c r="I164" s="9">
        <f t="shared" si="70"/>
        <v>119</v>
      </c>
      <c r="J164" s="10">
        <f t="shared" si="70"/>
        <v>1996892065</v>
      </c>
      <c r="K164" s="49">
        <v>49</v>
      </c>
      <c r="L164" s="50">
        <v>729354413</v>
      </c>
      <c r="M164" s="49">
        <v>58</v>
      </c>
      <c r="N164" s="50">
        <v>940992525</v>
      </c>
      <c r="O164" s="49">
        <v>89</v>
      </c>
      <c r="P164" s="50">
        <v>2189643528</v>
      </c>
      <c r="Q164" s="9">
        <f t="shared" si="49"/>
        <v>196</v>
      </c>
      <c r="R164" s="10">
        <f t="shared" si="49"/>
        <v>3859990466</v>
      </c>
      <c r="S164" s="49">
        <v>63</v>
      </c>
      <c r="T164" s="50">
        <v>676502994</v>
      </c>
      <c r="U164" s="49">
        <v>95</v>
      </c>
      <c r="V164" s="50">
        <v>1890523466</v>
      </c>
      <c r="W164" s="49">
        <v>60</v>
      </c>
      <c r="X164" s="50">
        <v>1212269255</v>
      </c>
      <c r="Y164" s="9">
        <f t="shared" si="48"/>
        <v>218</v>
      </c>
      <c r="Z164" s="10">
        <f t="shared" si="48"/>
        <v>3779295715</v>
      </c>
      <c r="AA164" s="49">
        <v>49</v>
      </c>
      <c r="AB164" s="50">
        <v>326109014</v>
      </c>
      <c r="AC164" s="49">
        <v>85</v>
      </c>
      <c r="AD164" s="50">
        <v>2333023258</v>
      </c>
      <c r="AE164" s="49">
        <v>61</v>
      </c>
      <c r="AF164" s="50">
        <v>1585667878</v>
      </c>
      <c r="AG164" s="9">
        <f t="shared" si="55"/>
        <v>195</v>
      </c>
      <c r="AH164" s="10">
        <f t="shared" si="55"/>
        <v>4244800150</v>
      </c>
      <c r="AI164" s="49">
        <v>728</v>
      </c>
      <c r="AJ164" s="50">
        <v>13880978396</v>
      </c>
      <c r="AK164" s="49">
        <v>110</v>
      </c>
      <c r="AL164" s="50">
        <v>3481276294</v>
      </c>
      <c r="AM164" s="49">
        <v>42</v>
      </c>
      <c r="AN164" s="50">
        <v>2144205116</v>
      </c>
      <c r="AO164" s="49">
        <v>90</v>
      </c>
      <c r="AP164" s="50">
        <v>1684467642</v>
      </c>
      <c r="AQ164" s="49">
        <f t="shared" si="66"/>
        <v>242</v>
      </c>
      <c r="AR164" s="50">
        <f t="shared" si="66"/>
        <v>7309949052</v>
      </c>
      <c r="AS164" s="49">
        <v>42</v>
      </c>
      <c r="AT164" s="50">
        <v>1431712284</v>
      </c>
      <c r="AU164" s="49">
        <v>42</v>
      </c>
      <c r="AV164" s="50">
        <v>733605058</v>
      </c>
      <c r="AW164" s="49">
        <v>49</v>
      </c>
      <c r="AX164" s="50">
        <v>891217334</v>
      </c>
      <c r="AY164" s="49">
        <f t="shared" si="61"/>
        <v>133</v>
      </c>
      <c r="AZ164" s="50">
        <f t="shared" si="61"/>
        <v>3056534676</v>
      </c>
      <c r="BA164" s="49">
        <v>42</v>
      </c>
      <c r="BB164" s="50">
        <v>1080892458</v>
      </c>
      <c r="BC164" s="49">
        <v>49</v>
      </c>
      <c r="BD164" s="50">
        <v>1140362958</v>
      </c>
      <c r="BE164" s="49">
        <v>41</v>
      </c>
      <c r="BF164" s="50">
        <v>778547013</v>
      </c>
      <c r="BG164" s="49">
        <f t="shared" si="62"/>
        <v>132</v>
      </c>
      <c r="BH164" s="50">
        <f t="shared" si="62"/>
        <v>2999802429</v>
      </c>
      <c r="BI164" s="49">
        <v>33</v>
      </c>
      <c r="BJ164" s="50">
        <v>1531887804</v>
      </c>
      <c r="BK164" s="49">
        <v>44</v>
      </c>
      <c r="BL164" s="50">
        <v>964363228</v>
      </c>
      <c r="BM164" s="49">
        <v>63</v>
      </c>
      <c r="BN164" s="50">
        <v>1581845495</v>
      </c>
      <c r="BO164" s="49">
        <f t="shared" si="63"/>
        <v>140</v>
      </c>
      <c r="BP164" s="50">
        <f t="shared" si="63"/>
        <v>4078096527</v>
      </c>
      <c r="BQ164" s="49">
        <v>647</v>
      </c>
      <c r="BR164" s="50">
        <v>17444382684</v>
      </c>
      <c r="BS164" s="49">
        <v>27</v>
      </c>
      <c r="BT164" s="50">
        <v>228499637</v>
      </c>
      <c r="BU164" s="49">
        <v>38</v>
      </c>
      <c r="BV164" s="50">
        <v>508443021</v>
      </c>
      <c r="BW164" s="49">
        <v>36</v>
      </c>
      <c r="BX164" s="50">
        <v>1500831836</v>
      </c>
      <c r="BY164" s="9">
        <f t="shared" si="57"/>
        <v>101</v>
      </c>
      <c r="BZ164" s="10">
        <f t="shared" si="57"/>
        <v>2237774494</v>
      </c>
      <c r="CA164" s="49">
        <v>26</v>
      </c>
      <c r="CB164" s="50">
        <v>454500614</v>
      </c>
      <c r="CC164" s="49">
        <v>48</v>
      </c>
      <c r="CD164" s="50">
        <v>923558301</v>
      </c>
      <c r="CE164" s="49">
        <v>41</v>
      </c>
      <c r="CF164" s="50">
        <v>1751258555</v>
      </c>
      <c r="CG164" s="9">
        <f t="shared" si="58"/>
        <v>115</v>
      </c>
      <c r="CH164" s="10">
        <f t="shared" si="58"/>
        <v>3129317470</v>
      </c>
    </row>
    <row r="165" spans="1:86" ht="15.75" x14ac:dyDescent="0.3">
      <c r="A165" s="48" t="s">
        <v>329</v>
      </c>
      <c r="B165" s="49" t="s">
        <v>330</v>
      </c>
      <c r="C165" s="49">
        <v>3602</v>
      </c>
      <c r="D165" s="50">
        <v>6408109747</v>
      </c>
      <c r="E165" s="49">
        <v>3100</v>
      </c>
      <c r="F165" s="50">
        <v>7428497177</v>
      </c>
      <c r="G165" s="49">
        <v>3093</v>
      </c>
      <c r="H165" s="50">
        <v>5651543097</v>
      </c>
      <c r="I165" s="9">
        <f t="shared" si="70"/>
        <v>9795</v>
      </c>
      <c r="J165" s="10">
        <f t="shared" si="70"/>
        <v>19488150021</v>
      </c>
      <c r="K165" s="49">
        <v>3410</v>
      </c>
      <c r="L165" s="50">
        <v>6844419472</v>
      </c>
      <c r="M165" s="49">
        <v>3300</v>
      </c>
      <c r="N165" s="50">
        <v>6330481676</v>
      </c>
      <c r="O165" s="49">
        <v>3661</v>
      </c>
      <c r="P165" s="50">
        <v>7277445420</v>
      </c>
      <c r="Q165" s="9">
        <f t="shared" si="49"/>
        <v>10371</v>
      </c>
      <c r="R165" s="10">
        <f t="shared" si="49"/>
        <v>20452346568</v>
      </c>
      <c r="S165" s="49">
        <v>3585</v>
      </c>
      <c r="T165" s="50">
        <v>7638182415</v>
      </c>
      <c r="U165" s="49">
        <v>3865</v>
      </c>
      <c r="V165" s="50">
        <v>7250900287</v>
      </c>
      <c r="W165" s="49">
        <v>3399</v>
      </c>
      <c r="X165" s="50">
        <v>7783452569</v>
      </c>
      <c r="Y165" s="9">
        <f t="shared" si="48"/>
        <v>10849</v>
      </c>
      <c r="Z165" s="10">
        <f t="shared" si="48"/>
        <v>22672535271</v>
      </c>
      <c r="AA165" s="49">
        <v>3034</v>
      </c>
      <c r="AB165" s="50">
        <v>6247447144</v>
      </c>
      <c r="AC165" s="49">
        <v>3810</v>
      </c>
      <c r="AD165" s="50">
        <v>7764468048</v>
      </c>
      <c r="AE165" s="49">
        <v>5315</v>
      </c>
      <c r="AF165" s="50">
        <v>9450573208</v>
      </c>
      <c r="AG165" s="9">
        <f t="shared" si="55"/>
        <v>12159</v>
      </c>
      <c r="AH165" s="10">
        <f t="shared" si="55"/>
        <v>23462488400</v>
      </c>
      <c r="AI165" s="49">
        <v>43174</v>
      </c>
      <c r="AJ165" s="50">
        <v>86075520260</v>
      </c>
      <c r="AK165" s="49">
        <v>3838</v>
      </c>
      <c r="AL165" s="50">
        <v>8112990387</v>
      </c>
      <c r="AM165" s="49">
        <v>2468</v>
      </c>
      <c r="AN165" s="50">
        <v>5148447646</v>
      </c>
      <c r="AO165" s="49">
        <v>2732</v>
      </c>
      <c r="AP165" s="50">
        <v>5504964612</v>
      </c>
      <c r="AQ165" s="49">
        <f t="shared" si="66"/>
        <v>9038</v>
      </c>
      <c r="AR165" s="50">
        <f t="shared" si="66"/>
        <v>18766402645</v>
      </c>
      <c r="AS165" s="49">
        <v>2444</v>
      </c>
      <c r="AT165" s="50">
        <v>5019188313</v>
      </c>
      <c r="AU165" s="49">
        <v>4155</v>
      </c>
      <c r="AV165" s="50">
        <v>5088861880</v>
      </c>
      <c r="AW165" s="49">
        <v>2839.5</v>
      </c>
      <c r="AX165" s="50">
        <v>7478986009</v>
      </c>
      <c r="AY165" s="49">
        <f t="shared" si="61"/>
        <v>9438.5</v>
      </c>
      <c r="AZ165" s="50">
        <f t="shared" si="61"/>
        <v>17587036202</v>
      </c>
      <c r="BA165" s="49">
        <v>2907</v>
      </c>
      <c r="BB165" s="50">
        <v>7095049823</v>
      </c>
      <c r="BC165" s="49">
        <v>2963.25</v>
      </c>
      <c r="BD165" s="50">
        <v>6166291475</v>
      </c>
      <c r="BE165" s="49">
        <v>2471</v>
      </c>
      <c r="BF165" s="50">
        <v>4686958252</v>
      </c>
      <c r="BG165" s="49">
        <f t="shared" si="62"/>
        <v>8341.25</v>
      </c>
      <c r="BH165" s="50">
        <f t="shared" si="62"/>
        <v>17948299550</v>
      </c>
      <c r="BI165" s="49">
        <v>2280</v>
      </c>
      <c r="BJ165" s="50">
        <v>5565002140</v>
      </c>
      <c r="BK165" s="49">
        <v>3005</v>
      </c>
      <c r="BL165" s="50">
        <v>6523735035</v>
      </c>
      <c r="BM165" s="49">
        <v>2851</v>
      </c>
      <c r="BN165" s="50">
        <v>5207513474</v>
      </c>
      <c r="BO165" s="49">
        <f t="shared" si="63"/>
        <v>8136</v>
      </c>
      <c r="BP165" s="50">
        <f t="shared" si="63"/>
        <v>17296250649</v>
      </c>
      <c r="BQ165" s="49">
        <v>34953.75</v>
      </c>
      <c r="BR165" s="50">
        <v>71597989046</v>
      </c>
      <c r="BS165" s="49">
        <v>2908</v>
      </c>
      <c r="BT165" s="50">
        <v>6935052490</v>
      </c>
      <c r="BU165" s="49">
        <v>2016</v>
      </c>
      <c r="BV165" s="50">
        <v>4970180003</v>
      </c>
      <c r="BW165" s="49">
        <v>2315</v>
      </c>
      <c r="BX165" s="50">
        <v>4337815244</v>
      </c>
      <c r="BY165" s="9">
        <f t="shared" si="57"/>
        <v>7239</v>
      </c>
      <c r="BZ165" s="10">
        <f t="shared" si="57"/>
        <v>16243047737</v>
      </c>
      <c r="CA165" s="49">
        <v>1966</v>
      </c>
      <c r="CB165" s="50">
        <v>4539708133</v>
      </c>
      <c r="CC165" s="49">
        <v>2745</v>
      </c>
      <c r="CD165" s="50">
        <v>5797099849</v>
      </c>
      <c r="CE165" s="49">
        <v>2511</v>
      </c>
      <c r="CF165" s="50">
        <v>4607966015</v>
      </c>
      <c r="CG165" s="9">
        <f t="shared" si="58"/>
        <v>7222</v>
      </c>
      <c r="CH165" s="10">
        <f t="shared" si="58"/>
        <v>14944773997</v>
      </c>
    </row>
    <row r="166" spans="1:86" ht="15.75" x14ac:dyDescent="0.3">
      <c r="A166" s="48" t="s">
        <v>331</v>
      </c>
      <c r="B166" s="49" t="s">
        <v>332</v>
      </c>
      <c r="C166" s="49">
        <v>823</v>
      </c>
      <c r="D166" s="50">
        <v>4466100374</v>
      </c>
      <c r="E166" s="49">
        <v>584</v>
      </c>
      <c r="F166" s="50">
        <v>3483462684</v>
      </c>
      <c r="G166" s="49">
        <v>588</v>
      </c>
      <c r="H166" s="50">
        <v>3605124799</v>
      </c>
      <c r="I166" s="9">
        <f t="shared" si="70"/>
        <v>1995</v>
      </c>
      <c r="J166" s="10">
        <f t="shared" si="70"/>
        <v>11554687857</v>
      </c>
      <c r="K166" s="49">
        <v>766</v>
      </c>
      <c r="L166" s="50">
        <v>4897476884</v>
      </c>
      <c r="M166" s="49">
        <v>675</v>
      </c>
      <c r="N166" s="50">
        <v>3192114734</v>
      </c>
      <c r="O166" s="49">
        <v>801</v>
      </c>
      <c r="P166" s="50">
        <v>5193105877</v>
      </c>
      <c r="Q166" s="9">
        <f t="shared" si="49"/>
        <v>2242</v>
      </c>
      <c r="R166" s="10">
        <f t="shared" si="49"/>
        <v>13282697495</v>
      </c>
      <c r="S166" s="49">
        <v>755</v>
      </c>
      <c r="T166" s="50">
        <v>4833068474</v>
      </c>
      <c r="U166" s="49">
        <v>795</v>
      </c>
      <c r="V166" s="50">
        <v>5575785051</v>
      </c>
      <c r="W166" s="49">
        <v>1115</v>
      </c>
      <c r="X166" s="50">
        <v>7120726700</v>
      </c>
      <c r="Y166" s="9">
        <f t="shared" si="48"/>
        <v>2665</v>
      </c>
      <c r="Z166" s="10">
        <f t="shared" si="48"/>
        <v>17529580225</v>
      </c>
      <c r="AA166" s="49">
        <v>648</v>
      </c>
      <c r="AB166" s="50">
        <v>3214362669</v>
      </c>
      <c r="AC166" s="49">
        <v>746</v>
      </c>
      <c r="AD166" s="50">
        <v>4232670996</v>
      </c>
      <c r="AE166" s="49">
        <v>943</v>
      </c>
      <c r="AF166" s="50">
        <v>4836868014</v>
      </c>
      <c r="AG166" s="9">
        <f t="shared" si="55"/>
        <v>2337</v>
      </c>
      <c r="AH166" s="10">
        <f t="shared" si="55"/>
        <v>12283901679</v>
      </c>
      <c r="AI166" s="49">
        <v>9239</v>
      </c>
      <c r="AJ166" s="50">
        <v>54650867256</v>
      </c>
      <c r="AK166" s="49">
        <v>893</v>
      </c>
      <c r="AL166" s="50">
        <v>5988376253</v>
      </c>
      <c r="AM166" s="49">
        <v>550</v>
      </c>
      <c r="AN166" s="50">
        <v>3270337088</v>
      </c>
      <c r="AO166" s="49">
        <v>580</v>
      </c>
      <c r="AP166" s="50">
        <v>3277537924</v>
      </c>
      <c r="AQ166" s="49">
        <f t="shared" si="66"/>
        <v>2023</v>
      </c>
      <c r="AR166" s="50">
        <f t="shared" si="66"/>
        <v>12536251265</v>
      </c>
      <c r="AS166" s="49">
        <v>530</v>
      </c>
      <c r="AT166" s="50">
        <v>2836349689</v>
      </c>
      <c r="AU166" s="49">
        <v>751</v>
      </c>
      <c r="AV166" s="50">
        <v>5754457386</v>
      </c>
      <c r="AW166" s="49">
        <v>719</v>
      </c>
      <c r="AX166" s="50">
        <v>6071048507</v>
      </c>
      <c r="AY166" s="49">
        <f t="shared" si="61"/>
        <v>2000</v>
      </c>
      <c r="AZ166" s="50">
        <f t="shared" si="61"/>
        <v>14661855582</v>
      </c>
      <c r="BA166" s="49">
        <v>750</v>
      </c>
      <c r="BB166" s="50">
        <v>6364103662</v>
      </c>
      <c r="BC166" s="49">
        <v>726.17000000000007</v>
      </c>
      <c r="BD166" s="50">
        <v>5405547425</v>
      </c>
      <c r="BE166" s="49">
        <v>604</v>
      </c>
      <c r="BF166" s="50">
        <v>4455129866</v>
      </c>
      <c r="BG166" s="49">
        <f t="shared" si="62"/>
        <v>2080.17</v>
      </c>
      <c r="BH166" s="50">
        <f t="shared" si="62"/>
        <v>16224780953</v>
      </c>
      <c r="BI166" s="49">
        <v>565</v>
      </c>
      <c r="BJ166" s="50">
        <v>5439661563</v>
      </c>
      <c r="BK166" s="49">
        <v>613</v>
      </c>
      <c r="BL166" s="50">
        <v>4296230328</v>
      </c>
      <c r="BM166" s="49">
        <v>542</v>
      </c>
      <c r="BN166" s="50">
        <v>3501721275</v>
      </c>
      <c r="BO166" s="49">
        <f t="shared" si="63"/>
        <v>1720</v>
      </c>
      <c r="BP166" s="50">
        <f t="shared" si="63"/>
        <v>13237613166</v>
      </c>
      <c r="BQ166" s="49">
        <v>7823.17</v>
      </c>
      <c r="BR166" s="50">
        <v>56660500966</v>
      </c>
      <c r="BS166" s="49">
        <v>667</v>
      </c>
      <c r="BT166" s="50">
        <v>5174066756</v>
      </c>
      <c r="BU166" s="49">
        <v>471</v>
      </c>
      <c r="BV166" s="50">
        <v>3413743452</v>
      </c>
      <c r="BW166" s="49">
        <v>605</v>
      </c>
      <c r="BX166" s="50">
        <v>4434444663</v>
      </c>
      <c r="BY166" s="9">
        <f t="shared" si="57"/>
        <v>1743</v>
      </c>
      <c r="BZ166" s="10">
        <f t="shared" si="57"/>
        <v>13022254871</v>
      </c>
      <c r="CA166" s="49">
        <v>523</v>
      </c>
      <c r="CB166" s="50">
        <v>3529982308</v>
      </c>
      <c r="CC166" s="49">
        <v>567</v>
      </c>
      <c r="CD166" s="50">
        <v>3453506559</v>
      </c>
      <c r="CE166" s="49">
        <v>601</v>
      </c>
      <c r="CF166" s="50">
        <v>5212056014</v>
      </c>
      <c r="CG166" s="9">
        <f t="shared" si="58"/>
        <v>1691</v>
      </c>
      <c r="CH166" s="10">
        <f t="shared" si="58"/>
        <v>12195544881</v>
      </c>
    </row>
    <row r="167" spans="1:86" ht="15.75" x14ac:dyDescent="0.3">
      <c r="A167" s="48" t="s">
        <v>333</v>
      </c>
      <c r="B167" s="49" t="s">
        <v>334</v>
      </c>
      <c r="C167" s="49">
        <v>6</v>
      </c>
      <c r="D167" s="50">
        <v>174369089</v>
      </c>
      <c r="E167" s="49">
        <v>56</v>
      </c>
      <c r="F167" s="50">
        <v>1606885544</v>
      </c>
      <c r="G167" s="49">
        <v>7</v>
      </c>
      <c r="H167" s="50">
        <v>72968561</v>
      </c>
      <c r="I167" s="9">
        <f t="shared" si="70"/>
        <v>69</v>
      </c>
      <c r="J167" s="10">
        <f t="shared" si="70"/>
        <v>1854223194</v>
      </c>
      <c r="K167" s="49">
        <v>13</v>
      </c>
      <c r="L167" s="50">
        <v>383017298</v>
      </c>
      <c r="M167" s="49">
        <v>26</v>
      </c>
      <c r="N167" s="50">
        <v>1264129595</v>
      </c>
      <c r="O167" s="49">
        <v>22</v>
      </c>
      <c r="P167" s="50">
        <v>588369327</v>
      </c>
      <c r="Q167" s="9">
        <f t="shared" si="49"/>
        <v>61</v>
      </c>
      <c r="R167" s="10">
        <f t="shared" si="49"/>
        <v>2235516220</v>
      </c>
      <c r="S167" s="49">
        <v>14</v>
      </c>
      <c r="T167" s="50">
        <v>416941205</v>
      </c>
      <c r="U167" s="49">
        <v>73</v>
      </c>
      <c r="V167" s="50">
        <v>618243865</v>
      </c>
      <c r="W167" s="49">
        <v>11</v>
      </c>
      <c r="X167" s="50">
        <v>187074115</v>
      </c>
      <c r="Y167" s="9">
        <f t="shared" ref="Y167:Z186" si="71">S167+U167+W167</f>
        <v>98</v>
      </c>
      <c r="Z167" s="10">
        <f t="shared" si="71"/>
        <v>1222259185</v>
      </c>
      <c r="AA167" s="49">
        <v>10</v>
      </c>
      <c r="AB167" s="50">
        <v>204811346</v>
      </c>
      <c r="AC167" s="49">
        <v>21</v>
      </c>
      <c r="AD167" s="50">
        <v>337781734</v>
      </c>
      <c r="AE167" s="49">
        <v>42</v>
      </c>
      <c r="AF167" s="50">
        <v>806767010</v>
      </c>
      <c r="AG167" s="9">
        <f t="shared" si="55"/>
        <v>73</v>
      </c>
      <c r="AH167" s="10">
        <f t="shared" si="55"/>
        <v>1349360090</v>
      </c>
      <c r="AI167" s="49">
        <v>301</v>
      </c>
      <c r="AJ167" s="50">
        <v>6661358689</v>
      </c>
      <c r="AK167" s="49">
        <v>11</v>
      </c>
      <c r="AL167" s="50">
        <v>152559250</v>
      </c>
      <c r="AM167" s="49">
        <v>10</v>
      </c>
      <c r="AN167" s="50">
        <v>119686096</v>
      </c>
      <c r="AO167" s="49">
        <v>19</v>
      </c>
      <c r="AP167" s="50">
        <v>777705309</v>
      </c>
      <c r="AQ167" s="49">
        <f t="shared" si="66"/>
        <v>40</v>
      </c>
      <c r="AR167" s="50">
        <f t="shared" si="66"/>
        <v>1049950655</v>
      </c>
      <c r="AS167" s="49">
        <v>12</v>
      </c>
      <c r="AT167" s="50">
        <v>94763000</v>
      </c>
      <c r="AU167" s="49">
        <v>10</v>
      </c>
      <c r="AV167" s="50">
        <v>251519728</v>
      </c>
      <c r="AW167" s="49">
        <v>10</v>
      </c>
      <c r="AX167" s="50">
        <v>55255255</v>
      </c>
      <c r="AY167" s="49">
        <f t="shared" si="61"/>
        <v>32</v>
      </c>
      <c r="AZ167" s="50">
        <f t="shared" si="61"/>
        <v>401537983</v>
      </c>
      <c r="BA167" s="49">
        <v>10</v>
      </c>
      <c r="BB167" s="50">
        <v>60662790</v>
      </c>
      <c r="BC167" s="49">
        <v>22.500000000000004</v>
      </c>
      <c r="BD167" s="50">
        <v>733154375</v>
      </c>
      <c r="BE167" s="49">
        <v>3</v>
      </c>
      <c r="BF167" s="50">
        <v>12400000</v>
      </c>
      <c r="BG167" s="49">
        <f t="shared" si="62"/>
        <v>35.5</v>
      </c>
      <c r="BH167" s="50">
        <f t="shared" si="62"/>
        <v>806217165</v>
      </c>
      <c r="BI167" s="49">
        <v>18</v>
      </c>
      <c r="BJ167" s="50">
        <v>412802613</v>
      </c>
      <c r="BK167" s="49">
        <v>24</v>
      </c>
      <c r="BL167" s="50">
        <v>601700919</v>
      </c>
      <c r="BM167" s="49">
        <v>27</v>
      </c>
      <c r="BN167" s="50">
        <v>413974305</v>
      </c>
      <c r="BO167" s="49">
        <f t="shared" si="63"/>
        <v>69</v>
      </c>
      <c r="BP167" s="50">
        <f t="shared" si="63"/>
        <v>1428477837</v>
      </c>
      <c r="BQ167" s="49">
        <v>176.5</v>
      </c>
      <c r="BR167" s="50">
        <v>3686183640</v>
      </c>
      <c r="BS167" s="49">
        <v>27</v>
      </c>
      <c r="BT167" s="50">
        <v>332219833</v>
      </c>
      <c r="BU167" s="49">
        <v>14</v>
      </c>
      <c r="BV167" s="50">
        <v>199533429</v>
      </c>
      <c r="BW167" s="49">
        <v>12</v>
      </c>
      <c r="BX167" s="50">
        <v>209803520</v>
      </c>
      <c r="BY167" s="9">
        <f t="shared" si="57"/>
        <v>53</v>
      </c>
      <c r="BZ167" s="10">
        <f t="shared" si="57"/>
        <v>741556782</v>
      </c>
      <c r="CA167" s="49">
        <v>22</v>
      </c>
      <c r="CB167" s="50">
        <v>208791956</v>
      </c>
      <c r="CC167" s="49">
        <v>19</v>
      </c>
      <c r="CD167" s="50">
        <v>203871844</v>
      </c>
      <c r="CE167" s="49">
        <v>14</v>
      </c>
      <c r="CF167" s="50">
        <v>285467423</v>
      </c>
      <c r="CG167" s="9">
        <f t="shared" si="58"/>
        <v>55</v>
      </c>
      <c r="CH167" s="10">
        <f t="shared" si="58"/>
        <v>698131223</v>
      </c>
    </row>
    <row r="168" spans="1:86" x14ac:dyDescent="0.25">
      <c r="A168" s="44" t="s">
        <v>335</v>
      </c>
      <c r="B168" s="9" t="s">
        <v>336</v>
      </c>
      <c r="C168" s="9">
        <v>597273</v>
      </c>
      <c r="D168" s="10">
        <v>1073846617</v>
      </c>
      <c r="E168" s="9">
        <v>751079</v>
      </c>
      <c r="F168" s="10">
        <v>1627785105</v>
      </c>
      <c r="G168" s="9">
        <v>638835</v>
      </c>
      <c r="H168" s="10">
        <v>1241243841</v>
      </c>
      <c r="I168" s="9">
        <f t="shared" si="70"/>
        <v>1987187</v>
      </c>
      <c r="J168" s="10">
        <f t="shared" si="70"/>
        <v>3942875563</v>
      </c>
      <c r="K168" s="9">
        <v>536627</v>
      </c>
      <c r="L168" s="10">
        <v>945242898</v>
      </c>
      <c r="M168" s="9">
        <v>563790</v>
      </c>
      <c r="N168" s="10">
        <v>956611453</v>
      </c>
      <c r="O168" s="9">
        <v>556093</v>
      </c>
      <c r="P168" s="10">
        <v>903668554</v>
      </c>
      <c r="Q168" s="9">
        <f t="shared" si="49"/>
        <v>1656510</v>
      </c>
      <c r="R168" s="10">
        <f t="shared" si="49"/>
        <v>2805522905</v>
      </c>
      <c r="S168" s="9">
        <v>628109</v>
      </c>
      <c r="T168" s="10">
        <v>1113303718</v>
      </c>
      <c r="U168" s="9">
        <v>824639</v>
      </c>
      <c r="V168" s="10">
        <v>967486278</v>
      </c>
      <c r="W168" s="9">
        <v>935935</v>
      </c>
      <c r="X168" s="10">
        <v>1420294757</v>
      </c>
      <c r="Y168" s="9">
        <f t="shared" si="71"/>
        <v>2388683</v>
      </c>
      <c r="Z168" s="10">
        <f t="shared" si="71"/>
        <v>3501084753</v>
      </c>
      <c r="AA168" s="9">
        <v>909675</v>
      </c>
      <c r="AB168" s="10">
        <v>1132390783</v>
      </c>
      <c r="AC168" s="9">
        <v>889808</v>
      </c>
      <c r="AD168" s="10">
        <v>1287431101</v>
      </c>
      <c r="AE168" s="9">
        <v>834936</v>
      </c>
      <c r="AF168" s="10">
        <v>1315553642</v>
      </c>
      <c r="AG168" s="9">
        <f t="shared" si="55"/>
        <v>2634419</v>
      </c>
      <c r="AH168" s="10">
        <f t="shared" si="55"/>
        <v>3735375526</v>
      </c>
      <c r="AI168" s="9">
        <v>8666806</v>
      </c>
      <c r="AJ168" s="10">
        <v>13984858747</v>
      </c>
      <c r="AK168" s="9">
        <v>768253</v>
      </c>
      <c r="AL168" s="10">
        <v>1000333719</v>
      </c>
      <c r="AM168" s="9">
        <v>922024</v>
      </c>
      <c r="AN168" s="10">
        <v>813187520</v>
      </c>
      <c r="AO168" s="9">
        <v>824144</v>
      </c>
      <c r="AP168" s="10">
        <v>1050181305</v>
      </c>
      <c r="AQ168" s="9">
        <f t="shared" si="66"/>
        <v>2514421</v>
      </c>
      <c r="AR168" s="10">
        <f t="shared" si="66"/>
        <v>2863702544</v>
      </c>
      <c r="AS168" s="9">
        <v>728421</v>
      </c>
      <c r="AT168" s="10">
        <v>1095390445</v>
      </c>
      <c r="AU168" s="9">
        <v>706379.05</v>
      </c>
      <c r="AV168" s="10">
        <v>1114739827</v>
      </c>
      <c r="AW168" s="9">
        <v>889395.39999999991</v>
      </c>
      <c r="AX168" s="10">
        <v>1387179845</v>
      </c>
      <c r="AY168" s="9">
        <f t="shared" si="61"/>
        <v>2324195.4500000002</v>
      </c>
      <c r="AZ168" s="10">
        <f t="shared" si="61"/>
        <v>3597310117</v>
      </c>
      <c r="BA168" s="9">
        <v>935499.32000000018</v>
      </c>
      <c r="BB168" s="10">
        <v>1117776753</v>
      </c>
      <c r="BC168" s="9">
        <v>935375.40999999968</v>
      </c>
      <c r="BD168" s="10">
        <v>789209989</v>
      </c>
      <c r="BE168" s="9">
        <v>806318.54000000015</v>
      </c>
      <c r="BF168" s="10">
        <v>1254580050</v>
      </c>
      <c r="BG168" s="9">
        <f t="shared" si="62"/>
        <v>2677193.27</v>
      </c>
      <c r="BH168" s="10">
        <f t="shared" si="62"/>
        <v>3161566792</v>
      </c>
      <c r="BI168" s="9">
        <v>810112.59</v>
      </c>
      <c r="BJ168" s="10">
        <v>1176568028</v>
      </c>
      <c r="BK168" s="9">
        <v>746087.58</v>
      </c>
      <c r="BL168" s="10">
        <v>955409818</v>
      </c>
      <c r="BM168" s="9">
        <v>845439.52000000014</v>
      </c>
      <c r="BN168" s="10">
        <v>1376548397</v>
      </c>
      <c r="BO168" s="9">
        <f t="shared" si="63"/>
        <v>2401639.69</v>
      </c>
      <c r="BP168" s="10">
        <f t="shared" si="63"/>
        <v>3508526243</v>
      </c>
      <c r="BQ168" s="9">
        <v>9917449.4099999983</v>
      </c>
      <c r="BR168" s="10">
        <v>13131105696</v>
      </c>
      <c r="BS168" s="9">
        <v>990430</v>
      </c>
      <c r="BT168" s="10">
        <v>1673525181</v>
      </c>
      <c r="BU168" s="9">
        <v>817776</v>
      </c>
      <c r="BV168" s="10">
        <v>934195265</v>
      </c>
      <c r="BW168" s="9">
        <v>868972</v>
      </c>
      <c r="BX168" s="10">
        <v>1230138750</v>
      </c>
      <c r="BY168" s="9">
        <f t="shared" si="57"/>
        <v>2677178</v>
      </c>
      <c r="BZ168" s="10">
        <f t="shared" si="57"/>
        <v>3837859196</v>
      </c>
      <c r="CA168" s="9">
        <v>961201</v>
      </c>
      <c r="CB168" s="10">
        <v>1168466488</v>
      </c>
      <c r="CC168" s="9">
        <v>915836</v>
      </c>
      <c r="CD168" s="10">
        <v>988995024</v>
      </c>
      <c r="CE168" s="9">
        <v>795808</v>
      </c>
      <c r="CF168" s="10">
        <v>1428859469</v>
      </c>
      <c r="CG168" s="9">
        <f t="shared" si="58"/>
        <v>2672845</v>
      </c>
      <c r="CH168" s="10">
        <f t="shared" si="58"/>
        <v>3586320981</v>
      </c>
    </row>
    <row r="169" spans="1:86" ht="15.75" x14ac:dyDescent="0.3">
      <c r="A169" s="48" t="s">
        <v>337</v>
      </c>
      <c r="B169" s="49" t="s">
        <v>338</v>
      </c>
      <c r="C169" s="49">
        <v>5044</v>
      </c>
      <c r="D169" s="50">
        <v>943195154</v>
      </c>
      <c r="E169" s="49">
        <v>2682</v>
      </c>
      <c r="F169" s="50">
        <v>448451750</v>
      </c>
      <c r="G169" s="49">
        <v>5729</v>
      </c>
      <c r="H169" s="50">
        <v>957221631</v>
      </c>
      <c r="I169" s="9">
        <f t="shared" si="70"/>
        <v>13455</v>
      </c>
      <c r="J169" s="10">
        <f t="shared" si="70"/>
        <v>2348868535</v>
      </c>
      <c r="K169" s="49">
        <v>2519</v>
      </c>
      <c r="L169" s="50">
        <v>494818600</v>
      </c>
      <c r="M169" s="49">
        <v>2504</v>
      </c>
      <c r="N169" s="50">
        <v>436490966</v>
      </c>
      <c r="O169" s="49">
        <v>2968</v>
      </c>
      <c r="P169" s="50">
        <v>573766607</v>
      </c>
      <c r="Q169" s="9">
        <f t="shared" si="49"/>
        <v>7991</v>
      </c>
      <c r="R169" s="10">
        <f t="shared" si="49"/>
        <v>1505076173</v>
      </c>
      <c r="S169" s="49">
        <v>3823</v>
      </c>
      <c r="T169" s="50">
        <v>627720773</v>
      </c>
      <c r="U169" s="49">
        <v>3982</v>
      </c>
      <c r="V169" s="50">
        <v>790754265</v>
      </c>
      <c r="W169" s="49">
        <v>2699</v>
      </c>
      <c r="X169" s="50">
        <v>1134619817</v>
      </c>
      <c r="Y169" s="9">
        <f t="shared" si="71"/>
        <v>10504</v>
      </c>
      <c r="Z169" s="10">
        <f t="shared" si="71"/>
        <v>2553094855</v>
      </c>
      <c r="AA169" s="49">
        <v>5111</v>
      </c>
      <c r="AB169" s="50">
        <v>1055158884</v>
      </c>
      <c r="AC169" s="49">
        <v>4596</v>
      </c>
      <c r="AD169" s="50">
        <v>961507195</v>
      </c>
      <c r="AE169" s="49">
        <v>3371</v>
      </c>
      <c r="AF169" s="50">
        <v>801711237</v>
      </c>
      <c r="AG169" s="9">
        <f t="shared" si="55"/>
        <v>13078</v>
      </c>
      <c r="AH169" s="10">
        <f t="shared" si="55"/>
        <v>2818377316</v>
      </c>
      <c r="AI169" s="49">
        <v>45028</v>
      </c>
      <c r="AJ169" s="50">
        <v>9225416879</v>
      </c>
      <c r="AK169" s="49">
        <v>2057</v>
      </c>
      <c r="AL169" s="50">
        <v>413589950</v>
      </c>
      <c r="AM169" s="49">
        <v>4524</v>
      </c>
      <c r="AN169" s="50">
        <v>1051686287</v>
      </c>
      <c r="AO169" s="49">
        <v>2154</v>
      </c>
      <c r="AP169" s="50">
        <v>454052793</v>
      </c>
      <c r="AQ169" s="49">
        <f t="shared" si="66"/>
        <v>8735</v>
      </c>
      <c r="AR169" s="50">
        <f t="shared" si="66"/>
        <v>1919329030</v>
      </c>
      <c r="AS169" s="49">
        <v>2812</v>
      </c>
      <c r="AT169" s="50">
        <v>634414173</v>
      </c>
      <c r="AU169" s="49">
        <v>2299</v>
      </c>
      <c r="AV169" s="50">
        <v>687871196</v>
      </c>
      <c r="AW169" s="49">
        <v>2651</v>
      </c>
      <c r="AX169" s="50">
        <v>533563688</v>
      </c>
      <c r="AY169" s="49">
        <f t="shared" si="61"/>
        <v>7762</v>
      </c>
      <c r="AZ169" s="50">
        <f t="shared" si="61"/>
        <v>1855849057</v>
      </c>
      <c r="BA169" s="49">
        <v>4965</v>
      </c>
      <c r="BB169" s="50">
        <v>887786702</v>
      </c>
      <c r="BC169" s="49">
        <v>4190</v>
      </c>
      <c r="BD169" s="50">
        <v>717527146</v>
      </c>
      <c r="BE169" s="49">
        <v>4260</v>
      </c>
      <c r="BF169" s="50">
        <v>787685076</v>
      </c>
      <c r="BG169" s="49">
        <f t="shared" si="62"/>
        <v>13415</v>
      </c>
      <c r="BH169" s="50">
        <f t="shared" si="62"/>
        <v>2392998924</v>
      </c>
      <c r="BI169" s="49">
        <v>2502</v>
      </c>
      <c r="BJ169" s="50">
        <v>578963282</v>
      </c>
      <c r="BK169" s="49">
        <v>2597</v>
      </c>
      <c r="BL169" s="50">
        <v>707338297</v>
      </c>
      <c r="BM169" s="49">
        <v>3062.12</v>
      </c>
      <c r="BN169" s="50">
        <v>881333599</v>
      </c>
      <c r="BO169" s="49">
        <f t="shared" si="63"/>
        <v>8161.12</v>
      </c>
      <c r="BP169" s="50">
        <f t="shared" si="63"/>
        <v>2167635178</v>
      </c>
      <c r="BQ169" s="49">
        <v>38073.120000000003</v>
      </c>
      <c r="BR169" s="50">
        <v>8335812189</v>
      </c>
      <c r="BS169" s="49">
        <v>3263</v>
      </c>
      <c r="BT169" s="50">
        <v>871302121</v>
      </c>
      <c r="BU169" s="49">
        <v>2744</v>
      </c>
      <c r="BV169" s="50">
        <v>548250999</v>
      </c>
      <c r="BW169" s="49">
        <v>4532</v>
      </c>
      <c r="BX169" s="50">
        <v>808350905</v>
      </c>
      <c r="BY169" s="9">
        <f t="shared" si="57"/>
        <v>10539</v>
      </c>
      <c r="BZ169" s="10">
        <f t="shared" si="57"/>
        <v>2227904025</v>
      </c>
      <c r="CA169" s="49">
        <v>1976</v>
      </c>
      <c r="CB169" s="50">
        <v>406826096</v>
      </c>
      <c r="CC169" s="49">
        <v>2822</v>
      </c>
      <c r="CD169" s="50">
        <v>442186984</v>
      </c>
      <c r="CE169" s="49">
        <v>3283</v>
      </c>
      <c r="CF169" s="50">
        <v>398709249</v>
      </c>
      <c r="CG169" s="9">
        <f t="shared" si="58"/>
        <v>8081</v>
      </c>
      <c r="CH169" s="10">
        <f t="shared" si="58"/>
        <v>1247722329</v>
      </c>
    </row>
    <row r="170" spans="1:86" x14ac:dyDescent="0.25">
      <c r="A170" s="44" t="s">
        <v>339</v>
      </c>
      <c r="B170" s="9" t="s">
        <v>340</v>
      </c>
      <c r="C170" s="9">
        <v>83377</v>
      </c>
      <c r="D170" s="10">
        <v>29376834</v>
      </c>
      <c r="E170" s="9">
        <v>720056</v>
      </c>
      <c r="F170" s="10">
        <v>352065523</v>
      </c>
      <c r="G170" s="9">
        <v>934881</v>
      </c>
      <c r="H170" s="10">
        <v>506524114</v>
      </c>
      <c r="I170" s="9">
        <f t="shared" si="70"/>
        <v>1738314</v>
      </c>
      <c r="J170" s="10">
        <f t="shared" si="70"/>
        <v>887966471</v>
      </c>
      <c r="K170" s="9">
        <v>212294</v>
      </c>
      <c r="L170" s="10">
        <v>120749805</v>
      </c>
      <c r="M170" s="9">
        <v>203208</v>
      </c>
      <c r="N170" s="10">
        <v>130439851</v>
      </c>
      <c r="O170" s="9">
        <v>221335</v>
      </c>
      <c r="P170" s="10">
        <v>109420960</v>
      </c>
      <c r="Q170" s="9">
        <f t="shared" si="49"/>
        <v>636837</v>
      </c>
      <c r="R170" s="10">
        <f t="shared" si="49"/>
        <v>360610616</v>
      </c>
      <c r="S170" s="9">
        <v>231540</v>
      </c>
      <c r="T170" s="10">
        <v>112765285</v>
      </c>
      <c r="U170" s="9">
        <v>266498</v>
      </c>
      <c r="V170" s="10">
        <v>124961901</v>
      </c>
      <c r="W170" s="9">
        <v>334978</v>
      </c>
      <c r="X170" s="10">
        <v>170211490</v>
      </c>
      <c r="Y170" s="9">
        <f t="shared" si="71"/>
        <v>833016</v>
      </c>
      <c r="Z170" s="10">
        <f t="shared" si="71"/>
        <v>407938676</v>
      </c>
      <c r="AA170" s="9">
        <v>242509</v>
      </c>
      <c r="AB170" s="10">
        <v>127654963</v>
      </c>
      <c r="AC170" s="9">
        <v>180809</v>
      </c>
      <c r="AD170" s="10">
        <v>103108610</v>
      </c>
      <c r="AE170" s="9">
        <v>497766</v>
      </c>
      <c r="AF170" s="10">
        <v>257540000</v>
      </c>
      <c r="AG170" s="9">
        <f t="shared" si="55"/>
        <v>921084</v>
      </c>
      <c r="AH170" s="10">
        <f t="shared" si="55"/>
        <v>488303573</v>
      </c>
      <c r="AI170" s="9">
        <v>4129252</v>
      </c>
      <c r="AJ170" s="10">
        <v>2144819336</v>
      </c>
      <c r="AK170" s="9">
        <v>412467</v>
      </c>
      <c r="AL170" s="10">
        <v>230984379</v>
      </c>
      <c r="AM170" s="9">
        <v>284974</v>
      </c>
      <c r="AN170" s="10">
        <v>127677111</v>
      </c>
      <c r="AO170" s="9">
        <v>754872</v>
      </c>
      <c r="AP170" s="10">
        <v>425602639</v>
      </c>
      <c r="AQ170" s="9">
        <f t="shared" si="66"/>
        <v>1452313</v>
      </c>
      <c r="AR170" s="10">
        <f t="shared" si="66"/>
        <v>784264129</v>
      </c>
      <c r="AS170" s="9">
        <v>183678</v>
      </c>
      <c r="AT170" s="10">
        <v>105525609</v>
      </c>
      <c r="AU170" s="9">
        <v>356730.9</v>
      </c>
      <c r="AV170" s="10">
        <v>185940210</v>
      </c>
      <c r="AW170" s="9">
        <v>385447.2</v>
      </c>
      <c r="AX170" s="10">
        <v>228653726</v>
      </c>
      <c r="AY170" s="9">
        <f t="shared" si="61"/>
        <v>925856.10000000009</v>
      </c>
      <c r="AZ170" s="10">
        <f t="shared" si="61"/>
        <v>520119545</v>
      </c>
      <c r="BA170" s="9">
        <v>531715.81000000006</v>
      </c>
      <c r="BB170" s="10">
        <v>347421455</v>
      </c>
      <c r="BC170" s="9">
        <v>573251.84000000008</v>
      </c>
      <c r="BD170" s="10">
        <v>294266446</v>
      </c>
      <c r="BE170" s="9">
        <v>316987.36</v>
      </c>
      <c r="BF170" s="10">
        <v>179100751</v>
      </c>
      <c r="BG170" s="9">
        <f t="shared" si="62"/>
        <v>1421955.0100000002</v>
      </c>
      <c r="BH170" s="10">
        <f t="shared" si="62"/>
        <v>820788652</v>
      </c>
      <c r="BI170" s="9">
        <v>609862.46</v>
      </c>
      <c r="BJ170" s="10">
        <v>395086254</v>
      </c>
      <c r="BK170" s="9">
        <v>263762.07</v>
      </c>
      <c r="BL170" s="10">
        <v>153314546</v>
      </c>
      <c r="BM170" s="9">
        <v>816963.64000000013</v>
      </c>
      <c r="BN170" s="10">
        <v>483049143</v>
      </c>
      <c r="BO170" s="9">
        <f t="shared" si="63"/>
        <v>1690588.1700000002</v>
      </c>
      <c r="BP170" s="10">
        <f t="shared" si="63"/>
        <v>1031449943</v>
      </c>
      <c r="BQ170" s="9">
        <v>5490712.2800000012</v>
      </c>
      <c r="BR170" s="10">
        <v>3156622269</v>
      </c>
      <c r="BS170" s="9">
        <v>1089509</v>
      </c>
      <c r="BT170" s="10">
        <v>632803978</v>
      </c>
      <c r="BU170" s="9">
        <v>521860</v>
      </c>
      <c r="BV170" s="10">
        <v>247344822</v>
      </c>
      <c r="BW170" s="9">
        <v>879534</v>
      </c>
      <c r="BX170" s="10">
        <v>749021082</v>
      </c>
      <c r="BY170" s="9">
        <f t="shared" si="57"/>
        <v>2490903</v>
      </c>
      <c r="BZ170" s="10">
        <f t="shared" si="57"/>
        <v>1629169882</v>
      </c>
      <c r="CA170" s="9">
        <v>641492</v>
      </c>
      <c r="CB170" s="10">
        <v>363085854</v>
      </c>
      <c r="CC170" s="9">
        <v>589619</v>
      </c>
      <c r="CD170" s="10">
        <v>349458760</v>
      </c>
      <c r="CE170" s="9"/>
      <c r="CF170" s="10"/>
      <c r="CG170" s="9">
        <f t="shared" si="58"/>
        <v>1231111</v>
      </c>
      <c r="CH170" s="10">
        <f t="shared" si="58"/>
        <v>712544614</v>
      </c>
    </row>
    <row r="171" spans="1:86" x14ac:dyDescent="0.25">
      <c r="A171" s="44" t="s">
        <v>341</v>
      </c>
      <c r="B171" s="43" t="s">
        <v>342</v>
      </c>
      <c r="C171" s="9">
        <v>5524</v>
      </c>
      <c r="D171" s="10">
        <v>88182807</v>
      </c>
      <c r="E171" s="9">
        <v>5626</v>
      </c>
      <c r="F171" s="10">
        <v>125235824</v>
      </c>
      <c r="G171" s="9">
        <v>4642</v>
      </c>
      <c r="H171" s="10">
        <v>71099602</v>
      </c>
      <c r="I171" s="9">
        <f t="shared" si="70"/>
        <v>15792</v>
      </c>
      <c r="J171" s="10">
        <f t="shared" si="70"/>
        <v>284518233</v>
      </c>
      <c r="K171" s="9">
        <v>2786</v>
      </c>
      <c r="L171" s="10">
        <v>119297104</v>
      </c>
      <c r="M171" s="9">
        <v>3017</v>
      </c>
      <c r="N171" s="10">
        <v>123374732</v>
      </c>
      <c r="O171" s="9">
        <v>980</v>
      </c>
      <c r="P171" s="10">
        <v>142303877</v>
      </c>
      <c r="Q171" s="9">
        <f t="shared" si="49"/>
        <v>6783</v>
      </c>
      <c r="R171" s="10">
        <f t="shared" si="49"/>
        <v>384975713</v>
      </c>
      <c r="S171" s="9">
        <v>4774</v>
      </c>
      <c r="T171" s="10">
        <v>211448329</v>
      </c>
      <c r="U171" s="9">
        <v>2162</v>
      </c>
      <c r="V171" s="10">
        <v>129301012</v>
      </c>
      <c r="W171" s="9">
        <v>56682</v>
      </c>
      <c r="X171" s="10">
        <v>197233560</v>
      </c>
      <c r="Y171" s="9">
        <f t="shared" si="71"/>
        <v>63618</v>
      </c>
      <c r="Z171" s="10">
        <f t="shared" si="71"/>
        <v>537982901</v>
      </c>
      <c r="AA171" s="9">
        <v>64393</v>
      </c>
      <c r="AB171" s="10">
        <v>201320560</v>
      </c>
      <c r="AC171" s="9">
        <v>27446</v>
      </c>
      <c r="AD171" s="10">
        <v>160650717</v>
      </c>
      <c r="AE171" s="9">
        <v>952</v>
      </c>
      <c r="AF171" s="10">
        <v>202915364</v>
      </c>
      <c r="AG171" s="9">
        <f t="shared" si="55"/>
        <v>92791</v>
      </c>
      <c r="AH171" s="10">
        <f t="shared" si="55"/>
        <v>564886641</v>
      </c>
      <c r="AI171" s="9">
        <v>178985</v>
      </c>
      <c r="AJ171" s="10">
        <v>1772363488</v>
      </c>
      <c r="AK171" s="9">
        <v>1960</v>
      </c>
      <c r="AL171" s="10">
        <v>97265832</v>
      </c>
      <c r="AM171" s="9">
        <v>6617</v>
      </c>
      <c r="AN171" s="10">
        <v>49128251</v>
      </c>
      <c r="AO171" s="9">
        <v>2852</v>
      </c>
      <c r="AP171" s="10">
        <v>199860976</v>
      </c>
      <c r="AQ171" s="9">
        <f t="shared" si="66"/>
        <v>11429</v>
      </c>
      <c r="AR171" s="10">
        <f t="shared" si="66"/>
        <v>346255059</v>
      </c>
      <c r="AS171" s="9">
        <v>1075</v>
      </c>
      <c r="AT171" s="10">
        <v>97137666</v>
      </c>
      <c r="AU171" s="9">
        <v>1018.01</v>
      </c>
      <c r="AV171" s="10">
        <v>229407157</v>
      </c>
      <c r="AW171" s="9">
        <v>261.5</v>
      </c>
      <c r="AX171" s="10">
        <v>10227441</v>
      </c>
      <c r="AY171" s="9">
        <f t="shared" si="61"/>
        <v>2354.5100000000002</v>
      </c>
      <c r="AZ171" s="10">
        <f t="shared" si="61"/>
        <v>336772264</v>
      </c>
      <c r="BA171" s="9">
        <v>372.81</v>
      </c>
      <c r="BB171" s="10">
        <v>33140700</v>
      </c>
      <c r="BC171" s="9">
        <v>1699</v>
      </c>
      <c r="BD171" s="10">
        <v>572026932</v>
      </c>
      <c r="BE171" s="9">
        <v>383.73</v>
      </c>
      <c r="BF171" s="10">
        <v>63762828</v>
      </c>
      <c r="BG171" s="9">
        <f t="shared" si="62"/>
        <v>2455.54</v>
      </c>
      <c r="BH171" s="10">
        <f t="shared" si="62"/>
        <v>668930460</v>
      </c>
      <c r="BI171" s="9">
        <v>3376.4</v>
      </c>
      <c r="BJ171" s="10">
        <v>28627756</v>
      </c>
      <c r="BK171" s="9">
        <v>688</v>
      </c>
      <c r="BL171" s="10">
        <v>139629563</v>
      </c>
      <c r="BM171" s="9">
        <v>1599.82</v>
      </c>
      <c r="BN171" s="10">
        <v>329718018</v>
      </c>
      <c r="BO171" s="9">
        <f t="shared" si="63"/>
        <v>5664.22</v>
      </c>
      <c r="BP171" s="10">
        <f t="shared" si="63"/>
        <v>497975337</v>
      </c>
      <c r="BQ171" s="9">
        <v>21903.27</v>
      </c>
      <c r="BR171" s="10">
        <v>1849933120</v>
      </c>
      <c r="BS171" s="9">
        <v>3983</v>
      </c>
      <c r="BT171" s="10">
        <v>794294122</v>
      </c>
      <c r="BU171" s="9">
        <v>1622</v>
      </c>
      <c r="BV171" s="10">
        <v>484178273</v>
      </c>
      <c r="BW171" s="9">
        <v>518</v>
      </c>
      <c r="BX171" s="10">
        <v>123976074</v>
      </c>
      <c r="BY171" s="9">
        <f t="shared" si="57"/>
        <v>6123</v>
      </c>
      <c r="BZ171" s="10">
        <f t="shared" si="57"/>
        <v>1402448469</v>
      </c>
      <c r="CA171" s="9">
        <v>436</v>
      </c>
      <c r="CB171" s="10">
        <v>55887944</v>
      </c>
      <c r="CC171" s="9">
        <v>3204</v>
      </c>
      <c r="CD171" s="10">
        <v>69367165</v>
      </c>
      <c r="CE171" s="9">
        <v>672</v>
      </c>
      <c r="CF171" s="10">
        <v>140002403</v>
      </c>
      <c r="CG171" s="9">
        <f t="shared" si="58"/>
        <v>4312</v>
      </c>
      <c r="CH171" s="10">
        <f t="shared" si="58"/>
        <v>265257512</v>
      </c>
    </row>
    <row r="172" spans="1:86" x14ac:dyDescent="0.25">
      <c r="A172" s="44" t="s">
        <v>343</v>
      </c>
      <c r="B172" s="43" t="s">
        <v>344</v>
      </c>
      <c r="C172" s="9"/>
      <c r="D172" s="10"/>
      <c r="E172" s="9">
        <v>3725</v>
      </c>
      <c r="F172" s="10">
        <v>37319043</v>
      </c>
      <c r="G172" s="9">
        <v>1028</v>
      </c>
      <c r="H172" s="10">
        <v>5585953</v>
      </c>
      <c r="I172" s="9">
        <f t="shared" si="70"/>
        <v>4753</v>
      </c>
      <c r="J172" s="10">
        <f t="shared" si="70"/>
        <v>42904996</v>
      </c>
      <c r="K172" s="9">
        <v>62310</v>
      </c>
      <c r="L172" s="10">
        <v>1294663715</v>
      </c>
      <c r="M172" s="9">
        <v>5012</v>
      </c>
      <c r="N172" s="10">
        <v>2387332</v>
      </c>
      <c r="O172" s="9">
        <v>602</v>
      </c>
      <c r="P172" s="10">
        <v>2867615</v>
      </c>
      <c r="Q172" s="9">
        <f t="shared" si="49"/>
        <v>67924</v>
      </c>
      <c r="R172" s="10">
        <f t="shared" si="49"/>
        <v>1299918662</v>
      </c>
      <c r="S172" s="9">
        <v>15814</v>
      </c>
      <c r="T172" s="10">
        <v>209411180</v>
      </c>
      <c r="U172" s="9">
        <v>281434</v>
      </c>
      <c r="V172" s="10">
        <v>3610027620</v>
      </c>
      <c r="W172" s="9">
        <v>2355206</v>
      </c>
      <c r="X172" s="10">
        <v>1010570586</v>
      </c>
      <c r="Y172" s="9">
        <f t="shared" si="71"/>
        <v>2652454</v>
      </c>
      <c r="Z172" s="10">
        <f t="shared" si="71"/>
        <v>4830009386</v>
      </c>
      <c r="AA172" s="9">
        <v>322088</v>
      </c>
      <c r="AB172" s="10">
        <v>288261056</v>
      </c>
      <c r="AC172" s="9">
        <v>216304</v>
      </c>
      <c r="AD172" s="10">
        <v>150685600</v>
      </c>
      <c r="AE172" s="9">
        <v>28248</v>
      </c>
      <c r="AF172" s="10">
        <v>33770624</v>
      </c>
      <c r="AG172" s="9">
        <f t="shared" si="55"/>
        <v>566640</v>
      </c>
      <c r="AH172" s="10">
        <f t="shared" si="55"/>
        <v>472717280</v>
      </c>
      <c r="AI172" s="9">
        <v>3291771</v>
      </c>
      <c r="AJ172" s="10">
        <v>6645550324</v>
      </c>
      <c r="AK172" s="9">
        <v>28165</v>
      </c>
      <c r="AL172" s="10">
        <v>280840386</v>
      </c>
      <c r="AM172" s="9">
        <v>382</v>
      </c>
      <c r="AN172" s="10">
        <v>10098514</v>
      </c>
      <c r="AO172" s="9">
        <v>9511</v>
      </c>
      <c r="AP172" s="10">
        <v>28128478</v>
      </c>
      <c r="AQ172" s="9">
        <f t="shared" si="66"/>
        <v>38058</v>
      </c>
      <c r="AR172" s="10">
        <f t="shared" si="66"/>
        <v>319067378</v>
      </c>
      <c r="AS172" s="9">
        <v>7</v>
      </c>
      <c r="AT172" s="10">
        <v>124912</v>
      </c>
      <c r="AU172" s="9">
        <v>956</v>
      </c>
      <c r="AV172" s="10">
        <v>18610161</v>
      </c>
      <c r="AW172" s="9">
        <v>9993</v>
      </c>
      <c r="AX172" s="10">
        <v>31261432</v>
      </c>
      <c r="AY172" s="9">
        <f t="shared" si="61"/>
        <v>10956</v>
      </c>
      <c r="AZ172" s="10">
        <f t="shared" si="61"/>
        <v>49996505</v>
      </c>
      <c r="BA172" s="9">
        <v>40124531</v>
      </c>
      <c r="BB172" s="10">
        <v>8643298584</v>
      </c>
      <c r="BC172" s="9">
        <v>42622</v>
      </c>
      <c r="BD172" s="10">
        <v>82322581</v>
      </c>
      <c r="BE172" s="9">
        <v>47491</v>
      </c>
      <c r="BF172" s="10">
        <v>2636723750</v>
      </c>
      <c r="BG172" s="9">
        <f t="shared" si="62"/>
        <v>40214644</v>
      </c>
      <c r="BH172" s="10">
        <f t="shared" si="62"/>
        <v>11362344915</v>
      </c>
      <c r="BI172" s="9">
        <v>403325</v>
      </c>
      <c r="BJ172" s="10">
        <v>48501569</v>
      </c>
      <c r="BK172" s="9">
        <v>157</v>
      </c>
      <c r="BL172" s="10">
        <v>22722151</v>
      </c>
      <c r="BM172" s="9">
        <v>25510</v>
      </c>
      <c r="BN172" s="10">
        <v>105688493</v>
      </c>
      <c r="BO172" s="9">
        <f t="shared" si="63"/>
        <v>428992</v>
      </c>
      <c r="BP172" s="10">
        <f t="shared" si="63"/>
        <v>176912213</v>
      </c>
      <c r="BQ172" s="9">
        <v>40692650</v>
      </c>
      <c r="BR172" s="10">
        <v>11908321011</v>
      </c>
      <c r="BS172" s="9">
        <v>6477</v>
      </c>
      <c r="BT172" s="10">
        <v>40467686</v>
      </c>
      <c r="BU172" s="9">
        <v>11416</v>
      </c>
      <c r="BV172" s="10">
        <v>51901317</v>
      </c>
      <c r="BW172" s="9">
        <v>322548</v>
      </c>
      <c r="BX172" s="10">
        <v>83193970</v>
      </c>
      <c r="BY172" s="9">
        <f t="shared" si="57"/>
        <v>340441</v>
      </c>
      <c r="BZ172" s="10">
        <f t="shared" si="57"/>
        <v>175562973</v>
      </c>
      <c r="CA172" s="9">
        <v>7361</v>
      </c>
      <c r="CB172" s="10">
        <v>16153007</v>
      </c>
      <c r="CC172" s="9">
        <v>5291439</v>
      </c>
      <c r="CD172" s="10">
        <v>1854706752</v>
      </c>
      <c r="CE172" s="9">
        <v>5645030</v>
      </c>
      <c r="CF172" s="10">
        <v>9594915150</v>
      </c>
      <c r="CG172" s="9">
        <f t="shared" si="58"/>
        <v>10943830</v>
      </c>
      <c r="CH172" s="10">
        <f t="shared" si="58"/>
        <v>11465774909</v>
      </c>
    </row>
    <row r="173" spans="1:86" x14ac:dyDescent="0.25">
      <c r="A173" s="45" t="s">
        <v>345</v>
      </c>
      <c r="B173" s="14" t="s">
        <v>346</v>
      </c>
      <c r="C173" s="17">
        <v>10141849</v>
      </c>
      <c r="D173" s="18">
        <v>16302020894</v>
      </c>
      <c r="E173" s="17">
        <v>10585416</v>
      </c>
      <c r="F173" s="18">
        <v>18479288726</v>
      </c>
      <c r="G173" s="17">
        <v>10432303</v>
      </c>
      <c r="H173" s="18">
        <v>14970243239</v>
      </c>
      <c r="I173" s="9">
        <f t="shared" si="70"/>
        <v>31159568</v>
      </c>
      <c r="J173" s="10">
        <f t="shared" si="70"/>
        <v>49751552859</v>
      </c>
      <c r="K173" s="17">
        <v>10435030</v>
      </c>
      <c r="L173" s="18">
        <v>18642707457</v>
      </c>
      <c r="M173" s="17">
        <v>10879403</v>
      </c>
      <c r="N173" s="18">
        <v>16363102225</v>
      </c>
      <c r="O173" s="17">
        <v>10657118</v>
      </c>
      <c r="P173" s="18">
        <v>19514807281</v>
      </c>
      <c r="Q173" s="9">
        <f t="shared" si="49"/>
        <v>31971551</v>
      </c>
      <c r="R173" s="10">
        <f t="shared" si="49"/>
        <v>54520616963</v>
      </c>
      <c r="S173" s="17">
        <v>11051609</v>
      </c>
      <c r="T173" s="18">
        <v>17696250492</v>
      </c>
      <c r="U173" s="17">
        <v>12255026</v>
      </c>
      <c r="V173" s="18">
        <v>24443527689</v>
      </c>
      <c r="W173" s="17">
        <v>15778490</v>
      </c>
      <c r="X173" s="18">
        <v>23693221983</v>
      </c>
      <c r="Y173" s="9">
        <f t="shared" si="71"/>
        <v>39085125</v>
      </c>
      <c r="Z173" s="10">
        <f t="shared" si="71"/>
        <v>65833000164</v>
      </c>
      <c r="AA173" s="17">
        <f t="shared" ref="AA173:AF173" si="72">+AA161+AA162+AA171+AA172</f>
        <v>10880723</v>
      </c>
      <c r="AB173" s="18">
        <f t="shared" si="72"/>
        <v>14704012157</v>
      </c>
      <c r="AC173" s="17">
        <f t="shared" si="72"/>
        <v>11587093</v>
      </c>
      <c r="AD173" s="18">
        <f t="shared" si="72"/>
        <v>20482026790</v>
      </c>
      <c r="AE173" s="17">
        <f t="shared" si="72"/>
        <v>14317583</v>
      </c>
      <c r="AF173" s="18">
        <f t="shared" si="72"/>
        <v>21529253120</v>
      </c>
      <c r="AG173" s="9">
        <f t="shared" si="55"/>
        <v>36785399</v>
      </c>
      <c r="AH173" s="10">
        <f t="shared" si="55"/>
        <v>56715292067</v>
      </c>
      <c r="AI173" s="17">
        <f>+AI161+AI162+AI171+AI172</f>
        <v>139001654</v>
      </c>
      <c r="AJ173" s="18">
        <f>+AJ161+AJ162+AJ171+AJ172</f>
        <v>226820462053</v>
      </c>
      <c r="AK173" s="23">
        <v>11611337</v>
      </c>
      <c r="AL173" s="24">
        <v>20781749087</v>
      </c>
      <c r="AM173" s="23">
        <v>9825095</v>
      </c>
      <c r="AN173" s="24">
        <v>17100356543</v>
      </c>
      <c r="AO173" s="23">
        <v>9342557</v>
      </c>
      <c r="AP173" s="24">
        <v>15596958301</v>
      </c>
      <c r="AQ173" s="23">
        <f t="shared" si="66"/>
        <v>30778989</v>
      </c>
      <c r="AR173" s="24">
        <f t="shared" si="66"/>
        <v>53479063931</v>
      </c>
      <c r="AS173" s="23">
        <v>7989713</v>
      </c>
      <c r="AT173" s="24">
        <v>13431936555</v>
      </c>
      <c r="AU173" s="23">
        <v>8979832.950000003</v>
      </c>
      <c r="AV173" s="24">
        <v>16007517950</v>
      </c>
      <c r="AW173" s="23">
        <v>9770472.2399999984</v>
      </c>
      <c r="AX173" s="24">
        <v>19785746080</v>
      </c>
      <c r="AY173" s="23">
        <f t="shared" si="61"/>
        <v>26740018.190000001</v>
      </c>
      <c r="AZ173" s="24">
        <f t="shared" si="61"/>
        <v>49225200585</v>
      </c>
      <c r="BA173" s="23">
        <v>50596642.459999993</v>
      </c>
      <c r="BB173" s="24">
        <v>28667310698</v>
      </c>
      <c r="BC173" s="23">
        <v>10854770.039999999</v>
      </c>
      <c r="BD173" s="24">
        <v>18910751612</v>
      </c>
      <c r="BE173" s="23">
        <v>8195301.4800000032</v>
      </c>
      <c r="BF173" s="24">
        <v>16039557649</v>
      </c>
      <c r="BG173" s="23">
        <f t="shared" si="62"/>
        <v>69646713.979999989</v>
      </c>
      <c r="BH173" s="24">
        <f t="shared" si="62"/>
        <v>63617619959</v>
      </c>
      <c r="BI173" s="23">
        <v>10364617.17</v>
      </c>
      <c r="BJ173" s="24">
        <v>21326095784</v>
      </c>
      <c r="BK173" s="23">
        <v>8968415.9099999964</v>
      </c>
      <c r="BL173" s="24">
        <v>17000015120</v>
      </c>
      <c r="BM173" s="23">
        <v>9961118.4100000057</v>
      </c>
      <c r="BN173" s="24">
        <v>15811594615</v>
      </c>
      <c r="BO173" s="23">
        <f t="shared" si="63"/>
        <v>29294151.490000002</v>
      </c>
      <c r="BP173" s="24">
        <f t="shared" si="63"/>
        <v>54137705519</v>
      </c>
      <c r="BQ173" s="23">
        <v>156459872.66</v>
      </c>
      <c r="BR173" s="24">
        <v>220459589994</v>
      </c>
      <c r="BS173" s="19">
        <f>+BS161+BS162+BS171+BS172</f>
        <v>10222183</v>
      </c>
      <c r="BT173" s="20">
        <f t="shared" ref="BT173:BV173" si="73">+BT161+BT162+BT171+BT172</f>
        <v>20982627395</v>
      </c>
      <c r="BU173" s="19">
        <f t="shared" si="73"/>
        <v>8434185</v>
      </c>
      <c r="BV173" s="20">
        <f t="shared" si="73"/>
        <v>15123981938</v>
      </c>
      <c r="BW173" s="19">
        <f>+BW161+BW162+BW171+BW172</f>
        <v>9956216</v>
      </c>
      <c r="BX173" s="20">
        <f t="shared" ref="BX173" si="74">+BX161+BX162+BX171+BX172</f>
        <v>16884533869</v>
      </c>
      <c r="BY173" s="23">
        <f t="shared" si="57"/>
        <v>28612584</v>
      </c>
      <c r="BZ173" s="24">
        <f t="shared" si="57"/>
        <v>52991143202</v>
      </c>
      <c r="CA173" s="19">
        <f>+CA161+CA162+CA171+CA172</f>
        <v>7782382</v>
      </c>
      <c r="CB173" s="20">
        <f t="shared" ref="CB173" si="75">+CB161+CB162+CB171+CB172</f>
        <v>13108202709</v>
      </c>
      <c r="CC173" s="19">
        <f>+CC161+CC162+CC171+CC172</f>
        <v>13892278</v>
      </c>
      <c r="CD173" s="20">
        <f t="shared" ref="CD173" si="76">+CD161+CD162+CD171+CD172</f>
        <v>17045537847</v>
      </c>
      <c r="CE173" s="19">
        <f>+CE161+CE162+CE171+CE172</f>
        <v>13602857</v>
      </c>
      <c r="CF173" s="20">
        <f>+CF161+CF162+CF171+CF172</f>
        <v>25834235356</v>
      </c>
      <c r="CG173" s="23">
        <f t="shared" si="58"/>
        <v>35277517</v>
      </c>
      <c r="CH173" s="24">
        <f t="shared" si="58"/>
        <v>55987975912</v>
      </c>
    </row>
    <row r="174" spans="1:86" x14ac:dyDescent="0.25">
      <c r="A174" s="44" t="s">
        <v>347</v>
      </c>
      <c r="B174" s="43" t="s">
        <v>348</v>
      </c>
      <c r="C174" s="9">
        <v>220233</v>
      </c>
      <c r="D174" s="10">
        <v>1734707630</v>
      </c>
      <c r="E174" s="9">
        <v>403379</v>
      </c>
      <c r="F174" s="10">
        <v>3929245574</v>
      </c>
      <c r="G174" s="9">
        <v>472948</v>
      </c>
      <c r="H174" s="10">
        <v>5490747241</v>
      </c>
      <c r="I174" s="9">
        <f t="shared" si="70"/>
        <v>1096560</v>
      </c>
      <c r="J174" s="10">
        <f t="shared" si="70"/>
        <v>11154700445</v>
      </c>
      <c r="K174" s="9">
        <v>242876</v>
      </c>
      <c r="L174" s="10">
        <v>1954735990</v>
      </c>
      <c r="M174" s="9">
        <v>325613</v>
      </c>
      <c r="N174" s="10">
        <v>6211427335</v>
      </c>
      <c r="O174" s="9">
        <v>463824</v>
      </c>
      <c r="P174" s="10">
        <v>2691197700</v>
      </c>
      <c r="Q174" s="9">
        <f t="shared" si="49"/>
        <v>1032313</v>
      </c>
      <c r="R174" s="10">
        <f t="shared" si="49"/>
        <v>10857361025</v>
      </c>
      <c r="S174" s="9">
        <v>402552</v>
      </c>
      <c r="T174" s="10">
        <v>2414672937</v>
      </c>
      <c r="U174" s="9">
        <v>372003</v>
      </c>
      <c r="V174" s="10">
        <v>2248859190</v>
      </c>
      <c r="W174" s="9">
        <v>362327</v>
      </c>
      <c r="X174" s="10">
        <v>1952645415</v>
      </c>
      <c r="Y174" s="9">
        <f t="shared" si="71"/>
        <v>1136882</v>
      </c>
      <c r="Z174" s="10">
        <f t="shared" si="71"/>
        <v>6616177542</v>
      </c>
      <c r="AA174" s="9">
        <v>360132</v>
      </c>
      <c r="AB174" s="10">
        <v>1984562406</v>
      </c>
      <c r="AC174" s="9">
        <v>358365</v>
      </c>
      <c r="AD174" s="10">
        <v>3001513365</v>
      </c>
      <c r="AE174" s="9">
        <v>331530</v>
      </c>
      <c r="AF174" s="10">
        <v>2311238561</v>
      </c>
      <c r="AG174" s="9">
        <f t="shared" si="55"/>
        <v>1050027</v>
      </c>
      <c r="AH174" s="10">
        <f t="shared" si="55"/>
        <v>7297314332</v>
      </c>
      <c r="AI174" s="9">
        <v>4316988</v>
      </c>
      <c r="AJ174" s="10">
        <v>35947786752</v>
      </c>
      <c r="AK174" s="9">
        <v>321032</v>
      </c>
      <c r="AL174" s="10">
        <v>2005257275</v>
      </c>
      <c r="AM174" s="9">
        <v>254922</v>
      </c>
      <c r="AN174" s="10">
        <v>1912184170</v>
      </c>
      <c r="AO174" s="9">
        <v>300573</v>
      </c>
      <c r="AP174" s="10">
        <v>1396967718</v>
      </c>
      <c r="AQ174" s="9">
        <f t="shared" si="66"/>
        <v>876527</v>
      </c>
      <c r="AR174" s="10">
        <f t="shared" si="66"/>
        <v>5314409163</v>
      </c>
      <c r="AS174" s="9">
        <v>277621</v>
      </c>
      <c r="AT174" s="10">
        <v>2067698374</v>
      </c>
      <c r="AU174" s="9">
        <v>240529.79000000007</v>
      </c>
      <c r="AV174" s="10">
        <v>1910863850</v>
      </c>
      <c r="AW174" s="9">
        <v>393937.71</v>
      </c>
      <c r="AX174" s="10">
        <v>2608476596</v>
      </c>
      <c r="AY174" s="9">
        <f t="shared" si="61"/>
        <v>912088.5</v>
      </c>
      <c r="AZ174" s="10">
        <f t="shared" si="61"/>
        <v>6587038820</v>
      </c>
      <c r="BA174" s="9">
        <v>283905.53999999998</v>
      </c>
      <c r="BB174" s="10">
        <v>1923678945</v>
      </c>
      <c r="BC174" s="9">
        <v>424358.48</v>
      </c>
      <c r="BD174" s="10">
        <v>3447934392</v>
      </c>
      <c r="BE174" s="9">
        <v>323361.32999999996</v>
      </c>
      <c r="BF174" s="10">
        <v>2854557546</v>
      </c>
      <c r="BG174" s="9">
        <f t="shared" si="62"/>
        <v>1031625.35</v>
      </c>
      <c r="BH174" s="10">
        <f t="shared" si="62"/>
        <v>8226170883</v>
      </c>
      <c r="BI174" s="9">
        <v>415348.59000000008</v>
      </c>
      <c r="BJ174" s="10">
        <v>2863234641</v>
      </c>
      <c r="BK174" s="9">
        <v>343962.22</v>
      </c>
      <c r="BL174" s="10">
        <v>2808010656</v>
      </c>
      <c r="BM174" s="9">
        <v>413217.66000000009</v>
      </c>
      <c r="BN174" s="10">
        <v>5365345647</v>
      </c>
      <c r="BO174" s="9">
        <f t="shared" si="63"/>
        <v>1172528.4700000002</v>
      </c>
      <c r="BP174" s="10">
        <f t="shared" si="63"/>
        <v>11036590944</v>
      </c>
      <c r="BQ174" s="9">
        <v>3992769.3200000003</v>
      </c>
      <c r="BR174" s="10">
        <v>31164209810</v>
      </c>
      <c r="BS174" s="9">
        <v>422816</v>
      </c>
      <c r="BT174" s="10">
        <v>2589036107</v>
      </c>
      <c r="BU174" s="9">
        <v>399573</v>
      </c>
      <c r="BV174" s="10">
        <v>2651106201</v>
      </c>
      <c r="BW174" s="9">
        <v>336761</v>
      </c>
      <c r="BX174" s="10">
        <v>2949141732</v>
      </c>
      <c r="BY174" s="9">
        <f t="shared" si="57"/>
        <v>1159150</v>
      </c>
      <c r="BZ174" s="10">
        <f t="shared" si="57"/>
        <v>8189284040</v>
      </c>
      <c r="CA174" s="9">
        <v>370470</v>
      </c>
      <c r="CB174" s="10">
        <v>2225273963</v>
      </c>
      <c r="CC174" s="9">
        <v>484429</v>
      </c>
      <c r="CD174" s="10">
        <v>2903261038</v>
      </c>
      <c r="CE174" s="9">
        <v>409869</v>
      </c>
      <c r="CF174" s="10">
        <v>2606834061</v>
      </c>
      <c r="CG174" s="9">
        <f t="shared" si="58"/>
        <v>1264768</v>
      </c>
      <c r="CH174" s="10">
        <f t="shared" si="58"/>
        <v>7735369062</v>
      </c>
    </row>
    <row r="175" spans="1:86" x14ac:dyDescent="0.25">
      <c r="A175" s="44" t="s">
        <v>349</v>
      </c>
      <c r="B175" s="43" t="s">
        <v>350</v>
      </c>
      <c r="C175" s="9">
        <v>18906</v>
      </c>
      <c r="D175" s="10">
        <v>25754790</v>
      </c>
      <c r="E175" s="9">
        <v>15697</v>
      </c>
      <c r="F175" s="10">
        <v>53011307</v>
      </c>
      <c r="G175" s="9">
        <v>7413</v>
      </c>
      <c r="H175" s="10">
        <v>13661832</v>
      </c>
      <c r="I175" s="9">
        <f t="shared" si="70"/>
        <v>42016</v>
      </c>
      <c r="J175" s="10">
        <f t="shared" si="70"/>
        <v>92427929</v>
      </c>
      <c r="K175" s="9">
        <v>16071</v>
      </c>
      <c r="L175" s="10">
        <v>25987077</v>
      </c>
      <c r="M175" s="9">
        <v>10880</v>
      </c>
      <c r="N175" s="10">
        <v>32334745</v>
      </c>
      <c r="O175" s="9">
        <v>14175</v>
      </c>
      <c r="P175" s="10">
        <v>17117191</v>
      </c>
      <c r="Q175" s="9">
        <f t="shared" si="49"/>
        <v>41126</v>
      </c>
      <c r="R175" s="10">
        <f t="shared" si="49"/>
        <v>75439013</v>
      </c>
      <c r="S175" s="9">
        <v>5834</v>
      </c>
      <c r="T175" s="10">
        <v>16124390</v>
      </c>
      <c r="U175" s="9">
        <v>11598</v>
      </c>
      <c r="V175" s="10">
        <v>19612998</v>
      </c>
      <c r="W175" s="9">
        <v>3310</v>
      </c>
      <c r="X175" s="10">
        <v>5888787</v>
      </c>
      <c r="Y175" s="9">
        <f t="shared" si="71"/>
        <v>20742</v>
      </c>
      <c r="Z175" s="10">
        <f t="shared" si="71"/>
        <v>41626175</v>
      </c>
      <c r="AA175" s="9">
        <v>15001</v>
      </c>
      <c r="AB175" s="10">
        <v>15231243</v>
      </c>
      <c r="AC175" s="9">
        <v>8349</v>
      </c>
      <c r="AD175" s="10">
        <v>17697717</v>
      </c>
      <c r="AE175" s="9">
        <v>21272</v>
      </c>
      <c r="AF175" s="10">
        <v>64887342</v>
      </c>
      <c r="AG175" s="9">
        <f t="shared" si="55"/>
        <v>44622</v>
      </c>
      <c r="AH175" s="10">
        <f t="shared" si="55"/>
        <v>97816302</v>
      </c>
      <c r="AI175" s="9">
        <v>148509</v>
      </c>
      <c r="AJ175" s="10">
        <v>307309419</v>
      </c>
      <c r="AK175" s="9">
        <v>3082</v>
      </c>
      <c r="AL175" s="10">
        <v>14643102</v>
      </c>
      <c r="AM175" s="9">
        <v>23717</v>
      </c>
      <c r="AN175" s="10">
        <v>41089967</v>
      </c>
      <c r="AO175" s="9">
        <v>8444</v>
      </c>
      <c r="AP175" s="10">
        <v>6914371</v>
      </c>
      <c r="AQ175" s="9">
        <f t="shared" si="66"/>
        <v>35243</v>
      </c>
      <c r="AR175" s="10">
        <f t="shared" si="66"/>
        <v>62647440</v>
      </c>
      <c r="AS175" s="9">
        <v>1334</v>
      </c>
      <c r="AT175" s="10">
        <v>12748271</v>
      </c>
      <c r="AU175" s="9">
        <v>31075.54</v>
      </c>
      <c r="AV175" s="10">
        <v>37122926</v>
      </c>
      <c r="AW175" s="9">
        <v>15218</v>
      </c>
      <c r="AX175" s="10">
        <v>31959191</v>
      </c>
      <c r="AY175" s="9">
        <f t="shared" si="61"/>
        <v>47627.54</v>
      </c>
      <c r="AZ175" s="10">
        <f t="shared" si="61"/>
        <v>81830388</v>
      </c>
      <c r="BA175" s="9">
        <v>11158</v>
      </c>
      <c r="BB175" s="10">
        <v>28355988</v>
      </c>
      <c r="BC175" s="9">
        <v>33450.770000000004</v>
      </c>
      <c r="BD175" s="10">
        <v>48497679</v>
      </c>
      <c r="BE175" s="9">
        <v>14684.46</v>
      </c>
      <c r="BF175" s="10">
        <v>19007659</v>
      </c>
      <c r="BG175" s="9">
        <f t="shared" si="62"/>
        <v>59293.23</v>
      </c>
      <c r="BH175" s="10">
        <f t="shared" si="62"/>
        <v>95861326</v>
      </c>
      <c r="BI175" s="9">
        <v>15522.9</v>
      </c>
      <c r="BJ175" s="10">
        <v>17230104</v>
      </c>
      <c r="BK175" s="9">
        <v>5322.05</v>
      </c>
      <c r="BL175" s="10">
        <v>12587249</v>
      </c>
      <c r="BM175" s="9">
        <v>23435.119999999999</v>
      </c>
      <c r="BN175" s="10">
        <v>14223311</v>
      </c>
      <c r="BO175" s="9">
        <f t="shared" si="63"/>
        <v>44280.07</v>
      </c>
      <c r="BP175" s="10">
        <f t="shared" si="63"/>
        <v>44040664</v>
      </c>
      <c r="BQ175" s="9">
        <v>186443.84</v>
      </c>
      <c r="BR175" s="10">
        <v>284379818</v>
      </c>
      <c r="BS175" s="9">
        <v>14242</v>
      </c>
      <c r="BT175" s="10">
        <v>13875919</v>
      </c>
      <c r="BU175" s="9">
        <v>24104</v>
      </c>
      <c r="BV175" s="10">
        <v>22394839</v>
      </c>
      <c r="BW175" s="9">
        <v>18459</v>
      </c>
      <c r="BX175" s="10">
        <v>22066198</v>
      </c>
      <c r="BY175" s="9">
        <f t="shared" si="57"/>
        <v>56805</v>
      </c>
      <c r="BZ175" s="10">
        <f t="shared" si="57"/>
        <v>58336956</v>
      </c>
      <c r="CA175" s="9">
        <v>4281</v>
      </c>
      <c r="CB175" s="10">
        <v>8522818</v>
      </c>
      <c r="CC175" s="9">
        <v>20628</v>
      </c>
      <c r="CD175" s="10">
        <v>14406561</v>
      </c>
      <c r="CE175" s="9">
        <v>19638</v>
      </c>
      <c r="CF175" s="10">
        <v>20314912</v>
      </c>
      <c r="CG175" s="9">
        <f t="shared" si="58"/>
        <v>44547</v>
      </c>
      <c r="CH175" s="10">
        <f t="shared" si="58"/>
        <v>43244291</v>
      </c>
    </row>
    <row r="176" spans="1:86" x14ac:dyDescent="0.25">
      <c r="A176" s="44" t="s">
        <v>351</v>
      </c>
      <c r="B176" s="8" t="s">
        <v>352</v>
      </c>
      <c r="C176" s="9">
        <v>3682</v>
      </c>
      <c r="D176" s="10">
        <v>3753717</v>
      </c>
      <c r="E176" s="9">
        <v>2316</v>
      </c>
      <c r="F176" s="10">
        <v>6707586</v>
      </c>
      <c r="G176" s="9">
        <v>577</v>
      </c>
      <c r="H176" s="10">
        <v>2969820</v>
      </c>
      <c r="I176" s="9">
        <f t="shared" si="70"/>
        <v>6575</v>
      </c>
      <c r="J176" s="10">
        <f t="shared" si="70"/>
        <v>13431123</v>
      </c>
      <c r="K176" s="9">
        <v>1227</v>
      </c>
      <c r="L176" s="10">
        <v>4676868</v>
      </c>
      <c r="M176" s="9">
        <v>3051</v>
      </c>
      <c r="N176" s="10">
        <v>6732801</v>
      </c>
      <c r="O176" s="9">
        <v>2110</v>
      </c>
      <c r="P176" s="10">
        <v>2212074</v>
      </c>
      <c r="Q176" s="9">
        <f t="shared" si="49"/>
        <v>6388</v>
      </c>
      <c r="R176" s="10">
        <f t="shared" si="49"/>
        <v>13621743</v>
      </c>
      <c r="S176" s="9">
        <v>8602</v>
      </c>
      <c r="T176" s="10">
        <v>4786913</v>
      </c>
      <c r="U176" s="9">
        <v>3767</v>
      </c>
      <c r="V176" s="10">
        <v>2711996</v>
      </c>
      <c r="W176" s="9">
        <v>4448</v>
      </c>
      <c r="X176" s="10">
        <v>4654318</v>
      </c>
      <c r="Y176" s="9">
        <f t="shared" si="71"/>
        <v>16817</v>
      </c>
      <c r="Z176" s="10">
        <f t="shared" si="71"/>
        <v>12153227</v>
      </c>
      <c r="AA176" s="9">
        <v>8420</v>
      </c>
      <c r="AB176" s="10">
        <v>8914691</v>
      </c>
      <c r="AC176" s="9">
        <v>17286</v>
      </c>
      <c r="AD176" s="10">
        <v>7518429</v>
      </c>
      <c r="AE176" s="9">
        <v>6891</v>
      </c>
      <c r="AF176" s="10">
        <v>9904631</v>
      </c>
      <c r="AG176" s="9">
        <f t="shared" si="55"/>
        <v>32597</v>
      </c>
      <c r="AH176" s="10">
        <f t="shared" si="55"/>
        <v>26337751</v>
      </c>
      <c r="AI176" s="9">
        <v>62377</v>
      </c>
      <c r="AJ176" s="10">
        <v>65543844</v>
      </c>
      <c r="AK176" s="9">
        <v>3702</v>
      </c>
      <c r="AL176" s="10">
        <v>2694919</v>
      </c>
      <c r="AM176" s="9">
        <v>2825</v>
      </c>
      <c r="AN176" s="10">
        <v>2295000</v>
      </c>
      <c r="AO176" s="9">
        <v>2346</v>
      </c>
      <c r="AP176" s="10">
        <v>3205513</v>
      </c>
      <c r="AQ176" s="9">
        <f t="shared" si="66"/>
        <v>8873</v>
      </c>
      <c r="AR176" s="10">
        <f t="shared" si="66"/>
        <v>8195432</v>
      </c>
      <c r="AS176" s="9">
        <v>5027</v>
      </c>
      <c r="AT176" s="10">
        <v>2012817</v>
      </c>
      <c r="AU176" s="9">
        <v>1955</v>
      </c>
      <c r="AV176" s="10">
        <v>2424863</v>
      </c>
      <c r="AW176" s="9">
        <v>3188</v>
      </c>
      <c r="AX176" s="10">
        <v>10866344</v>
      </c>
      <c r="AY176" s="9">
        <f t="shared" si="61"/>
        <v>10170</v>
      </c>
      <c r="AZ176" s="10">
        <f t="shared" si="61"/>
        <v>15304024</v>
      </c>
      <c r="BA176" s="9">
        <v>6822</v>
      </c>
      <c r="BB176" s="10">
        <v>3426946</v>
      </c>
      <c r="BC176" s="9">
        <v>7335</v>
      </c>
      <c r="BD176" s="10">
        <v>6375704</v>
      </c>
      <c r="BE176" s="9">
        <v>3266.6800000000003</v>
      </c>
      <c r="BF176" s="10">
        <v>4744090</v>
      </c>
      <c r="BG176" s="9">
        <f t="shared" si="62"/>
        <v>17423.68</v>
      </c>
      <c r="BH176" s="10">
        <f t="shared" si="62"/>
        <v>14546740</v>
      </c>
      <c r="BI176" s="9">
        <v>6418</v>
      </c>
      <c r="BJ176" s="10">
        <v>5546624</v>
      </c>
      <c r="BK176" s="9">
        <v>9228</v>
      </c>
      <c r="BL176" s="10">
        <v>9562049</v>
      </c>
      <c r="BM176" s="9">
        <v>6540</v>
      </c>
      <c r="BN176" s="10">
        <v>2544741</v>
      </c>
      <c r="BO176" s="9">
        <f t="shared" si="63"/>
        <v>22186</v>
      </c>
      <c r="BP176" s="10">
        <f t="shared" si="63"/>
        <v>17653414</v>
      </c>
      <c r="BQ176" s="9">
        <v>58652.68</v>
      </c>
      <c r="BR176" s="10">
        <v>55699610</v>
      </c>
      <c r="BS176" s="9">
        <v>11724</v>
      </c>
      <c r="BT176" s="10">
        <v>7236924</v>
      </c>
      <c r="BU176" s="9">
        <v>1301</v>
      </c>
      <c r="BV176" s="10">
        <v>1051110</v>
      </c>
      <c r="BW176" s="9">
        <v>3754</v>
      </c>
      <c r="BX176" s="10">
        <v>4098154</v>
      </c>
      <c r="BY176" s="9">
        <f t="shared" si="57"/>
        <v>16779</v>
      </c>
      <c r="BZ176" s="10">
        <f t="shared" si="57"/>
        <v>12386188</v>
      </c>
      <c r="CA176" s="9">
        <v>6005</v>
      </c>
      <c r="CB176" s="10">
        <v>5037901</v>
      </c>
      <c r="CC176" s="9">
        <v>9604</v>
      </c>
      <c r="CD176" s="10">
        <v>9158743</v>
      </c>
      <c r="CE176" s="9">
        <v>4230</v>
      </c>
      <c r="CF176" s="10">
        <v>2770237</v>
      </c>
      <c r="CG176" s="9">
        <f t="shared" si="58"/>
        <v>19839</v>
      </c>
      <c r="CH176" s="10">
        <f t="shared" si="58"/>
        <v>16966881</v>
      </c>
    </row>
    <row r="177" spans="1:86" x14ac:dyDescent="0.25">
      <c r="A177" s="45" t="s">
        <v>353</v>
      </c>
      <c r="B177" s="14" t="s">
        <v>354</v>
      </c>
      <c r="C177" s="17">
        <v>242821</v>
      </c>
      <c r="D177" s="18">
        <v>1764216137</v>
      </c>
      <c r="E177" s="17">
        <v>421392</v>
      </c>
      <c r="F177" s="18">
        <v>3988964467</v>
      </c>
      <c r="G177" s="17">
        <v>480938</v>
      </c>
      <c r="H177" s="18">
        <v>5507378893</v>
      </c>
      <c r="I177" s="9">
        <f t="shared" si="70"/>
        <v>1145151</v>
      </c>
      <c r="J177" s="10">
        <f t="shared" si="70"/>
        <v>11260559497</v>
      </c>
      <c r="K177" s="17">
        <v>260174</v>
      </c>
      <c r="L177" s="18">
        <v>1985399935</v>
      </c>
      <c r="M177" s="17">
        <v>339544</v>
      </c>
      <c r="N177" s="18">
        <v>6250494881</v>
      </c>
      <c r="O177" s="17">
        <v>480109</v>
      </c>
      <c r="P177" s="18">
        <v>2710526965</v>
      </c>
      <c r="Q177" s="9">
        <f t="shared" si="49"/>
        <v>1079827</v>
      </c>
      <c r="R177" s="10">
        <f t="shared" si="49"/>
        <v>10946421781</v>
      </c>
      <c r="S177" s="17">
        <v>416988</v>
      </c>
      <c r="T177" s="18">
        <v>2435584240</v>
      </c>
      <c r="U177" s="17">
        <v>387368</v>
      </c>
      <c r="V177" s="18">
        <v>2271184184</v>
      </c>
      <c r="W177" s="17">
        <v>370085</v>
      </c>
      <c r="X177" s="18">
        <v>1963188520</v>
      </c>
      <c r="Y177" s="9">
        <f t="shared" si="71"/>
        <v>1174441</v>
      </c>
      <c r="Z177" s="10">
        <f t="shared" si="71"/>
        <v>6669956944</v>
      </c>
      <c r="AA177" s="17">
        <f t="shared" ref="AA177:AF177" si="77">AA176+AA175+AA174</f>
        <v>383553</v>
      </c>
      <c r="AB177" s="18">
        <f t="shared" si="77"/>
        <v>2008708340</v>
      </c>
      <c r="AC177" s="17">
        <f t="shared" si="77"/>
        <v>384000</v>
      </c>
      <c r="AD177" s="18">
        <f t="shared" si="77"/>
        <v>3026729511</v>
      </c>
      <c r="AE177" s="17">
        <f t="shared" si="77"/>
        <v>359693</v>
      </c>
      <c r="AF177" s="18">
        <f t="shared" si="77"/>
        <v>2386030534</v>
      </c>
      <c r="AG177" s="9">
        <f t="shared" si="55"/>
        <v>1127246</v>
      </c>
      <c r="AH177" s="10">
        <f t="shared" si="55"/>
        <v>7421468385</v>
      </c>
      <c r="AI177" s="17">
        <f>AI176+AI175+AI174</f>
        <v>4527874</v>
      </c>
      <c r="AJ177" s="18">
        <f>AJ176+AJ175+AJ174</f>
        <v>36320640015</v>
      </c>
      <c r="AK177" s="23">
        <v>327816</v>
      </c>
      <c r="AL177" s="24">
        <v>2022595296</v>
      </c>
      <c r="AM177" s="23">
        <v>281464</v>
      </c>
      <c r="AN177" s="24">
        <v>1955569137</v>
      </c>
      <c r="AO177" s="23">
        <v>311363</v>
      </c>
      <c r="AP177" s="24">
        <v>1407087602</v>
      </c>
      <c r="AQ177" s="23">
        <f t="shared" si="66"/>
        <v>920643</v>
      </c>
      <c r="AR177" s="24">
        <f t="shared" si="66"/>
        <v>5385252035</v>
      </c>
      <c r="AS177" s="23">
        <v>283982</v>
      </c>
      <c r="AT177" s="24">
        <v>2082459462</v>
      </c>
      <c r="AU177" s="23">
        <v>273560.33000000007</v>
      </c>
      <c r="AV177" s="24">
        <v>1950411639</v>
      </c>
      <c r="AW177" s="23">
        <v>412343.71</v>
      </c>
      <c r="AX177" s="24">
        <v>2651302131</v>
      </c>
      <c r="AY177" s="23">
        <f t="shared" si="61"/>
        <v>969886.04</v>
      </c>
      <c r="AZ177" s="24">
        <f t="shared" si="61"/>
        <v>6684173232</v>
      </c>
      <c r="BA177" s="23">
        <v>301885.53999999998</v>
      </c>
      <c r="BB177" s="24">
        <v>1955461879</v>
      </c>
      <c r="BC177" s="23">
        <v>465144.25</v>
      </c>
      <c r="BD177" s="24">
        <v>3502807775</v>
      </c>
      <c r="BE177" s="23">
        <v>341312.47</v>
      </c>
      <c r="BF177" s="24">
        <v>2878309295</v>
      </c>
      <c r="BG177" s="23">
        <f t="shared" si="62"/>
        <v>1108342.26</v>
      </c>
      <c r="BH177" s="24">
        <f t="shared" si="62"/>
        <v>8336578949</v>
      </c>
      <c r="BI177" s="23">
        <v>437289.49000000011</v>
      </c>
      <c r="BJ177" s="24">
        <v>2886011369</v>
      </c>
      <c r="BK177" s="23">
        <v>358512.26999999996</v>
      </c>
      <c r="BL177" s="24">
        <v>2830159954</v>
      </c>
      <c r="BM177" s="23">
        <v>443192.78000000009</v>
      </c>
      <c r="BN177" s="24">
        <v>5382113699</v>
      </c>
      <c r="BO177" s="23">
        <f t="shared" si="63"/>
        <v>1238994.54</v>
      </c>
      <c r="BP177" s="24">
        <f t="shared" si="63"/>
        <v>11098285022</v>
      </c>
      <c r="BQ177" s="23">
        <v>4237865.84</v>
      </c>
      <c r="BR177" s="24">
        <v>31504289238</v>
      </c>
      <c r="BS177" s="51">
        <f t="shared" ref="BS177:CE177" si="78">BS176+BS175+BS174</f>
        <v>448782</v>
      </c>
      <c r="BT177" s="52">
        <f t="shared" si="78"/>
        <v>2610148950</v>
      </c>
      <c r="BU177" s="51">
        <f t="shared" si="78"/>
        <v>424978</v>
      </c>
      <c r="BV177" s="52">
        <f t="shared" si="78"/>
        <v>2674552150</v>
      </c>
      <c r="BW177" s="51">
        <f t="shared" si="78"/>
        <v>358974</v>
      </c>
      <c r="BX177" s="52">
        <f t="shared" si="78"/>
        <v>2975306084</v>
      </c>
      <c r="BY177" s="23">
        <f t="shared" si="57"/>
        <v>1232734</v>
      </c>
      <c r="BZ177" s="24">
        <f t="shared" si="57"/>
        <v>8260007184</v>
      </c>
      <c r="CA177" s="51">
        <f t="shared" si="78"/>
        <v>380756</v>
      </c>
      <c r="CB177" s="52">
        <f t="shared" si="78"/>
        <v>2238834682</v>
      </c>
      <c r="CC177" s="51">
        <f t="shared" si="78"/>
        <v>514661</v>
      </c>
      <c r="CD177" s="52">
        <f t="shared" si="78"/>
        <v>2926826342</v>
      </c>
      <c r="CE177" s="51">
        <f t="shared" si="78"/>
        <v>433737</v>
      </c>
      <c r="CF177" s="52">
        <f>CF176+CF175+CF174</f>
        <v>2629919210</v>
      </c>
      <c r="CG177" s="23">
        <f t="shared" si="58"/>
        <v>1329154</v>
      </c>
      <c r="CH177" s="24">
        <f t="shared" si="58"/>
        <v>7795580234</v>
      </c>
    </row>
    <row r="178" spans="1:86" x14ac:dyDescent="0.25">
      <c r="A178" s="44" t="s">
        <v>355</v>
      </c>
      <c r="B178" s="43" t="s">
        <v>356</v>
      </c>
      <c r="C178" s="9">
        <v>554</v>
      </c>
      <c r="D178" s="10">
        <v>54989855</v>
      </c>
      <c r="E178" s="9">
        <v>24544</v>
      </c>
      <c r="F178" s="10">
        <v>65265832</v>
      </c>
      <c r="G178" s="9">
        <v>93474</v>
      </c>
      <c r="H178" s="10">
        <v>296137767</v>
      </c>
      <c r="I178" s="9">
        <f t="shared" si="70"/>
        <v>118572</v>
      </c>
      <c r="J178" s="10">
        <f t="shared" si="70"/>
        <v>416393454</v>
      </c>
      <c r="K178" s="9">
        <v>99741</v>
      </c>
      <c r="L178" s="10">
        <v>303829629</v>
      </c>
      <c r="M178" s="9">
        <v>96600</v>
      </c>
      <c r="N178" s="10">
        <v>334158553</v>
      </c>
      <c r="O178" s="9">
        <v>66878</v>
      </c>
      <c r="P178" s="10">
        <v>351702932</v>
      </c>
      <c r="Q178" s="9">
        <f t="shared" si="49"/>
        <v>263219</v>
      </c>
      <c r="R178" s="10">
        <f t="shared" si="49"/>
        <v>989691114</v>
      </c>
      <c r="S178" s="9">
        <v>118858</v>
      </c>
      <c r="T178" s="10">
        <v>254391159</v>
      </c>
      <c r="U178" s="9">
        <v>10710</v>
      </c>
      <c r="V178" s="10">
        <v>34913056</v>
      </c>
      <c r="W178" s="9">
        <v>749067</v>
      </c>
      <c r="X178" s="10">
        <v>914530372</v>
      </c>
      <c r="Y178" s="9">
        <f t="shared" si="71"/>
        <v>878635</v>
      </c>
      <c r="Z178" s="10">
        <f t="shared" si="71"/>
        <v>1203834587</v>
      </c>
      <c r="AA178" s="9">
        <v>13500</v>
      </c>
      <c r="AB178" s="10">
        <v>200019020</v>
      </c>
      <c r="AC178" s="9">
        <v>47374</v>
      </c>
      <c r="AD178" s="10">
        <v>165702506</v>
      </c>
      <c r="AE178" s="9">
        <v>45656</v>
      </c>
      <c r="AF178" s="10">
        <v>124242362</v>
      </c>
      <c r="AG178" s="9">
        <f t="shared" si="55"/>
        <v>106530</v>
      </c>
      <c r="AH178" s="10">
        <f t="shared" si="55"/>
        <v>489963888</v>
      </c>
      <c r="AI178" s="9">
        <v>1366956</v>
      </c>
      <c r="AJ178" s="10">
        <v>3099883043</v>
      </c>
      <c r="AK178" s="9">
        <v>117568</v>
      </c>
      <c r="AL178" s="10">
        <v>332056709</v>
      </c>
      <c r="AM178" s="9">
        <v>1886</v>
      </c>
      <c r="AN178" s="10">
        <v>188228090</v>
      </c>
      <c r="AO178" s="9">
        <v>95621</v>
      </c>
      <c r="AP178" s="10">
        <v>287129952</v>
      </c>
      <c r="AQ178" s="9">
        <f t="shared" si="66"/>
        <v>215075</v>
      </c>
      <c r="AR178" s="10">
        <f t="shared" si="66"/>
        <v>807414751</v>
      </c>
      <c r="AS178" s="9">
        <v>441</v>
      </c>
      <c r="AT178" s="10">
        <v>64548167</v>
      </c>
      <c r="AU178" s="9">
        <v>28450.959999999999</v>
      </c>
      <c r="AV178" s="10">
        <v>127914459</v>
      </c>
      <c r="AW178" s="9">
        <v>117280.45</v>
      </c>
      <c r="AX178" s="10">
        <v>376538668</v>
      </c>
      <c r="AY178" s="9">
        <f t="shared" si="61"/>
        <v>146172.41</v>
      </c>
      <c r="AZ178" s="10">
        <f t="shared" si="61"/>
        <v>569001294</v>
      </c>
      <c r="BA178" s="9">
        <v>75922.2</v>
      </c>
      <c r="BB178" s="10">
        <v>319636076</v>
      </c>
      <c r="BC178" s="9">
        <v>159535</v>
      </c>
      <c r="BD178" s="10">
        <v>521372541</v>
      </c>
      <c r="BE178" s="9">
        <v>1581.53</v>
      </c>
      <c r="BF178" s="10">
        <v>33904523</v>
      </c>
      <c r="BG178" s="9">
        <f t="shared" si="62"/>
        <v>237038.73</v>
      </c>
      <c r="BH178" s="10">
        <f t="shared" si="62"/>
        <v>874913140</v>
      </c>
      <c r="BI178" s="9">
        <v>23645.82</v>
      </c>
      <c r="BJ178" s="10">
        <v>81976344</v>
      </c>
      <c r="BK178" s="9">
        <v>25074</v>
      </c>
      <c r="BL178" s="10">
        <v>74239276</v>
      </c>
      <c r="BM178" s="9">
        <v>117545</v>
      </c>
      <c r="BN178" s="10">
        <v>415667009</v>
      </c>
      <c r="BO178" s="9">
        <f t="shared" si="63"/>
        <v>166264.82</v>
      </c>
      <c r="BP178" s="10">
        <f t="shared" si="63"/>
        <v>571882629</v>
      </c>
      <c r="BQ178" s="9">
        <v>764550.96</v>
      </c>
      <c r="BR178" s="10">
        <v>2823211814</v>
      </c>
      <c r="BS178" s="9">
        <v>36840</v>
      </c>
      <c r="BT178" s="10">
        <v>511115534</v>
      </c>
      <c r="BU178" s="9">
        <v>91892</v>
      </c>
      <c r="BV178" s="10">
        <v>313848288</v>
      </c>
      <c r="BW178" s="9">
        <v>24039</v>
      </c>
      <c r="BX178" s="10">
        <v>73104885</v>
      </c>
      <c r="BY178" s="9">
        <f t="shared" si="57"/>
        <v>152771</v>
      </c>
      <c r="BZ178" s="10">
        <f t="shared" si="57"/>
        <v>898068707</v>
      </c>
      <c r="CA178" s="9">
        <v>46767</v>
      </c>
      <c r="CB178" s="10">
        <v>137439017</v>
      </c>
      <c r="CC178" s="9">
        <v>2026</v>
      </c>
      <c r="CD178" s="10">
        <v>93982354</v>
      </c>
      <c r="CE178" s="9">
        <v>10</v>
      </c>
      <c r="CF178" s="10">
        <v>569762</v>
      </c>
      <c r="CG178" s="9">
        <f t="shared" si="58"/>
        <v>48803</v>
      </c>
      <c r="CH178" s="10">
        <f t="shared" si="58"/>
        <v>231991133</v>
      </c>
    </row>
    <row r="179" spans="1:86" x14ac:dyDescent="0.25">
      <c r="A179" s="45" t="s">
        <v>357</v>
      </c>
      <c r="B179" s="14" t="s">
        <v>356</v>
      </c>
      <c r="C179" s="17">
        <v>554</v>
      </c>
      <c r="D179" s="18">
        <v>54989855</v>
      </c>
      <c r="E179" s="17">
        <v>24544</v>
      </c>
      <c r="F179" s="18">
        <v>65265832</v>
      </c>
      <c r="G179" s="17">
        <v>93474</v>
      </c>
      <c r="H179" s="18">
        <v>296137767</v>
      </c>
      <c r="I179" s="9">
        <f t="shared" si="70"/>
        <v>118572</v>
      </c>
      <c r="J179" s="10">
        <f t="shared" si="70"/>
        <v>416393454</v>
      </c>
      <c r="K179" s="17">
        <v>99741</v>
      </c>
      <c r="L179" s="18">
        <v>303829629</v>
      </c>
      <c r="M179" s="17">
        <v>96600</v>
      </c>
      <c r="N179" s="18">
        <v>334158553</v>
      </c>
      <c r="O179" s="17">
        <v>66878</v>
      </c>
      <c r="P179" s="18">
        <v>351702932</v>
      </c>
      <c r="Q179" s="9">
        <f t="shared" ref="Q179:R186" si="79">K179+M179+O179</f>
        <v>263219</v>
      </c>
      <c r="R179" s="10">
        <f t="shared" si="79"/>
        <v>989691114</v>
      </c>
      <c r="S179" s="17">
        <v>118858</v>
      </c>
      <c r="T179" s="18">
        <v>254391159</v>
      </c>
      <c r="U179" s="17">
        <v>10710</v>
      </c>
      <c r="V179" s="18">
        <v>34913056</v>
      </c>
      <c r="W179" s="17">
        <v>749067</v>
      </c>
      <c r="X179" s="18">
        <v>914530372</v>
      </c>
      <c r="Y179" s="9">
        <f t="shared" si="71"/>
        <v>878635</v>
      </c>
      <c r="Z179" s="10">
        <f t="shared" si="71"/>
        <v>1203834587</v>
      </c>
      <c r="AA179" s="17">
        <f t="shared" ref="AA179:AF179" si="80">AA178</f>
        <v>13500</v>
      </c>
      <c r="AB179" s="18">
        <f t="shared" si="80"/>
        <v>200019020</v>
      </c>
      <c r="AC179" s="17">
        <f t="shared" si="80"/>
        <v>47374</v>
      </c>
      <c r="AD179" s="18">
        <f t="shared" si="80"/>
        <v>165702506</v>
      </c>
      <c r="AE179" s="17">
        <f t="shared" si="80"/>
        <v>45656</v>
      </c>
      <c r="AF179" s="18">
        <f t="shared" si="80"/>
        <v>124242362</v>
      </c>
      <c r="AG179" s="9">
        <f t="shared" si="55"/>
        <v>106530</v>
      </c>
      <c r="AH179" s="10">
        <f t="shared" si="55"/>
        <v>489963888</v>
      </c>
      <c r="AI179" s="17">
        <f>AI178</f>
        <v>1366956</v>
      </c>
      <c r="AJ179" s="18">
        <f>AJ178</f>
        <v>3099883043</v>
      </c>
      <c r="AK179" s="23">
        <v>117568</v>
      </c>
      <c r="AL179" s="24">
        <v>332056709</v>
      </c>
      <c r="AM179" s="23">
        <v>1886</v>
      </c>
      <c r="AN179" s="24">
        <v>188228090</v>
      </c>
      <c r="AO179" s="23">
        <v>95621</v>
      </c>
      <c r="AP179" s="24">
        <v>287129952</v>
      </c>
      <c r="AQ179" s="23">
        <f t="shared" si="66"/>
        <v>215075</v>
      </c>
      <c r="AR179" s="24">
        <f t="shared" si="66"/>
        <v>807414751</v>
      </c>
      <c r="AS179" s="23">
        <v>441</v>
      </c>
      <c r="AT179" s="24">
        <v>64548167</v>
      </c>
      <c r="AU179" s="23">
        <v>28450.959999999999</v>
      </c>
      <c r="AV179" s="24">
        <v>127914459</v>
      </c>
      <c r="AW179" s="23">
        <v>117280.45</v>
      </c>
      <c r="AX179" s="24">
        <v>376538668</v>
      </c>
      <c r="AY179" s="23">
        <f t="shared" si="61"/>
        <v>146172.41</v>
      </c>
      <c r="AZ179" s="24">
        <f t="shared" si="61"/>
        <v>569001294</v>
      </c>
      <c r="BA179" s="23">
        <v>75922.2</v>
      </c>
      <c r="BB179" s="24">
        <v>319636076</v>
      </c>
      <c r="BC179" s="23">
        <v>159535</v>
      </c>
      <c r="BD179" s="24">
        <v>521372541</v>
      </c>
      <c r="BE179" s="23">
        <v>1581.53</v>
      </c>
      <c r="BF179" s="24">
        <v>33904523</v>
      </c>
      <c r="BG179" s="23">
        <f t="shared" si="62"/>
        <v>237038.73</v>
      </c>
      <c r="BH179" s="24">
        <f t="shared" si="62"/>
        <v>874913140</v>
      </c>
      <c r="BI179" s="23">
        <v>23645.82</v>
      </c>
      <c r="BJ179" s="24">
        <v>81976344</v>
      </c>
      <c r="BK179" s="23">
        <v>25074</v>
      </c>
      <c r="BL179" s="24">
        <v>74239276</v>
      </c>
      <c r="BM179" s="23">
        <v>117545</v>
      </c>
      <c r="BN179" s="24">
        <v>415667009</v>
      </c>
      <c r="BO179" s="23">
        <f t="shared" si="63"/>
        <v>166264.82</v>
      </c>
      <c r="BP179" s="24">
        <f t="shared" si="63"/>
        <v>571882629</v>
      </c>
      <c r="BQ179" s="23">
        <v>764550.96</v>
      </c>
      <c r="BR179" s="24">
        <v>2823211814</v>
      </c>
      <c r="BS179" s="51">
        <f t="shared" ref="BS179:CE179" si="81">BS178</f>
        <v>36840</v>
      </c>
      <c r="BT179" s="52">
        <f t="shared" si="81"/>
        <v>511115534</v>
      </c>
      <c r="BU179" s="51">
        <f t="shared" si="81"/>
        <v>91892</v>
      </c>
      <c r="BV179" s="52">
        <f t="shared" si="81"/>
        <v>313848288</v>
      </c>
      <c r="BW179" s="51">
        <f t="shared" si="81"/>
        <v>24039</v>
      </c>
      <c r="BX179" s="52">
        <f t="shared" si="81"/>
        <v>73104885</v>
      </c>
      <c r="BY179" s="23">
        <f t="shared" si="57"/>
        <v>152771</v>
      </c>
      <c r="BZ179" s="24">
        <f t="shared" si="57"/>
        <v>898068707</v>
      </c>
      <c r="CA179" s="51">
        <f t="shared" si="81"/>
        <v>46767</v>
      </c>
      <c r="CB179" s="52">
        <f t="shared" si="81"/>
        <v>137439017</v>
      </c>
      <c r="CC179" s="51">
        <f t="shared" si="81"/>
        <v>2026</v>
      </c>
      <c r="CD179" s="52">
        <f t="shared" si="81"/>
        <v>93982354</v>
      </c>
      <c r="CE179" s="51">
        <f t="shared" si="81"/>
        <v>10</v>
      </c>
      <c r="CF179" s="52">
        <f>CF178</f>
        <v>569762</v>
      </c>
      <c r="CG179" s="23">
        <f t="shared" si="58"/>
        <v>48803</v>
      </c>
      <c r="CH179" s="24">
        <f t="shared" si="58"/>
        <v>231991133</v>
      </c>
    </row>
    <row r="180" spans="1:86" x14ac:dyDescent="0.25">
      <c r="A180" s="44" t="s">
        <v>358</v>
      </c>
      <c r="B180" s="43" t="s">
        <v>359</v>
      </c>
      <c r="C180" s="9">
        <v>1889180</v>
      </c>
      <c r="D180" s="10">
        <v>1503823367</v>
      </c>
      <c r="E180" s="9">
        <v>1634641</v>
      </c>
      <c r="F180" s="10">
        <v>1862988284</v>
      </c>
      <c r="G180" s="9">
        <v>2388393</v>
      </c>
      <c r="H180" s="10">
        <v>2631755773</v>
      </c>
      <c r="I180" s="9">
        <f t="shared" si="70"/>
        <v>5912214</v>
      </c>
      <c r="J180" s="10">
        <f t="shared" si="70"/>
        <v>5998567424</v>
      </c>
      <c r="K180" s="9">
        <v>2171828</v>
      </c>
      <c r="L180" s="10">
        <v>2670787223</v>
      </c>
      <c r="M180" s="9">
        <v>1745594</v>
      </c>
      <c r="N180" s="10">
        <v>1724502967</v>
      </c>
      <c r="O180" s="9">
        <v>2430410</v>
      </c>
      <c r="P180" s="10">
        <v>2576068402</v>
      </c>
      <c r="Q180" s="9">
        <f t="shared" si="79"/>
        <v>6347832</v>
      </c>
      <c r="R180" s="10">
        <f t="shared" si="79"/>
        <v>6971358592</v>
      </c>
      <c r="S180" s="9">
        <v>2422869</v>
      </c>
      <c r="T180" s="10">
        <v>2568786413</v>
      </c>
      <c r="U180" s="9">
        <v>2795538</v>
      </c>
      <c r="V180" s="10">
        <v>2323666859</v>
      </c>
      <c r="W180" s="9">
        <v>2395012</v>
      </c>
      <c r="X180" s="10">
        <v>1878107297</v>
      </c>
      <c r="Y180" s="9">
        <f t="shared" si="71"/>
        <v>7613419</v>
      </c>
      <c r="Z180" s="10">
        <f t="shared" si="71"/>
        <v>6770560569</v>
      </c>
      <c r="AA180" s="9">
        <v>2378298</v>
      </c>
      <c r="AB180" s="10">
        <v>2237235260</v>
      </c>
      <c r="AC180" s="9">
        <v>3048606</v>
      </c>
      <c r="AD180" s="10">
        <v>3051717706</v>
      </c>
      <c r="AE180" s="9">
        <v>2875890</v>
      </c>
      <c r="AF180" s="10">
        <v>2289610810</v>
      </c>
      <c r="AG180" s="9">
        <f t="shared" si="55"/>
        <v>8302794</v>
      </c>
      <c r="AH180" s="10">
        <f t="shared" si="55"/>
        <v>7578563776</v>
      </c>
      <c r="AI180" s="9">
        <v>28176260</v>
      </c>
      <c r="AJ180" s="10">
        <v>27319050361</v>
      </c>
      <c r="AK180" s="9">
        <v>2018360</v>
      </c>
      <c r="AL180" s="10">
        <v>1546916455</v>
      </c>
      <c r="AM180" s="9">
        <v>2277634</v>
      </c>
      <c r="AN180" s="10">
        <v>2500847151</v>
      </c>
      <c r="AO180" s="9">
        <v>2105934</v>
      </c>
      <c r="AP180" s="10">
        <v>1994420235</v>
      </c>
      <c r="AQ180" s="9">
        <f t="shared" si="66"/>
        <v>6401928</v>
      </c>
      <c r="AR180" s="10">
        <f t="shared" si="66"/>
        <v>6042183841</v>
      </c>
      <c r="AS180" s="9">
        <v>1373658</v>
      </c>
      <c r="AT180" s="10">
        <v>1256024085</v>
      </c>
      <c r="AU180" s="9">
        <v>1761896.0100000002</v>
      </c>
      <c r="AV180" s="10">
        <v>1539085911</v>
      </c>
      <c r="AW180" s="9">
        <v>2159400.06</v>
      </c>
      <c r="AX180" s="10">
        <v>2038988617</v>
      </c>
      <c r="AY180" s="9">
        <f t="shared" si="61"/>
        <v>5294954.07</v>
      </c>
      <c r="AZ180" s="10">
        <f t="shared" si="61"/>
        <v>4834098613</v>
      </c>
      <c r="BA180" s="9">
        <v>2526479.2200000002</v>
      </c>
      <c r="BB180" s="10">
        <v>2977263116</v>
      </c>
      <c r="BC180" s="9">
        <v>2413200.84</v>
      </c>
      <c r="BD180" s="10">
        <v>2371029000</v>
      </c>
      <c r="BE180" s="9">
        <v>1778271.7</v>
      </c>
      <c r="BF180" s="10">
        <v>1466613000</v>
      </c>
      <c r="BG180" s="9">
        <f t="shared" si="62"/>
        <v>6717951.7600000007</v>
      </c>
      <c r="BH180" s="10">
        <f t="shared" si="62"/>
        <v>6814905116</v>
      </c>
      <c r="BI180" s="9">
        <v>2313233.61</v>
      </c>
      <c r="BJ180" s="10">
        <v>2179834921</v>
      </c>
      <c r="BK180" s="9">
        <v>2908415.83</v>
      </c>
      <c r="BL180" s="10">
        <v>3134192242</v>
      </c>
      <c r="BM180" s="9">
        <v>2725407.4099999997</v>
      </c>
      <c r="BN180" s="10">
        <v>1899761779</v>
      </c>
      <c r="BO180" s="9">
        <f t="shared" si="63"/>
        <v>7947056.8499999996</v>
      </c>
      <c r="BP180" s="10">
        <f t="shared" si="63"/>
        <v>7213788942</v>
      </c>
      <c r="BQ180" s="9">
        <v>26361890.680000003</v>
      </c>
      <c r="BR180" s="10">
        <v>24904976512</v>
      </c>
      <c r="BS180" s="9">
        <v>1867727</v>
      </c>
      <c r="BT180" s="10">
        <v>1585007291</v>
      </c>
      <c r="BU180" s="9">
        <v>2171623</v>
      </c>
      <c r="BV180" s="10">
        <v>2271934983</v>
      </c>
      <c r="BW180" s="9">
        <v>1632322</v>
      </c>
      <c r="BX180" s="10">
        <v>1408319608</v>
      </c>
      <c r="BY180" s="9">
        <f t="shared" si="57"/>
        <v>5671672</v>
      </c>
      <c r="BZ180" s="10">
        <f t="shared" si="57"/>
        <v>5265261882</v>
      </c>
      <c r="CA180" s="9">
        <v>1843532</v>
      </c>
      <c r="CB180" s="10">
        <v>1539107595</v>
      </c>
      <c r="CC180" s="9">
        <v>1824071</v>
      </c>
      <c r="CD180" s="10">
        <v>1820617545</v>
      </c>
      <c r="CE180" s="9">
        <v>2245793</v>
      </c>
      <c r="CF180" s="10">
        <v>2461552377</v>
      </c>
      <c r="CG180" s="9">
        <f t="shared" si="58"/>
        <v>5913396</v>
      </c>
      <c r="CH180" s="10">
        <f t="shared" si="58"/>
        <v>5821277517</v>
      </c>
    </row>
    <row r="181" spans="1:86" x14ac:dyDescent="0.25">
      <c r="A181" s="44" t="s">
        <v>360</v>
      </c>
      <c r="B181" s="8" t="s">
        <v>361</v>
      </c>
      <c r="C181" s="9">
        <v>213971</v>
      </c>
      <c r="D181" s="10">
        <v>170120826</v>
      </c>
      <c r="E181" s="9">
        <v>122095</v>
      </c>
      <c r="F181" s="10">
        <v>164227972</v>
      </c>
      <c r="G181" s="9">
        <v>139837</v>
      </c>
      <c r="H181" s="10">
        <v>140448200</v>
      </c>
      <c r="I181" s="9">
        <f t="shared" si="70"/>
        <v>475903</v>
      </c>
      <c r="J181" s="10">
        <f t="shared" si="70"/>
        <v>474796998</v>
      </c>
      <c r="K181" s="9">
        <v>171022</v>
      </c>
      <c r="L181" s="10">
        <v>141137802</v>
      </c>
      <c r="M181" s="9">
        <v>147787</v>
      </c>
      <c r="N181" s="10">
        <v>120281195</v>
      </c>
      <c r="O181" s="9">
        <v>184666</v>
      </c>
      <c r="P181" s="10">
        <v>288519592</v>
      </c>
      <c r="Q181" s="9">
        <f t="shared" si="79"/>
        <v>503475</v>
      </c>
      <c r="R181" s="10">
        <f t="shared" si="79"/>
        <v>549938589</v>
      </c>
      <c r="S181" s="9">
        <v>227867</v>
      </c>
      <c r="T181" s="10">
        <v>266846918</v>
      </c>
      <c r="U181" s="9">
        <v>295357</v>
      </c>
      <c r="V181" s="10">
        <v>302772097</v>
      </c>
      <c r="W181" s="9">
        <v>258511</v>
      </c>
      <c r="X181" s="10">
        <v>226819657</v>
      </c>
      <c r="Y181" s="9">
        <f t="shared" si="71"/>
        <v>781735</v>
      </c>
      <c r="Z181" s="10">
        <f t="shared" si="71"/>
        <v>796438672</v>
      </c>
      <c r="AA181" s="9">
        <v>505810</v>
      </c>
      <c r="AB181" s="10">
        <v>466468049</v>
      </c>
      <c r="AC181" s="9">
        <v>715474</v>
      </c>
      <c r="AD181" s="10">
        <v>714472778</v>
      </c>
      <c r="AE181" s="9">
        <v>439926</v>
      </c>
      <c r="AF181" s="10">
        <v>228119886</v>
      </c>
      <c r="AG181" s="9">
        <f t="shared" si="55"/>
        <v>1661210</v>
      </c>
      <c r="AH181" s="10">
        <f t="shared" si="55"/>
        <v>1409060713</v>
      </c>
      <c r="AI181" s="9">
        <v>3422323</v>
      </c>
      <c r="AJ181" s="10">
        <v>3230234972</v>
      </c>
      <c r="AK181" s="9">
        <v>290797</v>
      </c>
      <c r="AL181" s="10">
        <v>283633945</v>
      </c>
      <c r="AM181" s="9">
        <v>164102</v>
      </c>
      <c r="AN181" s="10">
        <v>129933973</v>
      </c>
      <c r="AO181" s="9">
        <v>155855</v>
      </c>
      <c r="AP181" s="10">
        <v>96099180</v>
      </c>
      <c r="AQ181" s="9">
        <f t="shared" si="66"/>
        <v>610754</v>
      </c>
      <c r="AR181" s="10">
        <f t="shared" si="66"/>
        <v>509667098</v>
      </c>
      <c r="AS181" s="9">
        <v>156291</v>
      </c>
      <c r="AT181" s="10">
        <v>163706141</v>
      </c>
      <c r="AU181" s="9">
        <v>170505.46000000002</v>
      </c>
      <c r="AV181" s="10">
        <v>178490040</v>
      </c>
      <c r="AW181" s="9">
        <v>262261.09999999998</v>
      </c>
      <c r="AX181" s="10">
        <v>210311411</v>
      </c>
      <c r="AY181" s="9">
        <f t="shared" si="61"/>
        <v>589057.56000000006</v>
      </c>
      <c r="AZ181" s="10">
        <f t="shared" si="61"/>
        <v>552507592</v>
      </c>
      <c r="BA181" s="9">
        <v>202673.21</v>
      </c>
      <c r="BB181" s="10">
        <v>190280964</v>
      </c>
      <c r="BC181" s="9">
        <v>299274.74</v>
      </c>
      <c r="BD181" s="10">
        <v>234874279</v>
      </c>
      <c r="BE181" s="9">
        <v>216183.56</v>
      </c>
      <c r="BF181" s="10">
        <v>239630059</v>
      </c>
      <c r="BG181" s="9">
        <f t="shared" si="62"/>
        <v>718131.51</v>
      </c>
      <c r="BH181" s="10">
        <f t="shared" si="62"/>
        <v>664785302</v>
      </c>
      <c r="BI181" s="9">
        <v>712945.03</v>
      </c>
      <c r="BJ181" s="10">
        <v>805469699</v>
      </c>
      <c r="BK181" s="9">
        <v>710839.96</v>
      </c>
      <c r="BL181" s="10">
        <v>831544019</v>
      </c>
      <c r="BM181" s="9">
        <v>410772.25</v>
      </c>
      <c r="BN181" s="10">
        <v>332707951</v>
      </c>
      <c r="BO181" s="9">
        <f t="shared" si="63"/>
        <v>1834557.24</v>
      </c>
      <c r="BP181" s="10">
        <f t="shared" si="63"/>
        <v>1969721669</v>
      </c>
      <c r="BQ181" s="9">
        <v>3752500.31</v>
      </c>
      <c r="BR181" s="10">
        <v>3696681661</v>
      </c>
      <c r="BS181" s="9">
        <v>238154</v>
      </c>
      <c r="BT181" s="10">
        <v>204384905</v>
      </c>
      <c r="BU181" s="9">
        <v>207051</v>
      </c>
      <c r="BV181" s="10">
        <v>150378410</v>
      </c>
      <c r="BW181" s="9">
        <v>150008</v>
      </c>
      <c r="BX181" s="10">
        <v>142686515</v>
      </c>
      <c r="BY181" s="9">
        <f t="shared" si="57"/>
        <v>595213</v>
      </c>
      <c r="BZ181" s="10">
        <f t="shared" si="57"/>
        <v>497449830</v>
      </c>
      <c r="CA181" s="9">
        <v>161322</v>
      </c>
      <c r="CB181" s="10">
        <v>109203876</v>
      </c>
      <c r="CC181" s="9">
        <v>206955</v>
      </c>
      <c r="CD181" s="10">
        <v>201061158</v>
      </c>
      <c r="CE181" s="9">
        <v>234672</v>
      </c>
      <c r="CF181" s="10">
        <v>290867127</v>
      </c>
      <c r="CG181" s="9">
        <f t="shared" si="58"/>
        <v>602949</v>
      </c>
      <c r="CH181" s="10">
        <f t="shared" si="58"/>
        <v>601132161</v>
      </c>
    </row>
    <row r="182" spans="1:86" x14ac:dyDescent="0.25">
      <c r="A182" s="44" t="s">
        <v>362</v>
      </c>
      <c r="B182" s="8" t="s">
        <v>363</v>
      </c>
      <c r="C182" s="9">
        <v>719584</v>
      </c>
      <c r="D182" s="10">
        <v>692960076</v>
      </c>
      <c r="E182" s="9">
        <v>746802</v>
      </c>
      <c r="F182" s="10">
        <v>802152230</v>
      </c>
      <c r="G182" s="9">
        <v>869195</v>
      </c>
      <c r="H182" s="10">
        <v>1062853249</v>
      </c>
      <c r="I182" s="9">
        <f t="shared" si="70"/>
        <v>2335581</v>
      </c>
      <c r="J182" s="10">
        <f t="shared" si="70"/>
        <v>2557965555</v>
      </c>
      <c r="K182" s="9">
        <v>604542</v>
      </c>
      <c r="L182" s="10">
        <v>770797585</v>
      </c>
      <c r="M182" s="9">
        <v>1003989</v>
      </c>
      <c r="N182" s="10">
        <v>943967964</v>
      </c>
      <c r="O182" s="9">
        <v>1403252</v>
      </c>
      <c r="P182" s="10">
        <v>1221858083</v>
      </c>
      <c r="Q182" s="9">
        <f t="shared" si="79"/>
        <v>3011783</v>
      </c>
      <c r="R182" s="10">
        <f t="shared" si="79"/>
        <v>2936623632</v>
      </c>
      <c r="S182" s="9">
        <v>799927</v>
      </c>
      <c r="T182" s="10">
        <v>722061545</v>
      </c>
      <c r="U182" s="9">
        <v>1271654</v>
      </c>
      <c r="V182" s="10">
        <v>1221758052</v>
      </c>
      <c r="W182" s="9">
        <v>786982</v>
      </c>
      <c r="X182" s="10">
        <v>738813265</v>
      </c>
      <c r="Y182" s="9">
        <f t="shared" si="71"/>
        <v>2858563</v>
      </c>
      <c r="Z182" s="10">
        <f t="shared" si="71"/>
        <v>2682632862</v>
      </c>
      <c r="AA182" s="9">
        <v>952465</v>
      </c>
      <c r="AB182" s="10">
        <v>949622347</v>
      </c>
      <c r="AC182" s="9">
        <v>784053</v>
      </c>
      <c r="AD182" s="10">
        <v>763253521</v>
      </c>
      <c r="AE182" s="9">
        <v>1128811</v>
      </c>
      <c r="AF182" s="10">
        <v>929015369</v>
      </c>
      <c r="AG182" s="9">
        <f t="shared" si="55"/>
        <v>2865329</v>
      </c>
      <c r="AH182" s="10">
        <f t="shared" si="55"/>
        <v>2641891237</v>
      </c>
      <c r="AI182" s="9">
        <v>11071259</v>
      </c>
      <c r="AJ182" s="10">
        <v>10819113286</v>
      </c>
      <c r="AK182" s="9">
        <v>682938</v>
      </c>
      <c r="AL182" s="10">
        <v>742256174</v>
      </c>
      <c r="AM182" s="9">
        <v>852404</v>
      </c>
      <c r="AN182" s="10">
        <v>970603286</v>
      </c>
      <c r="AO182" s="9">
        <v>768373</v>
      </c>
      <c r="AP182" s="10">
        <v>744844519</v>
      </c>
      <c r="AQ182" s="9">
        <f t="shared" si="66"/>
        <v>2303715</v>
      </c>
      <c r="AR182" s="10">
        <f t="shared" si="66"/>
        <v>2457703979</v>
      </c>
      <c r="AS182" s="9">
        <v>391170</v>
      </c>
      <c r="AT182" s="10">
        <v>529625583</v>
      </c>
      <c r="AU182" s="9">
        <v>583778.37999999989</v>
      </c>
      <c r="AV182" s="10">
        <v>632582641</v>
      </c>
      <c r="AW182" s="9">
        <v>744717.79999999993</v>
      </c>
      <c r="AX182" s="10">
        <v>881147109</v>
      </c>
      <c r="AY182" s="9">
        <f t="shared" si="61"/>
        <v>1719666.1799999997</v>
      </c>
      <c r="AZ182" s="10">
        <f t="shared" si="61"/>
        <v>2043355333</v>
      </c>
      <c r="BA182" s="9">
        <v>941882.34999999974</v>
      </c>
      <c r="BB182" s="10">
        <v>1072164380</v>
      </c>
      <c r="BC182" s="9">
        <v>1016604.7500000002</v>
      </c>
      <c r="BD182" s="10">
        <v>956890861</v>
      </c>
      <c r="BE182" s="9">
        <v>748482.90999999992</v>
      </c>
      <c r="BF182" s="10">
        <v>761841592</v>
      </c>
      <c r="BG182" s="9">
        <f t="shared" si="62"/>
        <v>2706970.01</v>
      </c>
      <c r="BH182" s="10">
        <f t="shared" si="62"/>
        <v>2790896833</v>
      </c>
      <c r="BI182" s="9">
        <v>716253.7899999998</v>
      </c>
      <c r="BJ182" s="10">
        <v>753681456</v>
      </c>
      <c r="BK182" s="9">
        <v>651758.29999999993</v>
      </c>
      <c r="BL182" s="10">
        <v>672731363</v>
      </c>
      <c r="BM182" s="9">
        <v>637478.70000000007</v>
      </c>
      <c r="BN182" s="10">
        <v>608097979</v>
      </c>
      <c r="BO182" s="9">
        <f t="shared" si="63"/>
        <v>2005490.79</v>
      </c>
      <c r="BP182" s="10">
        <f t="shared" si="63"/>
        <v>2034510798</v>
      </c>
      <c r="BQ182" s="9">
        <v>8735841.9799999986</v>
      </c>
      <c r="BR182" s="10">
        <v>9326466943</v>
      </c>
      <c r="BS182" s="9">
        <v>599369</v>
      </c>
      <c r="BT182" s="10">
        <v>665674831</v>
      </c>
      <c r="BU182" s="9">
        <v>748569</v>
      </c>
      <c r="BV182" s="10">
        <v>695587127</v>
      </c>
      <c r="BW182" s="9">
        <v>780570</v>
      </c>
      <c r="BX182" s="10">
        <v>835574360</v>
      </c>
      <c r="BY182" s="9">
        <f t="shared" si="57"/>
        <v>2128508</v>
      </c>
      <c r="BZ182" s="10">
        <f t="shared" si="57"/>
        <v>2196836318</v>
      </c>
      <c r="CA182" s="9">
        <v>834160</v>
      </c>
      <c r="CB182" s="10">
        <v>881232970</v>
      </c>
      <c r="CC182" s="9">
        <v>824562</v>
      </c>
      <c r="CD182" s="10">
        <v>822740179</v>
      </c>
      <c r="CE182" s="9">
        <v>904341</v>
      </c>
      <c r="CF182" s="10">
        <v>898441611</v>
      </c>
      <c r="CG182" s="9">
        <f t="shared" si="58"/>
        <v>2563063</v>
      </c>
      <c r="CH182" s="10">
        <f t="shared" si="58"/>
        <v>2602414760</v>
      </c>
    </row>
    <row r="183" spans="1:86" x14ac:dyDescent="0.25">
      <c r="A183" s="45" t="s">
        <v>364</v>
      </c>
      <c r="B183" s="14" t="s">
        <v>365</v>
      </c>
      <c r="C183" s="17">
        <v>2822735</v>
      </c>
      <c r="D183" s="18">
        <v>2366904269</v>
      </c>
      <c r="E183" s="17">
        <v>2503538</v>
      </c>
      <c r="F183" s="18">
        <v>2829368486</v>
      </c>
      <c r="G183" s="17">
        <v>3397425</v>
      </c>
      <c r="H183" s="18">
        <v>3835057222</v>
      </c>
      <c r="I183" s="9">
        <f t="shared" si="70"/>
        <v>8723698</v>
      </c>
      <c r="J183" s="10">
        <f t="shared" si="70"/>
        <v>9031329977</v>
      </c>
      <c r="K183" s="17">
        <v>2947392</v>
      </c>
      <c r="L183" s="18">
        <v>3582722610</v>
      </c>
      <c r="M183" s="17">
        <v>2897370</v>
      </c>
      <c r="N183" s="18">
        <v>2788752126</v>
      </c>
      <c r="O183" s="17">
        <v>4018328</v>
      </c>
      <c r="P183" s="18">
        <v>4086446077</v>
      </c>
      <c r="Q183" s="9">
        <f t="shared" si="79"/>
        <v>9863090</v>
      </c>
      <c r="R183" s="10">
        <f t="shared" si="79"/>
        <v>10457920813</v>
      </c>
      <c r="S183" s="17">
        <v>3450663</v>
      </c>
      <c r="T183" s="18">
        <v>3557694876</v>
      </c>
      <c r="U183" s="17">
        <v>4362549</v>
      </c>
      <c r="V183" s="18">
        <v>3848197008</v>
      </c>
      <c r="W183" s="17">
        <v>3440505</v>
      </c>
      <c r="X183" s="18">
        <v>2843740219</v>
      </c>
      <c r="Y183" s="9">
        <f t="shared" si="71"/>
        <v>11253717</v>
      </c>
      <c r="Z183" s="10">
        <f t="shared" si="71"/>
        <v>10249632103</v>
      </c>
      <c r="AA183" s="17">
        <f t="shared" ref="AA183:AF183" si="82">AA182+AA181+AA180</f>
        <v>3836573</v>
      </c>
      <c r="AB183" s="18">
        <f t="shared" si="82"/>
        <v>3653325656</v>
      </c>
      <c r="AC183" s="17">
        <f t="shared" si="82"/>
        <v>4548133</v>
      </c>
      <c r="AD183" s="18">
        <f t="shared" si="82"/>
        <v>4529444005</v>
      </c>
      <c r="AE183" s="17">
        <f t="shared" si="82"/>
        <v>4444627</v>
      </c>
      <c r="AF183" s="18">
        <f t="shared" si="82"/>
        <v>3446746065</v>
      </c>
      <c r="AG183" s="9">
        <f t="shared" si="55"/>
        <v>12829333</v>
      </c>
      <c r="AH183" s="10">
        <f t="shared" si="55"/>
        <v>11629515726</v>
      </c>
      <c r="AI183" s="17">
        <f>AI182+AI181+AI180</f>
        <v>42669842</v>
      </c>
      <c r="AJ183" s="18">
        <f>AJ182+AJ181+AJ180</f>
        <v>41368398619</v>
      </c>
      <c r="AK183" s="23">
        <v>2992095</v>
      </c>
      <c r="AL183" s="24">
        <v>2572806574</v>
      </c>
      <c r="AM183" s="23">
        <v>3294140</v>
      </c>
      <c r="AN183" s="24">
        <v>3601384410</v>
      </c>
      <c r="AO183" s="23">
        <v>3030162</v>
      </c>
      <c r="AP183" s="24">
        <v>2835363934</v>
      </c>
      <c r="AQ183" s="23">
        <f t="shared" si="66"/>
        <v>9316397</v>
      </c>
      <c r="AR183" s="24">
        <f t="shared" si="66"/>
        <v>9009554918</v>
      </c>
      <c r="AS183" s="23">
        <v>1921119</v>
      </c>
      <c r="AT183" s="24">
        <v>1949355809</v>
      </c>
      <c r="AU183" s="23">
        <v>2516179.85</v>
      </c>
      <c r="AV183" s="24">
        <v>2350158592</v>
      </c>
      <c r="AW183" s="23">
        <v>3166378.96</v>
      </c>
      <c r="AX183" s="24">
        <v>3130447137</v>
      </c>
      <c r="AY183" s="23">
        <f t="shared" si="61"/>
        <v>7603677.8099999996</v>
      </c>
      <c r="AZ183" s="24">
        <f t="shared" si="61"/>
        <v>7429961538</v>
      </c>
      <c r="BA183" s="23">
        <v>3671034.7800000003</v>
      </c>
      <c r="BB183" s="24">
        <v>4239708460</v>
      </c>
      <c r="BC183" s="23">
        <v>3729080.33</v>
      </c>
      <c r="BD183" s="24">
        <v>3562794140</v>
      </c>
      <c r="BE183" s="23">
        <v>2742938.17</v>
      </c>
      <c r="BF183" s="24">
        <v>2468084651</v>
      </c>
      <c r="BG183" s="23">
        <f t="shared" si="62"/>
        <v>10143053.280000001</v>
      </c>
      <c r="BH183" s="24">
        <f t="shared" si="62"/>
        <v>10270587251</v>
      </c>
      <c r="BI183" s="23">
        <v>3742432.4299999997</v>
      </c>
      <c r="BJ183" s="24">
        <v>3738986076</v>
      </c>
      <c r="BK183" s="23">
        <v>4271014.09</v>
      </c>
      <c r="BL183" s="24">
        <v>4638467624</v>
      </c>
      <c r="BM183" s="23">
        <v>3773658.36</v>
      </c>
      <c r="BN183" s="24">
        <v>2840567709</v>
      </c>
      <c r="BO183" s="23">
        <f t="shared" si="63"/>
        <v>11787104.879999999</v>
      </c>
      <c r="BP183" s="24">
        <f t="shared" si="63"/>
        <v>11218021409</v>
      </c>
      <c r="BQ183" s="23">
        <v>38850232.969999999</v>
      </c>
      <c r="BR183" s="24">
        <v>37928125116</v>
      </c>
      <c r="BS183" s="51">
        <f t="shared" ref="BS183:CE183" si="83">BS182+BS181+BS180</f>
        <v>2705250</v>
      </c>
      <c r="BT183" s="52">
        <f t="shared" si="83"/>
        <v>2455067027</v>
      </c>
      <c r="BU183" s="51">
        <f t="shared" si="83"/>
        <v>3127243</v>
      </c>
      <c r="BV183" s="52">
        <f t="shared" si="83"/>
        <v>3117900520</v>
      </c>
      <c r="BW183" s="51">
        <f t="shared" si="83"/>
        <v>2562900</v>
      </c>
      <c r="BX183" s="52">
        <f t="shared" si="83"/>
        <v>2386580483</v>
      </c>
      <c r="BY183" s="9">
        <f t="shared" si="57"/>
        <v>8395393</v>
      </c>
      <c r="BZ183" s="10">
        <f t="shared" si="57"/>
        <v>7959548030</v>
      </c>
      <c r="CA183" s="51">
        <f t="shared" si="83"/>
        <v>2839014</v>
      </c>
      <c r="CB183" s="52">
        <f t="shared" si="83"/>
        <v>2529544441</v>
      </c>
      <c r="CC183" s="51">
        <f t="shared" si="83"/>
        <v>2855588</v>
      </c>
      <c r="CD183" s="52">
        <f t="shared" si="83"/>
        <v>2844418882</v>
      </c>
      <c r="CE183" s="51">
        <f t="shared" si="83"/>
        <v>3384806</v>
      </c>
      <c r="CF183" s="52">
        <f>CF182+CF181+CF180</f>
        <v>3650861115</v>
      </c>
      <c r="CG183" s="9">
        <f t="shared" si="58"/>
        <v>9079408</v>
      </c>
      <c r="CH183" s="10">
        <f t="shared" si="58"/>
        <v>9024824438</v>
      </c>
    </row>
    <row r="184" spans="1:86" x14ac:dyDescent="0.25">
      <c r="A184" s="44" t="s">
        <v>366</v>
      </c>
      <c r="B184" s="8" t="s">
        <v>367</v>
      </c>
      <c r="C184" s="9">
        <v>8905</v>
      </c>
      <c r="D184" s="10">
        <v>6302368</v>
      </c>
      <c r="E184" s="9">
        <v>853</v>
      </c>
      <c r="F184" s="10">
        <v>240000</v>
      </c>
      <c r="G184" s="9">
        <v>534</v>
      </c>
      <c r="H184" s="10">
        <v>240000</v>
      </c>
      <c r="I184" s="9">
        <f t="shared" si="70"/>
        <v>10292</v>
      </c>
      <c r="J184" s="10">
        <f t="shared" si="70"/>
        <v>6782368</v>
      </c>
      <c r="K184" s="9">
        <v>1427</v>
      </c>
      <c r="L184" s="10">
        <v>1604128</v>
      </c>
      <c r="M184" s="9">
        <v>3661</v>
      </c>
      <c r="N184" s="10">
        <v>1430882</v>
      </c>
      <c r="O184" s="9">
        <v>6071</v>
      </c>
      <c r="P184" s="10">
        <v>2787339</v>
      </c>
      <c r="Q184" s="9">
        <f t="shared" si="79"/>
        <v>11159</v>
      </c>
      <c r="R184" s="10">
        <f t="shared" si="79"/>
        <v>5822349</v>
      </c>
      <c r="S184" s="9">
        <v>14100</v>
      </c>
      <c r="T184" s="10">
        <v>6944930</v>
      </c>
      <c r="U184" s="9">
        <v>1466</v>
      </c>
      <c r="V184" s="10">
        <v>3212785</v>
      </c>
      <c r="W184" s="9">
        <v>20373</v>
      </c>
      <c r="X184" s="10">
        <v>6639048</v>
      </c>
      <c r="Y184" s="9">
        <f t="shared" si="71"/>
        <v>35939</v>
      </c>
      <c r="Z184" s="10">
        <f t="shared" si="71"/>
        <v>16796763</v>
      </c>
      <c r="AA184" s="9">
        <v>3623</v>
      </c>
      <c r="AB184" s="10">
        <v>791362</v>
      </c>
      <c r="AC184" s="9">
        <v>1617</v>
      </c>
      <c r="AD184" s="10">
        <v>1367933</v>
      </c>
      <c r="AE184" s="9">
        <v>8072</v>
      </c>
      <c r="AF184" s="10">
        <v>7795125</v>
      </c>
      <c r="AG184" s="9">
        <f t="shared" si="55"/>
        <v>13312</v>
      </c>
      <c r="AH184" s="10">
        <f t="shared" si="55"/>
        <v>9954420</v>
      </c>
      <c r="AI184" s="9">
        <v>70702</v>
      </c>
      <c r="AJ184" s="10">
        <v>39355900</v>
      </c>
      <c r="AK184" s="9">
        <v>2625</v>
      </c>
      <c r="AL184" s="10">
        <v>4345860</v>
      </c>
      <c r="AM184" s="9">
        <v>11790</v>
      </c>
      <c r="AN184" s="10">
        <v>16838813</v>
      </c>
      <c r="AO184" s="9">
        <v>3094</v>
      </c>
      <c r="AP184" s="10">
        <v>1753158</v>
      </c>
      <c r="AQ184" s="9">
        <f t="shared" si="66"/>
        <v>17509</v>
      </c>
      <c r="AR184" s="10">
        <f t="shared" si="66"/>
        <v>22937831</v>
      </c>
      <c r="AS184" s="9">
        <v>2800</v>
      </c>
      <c r="AT184" s="10">
        <v>1062618</v>
      </c>
      <c r="AU184" s="9">
        <v>6488</v>
      </c>
      <c r="AV184" s="10">
        <v>6843095</v>
      </c>
      <c r="AW184" s="9">
        <v>11522</v>
      </c>
      <c r="AX184" s="10">
        <v>25461044</v>
      </c>
      <c r="AY184" s="9">
        <f t="shared" si="61"/>
        <v>20810</v>
      </c>
      <c r="AZ184" s="10">
        <f t="shared" si="61"/>
        <v>33366757</v>
      </c>
      <c r="BA184" s="9">
        <v>6456</v>
      </c>
      <c r="BB184" s="10">
        <v>4513648</v>
      </c>
      <c r="BC184" s="9">
        <v>13219.7</v>
      </c>
      <c r="BD184" s="10">
        <v>8865172</v>
      </c>
      <c r="BE184" s="9">
        <v>8480</v>
      </c>
      <c r="BF184" s="10">
        <v>5238671</v>
      </c>
      <c r="BG184" s="9">
        <f t="shared" si="62"/>
        <v>28155.7</v>
      </c>
      <c r="BH184" s="10">
        <f t="shared" si="62"/>
        <v>18617491</v>
      </c>
      <c r="BI184" s="9">
        <v>3250</v>
      </c>
      <c r="BJ184" s="10">
        <v>5261528</v>
      </c>
      <c r="BK184" s="9">
        <v>8259</v>
      </c>
      <c r="BL184" s="10">
        <v>5438627</v>
      </c>
      <c r="BM184" s="9">
        <v>1788</v>
      </c>
      <c r="BN184" s="10">
        <v>2644939</v>
      </c>
      <c r="BO184" s="9">
        <f t="shared" si="63"/>
        <v>13297</v>
      </c>
      <c r="BP184" s="10">
        <f t="shared" si="63"/>
        <v>13345094</v>
      </c>
      <c r="BQ184" s="9">
        <v>79771.7</v>
      </c>
      <c r="BR184" s="10">
        <v>88267173</v>
      </c>
      <c r="BS184" s="9">
        <v>3559</v>
      </c>
      <c r="BT184" s="10">
        <v>4365098</v>
      </c>
      <c r="BU184" s="9">
        <v>24776</v>
      </c>
      <c r="BV184" s="10">
        <v>98173807</v>
      </c>
      <c r="BW184" s="9">
        <v>637</v>
      </c>
      <c r="BX184" s="10">
        <v>896145</v>
      </c>
      <c r="BY184" s="9">
        <f t="shared" si="57"/>
        <v>28972</v>
      </c>
      <c r="BZ184" s="10">
        <f t="shared" si="57"/>
        <v>103435050</v>
      </c>
      <c r="CA184" s="9">
        <v>2114</v>
      </c>
      <c r="CB184" s="10">
        <v>655406</v>
      </c>
      <c r="CC184" s="9">
        <v>1127</v>
      </c>
      <c r="CD184" s="10">
        <v>805000</v>
      </c>
      <c r="CE184" s="9">
        <v>7197</v>
      </c>
      <c r="CF184" s="10">
        <v>5854642</v>
      </c>
      <c r="CG184" s="9">
        <f t="shared" si="58"/>
        <v>10438</v>
      </c>
      <c r="CH184" s="10">
        <f t="shared" si="58"/>
        <v>7315048</v>
      </c>
    </row>
    <row r="185" spans="1:86" x14ac:dyDescent="0.25">
      <c r="A185" s="45" t="s">
        <v>368</v>
      </c>
      <c r="B185" s="14" t="s">
        <v>367</v>
      </c>
      <c r="C185" s="17">
        <v>8905</v>
      </c>
      <c r="D185" s="18">
        <v>6302368</v>
      </c>
      <c r="E185" s="17">
        <v>853</v>
      </c>
      <c r="F185" s="18">
        <v>240000</v>
      </c>
      <c r="G185" s="17">
        <v>534</v>
      </c>
      <c r="H185" s="18">
        <v>240000</v>
      </c>
      <c r="I185" s="9">
        <f t="shared" si="70"/>
        <v>10292</v>
      </c>
      <c r="J185" s="10">
        <f t="shared" si="70"/>
        <v>6782368</v>
      </c>
      <c r="K185" s="17">
        <v>1427</v>
      </c>
      <c r="L185" s="18">
        <v>1604128</v>
      </c>
      <c r="M185" s="17">
        <v>3661</v>
      </c>
      <c r="N185" s="18">
        <v>1430882</v>
      </c>
      <c r="O185" s="17">
        <v>6071</v>
      </c>
      <c r="P185" s="18">
        <v>2787339</v>
      </c>
      <c r="Q185" s="9">
        <f t="shared" si="79"/>
        <v>11159</v>
      </c>
      <c r="R185" s="10">
        <f t="shared" si="79"/>
        <v>5822349</v>
      </c>
      <c r="S185" s="17">
        <v>14100</v>
      </c>
      <c r="T185" s="18">
        <v>6944930</v>
      </c>
      <c r="U185" s="17">
        <v>1466</v>
      </c>
      <c r="V185" s="18">
        <v>3212785</v>
      </c>
      <c r="W185" s="17">
        <v>20373</v>
      </c>
      <c r="X185" s="18">
        <v>6639048</v>
      </c>
      <c r="Y185" s="9">
        <f t="shared" si="71"/>
        <v>35939</v>
      </c>
      <c r="Z185" s="10">
        <f t="shared" si="71"/>
        <v>16796763</v>
      </c>
      <c r="AA185" s="17">
        <f t="shared" ref="AA185:AF185" si="84">+AA184</f>
        <v>3623</v>
      </c>
      <c r="AB185" s="18">
        <f t="shared" si="84"/>
        <v>791362</v>
      </c>
      <c r="AC185" s="17">
        <f t="shared" si="84"/>
        <v>1617</v>
      </c>
      <c r="AD185" s="18">
        <f t="shared" si="84"/>
        <v>1367933</v>
      </c>
      <c r="AE185" s="17">
        <f t="shared" si="84"/>
        <v>8072</v>
      </c>
      <c r="AF185" s="18">
        <f t="shared" si="84"/>
        <v>7795125</v>
      </c>
      <c r="AG185" s="9">
        <f t="shared" si="55"/>
        <v>13312</v>
      </c>
      <c r="AH185" s="10">
        <f t="shared" si="55"/>
        <v>9954420</v>
      </c>
      <c r="AI185" s="17">
        <f>+AI184</f>
        <v>70702</v>
      </c>
      <c r="AJ185" s="18">
        <f>+AJ184</f>
        <v>39355900</v>
      </c>
      <c r="AK185" s="23">
        <v>2625</v>
      </c>
      <c r="AL185" s="24">
        <v>4345860</v>
      </c>
      <c r="AM185" s="23">
        <v>11790</v>
      </c>
      <c r="AN185" s="24">
        <v>16838813</v>
      </c>
      <c r="AO185" s="23">
        <v>3094</v>
      </c>
      <c r="AP185" s="24">
        <v>1753158</v>
      </c>
      <c r="AQ185" s="23">
        <f t="shared" si="66"/>
        <v>17509</v>
      </c>
      <c r="AR185" s="24">
        <f t="shared" si="66"/>
        <v>22937831</v>
      </c>
      <c r="AS185" s="23">
        <v>2800</v>
      </c>
      <c r="AT185" s="24">
        <v>1062618</v>
      </c>
      <c r="AU185" s="23">
        <v>6488</v>
      </c>
      <c r="AV185" s="24">
        <v>6843095</v>
      </c>
      <c r="AW185" s="23">
        <v>11522</v>
      </c>
      <c r="AX185" s="24">
        <v>25461044</v>
      </c>
      <c r="AY185" s="23">
        <f t="shared" si="61"/>
        <v>20810</v>
      </c>
      <c r="AZ185" s="24">
        <f t="shared" si="61"/>
        <v>33366757</v>
      </c>
      <c r="BA185" s="23">
        <v>6456</v>
      </c>
      <c r="BB185" s="24">
        <v>4513648</v>
      </c>
      <c r="BC185" s="23">
        <v>13219.7</v>
      </c>
      <c r="BD185" s="24">
        <v>8865172</v>
      </c>
      <c r="BE185" s="23">
        <v>8480</v>
      </c>
      <c r="BF185" s="24">
        <v>5238671</v>
      </c>
      <c r="BG185" s="23">
        <f t="shared" si="62"/>
        <v>28155.7</v>
      </c>
      <c r="BH185" s="24">
        <f t="shared" si="62"/>
        <v>18617491</v>
      </c>
      <c r="BI185" s="23">
        <v>3250</v>
      </c>
      <c r="BJ185" s="24">
        <v>5261528</v>
      </c>
      <c r="BK185" s="23">
        <v>8259</v>
      </c>
      <c r="BL185" s="24">
        <v>5438627</v>
      </c>
      <c r="BM185" s="23">
        <v>1788</v>
      </c>
      <c r="BN185" s="24">
        <v>2644939</v>
      </c>
      <c r="BO185" s="23">
        <f t="shared" si="63"/>
        <v>13297</v>
      </c>
      <c r="BP185" s="24">
        <f t="shared" si="63"/>
        <v>13345094</v>
      </c>
      <c r="BQ185" s="23">
        <v>79771.7</v>
      </c>
      <c r="BR185" s="24">
        <v>88267173</v>
      </c>
      <c r="BS185" s="51">
        <f t="shared" ref="BS185:CF185" si="85">+BS184</f>
        <v>3559</v>
      </c>
      <c r="BT185" s="52">
        <f t="shared" si="85"/>
        <v>4365098</v>
      </c>
      <c r="BU185" s="51">
        <f t="shared" si="85"/>
        <v>24776</v>
      </c>
      <c r="BV185" s="52">
        <f t="shared" si="85"/>
        <v>98173807</v>
      </c>
      <c r="BW185" s="51">
        <f t="shared" si="85"/>
        <v>637</v>
      </c>
      <c r="BX185" s="52">
        <f t="shared" si="85"/>
        <v>896145</v>
      </c>
      <c r="BY185" s="9">
        <f t="shared" si="57"/>
        <v>28972</v>
      </c>
      <c r="BZ185" s="10">
        <f t="shared" si="57"/>
        <v>103435050</v>
      </c>
      <c r="CA185" s="51">
        <f t="shared" si="85"/>
        <v>2114</v>
      </c>
      <c r="CB185" s="52">
        <f t="shared" si="85"/>
        <v>655406</v>
      </c>
      <c r="CC185" s="51">
        <f t="shared" si="85"/>
        <v>1127</v>
      </c>
      <c r="CD185" s="52">
        <f t="shared" si="85"/>
        <v>805000</v>
      </c>
      <c r="CE185" s="51">
        <f t="shared" si="85"/>
        <v>7197</v>
      </c>
      <c r="CF185" s="52">
        <f t="shared" si="85"/>
        <v>5854642</v>
      </c>
      <c r="CG185" s="9">
        <f t="shared" si="58"/>
        <v>10438</v>
      </c>
      <c r="CH185" s="10">
        <f t="shared" si="58"/>
        <v>7315048</v>
      </c>
    </row>
    <row r="186" spans="1:86" x14ac:dyDescent="0.25">
      <c r="A186" s="45" t="s">
        <v>369</v>
      </c>
      <c r="C186" s="17">
        <v>387004795</v>
      </c>
      <c r="D186" s="18">
        <v>157987368520</v>
      </c>
      <c r="E186" s="17">
        <v>577596258</v>
      </c>
      <c r="F186" s="18">
        <v>210230928235</v>
      </c>
      <c r="G186" s="17">
        <v>450842203</v>
      </c>
      <c r="H186" s="18">
        <v>239803526667</v>
      </c>
      <c r="I186" s="17">
        <f t="shared" si="70"/>
        <v>1415443256</v>
      </c>
      <c r="J186" s="18">
        <f t="shared" si="70"/>
        <v>608021823422</v>
      </c>
      <c r="K186" s="17">
        <v>461491492</v>
      </c>
      <c r="L186" s="18">
        <v>217530122152</v>
      </c>
      <c r="M186" s="17">
        <v>465678360</v>
      </c>
      <c r="N186" s="18">
        <v>224302980072</v>
      </c>
      <c r="O186" s="17">
        <v>563354503</v>
      </c>
      <c r="P186" s="18">
        <v>230472815436</v>
      </c>
      <c r="Q186" s="9">
        <f t="shared" si="79"/>
        <v>1490524355</v>
      </c>
      <c r="R186" s="10">
        <f t="shared" si="79"/>
        <v>672305917660</v>
      </c>
      <c r="S186" s="17">
        <v>465963955</v>
      </c>
      <c r="T186" s="18">
        <v>212711128580</v>
      </c>
      <c r="U186" s="17">
        <v>426565744</v>
      </c>
      <c r="V186" s="18">
        <v>234912956769</v>
      </c>
      <c r="W186" s="17">
        <v>992619514</v>
      </c>
      <c r="X186" s="18">
        <v>243190864543</v>
      </c>
      <c r="Y186" s="9">
        <f t="shared" si="71"/>
        <v>1885149213</v>
      </c>
      <c r="Z186" s="10">
        <f t="shared" si="71"/>
        <v>690814949892</v>
      </c>
      <c r="AA186" s="17">
        <v>523255772</v>
      </c>
      <c r="AB186" s="18">
        <v>251081612999</v>
      </c>
      <c r="AC186" s="17">
        <v>613588509</v>
      </c>
      <c r="AD186" s="18">
        <v>271448672632</v>
      </c>
      <c r="AE186" s="17">
        <v>588874483</v>
      </c>
      <c r="AF186" s="18">
        <v>279480306893</v>
      </c>
      <c r="AG186" s="9">
        <f t="shared" si="55"/>
        <v>1725718764</v>
      </c>
      <c r="AH186" s="10">
        <f t="shared" si="55"/>
        <v>802010592524</v>
      </c>
      <c r="AI186" s="17">
        <v>6516835588</v>
      </c>
      <c r="AJ186" s="18">
        <v>2773153283498</v>
      </c>
      <c r="AK186" s="23">
        <v>375380082</v>
      </c>
      <c r="AL186" s="24">
        <v>184167017068</v>
      </c>
      <c r="AM186" s="23">
        <v>627898930</v>
      </c>
      <c r="AN186" s="24">
        <v>215834879251</v>
      </c>
      <c r="AO186" s="23">
        <v>498476416</v>
      </c>
      <c r="AP186" s="24">
        <v>214074285105</v>
      </c>
      <c r="AQ186" s="23">
        <f t="shared" si="66"/>
        <v>1501755428</v>
      </c>
      <c r="AR186" s="24">
        <f t="shared" si="66"/>
        <v>614076181424</v>
      </c>
      <c r="AS186" s="23">
        <v>569220622</v>
      </c>
      <c r="AT186" s="24">
        <v>204984519344</v>
      </c>
      <c r="AU186" s="23">
        <v>589198982</v>
      </c>
      <c r="AV186" s="24">
        <v>257886613460</v>
      </c>
      <c r="AW186" s="23">
        <v>624929723.37000012</v>
      </c>
      <c r="AX186" s="24">
        <v>258260740962</v>
      </c>
      <c r="AY186" s="23">
        <f t="shared" si="61"/>
        <v>1783349327.3700001</v>
      </c>
      <c r="AZ186" s="24">
        <f t="shared" si="61"/>
        <v>721131873766</v>
      </c>
      <c r="BA186" s="23">
        <v>809349846.08999991</v>
      </c>
      <c r="BB186" s="24">
        <v>278082167374</v>
      </c>
      <c r="BC186" s="23">
        <v>760264480.58999991</v>
      </c>
      <c r="BD186" s="24">
        <v>316016922372</v>
      </c>
      <c r="BE186" s="23">
        <v>604587011.25</v>
      </c>
      <c r="BF186" s="24">
        <v>238116352968</v>
      </c>
      <c r="BG186" s="23">
        <f t="shared" si="62"/>
        <v>2174201337.9299998</v>
      </c>
      <c r="BH186" s="24">
        <f t="shared" si="62"/>
        <v>832215442714</v>
      </c>
      <c r="BI186" s="23">
        <v>684567261.19000006</v>
      </c>
      <c r="BJ186" s="24">
        <v>243618592455</v>
      </c>
      <c r="BK186" s="23">
        <v>984931254.31999981</v>
      </c>
      <c r="BL186" s="24">
        <v>339916539351</v>
      </c>
      <c r="BM186" s="23">
        <v>509117654.30000001</v>
      </c>
      <c r="BN186" s="24">
        <v>220467834291</v>
      </c>
      <c r="BO186" s="23">
        <f t="shared" si="63"/>
        <v>2178616169.8099999</v>
      </c>
      <c r="BP186" s="24">
        <f t="shared" si="63"/>
        <v>804002966097</v>
      </c>
      <c r="BQ186" s="23">
        <v>7637922263.1100006</v>
      </c>
      <c r="BR186" s="24">
        <v>2971426464001</v>
      </c>
      <c r="BS186" s="19">
        <f>BS185+BS183+BS179+BS177+BS173+BS160+BS147+BS133+BS131+BS123+BS118+BS101+BS91+BS87+BS83+BS78+BS63+BS52+BS31+BS27+BS10</f>
        <v>454462558</v>
      </c>
      <c r="BT186" s="20">
        <f>BT185+BT183+BT179+BT177+BT173+BT160+BT147+BT133+BT131+BT123+BT118+BT101+BT91+BT87+BT83+BT78+BT63+BT52+BT31+BT27+BT10</f>
        <v>213154197994</v>
      </c>
      <c r="BU186" s="19">
        <f>BU185+BU183+BU179+BU177+BU173+BU160+BU147+BU133+BU131+BU123+BU118+BU101+BU91+BU87+BU83+BU78+BU63+BU52+BU31+BU27+BU10</f>
        <v>736233365</v>
      </c>
      <c r="BV186" s="20">
        <f>BV185+BV183+BV179+BV177+BV173+BV160+BV147+BV133+BV131+BV123+BV118+BV101+BV91+BV87+BV83+BV78+BV63+BV52+BV31+BV27+BV10</f>
        <v>260926573344</v>
      </c>
      <c r="BW186" s="19">
        <f>BW185+BW183+BW179+BW177+BW173+BW160+BW147+BW133+BW131+BW123+BW118+BW101+BW91+BW87+BW83+BW78+BW63+BW52+BW31+BW27+BW10</f>
        <v>754142072</v>
      </c>
      <c r="BX186" s="20">
        <f>BX185+BX183+BX179+BX177+BX173+BX160+BX147+BX133+BX131+BX123+BX118+BX101+BX91+BX87++BX83+BX78+BX63+BX52+BX31+BX27+BX10</f>
        <v>279458495835</v>
      </c>
      <c r="BY186" s="17">
        <f t="shared" si="57"/>
        <v>1944837995</v>
      </c>
      <c r="BZ186" s="18">
        <f t="shared" si="57"/>
        <v>753539267173</v>
      </c>
      <c r="CA186" s="19">
        <f>CA185+CA183+CA179+CA177+CA173+CA160+CA147+CA133+CA131+CA123+CA118+CA101+CA91+CA87+CA83+CA78+CA63+CA52+CA31+CA27+CA10</f>
        <v>528014183</v>
      </c>
      <c r="CB186" s="20">
        <f>CB185+CB183+CB179+CB177+CB173+CB160+CB147+CB133+CB131+CB123+CB118+CB101+CB91+CB87++CB83+CB78+CB63+CB52+CB31+CB27+CB10</f>
        <v>223475823426</v>
      </c>
      <c r="CC186" s="19">
        <f>CC185+CC183+CC179+CC177+CC173+CC160+CC147+CC133+CC131+CC123+CC118+CC101+CC91+CC87+CC83+CC78+CC63+CC52+CC31+CC27+CC10</f>
        <v>1090420894</v>
      </c>
      <c r="CD186" s="20">
        <f>CD185+CD183+CD179+CD177+CD173+CD160+CD147+CD133+CD131+CD123+CD118+CD101+CD91+CD87++CD83+CD78+CD63+CD52+CD31+CD27+CD10</f>
        <v>384725986552</v>
      </c>
      <c r="CE186" s="19">
        <f>CE185+CE183+CE179+CE177+CE173+CE160+CE147+CE133+CE131+CE123+CE118+CE101+CE91+CE87+CE83+CE78+CE63+CE52+CE31+CE27+CE10</f>
        <v>615260552</v>
      </c>
      <c r="CF186" s="20">
        <f>CF185+CF183+CF179+CF177+CF173+CF160+CF147+CF133+CF131+CF123+CF118+CF101+CF91+CF87++CF83+CF78+CF63+CF52+CF31+CF27+CF10</f>
        <v>250911048282</v>
      </c>
      <c r="CG186" s="17">
        <f t="shared" si="58"/>
        <v>2233695629</v>
      </c>
      <c r="CH186" s="18">
        <f t="shared" si="58"/>
        <v>859112858260</v>
      </c>
    </row>
    <row r="187" spans="1:86" x14ac:dyDescent="0.2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53"/>
      <c r="AL187" s="53"/>
      <c r="AM187" s="53"/>
      <c r="AN187" s="53"/>
      <c r="AO187" s="53"/>
      <c r="AP187" s="53"/>
      <c r="AQ187" s="53"/>
      <c r="AR187" s="53"/>
      <c r="AS187" s="53"/>
      <c r="AT187" s="53"/>
      <c r="AU187" s="53"/>
      <c r="AV187" s="53"/>
      <c r="AW187" s="53"/>
      <c r="AX187" s="53"/>
      <c r="AY187" s="53"/>
      <c r="AZ187" s="53"/>
      <c r="BA187" s="53"/>
      <c r="BB187" s="53"/>
      <c r="BC187" s="53"/>
      <c r="BD187" s="53"/>
      <c r="BE187" s="53"/>
      <c r="BF187" s="53"/>
      <c r="BG187" s="53"/>
      <c r="BH187" s="53"/>
      <c r="BI187" s="53"/>
      <c r="BJ187" s="53"/>
      <c r="BK187" s="53"/>
      <c r="BL187" s="53"/>
      <c r="BM187" s="53"/>
      <c r="BN187" s="53"/>
      <c r="BO187" s="53"/>
      <c r="BP187" s="53"/>
      <c r="BQ187" s="53"/>
      <c r="BR187" s="53"/>
      <c r="BS187" s="54"/>
      <c r="BT187" s="54"/>
      <c r="BU187" s="54"/>
      <c r="BV187" s="54"/>
      <c r="BW187" s="54"/>
      <c r="BX187" s="54"/>
      <c r="BY187" s="22"/>
      <c r="BZ187" s="22"/>
      <c r="CA187" s="54"/>
      <c r="CB187" s="54"/>
      <c r="CC187" s="54"/>
      <c r="CD187" s="54"/>
      <c r="CE187" s="54"/>
      <c r="CF187" s="54"/>
      <c r="CG187" s="22"/>
      <c r="CH187" s="22"/>
    </row>
    <row r="188" spans="1:86" x14ac:dyDescent="0.25">
      <c r="A188" s="55" t="s">
        <v>370</v>
      </c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3"/>
      <c r="AV188" s="53"/>
      <c r="AW188" s="53"/>
      <c r="AX188" s="53"/>
      <c r="AY188" s="53"/>
      <c r="AZ188" s="53"/>
      <c r="BA188" s="53"/>
      <c r="BB188" s="53"/>
      <c r="BC188" s="53"/>
      <c r="BD188" s="53"/>
      <c r="BE188" s="53"/>
      <c r="BF188" s="53"/>
      <c r="BG188" s="53"/>
      <c r="BH188" s="53"/>
      <c r="BI188" s="53"/>
      <c r="BJ188" s="53"/>
      <c r="BK188" s="53"/>
      <c r="BL188" s="53"/>
      <c r="BM188" s="53"/>
      <c r="BN188" s="53"/>
      <c r="BO188" s="53"/>
      <c r="BP188" s="53"/>
      <c r="BQ188" s="53"/>
      <c r="BR188" s="53"/>
      <c r="BS188" s="56"/>
      <c r="BT188" s="56"/>
      <c r="BU188" s="56"/>
      <c r="BV188" s="56"/>
      <c r="BW188" s="56"/>
      <c r="BX188" s="56"/>
      <c r="BY188" s="22"/>
      <c r="BZ188" s="22"/>
      <c r="CA188" s="56"/>
      <c r="CB188" s="56"/>
      <c r="CC188" s="56"/>
      <c r="CD188" s="56"/>
      <c r="CE188" s="56"/>
      <c r="CF188" s="56"/>
      <c r="CG188" s="22"/>
      <c r="CH188" s="22"/>
    </row>
    <row r="189" spans="1:86" x14ac:dyDescent="0.2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3"/>
      <c r="AV189" s="53"/>
      <c r="AW189" s="53"/>
      <c r="AX189" s="53"/>
      <c r="AY189" s="53"/>
      <c r="AZ189" s="53"/>
      <c r="BA189" s="53"/>
      <c r="BB189" s="53"/>
      <c r="BC189" s="53"/>
      <c r="BD189" s="53"/>
      <c r="BE189" s="53"/>
      <c r="BF189" s="53"/>
      <c r="BG189" s="53"/>
      <c r="BH189" s="53"/>
      <c r="BI189" s="53"/>
      <c r="BJ189" s="53"/>
      <c r="BK189" s="53"/>
      <c r="BL189" s="53"/>
      <c r="BM189" s="53"/>
      <c r="BN189" s="53"/>
      <c r="BO189" s="53"/>
      <c r="BP189" s="53"/>
      <c r="BQ189" s="53"/>
      <c r="BR189" s="53"/>
      <c r="BS189" s="22"/>
      <c r="BT189" s="22"/>
      <c r="BU189" s="22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/>
      <c r="CH189" s="22"/>
    </row>
    <row r="190" spans="1:86" x14ac:dyDescent="0.25">
      <c r="A190" s="57" t="s">
        <v>371</v>
      </c>
      <c r="B190" s="58"/>
      <c r="C190" s="59">
        <f>C3+C9+C11+C4+C5+C7+C12+C13+C14+C19+C28+C33+C35+C36+C38+C40+C42+C49+C68+C71+C72+(C80-C81-C82)+C84+C85+C86+C88+C89+C90+C98+C108+C109+C113+C114+C115+C119+C120+C121+C122+C130+C176+C181+C182+C184+C54+C32+C24+0.4*C125+0.2*C79+0.5*C75</f>
        <v>49287737</v>
      </c>
      <c r="D190" s="60">
        <f>D3+D9+D11+D4+D5+D7+D12+D13+D14+D19+D28+D33+D35+D36+D38+D40+D42+D49+D68+D71+D72+(D80-D81-D82)+D84+D85+D86+D88+D89+D90+D98+D108+D109+D113+D114+D115+D119+D120+D121+D122+D130+D176+D181+D182+D184+D54+D32+D24+0.4*D125+0.2*D79+0.5*D75+D77</f>
        <v>47015515102.5</v>
      </c>
      <c r="E190" s="59">
        <f>E3+E9+E11+E4+E5+E7+E12+E13+E14+E19+E28+E33+E35+E36+E38+E40+E42+E49+E68+E71+E72+(E80-E81-E82)+E84+E85+E86+E88+E89+E90+E98+E108+E109+E113+E114+E115+E119+E120+E121+E122+E130+E176+E181+E182+E184+E54+E32+E24+0.4*E125+0.2*E79+0.5*E75</f>
        <v>183015532.40000001</v>
      </c>
      <c r="F190" s="60">
        <f>F3+F9+F11+F4+F5+F7+F12+F13+F14+F19+F28+F33+F35+F36+F38+F40+F42+F49+F68+F71+F72+(F80-F81-F82)+F84+F85+F86+F88+F89+F90+F98+F108+F109+F113+F114+F115+F119+F120+F121+F122+F130+F176+F181+F182+F184+F54+F32+F24+0.4*F125+0.2*F79+0.5*F75+F77</f>
        <v>75571583739</v>
      </c>
      <c r="G190" s="59">
        <f>G3+G9+G11+G4+G5+G7+G12+G13+G14+G19+G28+G33+G35+G36+G38+G40+G42+G49+G68+G71+G72+(G80-G81-G82)+G84+G85+G86+G88+G89+G90+G98+G108+G109+G113+G114+G115+G119+G120+G121+G122+G130+G176+G181+G182+G184+G54+G32+G24+0.4*G125+0.2*G79+0.5*G75</f>
        <v>159304199.09999999</v>
      </c>
      <c r="H190" s="60">
        <f>H3+H9+H11+H4+H5+H7+H12+H13+H14+H19+H28+H33+H35+H36+H38+H40+H42+H49+H68+H71+H72+(H80-H81-H82)+H84+H85+H86+H88+H89+H90+H98+H108+H109+H113+H114+H115+H119+H120+H121+H122+H130+H176+H181+H182+H184+H54+H32+H24+0.4*H125+0.2*H79+0.5*H75+H77</f>
        <v>94088688049.699997</v>
      </c>
      <c r="I190" s="59">
        <f>I3+I9+I11+I4+I5+I7+I12+I13+I14+I19+I28+I33+I35+I36+I38+I40+I42+I49+I68+I71+I72+(I80-I81-I82)+I84+I85+I86+I88+I89+I90+I98+I108+I109+I113+I114+I115+I119+I120+I121+I122+I130+I176+I181+I182+I184+I54+I32+I24+0.4*I125+0.2*I79+0.5*I75</f>
        <v>391607468.5</v>
      </c>
      <c r="J190" s="60">
        <f>J3+J9+J11+J4+J5+J7+J12+J13+J14+J19+J28+J33+J35+J36+J38+J40+J42+J49+J68+J71+J72+(J80-J81-J82)+J84+J85+J86+J88+J89+J90+J98+J108+J109+J113+J114+J115+J119+J120+J121+J122+J130+J176+J181+J182+J184+J54+J32+J24+0.4*J125+0.2*J79+0.5*J75+J77</f>
        <v>216675786891.19998</v>
      </c>
      <c r="K190" s="59">
        <f>K3+K9+K11+K4+K5+K7+K12+K13+K14+K19+K28+K33+K35+K36+K38+K40+K42+K49+K68+K71+K72+(K80-K81-K82)+K84+K85+K86+K88+K89+K90+K98+K108+K109+K113+K114+K115+K119+K120+K121+K122+K130+K176+K181+K182+K184+K54+K32+K24+0.4*K125+0.2*K79+0.5*K75</f>
        <v>147239717.60000002</v>
      </c>
      <c r="L190" s="60">
        <f>L3+L9+L11+L4+L5+L7+L12+L13+L14+L19+L28+L33+L35+L36+L38+L40+L42+L49+L68+L71+L72+(L80-L81-L82)+L84+L85+L86+L88+L89+L90+L98+L108+L109+L113+L114+L115+L119+L120+L121+L122+L130+L176+L181+L182+L184+L54+L32+L24+0.4*L125+0.2*L79+0.5*L75+L77</f>
        <v>86717046635.900009</v>
      </c>
      <c r="M190" s="59">
        <f>M3+M9+M11+M4+M5+M7+M12+M13+M14+M19+M28+M33+M35+M36+M38+M40+M42+M49+M68+M71+M72+(M80-M81-M82)+M84+M85+M86+M88+M89+M90+M98+M108+M109+M113+M114+M115+M119+M120+M121+M122+M130+M176+M181+M182+M184+M54+M32+M24+0.4*M125+0.2*M79+0.5*M75</f>
        <v>105195164.3</v>
      </c>
      <c r="N190" s="60">
        <f>N3+N9+N11+N4+N5+N7+N12+N13+N14+N19+N28+N33+N35+N36+N38+N40+N42+N49+N68+N71+N72+(N80-N81-N82)+N84+N85+N86+N88+N89+N90+N98+N108+N109+N113+N114+N115+N119+N120+N121+N122+N130+N176+N181+N182+N184+N54+N32+N24+0.4*N125+0.2*N79+0.5*N75+N77</f>
        <v>76348391137.5</v>
      </c>
      <c r="O190" s="59">
        <f>O3+O9+O11+O4+O5+O7+O12+O13+O14+O19+O28+O33+O35+O36+O38+O40+O42+O49+O68+O71+O72+(O80-O81-O82)+O84+O85+O86+O88+O89+O90+O98+O108+O109+O113+O114+O115+O119+O120+O121+O122+O130+O176+O181+O182+O184+O54+O32+O24+0.4*O125+0.2*O79+0.5*O75</f>
        <v>124263867.30000001</v>
      </c>
      <c r="P190" s="60">
        <f>P3+P9+P11+P4+P5+P7+P12+P13+P14+P19+P28+P33+P35+P36+P38+P40+P42+P49+P68+P71+P72+(P80-P81-P82)+P84+P85+P86+P88+P89+P90+P98+P108+P109+P113+P114+P115+P119+P120+P121+P122+P130+P176+P181+P182+P184+P54+P32+P24+0.4*P125+0.2*P79+0.5*P75+P77</f>
        <v>64924326648.200005</v>
      </c>
      <c r="Q190" s="59">
        <f>Q3+Q9+Q11+Q4+Q5+Q7+Q12+Q13+Q14+Q19+Q28+Q33+Q35+Q36+Q38+Q40+Q42+Q49+Q68+Q71+Q72+(Q80-Q81-Q82)+Q84+Q85+Q86+Q88+Q89+Q90+Q98+Q108+Q109+Q113+Q114+Q115+Q119+Q120+Q121+Q122+Q130+Q176+Q181+Q182+Q184+Q54+Q32+Q24+0.4*Q125+0.2*Q79+0.5*Q75</f>
        <v>376698749.19999999</v>
      </c>
      <c r="R190" s="60">
        <f>R3+R9+R11+R4+R5+R7+R12+R13+R14+R19+R28+R33+R35+R36+R38+R40+R42+R49+R68+R71+R72+(R80-R81-R82)+R84+R85+R86+R88+R89+R90+R98+R108+R109+R113+R114+R115+R119+R120+R121+R122+R130+R176+R181+R182+R184+R54+R32+R24+0.4*R125+0.2*R79+0.5*R75+R77</f>
        <v>227989764421.60001</v>
      </c>
      <c r="S190" s="59">
        <f>S3+S9+S11+S4+S5+S7+S12+S13+S14+S19+S28+S33+S35+S36+S38+S40+S42+S49+S68+S71+S72+(S80-S81-S82)+S84+S85+S86+S88+S89+S90+S98+S108+S109+S113+S114+S115+S119+S120+S121+S122+S130+S176+S181+S182+S184+S54+S32+S24+0.4*S125+0.2*S79+0.5*S75</f>
        <v>87041448.300000012</v>
      </c>
      <c r="T190" s="60">
        <f>T3+T9+T11+T4+T5+T7+T12+T13+T14+T19+T28+T33+T35+T36+T38+T40+T42+T49+T68+T71+T72+(T80-T81-T82)+T84+T85+T86+T88+T89+T90+T98+T108+T109+T113+T114+T115+T119+T120+T121+T122+T130+T176+T181+T182+T184+T54+T32+T24+0.4*T125+0.2*T79+0.5*T75+T77</f>
        <v>69216253053.800003</v>
      </c>
      <c r="U190" s="59">
        <f>U3+U9+U11+U4+U5+U7+U12+U13+U14+U19+U28+U33+U35+U36+U38+U40+U42+U49+U68+U71+U72+(U80-U81-U82)+U84+U85+U86+U88+U89+U90+U98+U108+U109+U113+U114+U115+U119+U120+U121+U122+U130+U176+U181+U182+U184+U54+U32+U24+0.4*U125+0.2*U79+0.5*U75</f>
        <v>149550139.40000001</v>
      </c>
      <c r="V190" s="60">
        <f>V3+V9+V11+V4+V5+V7+V12+V13+V14+V19+V28+V33+V35+V36+V38+V40+V42+V49+V68+V71+V72+(V80-V81-V82)+V84+V85+V86+V88+V89+V90+V98+V108+V109+V113+V114+V115+V119+V120+V121+V122+V130+V176+V181+V182+V184+V54+V32+V24+0.4*V125+0.2*V79+0.5*V75+V77</f>
        <v>81842170142.800003</v>
      </c>
      <c r="W190" s="59">
        <f>W3+W9+W11+W4+W5+W7+W12+W13+W14+W19+W28+W33+W35+W36+W38+W40+W42+W49+W68+W71+W72+(W80-W81-W82)+W84+W85+W86+W88+W89+W90+W98+W108+W109+W113+W114+W115+W119+W120+W121+W122+W130+W176+W181+W182+W184+W54+W32+W24+0.4*W125+0.2*W79+0.5*W75</f>
        <v>106405007.7</v>
      </c>
      <c r="X190" s="60">
        <f>X3+X9+X11+X4+X5+X7+X12+X13+X14+X19+X28+X33+X35+X36+X38+X40+X42+X49+X68+X71+X72+(X80-X81-X82)+X84+X85+X86+X88+X89+X90+X98+X108+X109+X113+X114+X115+X119+X120+X121+X122+X130+X176+X181+X182+X184+X54+X32+X24+0.4*X125+0.2*X79+0.5*X75+X77</f>
        <v>64904287896.800003</v>
      </c>
      <c r="Y190" s="59">
        <f>Y3+Y9+Y11+Y4+Y5+Y7+Y12+Y13+Y14+Y19+Y28+Y33+Y35+Y36+Y38+Y40+Y42+Y49+Y68+Y71+Y72+(Y80-Y81-Y82)+Y84+Y85+Y86+Y88+Y89+Y90+Y98+Y108+Y109+Y113+Y114+Y115+Y119+Y120+Y121+Y122+Y130+Y176+Y181+Y182+Y184+Y54+Y32+Y24+0.4*Y125+0.2*Y79+0.5*Y75</f>
        <v>342996595.39999998</v>
      </c>
      <c r="Z190" s="60">
        <f>Z3+Z9+Z11+Z4+Z5+Z7+Z12+Z13+Z14+Z19+Z28+Z33+Z35+Z36+Z38+Z40+Z42+Z49+Z68+Z71+Z72+(Z80-Z81-Z82)+Z84+Z85+Z86+Z88+Z89+Z90+Z98+Z108+Z109+Z113+Z114+Z115+Z119+Z120+Z121+Z122+Z130+Z176+Z181+Z182+Z184+Z54+Z32+Z24+0.4*Z125+0.2*Z79+0.5*Z75+Z77</f>
        <v>215962711093.40002</v>
      </c>
      <c r="AA190" s="59">
        <f>AA3+AA9+AA11+AA4+AA5+AA7+AA12+AA13+AA14+AA19+AA28+AA33+AA35+AA36+AA38+AA40+AA42+AA49+AA68+AA71+AA72+(AA80-AA81-AA82)+AA84+AA85+AA86+AA88+AA89+AA90+AA98+AA108+AA109+AA113+AA114+AA115+AA119+AA120+AA121+AA122+AA130+AA176+AA181+AA182+AA184+AA54+AA32+AA24+0.4*AA125+0.2*AA79+0.5*AA75</f>
        <v>120402164.40000001</v>
      </c>
      <c r="AB190" s="60">
        <f>AB3+AB9+AB11+AB4+AB5+AB7+AB12+AB13+AB14+AB19+AB28+AB33+AB35+AB36+AB38+AB40+AB42+AB49+AB68+AB71+AB72+(AB80-AB81-AB82)+AB84+AB85+AB86+AB88+AB89+AB90+AB98+AB108+AB109+AB113+AB114+AB115+AB119+AB120+AB121+AB122+AB130+AB176+AB181+AB182+AB184+AB54+AB32+AB24+0.4*AB125+0.2*AB79+0.5*AB75+AB77</f>
        <v>65952339721.199997</v>
      </c>
      <c r="AC190" s="59">
        <f>AC3+AC9+AC11+AC4+AC5+AC7+AC12+AC13+AC14+AC19+AC28+AC33+AC35+AC36+AC38+AC40+AC42+AC49+AC68+AC71+AC72+(AC80-AC81-AC82)+AC84+AC85+AC86+AC88+AC89+AC90+AC98+AC108+AC109+AC113+AC114+AC115+AC119+AC120+AC121+AC122+AC130+AC176+AC181+AC182+AC184+AC54+AC32+AC24+0.4*AC125+0.2*AC79+0.5*AC75</f>
        <v>163913907.40000001</v>
      </c>
      <c r="AD190" s="60">
        <f>AD3+AD9+AD11+AD4+AD5+AD7+AD12+AD13+AD14+AD19+AD28+AD33+AD35+AD36+AD38+AD40+AD42+AD49+AD68+AD71+AD72+(AD80-AD81-AD82)+AD84+AD85+AD86+AD88+AD89+AD90+AD98+AD108+AD109+AD113+AD114+AD115+AD119+AD120+AD121+AD122+AD130+AD176+AD181+AD182+AD184+AD54+AD32+AD24+0.4*AD125+0.2*AD79+0.5*AD75+AD77</f>
        <v>69484452207.100006</v>
      </c>
      <c r="AE190" s="59">
        <f>AE3+AE9+AE11+AE4+AE5+AE7+AE12+AE13+AE14+AE19+AE28+AE33+AE35+AE36+AE38+AE40+AE42+AE49+AE68+AE71+AE72+(AE80-AE81-AE82)+AE84+AE85+AE86+AE88+AE89+AE90+AE98+AE108+AE109+AE113+AE114+AE115+AE119+AE120+AE121+AE122+AE130+AE176+AE181+AE182+AE184+AE54+AE32+AE24+0.4*AE125+0.2*AE79+0.5*AE75</f>
        <v>188014387.30000001</v>
      </c>
      <c r="AF190" s="60">
        <f>AF3+AF9+AF11+AF4+AF5+AF7+AF12+AF13+AF14+AF19+AF28+AF33+AF35+AF36+AF38+AF40+AF42+AF49+AF68+AF71+AF72+(AF80-AF81-AF82)+AF84+AF85+AF86+AF88+AF89+AF90+AF98+AF108+AF109+AF113+AF114+AF115+AF119+AF120+AF121+AF122+AF130+AF176+AF181+AF182+AF184+AF54+AF32+AF24+0.4*AF125+0.2*AF79+0.5*AF75+AF77</f>
        <v>80463457172.100006</v>
      </c>
      <c r="AG190" s="59">
        <f>AG3+AG9+AG11+AG4+AG5+AG7+AG12+AG13+AG14+AG19+AG28+AG33+AG35+AG36+AG38+AG40+AG42+AG49+AG68+AG71+AG72+(AG80-AG81-AG82)+AG84+AG85+AG86+AG88+AG89+AG90+AG98+AG108+AG109+AG113+AG114+AG115+AG119+AG120+AG121+AG122+AG130+AG176+AG181+AG182+AG184+AG54+AG32+AG24+0.4*AG125+0.2*AG79+0.5*AG75</f>
        <v>472330459.10000002</v>
      </c>
      <c r="AH190" s="60">
        <f>AH3+AH9+AH11+AH4+AH5+AH7+AH12+AH13+AH14+AH19+AH28+AH33+AH35+AH36+AH38+AH40+AH42+AH49+AH68+AH71+AH72+(AH80-AH81-AH82)+AH84+AH85+AH86+AH88+AH89+AH90+AH98+AH108+AH109+AH113+AH114+AH115+AH119+AH120+AH121+AH122+AH130+AH176+AH181+AH182+AH184+AH54+AH32+AH24+0.4*AH125+0.2*AH79+0.5*AH75+AH77</f>
        <v>215900249100.39999</v>
      </c>
      <c r="AI190" s="59">
        <f>AI3+AI9+AI11+AI4+AI5+AI7+AI12+AI13+AI14+AI19+AI28+AI33+AI35+AI36+AI38+AI40+AI42+AI49+AI68+AI71+AI72+(AI80-AI81-AI82)+AI84+AI85+AI86+AI88+AI89+AI90+AI98+AI108+AI109+AI113+AI114+AI115+AI119+AI120+AI121+AI122+AI130+AI176+AI181+AI182+AI184+AI54+AI32+AI24+0.4*AI125+0.2*AI79+0.5*AI75</f>
        <v>1583528851.2</v>
      </c>
      <c r="AJ190" s="60">
        <f>AJ3+AJ9+AJ11+AJ4+AJ5+AJ7+AJ12+AJ13+AJ14+AJ19+AJ28+AJ33+AJ35+AJ36+AJ38+AJ40+AJ42+AJ49+AJ68+AJ71+AJ72+(AJ80-AJ81-AJ82)+AJ84+AJ85+AJ86+AJ88+AJ89+AJ90+AJ98+AJ108+AJ109+AJ113+AJ114+AJ115+AJ119+AJ120+AJ121+AJ122+AJ130+AJ176+AJ181+AJ182+AJ184+AJ54+AJ32+AJ24+0.4*AJ125+0.2*AJ79+0.5*AJ75+AJ77</f>
        <v>876509564761.59998</v>
      </c>
      <c r="AK190" s="59">
        <f>AK3+AK9+AK11+AK4+AK5+AK7+AK12+AK13+AK14+AK19+AK28+AK33+AK35+AK36+AK38+AK40+AK42+AK49+AK68+AK71+AK72+(AK80-AK81-AK82)+AK84+AK85+AK86+AK88+AK89+AK90+AK98+AK108+AK109+AK113+AK114+AK115+AK119+AK120+AK121+AK122+AK130+AK176+AK181+AK182+AK184+AK54+AK32+AK24+0.4*AK125+0.2*AK79+0.5*AK75</f>
        <v>91201309.799999997</v>
      </c>
      <c r="AL190" s="60">
        <f>AL3+AL9+AL11+AL4+AL5+AL7+AL12+AL13+AL14+AL19+AL28+AL33+AL35+AL36+AL38+AL40+AL42+AL49+AL68+AL71+AL72+(AL80-AL81-AL82)+AL84+AL85+AL86+AL88+AL89+AL90+AL98+AL108+AL109+AL113+AL114+AL115+AL119+AL120+AL121+AL122+AL130+AL176+AL181+AL182+AL184+AL54+AL32+AL24+0.4*AL125+0.2*AL79+0.5*AL75+AL77</f>
        <v>56226154047.599998</v>
      </c>
      <c r="AM190" s="59">
        <f>AM3+AM9+AM11+AM4+AM5+AM7+AM12+AM13+AM14+AM19+AM28+AM33+AM35+AM36+AM38+AM40+AM42+AM49+AM68+AM71+AM72+(AM80-AM81-AM82)+AM84+AM85+AM86+AM88+AM89+AM90+AM98+AM108+AM109+AM113+AM114+AM115+AM119+AM120+AM121+AM122+AM130+AM176+AM181+AM182+AM184+AM54+AM32+AM24+0.4*AM125+0.2*AM79+0.5*AM75</f>
        <v>94276327.799999997</v>
      </c>
      <c r="AN190" s="60">
        <f>AN3+AN9+AN11+AN4+AN5+AN7+AN12+AN13+AN14+AN19+AN28+AN33+AN35+AN36+AN38+AN40+AN42+AN49+AN68+AN71+AN72+(AN80-AN81-AN82)+AN84+AN85+AN86+AN88+AN89+AN90+AN98+AN108+AN109+AN113+AN114+AN115+AN119+AN120+AN121+AN122+AN130+AN176+AN181+AN182+AN184+AN54+AN32+AN24+0.4*AN125+0.2*AN79+0.5*AN75+AN77</f>
        <v>59289140433.400002</v>
      </c>
      <c r="AO190" s="59">
        <f>AO3+AO9+AO11+AO4+AO5+AO7+AO12+AO13+AO14+AO19+AO28+AO33+AO35+AO36+AO38+AO40+AO42+AO49+AO68+AO71+AO72+(AO80-AO81-AO82)+AO84+AO85+AO86+AO88+AO89+AO90+AO98+AO108+AO109+AO113+AO114+AO115+AO119+AO120+AO121+AO122+AO130+AO176+AO181+AO182+AO184+AO54+AO32+AO24+0.4*AO125+0.2*AO79+0.5*AO75</f>
        <v>183644007.20000002</v>
      </c>
      <c r="AP190" s="60">
        <f>AP3+AP9+AP11+AP4+AP5+AP7+AP12+AP13+AP14+AP19+AP28+AP33+AP35+AP36+AP38+AP40+AP42+AP49+AP68+AP71+AP72+(AP80-AP81-AP82)+AP84+AP85+AP86+AP88+AP89+AP90+AP98+AP108+AP109+AP113+AP114+AP115+AP119+AP120+AP121+AP122+AP130+AP176+AP181+AP182+AP184+AP54+AP32+AP24+0.4*AP125+0.2*AP79+0.5*AP75+AP77</f>
        <v>76089810684.5</v>
      </c>
      <c r="AQ190" s="59">
        <f>AQ3+AQ9+AQ11+AQ4+AQ5+AQ7+AQ12+AQ13+AQ14+AQ19+AQ28+AQ33+AQ35+AQ36+AQ38+AQ40+AQ42+AQ49+AQ68+AQ71+AQ72+(AQ80-AQ81-AQ82)+AQ84+AQ85+AQ86+AQ88+AQ89+AQ90+AQ98+AQ108+AQ109+AQ113+AQ114+AQ115+AQ119+AQ120+AQ121+AQ122+AQ130+AQ176+AQ181+AQ182+AQ184+AQ54+AQ32+AQ24+0.4*AQ125+0.2*AQ79+0.5*AQ75</f>
        <v>369121644.80000001</v>
      </c>
      <c r="AR190" s="60">
        <f>AR3+AR9+AR11+AR4+AR5+AR7+AR12+AR13+AR14+AR19+AR28+AR33+AR35+AR36+AR38+AR40+AR42+AR49+AR68+AR71+AR72+(AR80-AR81-AR82)+AR84+AR85+AR86+AR88+AR89+AR90+AR98+AR108+AR109+AR113+AR114+AR115+AR119+AR120+AR121+AR122+AR130+AR176+AR181+AR182+AR184+AR54+AR32+AR24+0.4*AR125+0.2*AR79+0.5*AR75+AR77</f>
        <v>191605105165.5</v>
      </c>
      <c r="AS190" s="59">
        <f>AS3+AS9+AS11+AS4+AS5+AS7+AS12+AS13+AS14+AS19+AS28+AS33+AS35+AS36+AS38+AS40+AS42+AS49+AS68+AS71+AS72+(AS80-AS81-AS82)+AS84+AS85+AS86+AS88+AS89+AS90+AS98+AS108+AS109+AS113+AS114+AS115+AS119+AS120+AS121+AS122+AS130+AS176+AS181+AS182+AS184+AS54+AS32+AS24+0.4*AS125+0.2*AS79+0.5*AS75</f>
        <v>110028997.80000001</v>
      </c>
      <c r="AT190" s="60">
        <f>AT3+AT9+AT11+AT4+AT5+AT7+AT12+AT13+AT14+AT19+AT28+AT33+AT35+AT36+AT38+AT40+AT42+AT49+AT68+AT71+AT72+(AT80-AT81-AT82)+AT84+AT85+AT86+AT88+AT89+AT90+AT98+AT108+AT109+AT113+AT114+AT115+AT119+AT120+AT121+AT122+AT130+AT176+AT181+AT182+AT184+AT54+AT32+AT24+0.4*AT125+0.2*AT79+0.5*AT75+AT77</f>
        <v>60035829804</v>
      </c>
      <c r="AU190" s="59">
        <f>AU3+AU9+AU11+AU4+AU5+AU7+AU12+AU13+AU14+AU19+AU28+AU33+AU35+AU36+AU38+AU40+AU42+AU49+AU68+AU71+AU72+(AU80-AU81-AU82)+AU84+AU85+AU86+AU88+AU89+AU90+AU98+AU108+AU109+AU113+AU114+AU115+AU119+AU120+AU121+AU122+AU130+AU176+AU181+AU182+AU184+AU54+AU32+AU24+0.4*AU125+0.2*AU79+0.5*AU75</f>
        <v>140280917.04199997</v>
      </c>
      <c r="AV190" s="60">
        <f>AV3+AV9+AV11+AV4+AV5+AV7+AV12+AV13+AV14+AV19+AV28+AV33+AV35+AV36+AV38+AV40+AV42+AV49+AV68+AV71+AV72+(AV80-AV81-AV82)+AV84+AV85+AV86+AV88+AV89+AV90+AV98+AV108+AV109+AV113+AV114+AV115+AV119+AV120+AV121+AV122+AV130+AV176+AV181+AV182+AV184+AV54+AV32+AV24+0.4*AV125+0.2*AV79+0.5*AV75+AV77</f>
        <v>75341789759.400009</v>
      </c>
      <c r="AW190" s="59">
        <f>AW3+AW9+AW11+AW4+AW5+AW7+AW12+AW13+AW14+AW19+AW28+AW33+AW35+AW36+AW38+AW40+AW42+AW49+AW68+AW71+AW72+(AW80-AW81-AW82)+AW84+AW85+AW86+AW88+AW89+AW90+AW98+AW108+AW109+AW113+AW114+AW115+AW119+AW120+AW121+AW122+AW130+AW176+AW181+AW182+AW184+AW54+AW32+AW24+0.4*AW125+0.2*AW79+0.5*AW75</f>
        <v>134371967.68400002</v>
      </c>
      <c r="AX190" s="60">
        <f>AX3+AX9+AX11+AX4+AX5+AX7+AX12+AX13+AX14+AX19+AX28+AX33+AX35+AX36+AX38+AX40+AX42+AX49+AX68+AX71+AX72+(AX80-AX81-AX82)+AX84+AX85+AX86+AX88+AX89+AX90+AX98+AX108+AX109+AX113+AX114+AX115+AX119+AX120+AX121+AX122+AX130+AX176+AX181+AX182+AX184+AX54+AX32+AX24+0.4*AX125+0.2*AX79+0.5*AX75+AX77</f>
        <v>74249402131.199997</v>
      </c>
      <c r="AY190" s="59">
        <f>AY3+AY9+AY11+AY4+AY5+AY7+AY12+AY13+AY14+AY19+AY28+AY33+AY35+AY36+AY38+AY40+AY42+AY49+AY68+AY71+AY72+(AY80-AY81-AY82)+AY84+AY85+AY86+AY88+AY89+AY90+AY98+AY108+AY109+AY113+AY114+AY115+AY119+AY120+AY121+AY122+AY130+AY176+AY181+AY182+AY184+AY54+AY32+AY24+0.4*AY125+0.2*AY79+0.5*AY75</f>
        <v>384681882.52600008</v>
      </c>
      <c r="AZ190" s="60">
        <f>AZ3+AZ9+AZ11+AZ4+AZ5+AZ7+AZ12+AZ13+AZ14+AZ19+AZ28+AZ33+AZ35+AZ36+AZ38+AZ40+AZ42+AZ49+AZ68+AZ71+AZ72+(AZ80-AZ81-AZ82)+AZ84+AZ85+AZ86+AZ88+AZ89+AZ90+AZ98+AZ108+AZ109+AZ113+AZ114+AZ115+AZ119+AZ120+AZ121+AZ122+AZ130+AZ176+AZ181+AZ182+AZ184+AZ54+AZ32+AZ24+0.4*AZ125+0.2*AZ79+0.5*AZ75+AZ77</f>
        <v>209627021694.60001</v>
      </c>
      <c r="BA190" s="59">
        <f>BA3+BA9+BA11+BA4+BA5+BA7+BA12+BA13+BA14+BA19+BA28+BA33+BA35+BA36+BA38+BA40+BA42+BA49+BA68+BA71+BA72+(BA80-BA81-BA82)+BA84+BA85+BA86+BA88+BA89+BA90+BA98+BA108+BA109+BA113+BA114+BA115+BA119+BA120+BA121+BA122+BA130+BA176+BA181+BA182+BA184+BA54+BA32+BA24+0.4*BA125+0.2*BA79+0.5*BA75</f>
        <v>127396696.05499996</v>
      </c>
      <c r="BB190" s="60">
        <f>BB3+BB9+BB11+BB4+BB5+BB7+BB12+BB13+BB14+BB19+BB28+BB33+BB35+BB36+BB38+BB40+BB42+BB49+BB68+BB71+BB72+(BB80-BB81-BB82)+BB84+BB85+BB86+BB88+BB89+BB90+BB98+BB108+BB109+BB113+BB114+BB115+BB119+BB120+BB121+BB122+BB130+BB176+BB181+BB182+BB184+BB54+BB32+BB24+0.4*BB125+0.2*BB79+0.5*BB75+BB77</f>
        <v>72176469508.100006</v>
      </c>
      <c r="BC190" s="59">
        <f>BC3+BC9+BC11+BC4+BC5+BC7+BC12+BC13+BC14+BC19+BC28+BC33+BC35+BC36+BC38+BC40+BC42+BC49+BC68+BC71+BC72+(BC80-BC81-BC82)+BC84+BC85+BC86+BC88+BC89+BC90+BC98+BC108+BC109+BC113+BC114+BC115+BC119+BC120+BC121+BC122+BC130+BC176+BC181+BC182+BC184+BC54+BC32+BC24+0.4*BC125+0.2*BC79+0.5*BC75</f>
        <v>144483513.41999999</v>
      </c>
      <c r="BD190" s="60">
        <f>BD3+BD9+BD11+BD4+BD5+BD7+BD12+BD13+BD14+BD19+BD28+BD33+BD35+BD36+BD38+BD40+BD42+BD49+BD68+BD71+BD72+(BD80-BD81-BD82)+BD84+BD85+BD86+BD88+BD89+BD90+BD98+BD108+BD109+BD113+BD114+BD115+BD119+BD120+BD121+BD122+BD130+BD176+BD181+BD182+BD184+BD54+BD32+BD24+0.4*BD125+0.2*BD79+0.5*BD75+BD77</f>
        <v>86329590731.099991</v>
      </c>
      <c r="BE190" s="59">
        <f>BE3+BE9+BE11+BE4+BE5+BE7+BE12+BE13+BE14+BE19+BE28+BE33+BE35+BE36+BE38+BE40+BE42+BE49+BE68+BE71+BE72+(BE80-BE81-BE82)+BE84+BE85+BE86+BE88+BE89+BE90+BE98+BE108+BE109+BE113+BE114+BE115+BE119+BE120+BE121+BE122+BE130+BE176+BE181+BE182+BE184+BE54+BE32+BE24+0.4*BE125+0.2*BE79+0.5*BE75</f>
        <v>178049548.20600003</v>
      </c>
      <c r="BF190" s="60">
        <f>BF3+BF9+BF11+BF4+BF5+BF7+BF12+BF13+BF14+BF19+BF28+BF33+BF35+BF36+BF38+BF40+BF42+BF49+BF68+BF71+BF72+(BF80-BF81-BF82)+BF84+BF85+BF86+BF88+BF89+BF90+BF98+BF108+BF109+BF113+BF114+BF115+BF119+BF120+BF121+BF122+BF130+BF176+BF181+BF182+BF184+BF54+BF32+BF24+0.4*BF125+0.2*BF79+0.5*BF75+BF77</f>
        <v>92750965113.800003</v>
      </c>
      <c r="BG190" s="59">
        <f>BG3+BG9+BG11+BG4+BG5+BG7+BG12+BG13+BG14+BG19+BG28+BG33+BG35+BG36+BG38+BG40+BG42+BG49+BG68+BG71+BG72+(BG80-BG81-BG82)+BG84+BG85+BG86+BG88+BG89+BG90+BG98+BG108+BG109+BG113+BG114+BG115+BG119+BG120+BG121+BG122+BG130+BG176+BG181+BG182+BG184+BG54+BG32+BG24+0.4*BG125+0.2*BG79+0.5*BG75</f>
        <v>449929757.68099993</v>
      </c>
      <c r="BH190" s="60">
        <f>BH3+BH9+BH11+BH4+BH5+BH7+BH12+BH13+BH14+BH19+BH28+BH33+BH35+BH36+BH38+BH40+BH42+BH49+BH68+BH71+BH72+(BH80-BH81-BH82)+BH84+BH85+BH86+BH88+BH89+BH90+BH98+BH108+BH109+BH113+BH114+BH115+BH119+BH120+BH121+BH122+BH130+BH176+BH181+BH182+BH184+BH54+BH32+BH24+0.4*BH125+0.2*BH79+0.5*BH75+BH77</f>
        <v>251257025353</v>
      </c>
      <c r="BI190" s="59">
        <f>BI3+BI9+BI11+BI4+BI5+BI7+BI12+BI13+BI14+BI19+BI28+BI33+BI35+BI36+BI38+BI40+BI42+BI49+BI68+BI71+BI72+(BI80-BI81-BI82)+BI84+BI85+BI86+BI88+BI89+BI90+BI98+BI108+BI109+BI113+BI114+BI115+BI119+BI120+BI121+BI122+BI130+BI176+BI181+BI182+BI184+BI54+BI32+BI24+0.4*BI125+0.2*BI79+0.5*BI75</f>
        <v>189200651.14200002</v>
      </c>
      <c r="BJ190" s="60">
        <f>BJ3+BJ9+BJ11+BJ4+BJ5+BJ7+BJ12+BJ13+BJ14+BJ19+BJ28+BJ33+BJ35+BJ36+BJ38+BJ40+BJ42+BJ49+BJ68+BJ71+BJ72+(BJ80-BJ81-BJ82)+BJ84+BJ85+BJ86+BJ88+BJ89+BJ90+BJ98+BJ108+BJ109+BJ113+BJ114+BJ115+BJ119+BJ120+BJ121+BJ122+BJ130+BJ176+BJ181+BJ182+BJ184+BJ54+BJ32+BJ24+0.4*BJ125+0.2*BJ79+0.5*BJ75+BJ77</f>
        <v>85879714576.900009</v>
      </c>
      <c r="BK190" s="59">
        <f>BK3+BK9+BK11+BK4+BK5+BK7+BK12+BK13+BK14+BK19+BK28+BK33+BK35+BK36+BK38+BK40+BK42+BK49+BK68+BK71+BK72+(BK80-BK81-BK82)+BK84+BK85+BK86+BK88+BK89+BK90+BK98+BK108+BK109+BK113+BK114+BK115+BK119+BK120+BK121+BK122+BK130+BK176+BK181+BK182+BK184+BK54+BK32+BK24+0.4*BK125+0.2*BK79+0.5*BK75</f>
        <v>219711900.6859999</v>
      </c>
      <c r="BL190" s="60">
        <f>BL3+BL9+BL11+BL4+BL5+BL7+BL12+BL13+BL14+BL19+BL28+BL33+BL35+BL36+BL38+BL40+BL42+BL49+BL68+BL71+BL72+(BL80-BL81-BL82)+BL84+BL85+BL86+BL88+BL89+BL90+BL98+BL108+BL109+BL113+BL114+BL115+BL119+BL120+BL121+BL122+BL130+BL176+BL181+BL182+BL184+BL54+BL32+BL24+0.4*BL125+0.2*BL79+0.5*BL75+BL77</f>
        <v>109390177204</v>
      </c>
      <c r="BM190" s="59">
        <f>BM3+BM9+BM11+BM4+BM5+BM7+BM12+BM13+BM14+BM19+BM28+BM33+BM35+BM36+BM38+BM40+BM42+BM49+BM68+BM71+BM72+(BM80-BM81-BM82)+BM84+BM85+BM86+BM88+BM89+BM90+BM98+BM108+BM109+BM113+BM114+BM115+BM119+BM120+BM121+BM122+BM130+BM176+BM181+BM182+BM184+BM54+BM32+BM24+0.4*BM125+0.2*BM79+0.5*BM75</f>
        <v>158910760.54399997</v>
      </c>
      <c r="BN190" s="60">
        <f>BN3+BN9+BN11+BN4+BN5+BN7+BN12+BN13+BN14+BN19+BN28+BN33+BN35+BN36+BN38+BN40+BN42+BN49+BN68+BN71+BN72+(BN80-BN81-BN82)+BN84+BN85+BN86+BN88+BN89+BN90+BN98+BN108+BN109+BN113+BN114+BN115+BN119+BN120+BN121+BN122+BN130+BN176+BN181+BN182+BN184+BN54+BN32+BN24+0.4*BN125+0.2*BN79+0.5*BN75+BN77</f>
        <v>79404586202.799988</v>
      </c>
      <c r="BO190" s="59">
        <f>BO3+BO9+BO11+BO4+BO5+BO7+BO12+BO13+BO14+BO19+BO28+BO33+BO35+BO36+BO38+BO40+BO42+BO49+BO68+BO71+BO72+(BO80-BO81-BO82)+BO84+BO85+BO86+BO88+BO89+BO90+BO98+BO108+BO109+BO113+BO114+BO115+BO119+BO120+BO121+BO122+BO130+BO176+BO181+BO182+BO184+BO54+BO32+BO24+0.4*BO125+0.2*BO79+0.5*BO75</f>
        <v>567823312.3720001</v>
      </c>
      <c r="BP190" s="60">
        <f>BP3+BP9+BP11+BP4+BP5+BP7+BP12+BP13+BP14+BP19+BP28+BP33+BP35+BP36+BP38+BP40+BP42+BP49+BP68+BP71+BP72+(BP80-BP81-BP82)+BP84+BP85+BP86+BP88+BP89+BP90+BP98+BP108+BP109+BP113+BP114+BP115+BP119+BP120+BP121+BP122+BP130+BP176+BP181+BP182+BP184+BP54+BP32+BP24+0.4*BP125+0.2*BP79+0.5*BP75+BP77</f>
        <v>274674477983.69998</v>
      </c>
      <c r="BQ190" s="59">
        <f>BQ3+BQ9+BQ11+BQ4+BQ5+BQ7+BQ12+BQ13+BQ14+BQ19+BQ28+BQ33+BQ35+BQ36+BQ38+BQ40+BQ42+BQ49+BQ68+BQ71+BQ72+(BQ80-BQ81-BQ82)+BQ84+BQ85+BQ86+BQ88+BQ89+BQ90+BQ98+BQ108+BQ109+BQ113+BQ114+BQ115+BQ119+BQ120+BQ121+BQ122+BQ130+BQ176+BQ181+BQ182+BQ184+BQ54+BQ32+BQ24+0.4*BQ125+0.2*BQ79+0.5*BQ75</f>
        <v>1771556597.3789995</v>
      </c>
      <c r="BR190" s="60">
        <f>BR3+BR9+BR11+BR4+BR5+BR7+BR12+BR13+BR14+BR19+BR28+BR33+BR35+BR36+BR38+BR40+BR42+BR49+BR68+BR71+BR72+(BR80-BR81-BR82)+BR84+BR85+BR86+BR88+BR89+BR90+BR98+BR108+BR109+BR113+BR114+BR115+BR119+BR120+BR121+BR122+BR130+BR176+BR181+BR182+BR184+BR54+BR32+BR24+0.4*BR125+0.2*BR79+0.5*BR75+BR77</f>
        <v>927163630196.79993</v>
      </c>
      <c r="BS190" s="59">
        <f t="shared" ref="BS190" si="86">BS3+BS9+BS11+BS4+BS5+BS7+BS12+BS13+BS14+BS19+BS28+BS33+BS35+BS36+BS38+BS40+BS42+BS49+BS68+BS71+BS72+(BS80-BS81-BS82)+BS84+BS85+BS86+BS88+BS89+BS90+BS98+BS108+BS109+BS113+BS114+BS115+BS119+BS120+BS121+BS122+BS130+BS176+BS181+BS182+BS184+BS54+BS32+BS24+0.4*BS125+0.2*BS79+0.5*BS75</f>
        <v>160121877.59999999</v>
      </c>
      <c r="BT190" s="60">
        <f t="shared" ref="BT190" si="87">BT3+BT9+BT11+BT4+BT5+BT7+BT12+BT13+BT14+BT19+BT28+BT33+BT35+BT36+BT38+BT40+BT42+BT49+BT68+BT71+BT72+(BT80-BT81-BT82)+BT84+BT85+BT86+BT88+BT89+BT90+BT98+BT108+BT109+BT113+BT114+BT115+BT119+BT120+BT121+BT122+BT130+BT176+BT181+BT182+BT184+BT54+BT32+BT24+0.4*BT125+0.2*BT79+0.5*BT75+BT77</f>
        <v>76371492509.099991</v>
      </c>
      <c r="BU190" s="59">
        <f t="shared" ref="BU190" si="88">BU3+BU9+BU11+BU4+BU5+BU7+BU12+BU13+BU14+BU19+BU28+BU33+BU35+BU36+BU38+BU40+BU42+BU49+BU68+BU71+BU72+(BU80-BU81-BU82)+BU84+BU85+BU86+BU88+BU89+BU90+BU98+BU108+BU109+BU113+BU114+BU115+BU119+BU120+BU121+BU122+BU130+BU176+BU181+BU182+BU184+BU54+BU32+BU24+0.4*BU125+0.2*BU79+0.5*BU75</f>
        <v>124812497.40000001</v>
      </c>
      <c r="BV190" s="60">
        <f t="shared" ref="BV190" si="89">BV3+BV9+BV11+BV4+BV5+BV7+BV12+BV13+BV14+BV19+BV28+BV33+BV35+BV36+BV38+BV40+BV42+BV49+BV68+BV71+BV72+(BV80-BV81-BV82)+BV84+BV85+BV86+BV88+BV89+BV90+BV98+BV108+BV109+BV113+BV114+BV115+BV119+BV120+BV121+BV122+BV130+BV176+BV181+BV182+BV184+BV54+BV32+BV24+0.4*BV125+0.2*BV79+0.5*BV75+BV77</f>
        <v>68734700981</v>
      </c>
      <c r="BW190" s="59">
        <f t="shared" ref="BW190" si="90">BW3+BW9+BW11+BW4+BW5+BW7+BW12+BW13+BW14+BW19+BW28+BW33+BW35+BW36+BW38+BW40+BW42+BW49+BW68+BW71+BW72+(BW80-BW81-BW82)+BW84+BW85+BW86+BW88+BW89+BW90+BW98+BW108+BW109+BW113+BW114+BW115+BW119+BW120+BW121+BW122+BW130+BW176+BW181+BW182+BW184+BW54+BW32+BW24+0.4*BW125+0.2*BW79+0.5*BW75</f>
        <v>118417643.8</v>
      </c>
      <c r="BX190" s="60">
        <f t="shared" ref="BX190" si="91">BX3+BX9+BX11+BX4+BX5+BX7+BX12+BX13+BX14+BX19+BX28+BX33+BX35+BX36+BX38+BX40+BX42+BX49+BX68+BX71+BX72+(BX80-BX81-BX82)+BX84+BX85+BX86+BX88+BX89+BX90+BX98+BX108+BX109+BX113+BX114+BX115+BX119+BX120+BX121+BX122+BX130+BX176+BX181+BX182+BX184+BX54+BX32+BX24+0.4*BX125+0.2*BX79+0.5*BX75+BX77</f>
        <v>79896229117.800003</v>
      </c>
      <c r="BY190" s="59">
        <f>BY3+BY9+BY11+BY4+BY5+BY7+BY12+BY13+BY14+BY19+BY28+BY33+BY35+BY36+BY38+BY40+BY42+BY49+BY68+BY71+BY72+(BY80-BY81-BY82)+BY84+BY85+BY86+BY88+BY89+BY90+BY98+BY108+BY109+BY113+BY114+BY115+BY119+BY120+BY121+BY122+BY130+BY176+BY181+BY182+BY184+BY54+BY32+BY24+0.4*BY125+0.2*BY79+0.5*BY75</f>
        <v>403352018.80000001</v>
      </c>
      <c r="BZ190" s="60">
        <f>BZ3+BZ9+BZ11+BZ4+BZ5+BZ7+BZ12+BZ13+BZ14+BZ19+BZ28+BZ33+BZ35+BZ36+BZ38+BZ40+BZ42+BZ49+BZ68+BZ71+BZ72+(BZ80-BZ81-BZ82)+BZ84+BZ85+BZ86+BZ88+BZ89+BZ90+BZ98+BZ108+BZ109+BZ113+BZ114+BZ115+BZ119+BZ120+BZ121+BZ122+BZ130+BZ176+BZ181+BZ182+BZ184+BZ54+BZ32+BZ24+0.4*BZ125+0.2*BZ79+0.5*BZ75+BZ77</f>
        <v>225002422607.89999</v>
      </c>
      <c r="CA190" s="59">
        <f>CA3+CA9+CA11+CA4+CA5+CA7+CA12+CA13+CA14+CA19+CA28+CA33+CA35+CA36+CA38+CA40+CA42+CA49+CA68+CA71+CA72+(CA80-CA81-CA82)+CA84+CA85+CA86+CA88+CA89+CA90+CA98+CA108+CA109+CA113+CA114+CA115+CA119+CA120+CA121+CA122+CA130+CA176+CA181+CA182+CA184+CA54+CA32+CA24+0.4*CA125+0.2*CA79+0.5*CA75</f>
        <v>192373386.20000002</v>
      </c>
      <c r="CB190" s="60">
        <f>CB3+CB9+CB11+CB4+CB5+CB7+CB12+CB13+CB14+CB19+CB28+CB33+CB35+CB36+CB38+CB40+CB42+CB49+CB68+CB71+CB72+(CB80-CB81-CB82)+CB84+CB85+CB86+CB88+CB89+CB90+CB98+CB108+CB109+CB113+CB114+CB115+CB119+CB120+CB121+CB122+CB130+CB176+CB181+CB182+CB184+CB54+CB32+CB24+0.4*CB125+0.2*CB79+0.5*CB75+CB77</f>
        <v>87943984648.199997</v>
      </c>
      <c r="CC190" s="59">
        <f t="shared" ref="CC190" si="92">CC3+CC9+CC11+CC4+CC5+CC7+CC12+CC13+CC14+CC19+CC28+CC33+CC35+CC36+CC38+CC40+CC42+CC49+CC68+CC71+CC72+(CC80-CC81-CC82)+CC84+CC85+CC86+CC88+CC89+CC90+CC98+CC108+CC109+CC113+CC114+CC115+CC119+CC120+CC121+CC122+CC130+CC176+CC181+CC182+CC184+CC54+CC32+CC24+0.4*CC125+0.2*CC79+0.5*CC75</f>
        <v>98133246.400000006</v>
      </c>
      <c r="CD190" s="60">
        <f t="shared" ref="CD190" si="93">CD3+CD9+CD11+CD4+CD5+CD7+CD12+CD13+CD14+CD19+CD28+CD33+CD35+CD36+CD38+CD40+CD42+CD49+CD68+CD71+CD72+(CD80-CD81-CD82)+CD84+CD85+CD86+CD88+CD89+CD90+CD98+CD108+CD109+CD113+CD114+CD115+CD119+CD120+CD121+CD122+CD130+CD176+CD181+CD182+CD184+CD54+CD32+CD24+0.4*CD125+0.2*CD79+0.5*CD75+CD77</f>
        <v>76848137496.199997</v>
      </c>
      <c r="CE190" s="59">
        <f t="shared" ref="CE190" si="94">CE3+CE9+CE11+CE4+CE5+CE7+CE12+CE13+CE14+CE19+CE28+CE33+CE35+CE36+CE38+CE40+CE42+CE49+CE68+CE71+CE72+(CE80-CE81-CE82)+CE84+CE85+CE86+CE88+CE89+CE90+CE98+CE108+CE109+CE113+CE114+CE115+CE119+CE120+CE121+CE122+CE130+CE176+CE181+CE182+CE184+CE54+CE32+CE24+0.4*CE125+0.2*CE79+0.5*CE75</f>
        <v>69629006.5</v>
      </c>
      <c r="CF190" s="60">
        <f t="shared" ref="CF190" si="95">CF3+CF9+CF11+CF4+CF5+CF7+CF12+CF13+CF14+CF19+CF28+CF33+CF35+CF36+CF38+CF40+CF42+CF49+CF68+CF71+CF72+(CF80-CF81-CF82)+CF84+CF85+CF86+CF88+CF89+CF90+CF98+CF108+CF109+CF113+CF114+CF115+CF119+CF120+CF121+CF122+CF130+CF176+CF181+CF182+CF184+CF54+CF32+CF24+0.4*CF125+0.2*CF79+0.5*CF75+CF77</f>
        <v>66030809440.400002</v>
      </c>
      <c r="CG190" s="59">
        <f t="shared" ref="CG190" si="96">CG3+CG9+CG11+CG4+CG5+CG7+CG12+CG13+CG14+CG19+CG28+CG33+CG35+CG36+CG38+CG40+CG42+CG49+CG68+CG71+CG72+(CG80-CG81-CG82)+CG84+CG85+CG86+CG88+CG89+CG90+CG98+CG108+CG109+CG113+CG114+CG115+CG119+CG120+CG121+CG122+CG130+CG176+CG181+CG182+CG184+CG54+CG32+CG24+0.4*CG125+0.2*CG79+0.5*CG75</f>
        <v>360135639.09999996</v>
      </c>
      <c r="CH190" s="60">
        <f t="shared" ref="CH190" si="97">CH3+CH9+CH11+CH4+CH5+CH7+CH12+CH13+CH14+CH19+CH28+CH33+CH35+CH36+CH38+CH40+CH42+CH49+CH68+CH71+CH72+(CH80-CH81-CH82)+CH84+CH85+CH86+CH88+CH89+CH90+CH98+CH108+CH109+CH113+CH114+CH115+CH119+CH120+CH121+CH122+CH130+CH176+CH181+CH182+CH184+CH54+CH32+CH24+0.4*CH125+0.2*CH79+0.5*CH75+CH77</f>
        <v>230822931584.80002</v>
      </c>
    </row>
    <row r="191" spans="1:86" x14ac:dyDescent="0.25">
      <c r="A191" s="61" t="s">
        <v>372</v>
      </c>
      <c r="B191" s="62"/>
      <c r="C191" s="63">
        <f t="shared" ref="C191:BN191" si="98">+(C15-C19)+C20+C64+C69+(C76-C77)+C92+C93+C102+C103+C104+C105+C106+C107+C110+C111+C112+C25+C26+C46+(C53-C54)+C57+C67+C70+C73+C74+0.5*C75+0.8*C79+(C128-C130)+C132+C134+C135+C136+C137+C138+C140+C141+C143+C144</f>
        <v>281809607</v>
      </c>
      <c r="D191" s="64">
        <f t="shared" si="98"/>
        <v>52584749428.300003</v>
      </c>
      <c r="E191" s="63">
        <f t="shared" si="98"/>
        <v>331059577</v>
      </c>
      <c r="F191" s="64">
        <f t="shared" si="98"/>
        <v>56401972984.800003</v>
      </c>
      <c r="G191" s="63">
        <f t="shared" si="98"/>
        <v>204168440.5</v>
      </c>
      <c r="H191" s="64">
        <f t="shared" si="98"/>
        <v>56136329874.5</v>
      </c>
      <c r="I191" s="63">
        <f t="shared" si="98"/>
        <v>817037624.5</v>
      </c>
      <c r="J191" s="64">
        <f t="shared" si="98"/>
        <v>165123052287.60001</v>
      </c>
      <c r="K191" s="63">
        <f t="shared" si="98"/>
        <v>261425927.19999999</v>
      </c>
      <c r="L191" s="64">
        <f t="shared" si="98"/>
        <v>65588592728.699997</v>
      </c>
      <c r="M191" s="63">
        <f t="shared" si="98"/>
        <v>278051498.89999998</v>
      </c>
      <c r="N191" s="64">
        <f t="shared" si="98"/>
        <v>57760149244.699997</v>
      </c>
      <c r="O191" s="63">
        <f t="shared" si="98"/>
        <v>293791204.10000002</v>
      </c>
      <c r="P191" s="64">
        <f t="shared" si="98"/>
        <v>65388887699.199997</v>
      </c>
      <c r="Q191" s="63">
        <f t="shared" si="98"/>
        <v>833268630.20000005</v>
      </c>
      <c r="R191" s="64">
        <f t="shared" si="98"/>
        <v>188737629672.60001</v>
      </c>
      <c r="S191" s="63">
        <f t="shared" si="98"/>
        <v>289101748.10000002</v>
      </c>
      <c r="T191" s="64">
        <f t="shared" si="98"/>
        <v>67390081790.199997</v>
      </c>
      <c r="U191" s="63">
        <f t="shared" si="98"/>
        <v>210639152</v>
      </c>
      <c r="V191" s="64">
        <f t="shared" si="98"/>
        <v>64415257613.400002</v>
      </c>
      <c r="W191" s="63">
        <f t="shared" si="98"/>
        <v>812148870.70000005</v>
      </c>
      <c r="X191" s="64">
        <f t="shared" si="98"/>
        <v>92017472263.199997</v>
      </c>
      <c r="Y191" s="63">
        <f t="shared" si="98"/>
        <v>1311889770.8</v>
      </c>
      <c r="Z191" s="64">
        <f t="shared" si="98"/>
        <v>223822811666.79999</v>
      </c>
      <c r="AA191" s="63">
        <f t="shared" si="98"/>
        <v>314723600.60000002</v>
      </c>
      <c r="AB191" s="64">
        <f t="shared" si="98"/>
        <v>67828445493</v>
      </c>
      <c r="AC191" s="63">
        <f t="shared" si="98"/>
        <v>339622186</v>
      </c>
      <c r="AD191" s="64">
        <f t="shared" si="98"/>
        <v>63355919229.099998</v>
      </c>
      <c r="AE191" s="63">
        <f t="shared" si="98"/>
        <v>304158564.10000002</v>
      </c>
      <c r="AF191" s="64">
        <f t="shared" si="98"/>
        <v>58244118594.5</v>
      </c>
      <c r="AG191" s="63">
        <f t="shared" si="98"/>
        <v>958504350.70000005</v>
      </c>
      <c r="AH191" s="64">
        <f t="shared" si="98"/>
        <v>189428483316.60001</v>
      </c>
      <c r="AI191" s="63">
        <f t="shared" si="98"/>
        <v>3897292051.8000002</v>
      </c>
      <c r="AJ191" s="64">
        <f t="shared" si="98"/>
        <v>762550289043.59998</v>
      </c>
      <c r="AK191" s="63">
        <f t="shared" si="98"/>
        <v>193474193.40000001</v>
      </c>
      <c r="AL191" s="64">
        <f t="shared" si="98"/>
        <v>47116195433.800003</v>
      </c>
      <c r="AM191" s="63">
        <f t="shared" si="98"/>
        <v>426084873.39999998</v>
      </c>
      <c r="AN191" s="64">
        <f t="shared" si="98"/>
        <v>59267764314</v>
      </c>
      <c r="AO191" s="63">
        <f t="shared" si="98"/>
        <v>206493313.19999999</v>
      </c>
      <c r="AP191" s="64">
        <f t="shared" si="98"/>
        <v>43594905664.900002</v>
      </c>
      <c r="AQ191" s="63">
        <f t="shared" si="98"/>
        <v>826052380</v>
      </c>
      <c r="AR191" s="64">
        <f t="shared" si="98"/>
        <v>149978865412.70001</v>
      </c>
      <c r="AS191" s="63">
        <f t="shared" si="98"/>
        <v>327596382.60000002</v>
      </c>
      <c r="AT191" s="64">
        <f t="shared" si="98"/>
        <v>55317122108.599998</v>
      </c>
      <c r="AU191" s="63">
        <f t="shared" si="98"/>
        <v>329995580.03000009</v>
      </c>
      <c r="AV191" s="64">
        <f t="shared" si="98"/>
        <v>73020769233.399994</v>
      </c>
      <c r="AW191" s="63">
        <f t="shared" si="98"/>
        <v>354625506.65799993</v>
      </c>
      <c r="AX191" s="64">
        <f t="shared" si="98"/>
        <v>75744625418.800003</v>
      </c>
      <c r="AY191" s="63">
        <f t="shared" si="98"/>
        <v>1012217469.2879999</v>
      </c>
      <c r="AZ191" s="64">
        <f t="shared" si="98"/>
        <v>204082516760.79999</v>
      </c>
      <c r="BA191" s="63">
        <f t="shared" si="98"/>
        <v>434432286.755</v>
      </c>
      <c r="BB191" s="64">
        <f t="shared" si="98"/>
        <v>73486399185.699997</v>
      </c>
      <c r="BC191" s="63">
        <f t="shared" si="98"/>
        <v>333756317.528</v>
      </c>
      <c r="BD191" s="64">
        <f t="shared" si="98"/>
        <v>82349049842.100006</v>
      </c>
      <c r="BE191" s="63">
        <f t="shared" si="98"/>
        <v>317402782.17400002</v>
      </c>
      <c r="BF191" s="64">
        <f t="shared" si="98"/>
        <v>58153265128.400002</v>
      </c>
      <c r="BG191" s="63">
        <f t="shared" si="98"/>
        <v>1085591386.4569998</v>
      </c>
      <c r="BH191" s="64">
        <f t="shared" si="98"/>
        <v>213988714156.20001</v>
      </c>
      <c r="BI191" s="63">
        <f t="shared" si="98"/>
        <v>401099386.40200001</v>
      </c>
      <c r="BJ191" s="64">
        <f t="shared" si="98"/>
        <v>68902326056.899994</v>
      </c>
      <c r="BK191" s="63">
        <f t="shared" si="98"/>
        <v>370653929.44599998</v>
      </c>
      <c r="BL191" s="64">
        <f t="shared" si="98"/>
        <v>63223109732.199997</v>
      </c>
      <c r="BM191" s="63">
        <f t="shared" si="98"/>
        <v>274629630.41799992</v>
      </c>
      <c r="BN191" s="64">
        <f t="shared" si="98"/>
        <v>60092446871.599998</v>
      </c>
      <c r="BO191" s="63">
        <f t="shared" ref="BO191:CH191" si="99">+(BO15-BO19)+BO20+BO64+BO69+(BO76-BO77)+BO92+BO93+BO102+BO103+BO104+BO105+BO106+BO107+BO110+BO111+BO112+BO25+BO26+BO46+(BO53-BO54)+BO57+BO67+BO70+BO73+BO74+0.5*BO75+0.8*BO79+(BO128-BO130)+BO132+BO134+BO135+BO136+BO137+BO138+BO140+BO141+BO143+BO144</f>
        <v>1046382946.2659998</v>
      </c>
      <c r="BP191" s="64">
        <f t="shared" si="99"/>
        <v>192217882660.70001</v>
      </c>
      <c r="BQ191" s="63">
        <f t="shared" si="99"/>
        <v>3970244182.0110011</v>
      </c>
      <c r="BR191" s="64">
        <f t="shared" si="99"/>
        <v>760267978990.40002</v>
      </c>
      <c r="BS191" s="63">
        <f t="shared" si="99"/>
        <v>217438025.80000001</v>
      </c>
      <c r="BT191" s="64">
        <f t="shared" si="99"/>
        <v>53588477450.099998</v>
      </c>
      <c r="BU191" s="63">
        <f t="shared" si="99"/>
        <v>433521840.80000001</v>
      </c>
      <c r="BV191" s="64">
        <f t="shared" si="99"/>
        <v>79401134100.600006</v>
      </c>
      <c r="BW191" s="63">
        <f t="shared" si="99"/>
        <v>437655501.19999999</v>
      </c>
      <c r="BX191" s="64">
        <f t="shared" si="99"/>
        <v>81349718759.199997</v>
      </c>
      <c r="BY191" s="63">
        <f t="shared" si="99"/>
        <v>1088615367.8</v>
      </c>
      <c r="BZ191" s="64">
        <f t="shared" si="99"/>
        <v>214339330309.89999</v>
      </c>
      <c r="CA191" s="63">
        <f t="shared" si="99"/>
        <v>235486620.19999999</v>
      </c>
      <c r="CB191" s="64">
        <f t="shared" si="99"/>
        <v>53184046368</v>
      </c>
      <c r="CC191" s="63">
        <f t="shared" si="99"/>
        <v>487711595</v>
      </c>
      <c r="CD191" s="64">
        <f t="shared" si="99"/>
        <v>81816176291.800003</v>
      </c>
      <c r="CE191" s="63">
        <f t="shared" si="99"/>
        <v>405064602.89999998</v>
      </c>
      <c r="CF191" s="64">
        <f t="shared" si="99"/>
        <v>65102672584.599998</v>
      </c>
      <c r="CG191" s="63">
        <f t="shared" si="99"/>
        <v>1128262818.0999999</v>
      </c>
      <c r="CH191" s="64">
        <f t="shared" si="99"/>
        <v>200102895244.39999</v>
      </c>
    </row>
    <row r="192" spans="1:86" x14ac:dyDescent="0.25">
      <c r="A192" s="65" t="s">
        <v>373</v>
      </c>
      <c r="B192" s="54"/>
      <c r="C192" s="66">
        <f t="shared" ref="C192:X192" si="100">C59</f>
        <v>89743361</v>
      </c>
      <c r="D192" s="67">
        <f t="shared" si="100"/>
        <v>16654710509</v>
      </c>
      <c r="E192" s="66">
        <f t="shared" si="100"/>
        <v>87273025</v>
      </c>
      <c r="F192" s="67">
        <f t="shared" si="100"/>
        <v>13698928271</v>
      </c>
      <c r="G192" s="66">
        <f t="shared" si="100"/>
        <v>180573291</v>
      </c>
      <c r="H192" s="67">
        <f t="shared" si="100"/>
        <v>29917325327</v>
      </c>
      <c r="I192" s="66">
        <f t="shared" si="100"/>
        <v>357589677</v>
      </c>
      <c r="J192" s="67">
        <f t="shared" si="100"/>
        <v>60270964107</v>
      </c>
      <c r="K192" s="66">
        <f t="shared" si="100"/>
        <v>85754789</v>
      </c>
      <c r="L192" s="67">
        <f t="shared" si="100"/>
        <v>15716544236</v>
      </c>
      <c r="M192" s="66">
        <f t="shared" si="100"/>
        <v>92537590</v>
      </c>
      <c r="N192" s="67">
        <f t="shared" si="100"/>
        <v>17213345561</v>
      </c>
      <c r="O192" s="66">
        <f t="shared" si="100"/>
        <v>126575777</v>
      </c>
      <c r="P192" s="67">
        <f t="shared" si="100"/>
        <v>20459924691</v>
      </c>
      <c r="Q192" s="66">
        <f t="shared" si="100"/>
        <v>304868156</v>
      </c>
      <c r="R192" s="67">
        <f t="shared" si="100"/>
        <v>53389814488</v>
      </c>
      <c r="S192" s="66">
        <f t="shared" si="100"/>
        <v>10</v>
      </c>
      <c r="T192" s="67">
        <f t="shared" si="100"/>
        <v>19075</v>
      </c>
      <c r="U192" s="66">
        <f t="shared" si="100"/>
        <v>0</v>
      </c>
      <c r="V192" s="67">
        <f t="shared" si="100"/>
        <v>0</v>
      </c>
      <c r="W192" s="66">
        <f t="shared" si="100"/>
        <v>0</v>
      </c>
      <c r="X192" s="67">
        <f t="shared" si="100"/>
        <v>0</v>
      </c>
      <c r="Y192" s="66">
        <f t="shared" ref="Y192:Z192" si="101">Y59</f>
        <v>10</v>
      </c>
      <c r="Z192" s="67">
        <f t="shared" si="101"/>
        <v>19075</v>
      </c>
      <c r="AA192" s="67"/>
      <c r="AB192" s="67"/>
      <c r="AC192" s="67"/>
      <c r="AD192" s="67"/>
      <c r="AE192" s="67"/>
      <c r="AF192" s="67"/>
      <c r="AG192" s="67"/>
      <c r="AH192" s="67"/>
      <c r="AI192" s="66">
        <f>AI59</f>
        <v>1507942613</v>
      </c>
      <c r="AJ192" s="67">
        <f>AJ59</f>
        <v>314202309980</v>
      </c>
      <c r="AK192" s="66">
        <f t="shared" ref="AK192:CH192" si="102">AK59</f>
        <v>0</v>
      </c>
      <c r="AL192" s="67">
        <f t="shared" si="102"/>
        <v>0</v>
      </c>
      <c r="AM192" s="66">
        <f t="shared" si="102"/>
        <v>0</v>
      </c>
      <c r="AN192" s="67">
        <f t="shared" si="102"/>
        <v>0</v>
      </c>
      <c r="AO192" s="66">
        <f t="shared" si="102"/>
        <v>0</v>
      </c>
      <c r="AP192" s="67">
        <f t="shared" si="102"/>
        <v>0</v>
      </c>
      <c r="AQ192" s="66">
        <f t="shared" si="102"/>
        <v>0</v>
      </c>
      <c r="AR192" s="67">
        <f t="shared" si="102"/>
        <v>0</v>
      </c>
      <c r="AS192" s="66">
        <f t="shared" si="102"/>
        <v>68959510</v>
      </c>
      <c r="AT192" s="67">
        <f t="shared" si="102"/>
        <v>18614548318</v>
      </c>
      <c r="AU192" s="66">
        <f t="shared" si="102"/>
        <v>0</v>
      </c>
      <c r="AV192" s="67">
        <f t="shared" si="102"/>
        <v>0</v>
      </c>
      <c r="AW192" s="66">
        <f t="shared" si="102"/>
        <v>0</v>
      </c>
      <c r="AX192" s="67">
        <f t="shared" si="102"/>
        <v>0</v>
      </c>
      <c r="AY192" s="66">
        <f t="shared" si="102"/>
        <v>68959510</v>
      </c>
      <c r="AZ192" s="67">
        <f t="shared" si="102"/>
        <v>18614548318</v>
      </c>
      <c r="BA192" s="66">
        <f t="shared" si="102"/>
        <v>0</v>
      </c>
      <c r="BB192" s="67">
        <f t="shared" si="102"/>
        <v>0</v>
      </c>
      <c r="BC192" s="66">
        <f t="shared" si="102"/>
        <v>109609607</v>
      </c>
      <c r="BD192" s="67">
        <f t="shared" si="102"/>
        <v>26218764853</v>
      </c>
      <c r="BE192" s="66">
        <f t="shared" si="102"/>
        <v>0</v>
      </c>
      <c r="BF192" s="67">
        <f t="shared" si="102"/>
        <v>0</v>
      </c>
      <c r="BG192" s="66">
        <f t="shared" si="102"/>
        <v>109609607</v>
      </c>
      <c r="BH192" s="67">
        <f t="shared" si="102"/>
        <v>26218764853</v>
      </c>
      <c r="BI192" s="66">
        <f t="shared" si="102"/>
        <v>15</v>
      </c>
      <c r="BJ192" s="67">
        <f t="shared" si="102"/>
        <v>98246</v>
      </c>
      <c r="BK192" s="66">
        <f t="shared" si="102"/>
        <v>336813373</v>
      </c>
      <c r="BL192" s="67">
        <f t="shared" si="102"/>
        <v>83636196251</v>
      </c>
      <c r="BM192" s="66">
        <f t="shared" si="102"/>
        <v>100.72</v>
      </c>
      <c r="BN192" s="67">
        <f t="shared" si="102"/>
        <v>1461210</v>
      </c>
      <c r="BO192" s="66">
        <f t="shared" si="102"/>
        <v>336813488.72000003</v>
      </c>
      <c r="BP192" s="67">
        <f t="shared" si="102"/>
        <v>83637755707</v>
      </c>
      <c r="BQ192" s="66">
        <f t="shared" si="102"/>
        <v>515382605.72000003</v>
      </c>
      <c r="BR192" s="67">
        <f t="shared" si="102"/>
        <v>128471068878</v>
      </c>
      <c r="BS192" s="66">
        <f t="shared" si="102"/>
        <v>0</v>
      </c>
      <c r="BT192" s="67">
        <f t="shared" si="102"/>
        <v>0</v>
      </c>
      <c r="BU192" s="66">
        <f t="shared" si="102"/>
        <v>105195011</v>
      </c>
      <c r="BV192" s="67">
        <f t="shared" si="102"/>
        <v>33731382928</v>
      </c>
      <c r="BW192" s="66">
        <f t="shared" si="102"/>
        <v>133041588</v>
      </c>
      <c r="BX192" s="67">
        <f t="shared" si="102"/>
        <v>43069560631</v>
      </c>
      <c r="BY192" s="66">
        <f t="shared" si="102"/>
        <v>238236599</v>
      </c>
      <c r="BZ192" s="67">
        <f t="shared" si="102"/>
        <v>76800943559</v>
      </c>
      <c r="CA192" s="66">
        <f t="shared" si="102"/>
        <v>0</v>
      </c>
      <c r="CB192" s="67">
        <f t="shared" si="102"/>
        <v>0</v>
      </c>
      <c r="CC192" s="66">
        <f t="shared" si="102"/>
        <v>302619704</v>
      </c>
      <c r="CD192" s="67">
        <f t="shared" si="102"/>
        <v>96037426784</v>
      </c>
      <c r="CE192" s="66">
        <f t="shared" si="102"/>
        <v>14</v>
      </c>
      <c r="CF192" s="67">
        <f t="shared" si="102"/>
        <v>20605</v>
      </c>
      <c r="CG192" s="66">
        <f t="shared" si="102"/>
        <v>302619718</v>
      </c>
      <c r="CH192" s="67">
        <f t="shared" si="102"/>
        <v>96037447389</v>
      </c>
    </row>
    <row r="193" spans="1:86" x14ac:dyDescent="0.25">
      <c r="A193" s="68" t="s">
        <v>374</v>
      </c>
      <c r="B193" s="56"/>
      <c r="C193" s="69">
        <f t="shared" ref="C193:X193" si="103">C58-C59</f>
        <v>24898694</v>
      </c>
      <c r="D193" s="70">
        <f t="shared" si="103"/>
        <v>9257923346</v>
      </c>
      <c r="E193" s="69">
        <f t="shared" si="103"/>
        <v>27783615</v>
      </c>
      <c r="F193" s="70">
        <f t="shared" si="103"/>
        <v>10572750043</v>
      </c>
      <c r="G193" s="69">
        <f t="shared" si="103"/>
        <v>55343059</v>
      </c>
      <c r="H193" s="70">
        <f t="shared" si="103"/>
        <v>16751583717</v>
      </c>
      <c r="I193" s="69">
        <f t="shared" si="103"/>
        <v>108025368</v>
      </c>
      <c r="J193" s="70">
        <f t="shared" si="103"/>
        <v>36582257106</v>
      </c>
      <c r="K193" s="69">
        <f t="shared" si="103"/>
        <v>26741730</v>
      </c>
      <c r="L193" s="70">
        <f t="shared" si="103"/>
        <v>9023400293</v>
      </c>
      <c r="M193" s="69">
        <f t="shared" si="103"/>
        <v>51690810</v>
      </c>
      <c r="N193" s="70">
        <f t="shared" si="103"/>
        <v>15649181400</v>
      </c>
      <c r="O193" s="69">
        <f t="shared" si="103"/>
        <v>106665544</v>
      </c>
      <c r="P193" s="70">
        <f t="shared" si="103"/>
        <v>33740247636</v>
      </c>
      <c r="Q193" s="69">
        <f t="shared" si="103"/>
        <v>185098084</v>
      </c>
      <c r="R193" s="70">
        <f t="shared" si="103"/>
        <v>58412829329</v>
      </c>
      <c r="S193" s="69">
        <f t="shared" si="103"/>
        <v>55467747</v>
      </c>
      <c r="T193" s="70">
        <f t="shared" si="103"/>
        <v>16481555621</v>
      </c>
      <c r="U193" s="69">
        <f t="shared" si="103"/>
        <v>23032920</v>
      </c>
      <c r="V193" s="70">
        <f t="shared" si="103"/>
        <v>7792863226</v>
      </c>
      <c r="W193" s="69">
        <f t="shared" si="103"/>
        <v>27251022</v>
      </c>
      <c r="X193" s="70">
        <f t="shared" si="103"/>
        <v>9020942674</v>
      </c>
      <c r="Y193" s="69">
        <f t="shared" ref="Y193:AH193" si="104">Y58-Y59</f>
        <v>105751689</v>
      </c>
      <c r="Z193" s="70">
        <f t="shared" si="104"/>
        <v>33295361521</v>
      </c>
      <c r="AA193" s="69">
        <f t="shared" si="104"/>
        <v>47195501</v>
      </c>
      <c r="AB193" s="70">
        <f t="shared" si="104"/>
        <v>15785710181</v>
      </c>
      <c r="AC193" s="69">
        <f t="shared" si="104"/>
        <v>67970042</v>
      </c>
      <c r="AD193" s="70">
        <f t="shared" si="104"/>
        <v>20345048624</v>
      </c>
      <c r="AE193" s="69">
        <f t="shared" si="104"/>
        <v>52405343</v>
      </c>
      <c r="AF193" s="70">
        <f t="shared" si="104"/>
        <v>18391994026</v>
      </c>
      <c r="AG193" s="69">
        <f t="shared" si="104"/>
        <v>167570886</v>
      </c>
      <c r="AH193" s="70">
        <f t="shared" si="104"/>
        <v>54522752831</v>
      </c>
      <c r="AI193" s="69">
        <f>AI58+AI192-AI59</f>
        <v>568670856</v>
      </c>
      <c r="AJ193" s="70">
        <f>AJ58+AJ192-AJ59</f>
        <v>183655754230</v>
      </c>
      <c r="AK193" s="69">
        <f t="shared" ref="AK193:CH193" si="105">AK58+AK192-AK59</f>
        <v>50950865</v>
      </c>
      <c r="AL193" s="70">
        <f t="shared" si="105"/>
        <v>17096496803</v>
      </c>
      <c r="AM193" s="69">
        <f t="shared" si="105"/>
        <v>66626982</v>
      </c>
      <c r="AN193" s="70">
        <f t="shared" si="105"/>
        <v>22659089513</v>
      </c>
      <c r="AO193" s="69">
        <f t="shared" si="105"/>
        <v>64903183</v>
      </c>
      <c r="AP193" s="70">
        <f t="shared" si="105"/>
        <v>25095928876</v>
      </c>
      <c r="AQ193" s="69">
        <f t="shared" si="105"/>
        <v>182481030</v>
      </c>
      <c r="AR193" s="70">
        <f t="shared" si="105"/>
        <v>64851515192</v>
      </c>
      <c r="AS193" s="69">
        <f t="shared" si="105"/>
        <v>104010028</v>
      </c>
      <c r="AT193" s="70">
        <f t="shared" si="105"/>
        <v>30935186732</v>
      </c>
      <c r="AU193" s="69">
        <f t="shared" si="105"/>
        <v>83215188.339999989</v>
      </c>
      <c r="AV193" s="70">
        <f t="shared" si="105"/>
        <v>28512410352</v>
      </c>
      <c r="AW193" s="69">
        <f t="shared" si="105"/>
        <v>97545619.530000001</v>
      </c>
      <c r="AX193" s="70">
        <f t="shared" si="105"/>
        <v>33794844708</v>
      </c>
      <c r="AY193" s="69">
        <f t="shared" si="105"/>
        <v>284770835.87</v>
      </c>
      <c r="AZ193" s="70">
        <f t="shared" si="105"/>
        <v>93242441792</v>
      </c>
      <c r="BA193" s="69">
        <f t="shared" si="105"/>
        <v>167675330.87000003</v>
      </c>
      <c r="BB193" s="70">
        <f t="shared" si="105"/>
        <v>55472041279</v>
      </c>
      <c r="BC193" s="69">
        <f t="shared" si="105"/>
        <v>235292115.07999998</v>
      </c>
      <c r="BD193" s="70">
        <f t="shared" si="105"/>
        <v>68981940143</v>
      </c>
      <c r="BE193" s="69">
        <f t="shared" si="105"/>
        <v>74129408.349999994</v>
      </c>
      <c r="BF193" s="70">
        <f t="shared" si="105"/>
        <v>26281829614</v>
      </c>
      <c r="BG193" s="69">
        <f t="shared" si="105"/>
        <v>477096854.30000007</v>
      </c>
      <c r="BH193" s="70">
        <f t="shared" si="105"/>
        <v>150735811036</v>
      </c>
      <c r="BI193" s="69">
        <f t="shared" si="105"/>
        <v>49681262.5</v>
      </c>
      <c r="BJ193" s="70">
        <f t="shared" si="105"/>
        <v>16510758560</v>
      </c>
      <c r="BK193" s="69">
        <f t="shared" si="105"/>
        <v>356376918.17000008</v>
      </c>
      <c r="BL193" s="70">
        <f t="shared" si="105"/>
        <v>91877643668</v>
      </c>
      <c r="BM193" s="69">
        <f t="shared" si="105"/>
        <v>34631014.359999999</v>
      </c>
      <c r="BN193" s="70">
        <f t="shared" si="105"/>
        <v>13811263494</v>
      </c>
      <c r="BO193" s="69">
        <f t="shared" si="105"/>
        <v>440689195.02999997</v>
      </c>
      <c r="BP193" s="70">
        <f t="shared" si="105"/>
        <v>122199665722</v>
      </c>
      <c r="BQ193" s="69">
        <f t="shared" si="105"/>
        <v>1385037915.1999998</v>
      </c>
      <c r="BR193" s="70">
        <f t="shared" si="105"/>
        <v>431029433742</v>
      </c>
      <c r="BS193" s="69">
        <f t="shared" si="105"/>
        <v>39444054</v>
      </c>
      <c r="BT193" s="70">
        <f t="shared" si="105"/>
        <v>15499238276</v>
      </c>
      <c r="BU193" s="69">
        <f t="shared" si="105"/>
        <v>138366728</v>
      </c>
      <c r="BV193" s="70">
        <f t="shared" si="105"/>
        <v>46720893720</v>
      </c>
      <c r="BW193" s="69">
        <f t="shared" si="105"/>
        <v>164273855</v>
      </c>
      <c r="BX193" s="70">
        <f t="shared" si="105"/>
        <v>54897871378</v>
      </c>
      <c r="BY193" s="69">
        <f t="shared" si="105"/>
        <v>342084637</v>
      </c>
      <c r="BZ193" s="70">
        <f t="shared" si="105"/>
        <v>117118003374</v>
      </c>
      <c r="CA193" s="69">
        <f t="shared" si="105"/>
        <v>64630589</v>
      </c>
      <c r="CB193" s="70">
        <f t="shared" si="105"/>
        <v>27906264542</v>
      </c>
      <c r="CC193" s="69">
        <f t="shared" si="105"/>
        <v>463649506</v>
      </c>
      <c r="CD193" s="70">
        <f t="shared" si="105"/>
        <v>163332872734</v>
      </c>
      <c r="CE193" s="69">
        <f t="shared" si="105"/>
        <v>102514139</v>
      </c>
      <c r="CF193" s="70">
        <f t="shared" si="105"/>
        <v>44659267008</v>
      </c>
      <c r="CG193" s="69">
        <f t="shared" si="105"/>
        <v>630794234</v>
      </c>
      <c r="CH193" s="70">
        <f t="shared" si="105"/>
        <v>235898404284</v>
      </c>
    </row>
    <row r="194" spans="1:86" x14ac:dyDescent="0.25">
      <c r="A194" s="71" t="s">
        <v>375</v>
      </c>
      <c r="B194" s="72"/>
      <c r="C194" s="73">
        <f t="shared" ref="C194:X194" si="106">+C124+0.6*C125+C148+C152+C161+C162+C171+C172+C174+C178+C180+C81+C82+C145+C146+C175</f>
        <v>30743434</v>
      </c>
      <c r="D194" s="74">
        <f t="shared" si="106"/>
        <v>49317232466.199997</v>
      </c>
      <c r="E194" s="73">
        <f t="shared" si="106"/>
        <v>34061691.600000001</v>
      </c>
      <c r="F194" s="74">
        <f t="shared" si="106"/>
        <v>67549838660.199997</v>
      </c>
      <c r="G194" s="73">
        <f t="shared" si="106"/>
        <v>36075553.399999999</v>
      </c>
      <c r="H194" s="74">
        <f t="shared" si="106"/>
        <v>73957723383.800003</v>
      </c>
      <c r="I194" s="73">
        <f t="shared" si="106"/>
        <v>100880679</v>
      </c>
      <c r="J194" s="74">
        <f t="shared" si="106"/>
        <v>190824794510.20001</v>
      </c>
      <c r="K194" s="73">
        <f t="shared" si="106"/>
        <v>29232277.199999999</v>
      </c>
      <c r="L194" s="74">
        <f t="shared" si="106"/>
        <v>57125429172.400002</v>
      </c>
      <c r="M194" s="73">
        <f t="shared" si="106"/>
        <v>33821296.799999997</v>
      </c>
      <c r="N194" s="74">
        <f t="shared" si="106"/>
        <v>75591090598.800003</v>
      </c>
      <c r="O194" s="73">
        <f t="shared" si="106"/>
        <v>37636291.600000001</v>
      </c>
      <c r="P194" s="74">
        <f t="shared" si="106"/>
        <v>66452141036.599998</v>
      </c>
      <c r="Q194" s="73">
        <f t="shared" si="106"/>
        <v>100689865.59999999</v>
      </c>
      <c r="R194" s="74">
        <f t="shared" si="106"/>
        <v>199168660807.79999</v>
      </c>
      <c r="S194" s="73">
        <f t="shared" si="106"/>
        <v>36837565.600000001</v>
      </c>
      <c r="T194" s="74">
        <f t="shared" si="106"/>
        <v>60499810819</v>
      </c>
      <c r="U194" s="73">
        <f t="shared" si="106"/>
        <v>44625802.600000001</v>
      </c>
      <c r="V194" s="74">
        <f t="shared" si="106"/>
        <v>80730057962.800003</v>
      </c>
      <c r="W194" s="73">
        <f t="shared" si="106"/>
        <v>45907549.600000001</v>
      </c>
      <c r="X194" s="74">
        <f t="shared" si="106"/>
        <v>77234999363</v>
      </c>
      <c r="Y194" s="73">
        <f t="shared" ref="Y194:CH194" si="107">+Y124+0.6*Y125+Y148+Y152+Y161+Y162+Y171+Y172+Y174+Y178+Y180+Y81+Y82+Y145+Y146+Y175</f>
        <v>127370917.8</v>
      </c>
      <c r="Z194" s="74">
        <f t="shared" si="107"/>
        <v>218464868144.79999</v>
      </c>
      <c r="AA194" s="73">
        <f t="shared" si="107"/>
        <v>40041562</v>
      </c>
      <c r="AB194" s="74">
        <f t="shared" si="107"/>
        <v>101515117603.8</v>
      </c>
      <c r="AC194" s="73">
        <f t="shared" si="107"/>
        <v>41483705.600000001</v>
      </c>
      <c r="AD194" s="74">
        <f t="shared" si="107"/>
        <v>118263252571.8</v>
      </c>
      <c r="AE194" s="73">
        <f t="shared" si="107"/>
        <v>43740335.600000001</v>
      </c>
      <c r="AF194" s="74">
        <f t="shared" si="107"/>
        <v>122380737100.39999</v>
      </c>
      <c r="AG194" s="73">
        <f t="shared" si="107"/>
        <v>125265603.2</v>
      </c>
      <c r="AH194" s="74">
        <f t="shared" si="107"/>
        <v>342159107276</v>
      </c>
      <c r="AI194" s="73">
        <f t="shared" si="107"/>
        <v>453922747</v>
      </c>
      <c r="AJ194" s="74">
        <f t="shared" si="107"/>
        <v>950437675462.80005</v>
      </c>
      <c r="AK194" s="73">
        <f t="shared" si="107"/>
        <v>38441451.799999997</v>
      </c>
      <c r="AL194" s="74">
        <f t="shared" si="107"/>
        <v>63728170783.599998</v>
      </c>
      <c r="AM194" s="73">
        <f t="shared" si="107"/>
        <v>38625751.799999997</v>
      </c>
      <c r="AN194" s="74">
        <f t="shared" si="107"/>
        <v>74618884990.600006</v>
      </c>
      <c r="AO194" s="73">
        <f t="shared" si="107"/>
        <v>40867976.599999994</v>
      </c>
      <c r="AP194" s="74">
        <f t="shared" si="107"/>
        <v>69293639879.600006</v>
      </c>
      <c r="AQ194" s="73">
        <f t="shared" si="107"/>
        <v>117935180.19999999</v>
      </c>
      <c r="AR194" s="74">
        <f t="shared" si="107"/>
        <v>207640695653.79999</v>
      </c>
      <c r="AS194" s="73">
        <f t="shared" si="107"/>
        <v>25590695.600000001</v>
      </c>
      <c r="AT194" s="74">
        <f t="shared" si="107"/>
        <v>58696380699.400002</v>
      </c>
      <c r="AU194" s="73">
        <f t="shared" si="107"/>
        <v>34573404.148000002</v>
      </c>
      <c r="AV194" s="74">
        <f t="shared" si="107"/>
        <v>81011644115.199997</v>
      </c>
      <c r="AW194" s="73">
        <f t="shared" si="107"/>
        <v>36736892.627999991</v>
      </c>
      <c r="AX194" s="74">
        <f t="shared" si="107"/>
        <v>74471868704</v>
      </c>
      <c r="AY194" s="73">
        <f t="shared" si="107"/>
        <v>96900992.376000017</v>
      </c>
      <c r="AZ194" s="74">
        <f t="shared" si="107"/>
        <v>214179893518.60001</v>
      </c>
      <c r="BA194" s="73">
        <f t="shared" si="107"/>
        <v>78441880.040000007</v>
      </c>
      <c r="BB194" s="74">
        <f t="shared" si="107"/>
        <v>76947257401.199997</v>
      </c>
      <c r="BC194" s="73">
        <f t="shared" si="107"/>
        <v>44455661.992000006</v>
      </c>
      <c r="BD194" s="74">
        <f t="shared" si="107"/>
        <v>78356341655.800003</v>
      </c>
      <c r="BE194" s="73">
        <f t="shared" si="107"/>
        <v>33965930.330000006</v>
      </c>
      <c r="BF194" s="74">
        <f t="shared" si="107"/>
        <v>60930293111.800003</v>
      </c>
      <c r="BG194" s="73">
        <f t="shared" si="107"/>
        <v>156863472.36199996</v>
      </c>
      <c r="BH194" s="74">
        <f t="shared" si="107"/>
        <v>216233892168.79999</v>
      </c>
      <c r="BI194" s="73">
        <f t="shared" si="107"/>
        <v>43236970.345999993</v>
      </c>
      <c r="BJ194" s="74">
        <f t="shared" si="107"/>
        <v>72325793261.199997</v>
      </c>
      <c r="BK194" s="73">
        <f t="shared" si="107"/>
        <v>37170143.067999989</v>
      </c>
      <c r="BL194" s="74">
        <f t="shared" si="107"/>
        <v>75425608746.800003</v>
      </c>
      <c r="BM194" s="73">
        <f t="shared" si="107"/>
        <v>39341718.297999993</v>
      </c>
      <c r="BN194" s="74">
        <f t="shared" si="107"/>
        <v>67159537722.599998</v>
      </c>
      <c r="BO194" s="73">
        <f t="shared" si="107"/>
        <v>119748831.71199998</v>
      </c>
      <c r="BP194" s="74">
        <f t="shared" si="107"/>
        <v>214910939730.60001</v>
      </c>
      <c r="BQ194" s="73">
        <f t="shared" si="107"/>
        <v>491448476.64999992</v>
      </c>
      <c r="BR194" s="74">
        <f t="shared" si="107"/>
        <v>852965421071.80005</v>
      </c>
      <c r="BS194" s="73">
        <f t="shared" si="107"/>
        <v>34963133.600000001</v>
      </c>
      <c r="BT194" s="74">
        <f t="shared" si="107"/>
        <v>67694989758.800003</v>
      </c>
      <c r="BU194" s="73">
        <f t="shared" si="107"/>
        <v>37593599.799999997</v>
      </c>
      <c r="BV194" s="74">
        <f t="shared" si="107"/>
        <v>66069844542.400002</v>
      </c>
      <c r="BW194" s="73">
        <f t="shared" si="107"/>
        <v>30289572</v>
      </c>
      <c r="BX194" s="74">
        <f t="shared" si="107"/>
        <v>63314676580</v>
      </c>
      <c r="BY194" s="73">
        <f t="shared" si="107"/>
        <v>102846305.40000001</v>
      </c>
      <c r="BZ194" s="74">
        <f t="shared" si="107"/>
        <v>197079510881.20001</v>
      </c>
      <c r="CA194" s="73">
        <f t="shared" si="107"/>
        <v>33994256.600000001</v>
      </c>
      <c r="CB194" s="74">
        <f t="shared" si="107"/>
        <v>54441527867.800003</v>
      </c>
      <c r="CC194" s="73">
        <f t="shared" si="107"/>
        <v>38334607.600000001</v>
      </c>
      <c r="CD194" s="74">
        <f t="shared" si="107"/>
        <v>62728800030</v>
      </c>
      <c r="CE194" s="73">
        <f t="shared" si="107"/>
        <v>36698135.600000001</v>
      </c>
      <c r="CF194" s="74">
        <f t="shared" si="107"/>
        <v>75118299249</v>
      </c>
      <c r="CG194" s="73">
        <f t="shared" si="107"/>
        <v>109026999.8</v>
      </c>
      <c r="CH194" s="74">
        <f t="shared" si="107"/>
        <v>192288627146.79999</v>
      </c>
    </row>
  </sheetData>
  <mergeCells count="42">
    <mergeCell ref="CE1:CF1"/>
    <mergeCell ref="CG1:CH1"/>
    <mergeCell ref="BS1:BT1"/>
    <mergeCell ref="BU1:BV1"/>
    <mergeCell ref="BW1:BX1"/>
    <mergeCell ref="BY1:BZ1"/>
    <mergeCell ref="CA1:CB1"/>
    <mergeCell ref="CC1:CD1"/>
    <mergeCell ref="BG1:BH1"/>
    <mergeCell ref="BI1:BJ1"/>
    <mergeCell ref="BK1:BL1"/>
    <mergeCell ref="BM1:BN1"/>
    <mergeCell ref="BO1:BP1"/>
    <mergeCell ref="BQ1:BR1"/>
    <mergeCell ref="AU1:AV1"/>
    <mergeCell ref="AW1:AX1"/>
    <mergeCell ref="AY1:AZ1"/>
    <mergeCell ref="BA1:BB1"/>
    <mergeCell ref="BC1:BD1"/>
    <mergeCell ref="BE1:BF1"/>
    <mergeCell ref="AI1:AJ1"/>
    <mergeCell ref="AK1:AL1"/>
    <mergeCell ref="AM1:AN1"/>
    <mergeCell ref="AO1:AP1"/>
    <mergeCell ref="AQ1:AR1"/>
    <mergeCell ref="AS1:AT1"/>
    <mergeCell ref="W1:X1"/>
    <mergeCell ref="Y1:Z1"/>
    <mergeCell ref="AA1:AB1"/>
    <mergeCell ref="AC1:AD1"/>
    <mergeCell ref="AE1:AF1"/>
    <mergeCell ref="AG1:AH1"/>
    <mergeCell ref="K1:L1"/>
    <mergeCell ref="M1:N1"/>
    <mergeCell ref="O1:P1"/>
    <mergeCell ref="Q1:R1"/>
    <mergeCell ref="S1:T1"/>
    <mergeCell ref="U1:V1"/>
    <mergeCell ref="C1:D1"/>
    <mergeCell ref="E1:F1"/>
    <mergeCell ref="G1:H1"/>
    <mergeCell ref="I1:J1"/>
  </mergeCells>
  <pageMargins left="0.7" right="0.7" top="0.75" bottom="0.75" header="0.3" footer="0.3"/>
  <ignoredErrors>
    <ignoredError sqref="A40" numberStoredAsText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import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lurince</dc:creator>
  <cp:lastModifiedBy>lurince</cp:lastModifiedBy>
  <dcterms:created xsi:type="dcterms:W3CDTF">2019-05-01T09:15:43Z</dcterms:created>
  <dcterms:modified xsi:type="dcterms:W3CDTF">2019-05-24T10:04:36Z</dcterms:modified>
</cp:coreProperties>
</file>