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120" yWindow="225" windowWidth="19440" windowHeight="9855"/>
  </bookViews>
  <sheets>
    <sheet name="GLOBAL" sheetId="16" r:id="rId1"/>
    <sheet name="Liste personnel" sheetId="19" r:id="rId2"/>
  </sheets>
  <functionGroups builtInGroupCount="17"/>
  <definedNames>
    <definedName name="_xlnm._FilterDatabase" localSheetId="0" hidden="1">GLOBAL!$A$3:$BD$14</definedName>
    <definedName name="ActiveRow">155</definedName>
  </definedNames>
  <calcPr calcId="145621"/>
</workbook>
</file>

<file path=xl/calcChain.xml><?xml version="1.0" encoding="utf-8"?>
<calcChain xmlns="http://schemas.openxmlformats.org/spreadsheetml/2006/main">
  <c r="C6" i="16" l="1"/>
  <c r="C7" i="16"/>
  <c r="C9" i="16"/>
  <c r="C11" i="16"/>
  <c r="C4" i="16"/>
  <c r="B6" i="16"/>
  <c r="B7" i="16"/>
  <c r="B9" i="16"/>
  <c r="B11" i="16"/>
  <c r="B4" i="16"/>
  <c r="A8" i="19" l="1"/>
  <c r="A7" i="19"/>
  <c r="A6" i="19"/>
  <c r="A5" i="19"/>
  <c r="A4" i="19"/>
  <c r="AU16" i="16"/>
  <c r="AT16" i="16"/>
  <c r="AS16" i="16"/>
  <c r="AR16" i="16"/>
  <c r="AQ16" i="16"/>
  <c r="AP16" i="16"/>
  <c r="AO16" i="16"/>
  <c r="AN16" i="16"/>
  <c r="AM16" i="16"/>
  <c r="AL16" i="16"/>
  <c r="AK16" i="16"/>
  <c r="AJ16" i="16"/>
  <c r="AI16" i="16"/>
  <c r="AH16" i="16"/>
  <c r="O16" i="16"/>
  <c r="AO17" i="16" l="1"/>
  <c r="AJ17" i="16"/>
  <c r="AN17" i="16"/>
  <c r="AR17" i="16"/>
  <c r="AK17" i="16"/>
  <c r="AS17" i="16"/>
  <c r="AH17" i="16"/>
  <c r="AL17" i="16"/>
  <c r="AP17" i="16"/>
  <c r="AI17" i="16"/>
  <c r="AM17" i="16"/>
  <c r="AQ17" i="16"/>
  <c r="AU17" i="16"/>
  <c r="AT17" i="16"/>
  <c r="AQ18" i="16" l="1"/>
  <c r="AO18" i="16"/>
  <c r="AU18" i="16"/>
  <c r="AK18" i="16"/>
  <c r="AM18" i="16"/>
  <c r="AS18" i="16"/>
</calcChain>
</file>

<file path=xl/sharedStrings.xml><?xml version="1.0" encoding="utf-8"?>
<sst xmlns="http://schemas.openxmlformats.org/spreadsheetml/2006/main" count="142" uniqueCount="105">
  <si>
    <t>Matricule</t>
  </si>
  <si>
    <t>Nom</t>
  </si>
  <si>
    <t>Prénom</t>
  </si>
  <si>
    <t>Emploi occupé</t>
  </si>
  <si>
    <t>Intitulé service</t>
  </si>
  <si>
    <t>Intitulé département</t>
  </si>
  <si>
    <t>Niveau</t>
  </si>
  <si>
    <t>Indice</t>
  </si>
  <si>
    <t>Nature du contrat</t>
  </si>
  <si>
    <t>Supérieur Hiérarchique</t>
  </si>
  <si>
    <t>02</t>
  </si>
  <si>
    <t>B</t>
  </si>
  <si>
    <t>CDI</t>
  </si>
  <si>
    <t>05</t>
  </si>
  <si>
    <t>04</t>
  </si>
  <si>
    <t>03</t>
  </si>
  <si>
    <t>E.I 2014</t>
  </si>
  <si>
    <t>E.I 2015</t>
  </si>
  <si>
    <t>E.P 2014</t>
  </si>
  <si>
    <t>E.P2015</t>
  </si>
  <si>
    <t>E.I 2016</t>
  </si>
  <si>
    <t>E.P 2016</t>
  </si>
  <si>
    <t>E.I 2017</t>
  </si>
  <si>
    <t>E.P 2017</t>
  </si>
  <si>
    <t>E.I 2018</t>
  </si>
  <si>
    <t>E.P 2018</t>
  </si>
  <si>
    <t>E.I 2019</t>
  </si>
  <si>
    <t>E.P 2019</t>
  </si>
  <si>
    <t>E.I 2020</t>
  </si>
  <si>
    <t>E.P 2020</t>
  </si>
  <si>
    <t>Date des entretiens professionnels et individuels</t>
  </si>
  <si>
    <t>Catégorie</t>
  </si>
  <si>
    <t>NON CADRE</t>
  </si>
  <si>
    <t>ARTICLE 36</t>
  </si>
  <si>
    <t>Date de début de Contrat</t>
  </si>
  <si>
    <t>Date de fin de Contrat</t>
  </si>
  <si>
    <t>Souhaits d'évolution 
professionnelle</t>
  </si>
  <si>
    <t>Action Effectuée</t>
  </si>
  <si>
    <t>Action Souhaitée</t>
  </si>
  <si>
    <t>Résultats</t>
  </si>
  <si>
    <t>Pourcentage réalisé dans l'année :</t>
  </si>
  <si>
    <t>Pourcentage EP réalisé sur 2 ans :</t>
  </si>
  <si>
    <t>Accepte d'occuper une fonction tutorale ?</t>
  </si>
  <si>
    <t>Commentaires / Objectifs</t>
  </si>
  <si>
    <t>Utilisation du CPF demandé</t>
  </si>
  <si>
    <t>Changement de coef ou augmentation indiv.</t>
  </si>
  <si>
    <t>AUTRE (compétences pouvant servir …)</t>
  </si>
  <si>
    <t>H/F</t>
  </si>
  <si>
    <t>Age</t>
  </si>
  <si>
    <t>Intitulé de la formation</t>
  </si>
  <si>
    <t>Domaine de formation</t>
  </si>
  <si>
    <t>BPF</t>
  </si>
  <si>
    <t>Qualifiante, diplomante, habilitation</t>
  </si>
  <si>
    <t>Organisme</t>
  </si>
  <si>
    <t>Type de formation</t>
  </si>
  <si>
    <t>Catégorie de formation</t>
  </si>
  <si>
    <t>Origine de la demande</t>
  </si>
  <si>
    <t>Lieu</t>
  </si>
  <si>
    <t>Date début</t>
  </si>
  <si>
    <t>Date fin</t>
  </si>
  <si>
    <t>Durée prévue en Heure</t>
  </si>
  <si>
    <t>Durée réalisée en Heure</t>
  </si>
  <si>
    <t>Coûts pédagogiques</t>
  </si>
  <si>
    <t>Frais Annexes</t>
  </si>
  <si>
    <t>OPCA</t>
  </si>
  <si>
    <t>TOTAL</t>
  </si>
  <si>
    <t>Coûts restants</t>
  </si>
  <si>
    <t>COMPARE</t>
  </si>
  <si>
    <t>DEBUT LISTE ICI</t>
  </si>
  <si>
    <t>↓</t>
  </si>
  <si>
    <t>NON CADRE AGENT</t>
  </si>
  <si>
    <t>CHECK</t>
  </si>
  <si>
    <t>Date de naissance</t>
  </si>
  <si>
    <t>Ancienneté</t>
  </si>
  <si>
    <t>Date de début de contrat</t>
  </si>
  <si>
    <t>Intitulé catégorie</t>
  </si>
  <si>
    <t>Date d'ancienneté</t>
  </si>
  <si>
    <t>F2019-650030</t>
  </si>
  <si>
    <t>F2019-650120</t>
  </si>
  <si>
    <t>F2018-650137</t>
  </si>
  <si>
    <t>F2019-650137</t>
  </si>
  <si>
    <t>AAAAA</t>
  </si>
  <si>
    <t>CCCCC</t>
  </si>
  <si>
    <t>FFFFF</t>
  </si>
  <si>
    <t>ffffff</t>
  </si>
  <si>
    <t>aaaaaa</t>
  </si>
  <si>
    <t>cccccc</t>
  </si>
  <si>
    <t>HHHHH</t>
  </si>
  <si>
    <t>hhhhh</t>
  </si>
  <si>
    <t>KKKKKK</t>
  </si>
  <si>
    <t>kkkkkkkkkk</t>
  </si>
  <si>
    <t>rjsjeqsjeqsj</t>
  </si>
  <si>
    <t>ejeqjheqj</t>
  </si>
  <si>
    <t>hqehqeh</t>
  </si>
  <si>
    <t>qehjqejh</t>
  </si>
  <si>
    <t>ejeqjeqje</t>
  </si>
  <si>
    <t>erjserjrj</t>
  </si>
  <si>
    <t>jrestjsjjs</t>
  </si>
  <si>
    <t>rjsrtejqzs</t>
  </si>
  <si>
    <t>ejsejsejesj</t>
  </si>
  <si>
    <t>ejqeqyh</t>
  </si>
  <si>
    <t>erjesjsj</t>
  </si>
  <si>
    <t>tjsjjerjsrej</t>
  </si>
  <si>
    <t>qzefhrjdr</t>
  </si>
  <si>
    <t>F2019-650002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</si>
</sst>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%"/>
    <numFmt numFmtId="165" formatCode="#,##0.00\ &quot;€&quot;"/>
    <numFmt numFmtId="166" formatCode="0.0"/>
    <numFmt numFmtId="167" formatCode="yy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name val="Calibri"/>
      <family val="2"/>
      <scheme val="minor"/>
    </font>
    <font>
      <sz val="14"/>
      <name val="Calibri"/>
      <family val="2"/>
      <scheme val="minor"/>
    </font>
    <font>
      <sz val="11"/>
      <color theme="1"/>
      <name val="Calibri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25" fillId="0" borderId="0"/>
  </cellStyleXfs>
  <cellXfs count="164">
    <xf numFmtId="0" fontId="0" fillId="0" borderId="0" xfId="0"/>
    <xf numFmtId="0" fontId="0" fillId="0" borderId="0" xfId="0" applyFill="1" applyAlignment="1">
      <alignment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left" vertical="center" wrapText="1"/>
    </xf>
    <xf numFmtId="0" fontId="16" fillId="0" borderId="0" xfId="0" applyFont="1" applyFill="1" applyAlignment="1">
      <alignment vertical="center" wrapText="1"/>
    </xf>
    <xf numFmtId="0" fontId="0" fillId="0" borderId="0" xfId="0" applyFill="1" applyBorder="1" applyAlignment="1">
      <alignment wrapText="1"/>
    </xf>
    <xf numFmtId="0" fontId="20" fillId="0" borderId="12" xfId="0" applyFont="1" applyFill="1" applyBorder="1" applyAlignment="1">
      <alignment wrapText="1"/>
    </xf>
    <xf numFmtId="0" fontId="23" fillId="0" borderId="24" xfId="0" applyFont="1" applyFill="1" applyBorder="1" applyAlignment="1">
      <alignment wrapText="1"/>
    </xf>
    <xf numFmtId="0" fontId="0" fillId="0" borderId="24" xfId="0" applyFill="1" applyBorder="1" applyAlignment="1">
      <alignment wrapText="1"/>
    </xf>
    <xf numFmtId="0" fontId="0" fillId="0" borderId="27" xfId="0" applyFill="1" applyBorder="1" applyAlignment="1">
      <alignment vertical="center" wrapText="1"/>
    </xf>
    <xf numFmtId="0" fontId="0" fillId="0" borderId="19" xfId="0" applyFill="1" applyBorder="1" applyAlignment="1">
      <alignment wrapText="1"/>
    </xf>
    <xf numFmtId="0" fontId="0" fillId="0" borderId="19" xfId="0" applyFill="1" applyBorder="1" applyAlignment="1">
      <alignment vertical="center" wrapText="1"/>
    </xf>
    <xf numFmtId="0" fontId="0" fillId="0" borderId="25" xfId="0" applyFill="1" applyBorder="1" applyAlignment="1">
      <alignment wrapText="1"/>
    </xf>
    <xf numFmtId="0" fontId="19" fillId="0" borderId="25" xfId="0" applyFont="1" applyFill="1" applyBorder="1" applyAlignment="1">
      <alignment wrapText="1"/>
    </xf>
    <xf numFmtId="14" fontId="0" fillId="0" borderId="0" xfId="0" applyNumberFormat="1" applyFill="1" applyBorder="1" applyAlignment="1">
      <alignment wrapText="1"/>
    </xf>
    <xf numFmtId="0" fontId="16" fillId="0" borderId="0" xfId="0" applyFont="1" applyFill="1" applyBorder="1" applyAlignment="1">
      <alignment wrapText="1"/>
    </xf>
    <xf numFmtId="0" fontId="0" fillId="0" borderId="29" xfId="0" applyFill="1" applyBorder="1" applyAlignment="1">
      <alignment wrapText="1"/>
    </xf>
    <xf numFmtId="0" fontId="0" fillId="0" borderId="30" xfId="0" applyFill="1" applyBorder="1" applyAlignment="1">
      <alignment wrapText="1"/>
    </xf>
    <xf numFmtId="0" fontId="0" fillId="0" borderId="30" xfId="0" applyNumberFormat="1" applyFill="1" applyBorder="1" applyAlignment="1">
      <alignment wrapText="1"/>
    </xf>
    <xf numFmtId="0" fontId="0" fillId="0" borderId="24" xfId="0" applyFill="1" applyBorder="1" applyAlignment="1">
      <alignment vertical="center" wrapText="1"/>
    </xf>
    <xf numFmtId="0" fontId="0" fillId="0" borderId="27" xfId="0" applyFill="1" applyBorder="1" applyAlignment="1">
      <alignment wrapText="1"/>
    </xf>
    <xf numFmtId="0" fontId="16" fillId="0" borderId="11" xfId="0" applyFont="1" applyFill="1" applyBorder="1" applyAlignment="1">
      <alignment vertical="center" wrapText="1"/>
    </xf>
    <xf numFmtId="0" fontId="0" fillId="0" borderId="11" xfId="0" applyFill="1" applyBorder="1" applyAlignment="1">
      <alignment vertical="center" wrapText="1"/>
    </xf>
    <xf numFmtId="0" fontId="16" fillId="0" borderId="17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top" wrapText="1"/>
    </xf>
    <xf numFmtId="0" fontId="20" fillId="0" borderId="12" xfId="0" applyFont="1" applyFill="1" applyBorder="1" applyAlignment="1">
      <alignment horizontal="center" vertical="center" wrapText="1"/>
    </xf>
    <xf numFmtId="14" fontId="20" fillId="0" borderId="12" xfId="0" applyNumberFormat="1" applyFont="1" applyFill="1" applyBorder="1" applyAlignment="1">
      <alignment wrapText="1"/>
    </xf>
    <xf numFmtId="166" fontId="26" fillId="0" borderId="12" xfId="0" applyNumberFormat="1" applyFont="1" applyFill="1" applyBorder="1" applyAlignment="1">
      <alignment horizontal="center" vertical="center"/>
    </xf>
    <xf numFmtId="166" fontId="20" fillId="0" borderId="12" xfId="0" applyNumberFormat="1" applyFont="1" applyFill="1" applyBorder="1" applyAlignment="1">
      <alignment horizontal="center" vertical="center"/>
    </xf>
    <xf numFmtId="165" fontId="20" fillId="0" borderId="12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16" fillId="0" borderId="24" xfId="0" applyFont="1" applyFill="1" applyBorder="1" applyAlignment="1">
      <alignment horizontal="center" vertical="center" wrapText="1"/>
    </xf>
    <xf numFmtId="14" fontId="20" fillId="0" borderId="12" xfId="0" applyNumberFormat="1" applyFont="1" applyFill="1" applyBorder="1" applyAlignment="1">
      <alignment horizontal="center" vertical="center"/>
    </xf>
    <xf numFmtId="0" fontId="26" fillId="0" borderId="12" xfId="0" applyFont="1" applyFill="1" applyBorder="1" applyAlignment="1">
      <alignment horizontal="center" vertical="center"/>
    </xf>
    <xf numFmtId="0" fontId="27" fillId="0" borderId="12" xfId="0" applyFont="1" applyFill="1" applyBorder="1" applyAlignment="1">
      <alignment horizontal="center" vertical="center"/>
    </xf>
    <xf numFmtId="0" fontId="26" fillId="0" borderId="12" xfId="0" applyFont="1" applyFill="1" applyBorder="1" applyAlignment="1">
      <alignment horizontal="center" vertical="center" wrapText="1"/>
    </xf>
    <xf numFmtId="14" fontId="26" fillId="0" borderId="12" xfId="0" applyNumberFormat="1" applyFont="1" applyFill="1" applyBorder="1" applyAlignment="1">
      <alignment horizontal="center" vertical="center"/>
    </xf>
    <xf numFmtId="0" fontId="20" fillId="0" borderId="34" xfId="0" applyFont="1" applyFill="1" applyBorder="1" applyAlignment="1">
      <alignment horizontal="center" vertical="center" wrapText="1"/>
    </xf>
    <xf numFmtId="0" fontId="20" fillId="0" borderId="37" xfId="0" applyFont="1" applyFill="1" applyBorder="1" applyAlignment="1">
      <alignment wrapText="1"/>
    </xf>
    <xf numFmtId="165" fontId="20" fillId="0" borderId="38" xfId="0" applyNumberFormat="1" applyFont="1" applyFill="1" applyBorder="1" applyAlignment="1">
      <alignment horizontal="center" vertical="center"/>
    </xf>
    <xf numFmtId="0" fontId="20" fillId="0" borderId="37" xfId="0" applyFont="1" applyFill="1" applyBorder="1" applyAlignment="1">
      <alignment horizontal="center" vertical="center"/>
    </xf>
    <xf numFmtId="0" fontId="26" fillId="0" borderId="37" xfId="0" applyFont="1" applyFill="1" applyBorder="1" applyAlignment="1">
      <alignment horizontal="center" vertical="center"/>
    </xf>
    <xf numFmtId="0" fontId="20" fillId="0" borderId="37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0" fontId="28" fillId="0" borderId="0" xfId="0" applyFont="1" applyAlignment="1">
      <alignment horizontal="center"/>
    </xf>
    <xf numFmtId="14" fontId="20" fillId="0" borderId="12" xfId="0" applyNumberFormat="1" applyFont="1" applyFill="1" applyBorder="1" applyAlignment="1">
      <alignment horizontal="center" vertical="center" wrapText="1"/>
    </xf>
    <xf numFmtId="14" fontId="20" fillId="0" borderId="12" xfId="0" applyNumberFormat="1" applyFont="1" applyFill="1" applyBorder="1" applyAlignment="1">
      <alignment vertical="center" wrapText="1"/>
    </xf>
    <xf numFmtId="0" fontId="20" fillId="0" borderId="38" xfId="0" applyFont="1" applyFill="1" applyBorder="1" applyAlignment="1">
      <alignment wrapText="1"/>
    </xf>
    <xf numFmtId="0" fontId="20" fillId="0" borderId="36" xfId="0" applyFont="1" applyFill="1" applyBorder="1" applyAlignment="1">
      <alignment horizontal="center" vertical="center" wrapText="1"/>
    </xf>
    <xf numFmtId="0" fontId="20" fillId="0" borderId="0" xfId="0" applyFont="1" applyFill="1" applyAlignment="1">
      <alignment wrapText="1"/>
    </xf>
    <xf numFmtId="0" fontId="20" fillId="33" borderId="12" xfId="0" applyFont="1" applyFill="1" applyBorder="1" applyAlignment="1">
      <alignment horizontal="center" vertical="center" wrapText="1"/>
    </xf>
    <xf numFmtId="0" fontId="20" fillId="33" borderId="0" xfId="0" applyFont="1" applyFill="1" applyAlignment="1">
      <alignment wrapText="1"/>
    </xf>
    <xf numFmtId="0" fontId="29" fillId="0" borderId="0" xfId="0" applyFont="1" applyFill="1" applyAlignment="1">
      <alignment vertical="center" wrapText="1"/>
    </xf>
    <xf numFmtId="0" fontId="29" fillId="0" borderId="31" xfId="0" applyFont="1" applyFill="1" applyBorder="1" applyAlignment="1">
      <alignment horizontal="center" vertical="center" wrapText="1"/>
    </xf>
    <xf numFmtId="0" fontId="29" fillId="0" borderId="32" xfId="0" applyFont="1" applyFill="1" applyBorder="1" applyAlignment="1">
      <alignment horizontal="center" vertical="center" wrapText="1"/>
    </xf>
    <xf numFmtId="0" fontId="29" fillId="0" borderId="21" xfId="0" applyFont="1" applyFill="1" applyBorder="1" applyAlignment="1">
      <alignment horizontal="center" vertical="center" wrapText="1"/>
    </xf>
    <xf numFmtId="0" fontId="29" fillId="0" borderId="32" xfId="0" applyFont="1" applyFill="1" applyBorder="1" applyAlignment="1">
      <alignment horizontal="left" vertical="center" wrapText="1"/>
    </xf>
    <xf numFmtId="0" fontId="30" fillId="0" borderId="32" xfId="0" applyFont="1" applyFill="1" applyBorder="1" applyAlignment="1">
      <alignment horizontal="center" vertical="center" wrapText="1"/>
    </xf>
    <xf numFmtId="0" fontId="30" fillId="0" borderId="33" xfId="0" applyFont="1" applyFill="1" applyBorder="1" applyAlignment="1">
      <alignment horizontal="center" vertical="center" wrapText="1"/>
    </xf>
    <xf numFmtId="0" fontId="30" fillId="0" borderId="21" xfId="0" applyFont="1" applyFill="1" applyBorder="1" applyAlignment="1">
      <alignment horizontal="center" vertical="center" wrapText="1"/>
    </xf>
    <xf numFmtId="0" fontId="29" fillId="0" borderId="33" xfId="0" applyFont="1" applyFill="1" applyBorder="1" applyAlignment="1">
      <alignment horizontal="center" vertical="center" wrapText="1"/>
    </xf>
    <xf numFmtId="0" fontId="30" fillId="0" borderId="31" xfId="0" applyFont="1" applyFill="1" applyBorder="1" applyAlignment="1">
      <alignment horizontal="center" vertical="center" wrapText="1"/>
    </xf>
    <xf numFmtId="0" fontId="29" fillId="0" borderId="35" xfId="0" applyFont="1" applyFill="1" applyBorder="1" applyAlignment="1">
      <alignment horizontal="center" vertical="center" wrapText="1"/>
    </xf>
    <xf numFmtId="0" fontId="29" fillId="0" borderId="0" xfId="0" applyFont="1" applyFill="1" applyAlignment="1">
      <alignment horizontal="center" vertical="center" wrapText="1"/>
    </xf>
    <xf numFmtId="0" fontId="29" fillId="0" borderId="20" xfId="0" applyFont="1" applyFill="1" applyBorder="1" applyAlignment="1">
      <alignment horizontal="center" vertical="center" wrapText="1"/>
    </xf>
    <xf numFmtId="0" fontId="29" fillId="0" borderId="16" xfId="0" applyFont="1" applyFill="1" applyBorder="1" applyAlignment="1">
      <alignment horizontal="center" vertical="center" wrapText="1"/>
    </xf>
    <xf numFmtId="0" fontId="31" fillId="0" borderId="22" xfId="0" applyFont="1" applyFill="1" applyBorder="1" applyAlignment="1">
      <alignment horizontal="center" vertical="center" wrapText="1"/>
    </xf>
    <xf numFmtId="0" fontId="16" fillId="0" borderId="0" xfId="0" applyFont="1" applyFill="1" applyAlignment="1">
      <alignment horizontal="center" vertical="center" wrapText="1"/>
    </xf>
    <xf numFmtId="0" fontId="30" fillId="0" borderId="12" xfId="0" applyFont="1" applyFill="1" applyBorder="1" applyAlignment="1">
      <alignment horizontal="center" vertical="center" wrapText="1"/>
    </xf>
    <xf numFmtId="0" fontId="16" fillId="0" borderId="18" xfId="0" applyFont="1" applyFill="1" applyBorder="1" applyAlignment="1">
      <alignment horizontal="center" vertical="center" wrapText="1"/>
    </xf>
    <xf numFmtId="0" fontId="16" fillId="0" borderId="26" xfId="0" applyFont="1" applyFill="1" applyBorder="1" applyAlignment="1">
      <alignment horizontal="center" vertical="center" wrapText="1"/>
    </xf>
    <xf numFmtId="0" fontId="16" fillId="0" borderId="28" xfId="0" applyFont="1" applyFill="1" applyBorder="1" applyAlignment="1">
      <alignment horizontal="center" vertical="center" wrapText="1"/>
    </xf>
    <xf numFmtId="0" fontId="20" fillId="0" borderId="0" xfId="0" applyFont="1" applyFill="1" applyAlignment="1">
      <alignment horizontal="center" vertical="center" wrapText="1"/>
    </xf>
    <xf numFmtId="0" fontId="0" fillId="0" borderId="39" xfId="0" applyBorder="1" applyAlignment="1">
      <alignment horizontal="center"/>
    </xf>
    <xf numFmtId="14" fontId="0" fillId="0" borderId="39" xfId="0" applyNumberFormat="1" applyBorder="1" applyAlignment="1">
      <alignment horizontal="center"/>
    </xf>
    <xf numFmtId="167" fontId="0" fillId="0" borderId="39" xfId="0" applyNumberFormat="1" applyBorder="1" applyAlignment="1">
      <alignment horizontal="center"/>
    </xf>
    <xf numFmtId="0" fontId="0" fillId="0" borderId="39" xfId="0" applyBorder="1"/>
    <xf numFmtId="0" fontId="16" fillId="35" borderId="13" xfId="0" applyFont="1" applyFill="1" applyBorder="1" applyAlignment="1">
      <alignment horizontal="center" vertical="center" wrapText="1"/>
    </xf>
    <xf numFmtId="0" fontId="16" fillId="35" borderId="15" xfId="0" applyFont="1" applyFill="1" applyBorder="1" applyAlignment="1">
      <alignment horizontal="center" vertical="center" wrapText="1"/>
    </xf>
    <xf numFmtId="0" fontId="16" fillId="35" borderId="14" xfId="0" applyFont="1" applyFill="1" applyBorder="1" applyAlignment="1">
      <alignment horizontal="center" vertical="center" wrapText="1"/>
    </xf>
    <xf numFmtId="0" fontId="16" fillId="0" borderId="36" xfId="0" applyFont="1" applyFill="1" applyBorder="1" applyAlignment="1">
      <alignment horizontal="center" vertical="center" wrapText="1"/>
    </xf>
    <xf numFmtId="0" fontId="0" fillId="0" borderId="0" xfId="0"/>
    <xf numFmtId="0" fontId="0" fillId="0" borderId="39" xfId="0" applyFont="1" applyBorder="1"/>
    <xf numFmtId="0" fontId="0" fillId="0" borderId="39" xfId="0" applyFont="1" applyBorder="1"/>
    <xf numFmtId="0" fontId="16" fillId="34" borderId="15" xfId="0" applyFont="1" applyFill="1" applyBorder="1" applyAlignment="1">
      <alignment horizontal="center" vertical="center" wrapText="1"/>
    </xf>
    <xf numFmtId="0" fontId="20" fillId="0" borderId="12" xfId="0" applyFont="1" applyFill="1" applyBorder="1" applyAlignment="1">
      <alignment horizontal="center" vertical="center"/>
    </xf>
    <xf numFmtId="0" fontId="0" fillId="0" borderId="12" xfId="0" applyBorder="1"/>
    <xf numFmtId="14" fontId="0" fillId="0" borderId="12" xfId="0" applyNumberFormat="1" applyBorder="1"/>
    <xf numFmtId="0" fontId="0" fillId="0" borderId="12" xfId="0" applyBorder="1" applyAlignment="1">
      <alignment horizontal="center"/>
    </xf>
    <xf numFmtId="0" fontId="16" fillId="0" borderId="40" xfId="0" applyFon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/>
    </xf>
    <xf numFmtId="167" fontId="0" fillId="0" borderId="12" xfId="0" applyNumberFormat="1" applyBorder="1" applyAlignment="1">
      <alignment horizontal="center"/>
    </xf>
    <xf numFmtId="0" fontId="20" fillId="0" borderId="12" xfId="0" applyFont="1" applyFill="1" applyBorder="1" applyAlignment="1">
      <alignment vertical="center" wrapText="1"/>
    </xf>
    <xf numFmtId="0" fontId="20" fillId="0" borderId="12" xfId="0" applyFont="1" applyFill="1" applyBorder="1" applyAlignment="1">
      <alignment horizontal="left" vertical="center" wrapText="1"/>
    </xf>
    <xf numFmtId="0" fontId="30" fillId="0" borderId="0" xfId="0" applyFont="1" applyFill="1" applyAlignment="1">
      <alignment horizontal="center" vertical="center" wrapText="1"/>
    </xf>
    <xf numFmtId="0" fontId="20" fillId="0" borderId="0" xfId="0" applyFont="1" applyFill="1" applyAlignment="1">
      <alignment vertical="center" wrapText="1"/>
    </xf>
    <xf numFmtId="0" fontId="20" fillId="0" borderId="0" xfId="0" applyFont="1" applyFill="1" applyAlignment="1">
      <alignment horizontal="left" vertical="center" wrapText="1"/>
    </xf>
    <xf numFmtId="0" fontId="32" fillId="0" borderId="12" xfId="0" applyFont="1" applyFill="1" applyBorder="1" applyAlignment="1">
      <alignment horizontal="center" vertical="center" wrapText="1"/>
    </xf>
    <xf numFmtId="0" fontId="27" fillId="0" borderId="12" xfId="0" applyFont="1" applyFill="1" applyBorder="1" applyAlignment="1">
      <alignment wrapText="1"/>
    </xf>
    <xf numFmtId="0" fontId="27" fillId="0" borderId="12" xfId="0" applyFont="1" applyFill="1" applyBorder="1" applyAlignment="1">
      <alignment horizontal="center" vertical="center" wrapText="1"/>
    </xf>
    <xf numFmtId="0" fontId="27" fillId="0" borderId="12" xfId="0" applyFont="1" applyFill="1" applyBorder="1" applyAlignment="1">
      <alignment vertical="center" wrapText="1"/>
    </xf>
    <xf numFmtId="0" fontId="30" fillId="0" borderId="18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>
      <alignment wrapText="1"/>
    </xf>
    <xf numFmtId="0" fontId="30" fillId="33" borderId="12" xfId="0" applyFont="1" applyFill="1" applyBorder="1" applyAlignment="1">
      <alignment horizontal="center" vertical="center" wrapText="1"/>
    </xf>
    <xf numFmtId="0" fontId="20" fillId="33" borderId="12" xfId="0" applyFont="1" applyFill="1" applyBorder="1" applyAlignment="1">
      <alignment vertical="center" wrapText="1"/>
    </xf>
    <xf numFmtId="14" fontId="20" fillId="33" borderId="12" xfId="0" applyNumberFormat="1" applyFont="1" applyFill="1" applyBorder="1" applyAlignment="1">
      <alignment horizontal="center" vertical="center" wrapText="1"/>
    </xf>
    <xf numFmtId="0" fontId="20" fillId="33" borderId="12" xfId="0" applyFont="1" applyFill="1" applyBorder="1" applyAlignment="1">
      <alignment horizontal="left" vertical="center" wrapText="1"/>
    </xf>
    <xf numFmtId="0" fontId="20" fillId="33" borderId="34" xfId="0" applyFont="1" applyFill="1" applyBorder="1" applyAlignment="1">
      <alignment horizontal="center" vertical="center" wrapText="1"/>
    </xf>
    <xf numFmtId="165" fontId="20" fillId="33" borderId="12" xfId="0" applyNumberFormat="1" applyFont="1" applyFill="1" applyBorder="1" applyAlignment="1">
      <alignment horizontal="center" vertical="center"/>
    </xf>
    <xf numFmtId="165" fontId="20" fillId="33" borderId="38" xfId="0" applyNumberFormat="1" applyFont="1" applyFill="1" applyBorder="1" applyAlignment="1">
      <alignment horizontal="center" vertical="center"/>
    </xf>
    <xf numFmtId="0" fontId="20" fillId="33" borderId="12" xfId="0" applyFont="1" applyFill="1" applyBorder="1" applyAlignment="1">
      <alignment wrapText="1"/>
    </xf>
    <xf numFmtId="0" fontId="20" fillId="33" borderId="38" xfId="0" applyFont="1" applyFill="1" applyBorder="1" applyAlignment="1">
      <alignment wrapText="1"/>
    </xf>
    <xf numFmtId="0" fontId="20" fillId="33" borderId="36" xfId="0" applyFont="1" applyFill="1" applyBorder="1" applyAlignment="1">
      <alignment horizontal="center" vertical="center" wrapText="1"/>
    </xf>
    <xf numFmtId="0" fontId="30" fillId="0" borderId="28" xfId="0" applyFont="1" applyFill="1" applyBorder="1" applyAlignment="1">
      <alignment horizontal="center" vertical="center" wrapText="1"/>
    </xf>
    <xf numFmtId="0" fontId="20" fillId="0" borderId="29" xfId="0" applyFont="1" applyFill="1" applyBorder="1" applyAlignment="1">
      <alignment wrapText="1"/>
    </xf>
    <xf numFmtId="0" fontId="20" fillId="0" borderId="29" xfId="0" applyFont="1" applyFill="1" applyBorder="1" applyAlignment="1">
      <alignment vertical="center" wrapText="1"/>
    </xf>
    <xf numFmtId="0" fontId="20" fillId="0" borderId="29" xfId="0" applyFont="1" applyFill="1" applyBorder="1" applyAlignment="1">
      <alignment horizontal="center" vertical="center" wrapText="1"/>
    </xf>
    <xf numFmtId="0" fontId="20" fillId="0" borderId="30" xfId="0" applyFont="1" applyFill="1" applyBorder="1" applyAlignment="1">
      <alignment wrapText="1"/>
    </xf>
    <xf numFmtId="0" fontId="20" fillId="0" borderId="19" xfId="0" applyFont="1" applyFill="1" applyBorder="1" applyAlignment="1">
      <alignment wrapText="1"/>
    </xf>
    <xf numFmtId="0" fontId="20" fillId="0" borderId="19" xfId="0" applyFont="1" applyFill="1" applyBorder="1" applyAlignment="1">
      <alignment vertical="center" wrapText="1"/>
    </xf>
    <xf numFmtId="0" fontId="20" fillId="0" borderId="0" xfId="0" applyFont="1" applyFill="1" applyBorder="1" applyAlignment="1">
      <alignment horizontal="center" vertical="center" wrapText="1"/>
    </xf>
    <xf numFmtId="0" fontId="30" fillId="0" borderId="0" xfId="0" applyFont="1" applyFill="1" applyBorder="1" applyAlignment="1">
      <alignment horizontal="center" vertical="center" wrapText="1"/>
    </xf>
    <xf numFmtId="0" fontId="33" fillId="0" borderId="0" xfId="0" applyFont="1" applyFill="1" applyBorder="1" applyAlignment="1">
      <alignment wrapText="1"/>
    </xf>
    <xf numFmtId="164" fontId="34" fillId="0" borderId="11" xfId="0" applyNumberFormat="1" applyFont="1" applyFill="1" applyBorder="1" applyAlignment="1">
      <alignment wrapText="1"/>
    </xf>
    <xf numFmtId="164" fontId="34" fillId="0" borderId="11" xfId="0" applyNumberFormat="1" applyFont="1" applyFill="1" applyBorder="1" applyAlignment="1">
      <alignment horizontal="center" vertical="center" wrapText="1"/>
    </xf>
    <xf numFmtId="164" fontId="34" fillId="0" borderId="11" xfId="0" applyNumberFormat="1" applyFont="1" applyFill="1" applyBorder="1" applyAlignment="1">
      <alignment vertical="center" wrapText="1"/>
    </xf>
    <xf numFmtId="164" fontId="34" fillId="0" borderId="17" xfId="0" applyNumberFormat="1" applyFont="1" applyFill="1" applyBorder="1" applyAlignment="1">
      <alignment wrapText="1"/>
    </xf>
    <xf numFmtId="0" fontId="27" fillId="0" borderId="23" xfId="0" applyFont="1" applyFill="1" applyBorder="1" applyAlignment="1">
      <alignment vertical="center" wrapText="1"/>
    </xf>
    <xf numFmtId="0" fontId="27" fillId="0" borderId="23" xfId="0" applyFont="1" applyFill="1" applyBorder="1" applyAlignment="1">
      <alignment horizontal="center" vertical="center" wrapText="1"/>
    </xf>
    <xf numFmtId="164" fontId="27" fillId="0" borderId="23" xfId="43" applyNumberFormat="1" applyFont="1" applyFill="1" applyBorder="1" applyAlignment="1">
      <alignment wrapText="1"/>
    </xf>
    <xf numFmtId="164" fontId="27" fillId="0" borderId="23" xfId="43" applyNumberFormat="1" applyFont="1" applyFill="1" applyBorder="1" applyAlignment="1">
      <alignment horizontal="center" vertical="center" wrapText="1"/>
    </xf>
    <xf numFmtId="164" fontId="27" fillId="0" borderId="23" xfId="43" applyNumberFormat="1" applyFont="1" applyFill="1" applyBorder="1" applyAlignment="1">
      <alignment vertical="center" wrapText="1"/>
    </xf>
    <xf numFmtId="0" fontId="30" fillId="33" borderId="0" xfId="0" applyFont="1" applyFill="1" applyAlignment="1">
      <alignment horizontal="center" vertical="center" wrapText="1"/>
    </xf>
    <xf numFmtId="0" fontId="20" fillId="33" borderId="0" xfId="0" applyFont="1" applyFill="1" applyAlignment="1">
      <alignment horizontal="center" vertical="center" wrapText="1"/>
    </xf>
    <xf numFmtId="0" fontId="20" fillId="33" borderId="0" xfId="0" applyFont="1" applyFill="1" applyAlignment="1">
      <alignment vertical="center" wrapText="1"/>
    </xf>
    <xf numFmtId="0" fontId="20" fillId="33" borderId="0" xfId="0" applyFont="1" applyFill="1" applyAlignment="1">
      <alignment horizontal="left" vertical="center" wrapText="1"/>
    </xf>
    <xf numFmtId="0" fontId="0" fillId="0" borderId="0" xfId="0" applyFill="1" applyBorder="1" applyAlignment="1">
      <alignment horizontal="left" wrapText="1"/>
    </xf>
    <xf numFmtId="0" fontId="24" fillId="0" borderId="0" xfId="0" applyFont="1" applyFill="1" applyBorder="1" applyAlignment="1">
      <alignment horizontal="center" vertical="top" wrapText="1"/>
    </xf>
    <xf numFmtId="0" fontId="0" fillId="0" borderId="19" xfId="0" applyFill="1" applyBorder="1" applyAlignment="1">
      <alignment horizontal="left" wrapText="1"/>
    </xf>
    <xf numFmtId="0" fontId="18" fillId="0" borderId="24" xfId="0" applyFont="1" applyFill="1" applyBorder="1" applyAlignment="1">
      <alignment horizontal="center" wrapText="1"/>
    </xf>
    <xf numFmtId="0" fontId="22" fillId="0" borderId="18" xfId="0" applyFont="1" applyFill="1" applyBorder="1" applyAlignment="1">
      <alignment horizontal="center" wrapText="1"/>
    </xf>
    <xf numFmtId="0" fontId="22" fillId="0" borderId="0" xfId="0" applyFont="1" applyFill="1" applyBorder="1" applyAlignment="1">
      <alignment horizontal="center" wrapText="1"/>
    </xf>
    <xf numFmtId="0" fontId="16" fillId="0" borderId="15" xfId="0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0" fontId="16" fillId="0" borderId="14" xfId="0" applyFont="1" applyFill="1" applyBorder="1" applyAlignment="1">
      <alignment horizontal="center" vertical="center" wrapText="1"/>
    </xf>
    <xf numFmtId="0" fontId="34" fillId="0" borderId="10" xfId="0" applyFont="1" applyFill="1" applyBorder="1" applyAlignment="1">
      <alignment horizontal="left" vertical="center" wrapText="1"/>
    </xf>
    <xf numFmtId="0" fontId="34" fillId="0" borderId="11" xfId="0" applyFont="1" applyFill="1" applyBorder="1" applyAlignment="1">
      <alignment horizontal="left" vertical="center" wrapText="1"/>
    </xf>
    <xf numFmtId="0" fontId="21" fillId="0" borderId="18" xfId="0" applyFont="1" applyFill="1" applyBorder="1" applyAlignment="1">
      <alignment horizontal="left" wrapText="1"/>
    </xf>
    <xf numFmtId="0" fontId="21" fillId="0" borderId="0" xfId="0" applyFont="1" applyFill="1" applyBorder="1" applyAlignment="1">
      <alignment horizontal="left" wrapText="1"/>
    </xf>
    <xf numFmtId="0" fontId="21" fillId="0" borderId="19" xfId="0" applyFont="1" applyFill="1" applyBorder="1" applyAlignment="1">
      <alignment horizontal="left" wrapText="1"/>
    </xf>
    <xf numFmtId="0" fontId="0" fillId="0" borderId="10" xfId="0" applyFont="1" applyFill="1" applyBorder="1" applyAlignment="1">
      <alignment horizontal="center" vertical="center" wrapText="1"/>
    </xf>
    <xf numFmtId="0" fontId="0" fillId="0" borderId="11" xfId="0" applyFont="1" applyFill="1" applyBorder="1" applyAlignment="1">
      <alignment horizontal="center" vertical="center" wrapText="1"/>
    </xf>
    <xf numFmtId="0" fontId="16" fillId="0" borderId="11" xfId="0" applyFont="1" applyFill="1" applyBorder="1" applyAlignment="1">
      <alignment horizontal="center" vertical="center" wrapText="1"/>
    </xf>
    <xf numFmtId="0" fontId="16" fillId="0" borderId="17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14" fontId="20" fillId="33" borderId="12" xfId="0" applyNumberFormat="1" applyFont="1" applyFill="1" applyBorder="1" applyAlignment="1">
      <alignment wrapText="1"/>
    </xf>
    <xf numFmtId="0" fontId="20" fillId="33" borderId="37" xfId="0" applyFont="1" applyFill="1" applyBorder="1" applyAlignment="1">
      <alignment horizontal="center" vertical="center"/>
    </xf>
    <xf numFmtId="0" fontId="20" fillId="33" borderId="12" xfId="0" applyFont="1" applyFill="1" applyBorder="1" applyAlignment="1">
      <alignment horizontal="center" vertical="center"/>
    </xf>
    <xf numFmtId="14" fontId="20" fillId="33" borderId="12" xfId="0" applyNumberFormat="1" applyFont="1" applyFill="1" applyBorder="1" applyAlignment="1">
      <alignment horizontal="center" vertical="center"/>
    </xf>
    <xf numFmtId="166" fontId="20" fillId="33" borderId="12" xfId="0" applyNumberFormat="1" applyFont="1" applyFill="1" applyBorder="1" applyAlignment="1">
      <alignment horizontal="center" vertical="center"/>
    </xf>
    <xf numFmtId="165" fontId="20" fillId="33" borderId="37" xfId="0" applyNumberFormat="1" applyFont="1" applyFill="1" applyBorder="1" applyAlignment="1">
      <alignment horizontal="center" vertical="center"/>
    </xf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4"/>
    <cellStyle name="Pourcentage" xfId="43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6">
    <dxf>
      <fill>
        <patternFill>
          <bgColor theme="0" tint="-4.9989318521683403E-2"/>
        </patternFill>
      </fill>
    </dxf>
    <dxf>
      <font>
        <b val="0"/>
        <i val="0"/>
      </font>
      <fill>
        <patternFill>
          <bgColor theme="6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4.9989318521683403E-2"/>
        </patternFill>
      </fill>
    </dxf>
    <dxf>
      <font>
        <b val="0"/>
        <i val="0"/>
      </font>
      <fill>
        <patternFill>
          <bgColor theme="6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4.9989318521683403E-2"/>
        </patternFill>
      </fill>
    </dxf>
    <dxf>
      <font>
        <b val="0"/>
        <i val="0"/>
      </font>
      <fill>
        <patternFill>
          <bgColor theme="6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4.9989318521683403E-2"/>
        </patternFill>
      </fill>
    </dxf>
    <dxf>
      <font>
        <b val="0"/>
        <i val="0"/>
      </font>
      <fill>
        <patternFill>
          <bgColor theme="6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4.9989318521683403E-2"/>
        </patternFill>
      </fill>
    </dxf>
    <dxf>
      <font>
        <b val="0"/>
        <i val="0"/>
      </font>
      <fill>
        <patternFill>
          <bgColor theme="6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CCCCFF"/>
      <color rgb="FF9966FF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571501</xdr:colOff>
      <xdr:row>0</xdr:row>
      <xdr:rowOff>163286</xdr:rowOff>
    </xdr:from>
    <xdr:to>
      <xdr:col>7</xdr:col>
      <xdr:colOff>612322</xdr:colOff>
      <xdr:row>1</xdr:row>
      <xdr:rowOff>149679</xdr:rowOff>
    </xdr:to>
    <xdr:sp macro="[0]!affiche_tout" textlink="">
      <xdr:nvSpPr>
        <xdr:cNvPr id="5" name="Rectangle 4">
          <a:extLst>
            <a:ext uri="{FF2B5EF4-FFF2-40B4-BE49-F238E27FC236}">
              <a16:creationId xmlns="" xmlns:a16="http://schemas.microsoft.com/office/drawing/2014/main" id="{777AC99C-5198-447D-B428-86CFB99AD71A}"/>
            </a:ext>
          </a:extLst>
        </xdr:cNvPr>
        <xdr:cNvSpPr/>
      </xdr:nvSpPr>
      <xdr:spPr>
        <a:xfrm>
          <a:off x="4721680" y="163286"/>
          <a:ext cx="2748642" cy="66675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tx1"/>
              </a:solidFill>
            </a:rPr>
            <a:t>Afficher tout</a:t>
          </a:r>
        </a:p>
      </xdr:txBody>
    </xdr:sp>
    <xdr:clientData/>
  </xdr:twoCellAnchor>
  <xdr:twoCellAnchor>
    <xdr:from>
      <xdr:col>8</xdr:col>
      <xdr:colOff>27215</xdr:colOff>
      <xdr:row>0</xdr:row>
      <xdr:rowOff>122463</xdr:rowOff>
    </xdr:from>
    <xdr:to>
      <xdr:col>10</xdr:col>
      <xdr:colOff>625929</xdr:colOff>
      <xdr:row>1</xdr:row>
      <xdr:rowOff>95249</xdr:rowOff>
    </xdr:to>
    <xdr:sp macro="[0]!cache_formation" textlink="">
      <xdr:nvSpPr>
        <xdr:cNvPr id="7" name="Rectangle 6">
          <a:extLst>
            <a:ext uri="{FF2B5EF4-FFF2-40B4-BE49-F238E27FC236}">
              <a16:creationId xmlns="" xmlns:a16="http://schemas.microsoft.com/office/drawing/2014/main" id="{A52C3B83-446D-49A9-B213-13398725714B}"/>
            </a:ext>
          </a:extLst>
        </xdr:cNvPr>
        <xdr:cNvSpPr/>
      </xdr:nvSpPr>
      <xdr:spPr>
        <a:xfrm>
          <a:off x="5646965" y="122463"/>
          <a:ext cx="2530928" cy="65314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Afficher Entretiens</a:t>
          </a:r>
          <a:r>
            <a:rPr lang="fr-FR" sz="2000" b="1" baseline="0">
              <a:solidFill>
                <a:schemeClr val="tx1"/>
              </a:solidFill>
            </a:rPr>
            <a:t> uniquement</a:t>
          </a:r>
          <a:endParaRPr lang="fr-FR" sz="2000" b="1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974271</xdr:colOff>
      <xdr:row>0</xdr:row>
      <xdr:rowOff>122463</xdr:rowOff>
    </xdr:from>
    <xdr:to>
      <xdr:col>12</xdr:col>
      <xdr:colOff>544286</xdr:colOff>
      <xdr:row>1</xdr:row>
      <xdr:rowOff>95249</xdr:rowOff>
    </xdr:to>
    <xdr:sp macro="[0]!formation_annee_courante" textlink="">
      <xdr:nvSpPr>
        <xdr:cNvPr id="8" name="Rectangle 7">
          <a:extLst>
            <a:ext uri="{FF2B5EF4-FFF2-40B4-BE49-F238E27FC236}">
              <a16:creationId xmlns="" xmlns:a16="http://schemas.microsoft.com/office/drawing/2014/main" id="{B0F8D21B-C7AD-44AD-BCB7-06C67725D7F5}"/>
            </a:ext>
          </a:extLst>
        </xdr:cNvPr>
        <xdr:cNvSpPr/>
      </xdr:nvSpPr>
      <xdr:spPr>
        <a:xfrm>
          <a:off x="12526735" y="122463"/>
          <a:ext cx="2454730" cy="653143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Afficher Formation</a:t>
          </a:r>
          <a:r>
            <a:rPr lang="fr-FR" sz="1800" b="1" baseline="0">
              <a:solidFill>
                <a:schemeClr val="tx1"/>
              </a:solidFill>
            </a:rPr>
            <a:t> Année en cours</a:t>
          </a:r>
          <a:endParaRPr lang="fr-FR" sz="18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163285</xdr:colOff>
      <xdr:row>0</xdr:row>
      <xdr:rowOff>122465</xdr:rowOff>
    </xdr:from>
    <xdr:to>
      <xdr:col>2</xdr:col>
      <xdr:colOff>761999</xdr:colOff>
      <xdr:row>1</xdr:row>
      <xdr:rowOff>108858</xdr:rowOff>
    </xdr:to>
    <xdr:sp macro="[0]!FORMULAIRE" textlink="">
      <xdr:nvSpPr>
        <xdr:cNvPr id="6" name="Rectangle 5">
          <a:extLst>
            <a:ext uri="{FF2B5EF4-FFF2-40B4-BE49-F238E27FC236}">
              <a16:creationId xmlns="" xmlns:a16="http://schemas.microsoft.com/office/drawing/2014/main" id="{777AC99C-5198-447D-B428-86CFB99AD71A}"/>
            </a:ext>
          </a:extLst>
        </xdr:cNvPr>
        <xdr:cNvSpPr/>
      </xdr:nvSpPr>
      <xdr:spPr>
        <a:xfrm>
          <a:off x="163285" y="122465"/>
          <a:ext cx="3088821" cy="6667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chemeClr val="tx1"/>
              </a:solidFill>
            </a:rPr>
            <a:t>ADD Formation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D47"/>
  <sheetViews>
    <sheetView tabSelected="1" zoomScale="70" zoomScaleNormal="7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5" sqref="B5"/>
    </sheetView>
  </sheetViews>
  <sheetFormatPr baseColWidth="10" defaultRowHeight="15" x14ac:dyDescent="0.25"/>
  <cols>
    <col min="1" max="1" width="21.42578125" style="70" customWidth="1"/>
    <col min="2" max="2" width="16" style="1" customWidth="1"/>
    <col min="3" max="3" width="15.5703125" style="1" customWidth="1"/>
    <col min="4" max="4" width="9.28515625" style="1" customWidth="1"/>
    <col min="5" max="5" width="11.28515625" style="1" customWidth="1"/>
    <col min="6" max="6" width="14.85546875" style="1" customWidth="1"/>
    <col min="7" max="8" width="14.42578125" style="1" customWidth="1"/>
    <col min="9" max="9" width="37.85546875" style="1" customWidth="1"/>
    <col min="10" max="10" width="30.140625" style="1" customWidth="1"/>
    <col min="11" max="11" width="27.28515625" style="1" customWidth="1"/>
    <col min="12" max="12" width="16" style="1" bestFit="1" customWidth="1"/>
    <col min="13" max="13" width="15.28515625" style="1" customWidth="1"/>
    <col min="14" max="14" width="17.140625" style="1" customWidth="1"/>
    <col min="15" max="15" width="40.5703125" style="2" customWidth="1"/>
    <col min="16" max="17" width="40.5703125" style="3" customWidth="1"/>
    <col min="18" max="18" width="14.85546875" style="3" customWidth="1"/>
    <col min="19" max="20" width="40.5703125" style="3" customWidth="1"/>
    <col min="21" max="22" width="22.42578125" style="3" customWidth="1"/>
    <col min="23" max="23" width="26.7109375" style="3" customWidth="1"/>
    <col min="24" max="24" width="26.28515625" style="3" customWidth="1"/>
    <col min="25" max="25" width="23.42578125" style="3" customWidth="1"/>
    <col min="26" max="26" width="21.28515625" style="3" customWidth="1"/>
    <col min="27" max="27" width="16.42578125" style="3" customWidth="1"/>
    <col min="28" max="28" width="19.5703125" style="3" customWidth="1"/>
    <col min="29" max="33" width="33.28515625" style="3" customWidth="1"/>
    <col min="34" max="34" width="17.140625" style="1" customWidth="1"/>
    <col min="35" max="35" width="18.140625" style="1" customWidth="1"/>
    <col min="36" max="36" width="17.140625" style="1" customWidth="1"/>
    <col min="37" max="37" width="17.42578125" style="1" customWidth="1"/>
    <col min="38" max="38" width="17.140625" style="1" customWidth="1"/>
    <col min="39" max="39" width="18.140625" style="1" customWidth="1"/>
    <col min="40" max="40" width="15.42578125" style="1" customWidth="1"/>
    <col min="41" max="41" width="16" style="3" customWidth="1"/>
    <col min="42" max="42" width="15.42578125" style="2" bestFit="1" customWidth="1"/>
    <col min="43" max="43" width="16" style="3" bestFit="1" customWidth="1"/>
    <col min="44" max="47" width="11.42578125" style="1" customWidth="1"/>
    <col min="48" max="48" width="24.42578125" style="3" customWidth="1"/>
    <col min="49" max="49" width="37.7109375" style="4" customWidth="1"/>
    <col min="50" max="50" width="37.7109375" style="3" customWidth="1"/>
    <col min="51" max="51" width="30.140625" style="4" customWidth="1"/>
    <col min="52" max="52" width="36.85546875" style="4" customWidth="1"/>
    <col min="53" max="53" width="55.5703125" style="4" customWidth="1"/>
    <col min="54" max="54" width="52.85546875" style="3" customWidth="1"/>
    <col min="55" max="55" width="56.85546875" style="1" customWidth="1"/>
    <col min="56" max="56" width="19.140625" style="3" customWidth="1"/>
    <col min="57" max="16384" width="11.42578125" style="1"/>
  </cols>
  <sheetData>
    <row r="1" spans="1:56" s="54" customFormat="1" ht="54" customHeight="1" thickBot="1" x14ac:dyDescent="0.3">
      <c r="A1" s="135"/>
      <c r="C1" s="136"/>
      <c r="F1" s="136"/>
      <c r="I1" s="136"/>
      <c r="O1" s="137"/>
      <c r="P1" s="136"/>
      <c r="Q1" s="136"/>
      <c r="R1" s="136"/>
      <c r="S1" s="136"/>
      <c r="T1" s="136"/>
      <c r="U1" s="136"/>
      <c r="V1" s="136"/>
      <c r="W1" s="136"/>
      <c r="X1" s="136"/>
      <c r="Y1" s="136"/>
      <c r="Z1" s="136"/>
      <c r="AA1" s="136"/>
      <c r="AB1" s="136"/>
      <c r="AC1" s="136"/>
      <c r="AD1" s="136"/>
      <c r="AE1" s="136"/>
      <c r="AF1" s="136"/>
      <c r="AG1" s="136"/>
      <c r="AO1" s="136"/>
      <c r="AP1" s="137"/>
      <c r="AQ1" s="136"/>
      <c r="AV1" s="136"/>
      <c r="AW1" s="138"/>
      <c r="AX1" s="136"/>
      <c r="AY1" s="138"/>
      <c r="AZ1" s="138"/>
      <c r="BA1" s="138"/>
      <c r="BB1" s="136"/>
      <c r="BD1" s="136"/>
    </row>
    <row r="2" spans="1:56" s="5" customFormat="1" ht="19.5" customHeight="1" thickBot="1" x14ac:dyDescent="0.3">
      <c r="A2" s="46"/>
      <c r="B2" s="22"/>
      <c r="C2" s="22"/>
      <c r="D2" s="22"/>
      <c r="E2" s="22"/>
      <c r="F2" s="22"/>
      <c r="G2" s="22"/>
      <c r="H2" s="22"/>
      <c r="I2" s="22"/>
      <c r="J2" s="22"/>
      <c r="K2" s="23"/>
      <c r="L2" s="23"/>
      <c r="M2" s="23"/>
      <c r="N2" s="22"/>
      <c r="O2" s="2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153" t="s">
        <v>30</v>
      </c>
      <c r="AI2" s="154"/>
      <c r="AJ2" s="154"/>
      <c r="AK2" s="154"/>
      <c r="AL2" s="154"/>
      <c r="AM2" s="154"/>
      <c r="AN2" s="155"/>
      <c r="AO2" s="155"/>
      <c r="AP2" s="155"/>
      <c r="AQ2" s="155"/>
      <c r="AR2" s="155"/>
      <c r="AS2" s="155"/>
      <c r="AT2" s="155"/>
      <c r="AU2" s="156"/>
      <c r="AV2" s="157"/>
      <c r="AW2" s="155"/>
      <c r="AX2" s="155"/>
      <c r="AY2" s="155"/>
      <c r="AZ2" s="155"/>
      <c r="BA2" s="155"/>
      <c r="BB2" s="145"/>
      <c r="BC2" s="146"/>
      <c r="BD2" s="147"/>
    </row>
    <row r="3" spans="1:56" s="55" customFormat="1" ht="49.5" customHeight="1" x14ac:dyDescent="0.25">
      <c r="A3" s="56" t="s">
        <v>0</v>
      </c>
      <c r="B3" s="56" t="s">
        <v>1</v>
      </c>
      <c r="C3" s="57" t="s">
        <v>2</v>
      </c>
      <c r="D3" s="57" t="s">
        <v>47</v>
      </c>
      <c r="E3" s="57" t="s">
        <v>48</v>
      </c>
      <c r="F3" s="57" t="s">
        <v>34</v>
      </c>
      <c r="G3" s="57" t="s">
        <v>35</v>
      </c>
      <c r="H3" s="58" t="s">
        <v>8</v>
      </c>
      <c r="I3" s="57" t="s">
        <v>3</v>
      </c>
      <c r="J3" s="59" t="s">
        <v>4</v>
      </c>
      <c r="K3" s="60" t="s">
        <v>5</v>
      </c>
      <c r="L3" s="61" t="s">
        <v>6</v>
      </c>
      <c r="M3" s="62" t="s">
        <v>7</v>
      </c>
      <c r="N3" s="58" t="s">
        <v>31</v>
      </c>
      <c r="O3" s="58" t="s">
        <v>9</v>
      </c>
      <c r="P3" s="56" t="s">
        <v>49</v>
      </c>
      <c r="Q3" s="57" t="s">
        <v>50</v>
      </c>
      <c r="R3" s="57" t="s">
        <v>51</v>
      </c>
      <c r="S3" s="57" t="s">
        <v>52</v>
      </c>
      <c r="T3" s="57" t="s">
        <v>53</v>
      </c>
      <c r="U3" s="57" t="s">
        <v>54</v>
      </c>
      <c r="V3" s="57" t="s">
        <v>55</v>
      </c>
      <c r="W3" s="57" t="s">
        <v>56</v>
      </c>
      <c r="X3" s="57" t="s">
        <v>57</v>
      </c>
      <c r="Y3" s="57" t="s">
        <v>58</v>
      </c>
      <c r="Z3" s="57" t="s">
        <v>59</v>
      </c>
      <c r="AA3" s="57" t="s">
        <v>60</v>
      </c>
      <c r="AB3" s="57" t="s">
        <v>61</v>
      </c>
      <c r="AC3" s="57" t="s">
        <v>62</v>
      </c>
      <c r="AD3" s="57" t="s">
        <v>63</v>
      </c>
      <c r="AE3" s="57" t="s">
        <v>65</v>
      </c>
      <c r="AF3" s="57" t="s">
        <v>64</v>
      </c>
      <c r="AG3" s="63" t="s">
        <v>66</v>
      </c>
      <c r="AH3" s="64" t="s">
        <v>16</v>
      </c>
      <c r="AI3" s="60" t="s">
        <v>18</v>
      </c>
      <c r="AJ3" s="60" t="s">
        <v>17</v>
      </c>
      <c r="AK3" s="60" t="s">
        <v>19</v>
      </c>
      <c r="AL3" s="60" t="s">
        <v>20</v>
      </c>
      <c r="AM3" s="60" t="s">
        <v>21</v>
      </c>
      <c r="AN3" s="57" t="s">
        <v>22</v>
      </c>
      <c r="AO3" s="57" t="s">
        <v>23</v>
      </c>
      <c r="AP3" s="57" t="s">
        <v>24</v>
      </c>
      <c r="AQ3" s="57" t="s">
        <v>25</v>
      </c>
      <c r="AR3" s="57" t="s">
        <v>26</v>
      </c>
      <c r="AS3" s="57" t="s">
        <v>27</v>
      </c>
      <c r="AT3" s="57" t="s">
        <v>28</v>
      </c>
      <c r="AU3" s="63" t="s">
        <v>29</v>
      </c>
      <c r="AV3" s="65" t="s">
        <v>45</v>
      </c>
      <c r="AW3" s="66" t="s">
        <v>38</v>
      </c>
      <c r="AX3" s="66" t="s">
        <v>44</v>
      </c>
      <c r="AY3" s="57" t="s">
        <v>37</v>
      </c>
      <c r="AZ3" s="57" t="s">
        <v>36</v>
      </c>
      <c r="BA3" s="58" t="s">
        <v>46</v>
      </c>
      <c r="BB3" s="67" t="s">
        <v>43</v>
      </c>
      <c r="BC3" s="68" t="s">
        <v>39</v>
      </c>
      <c r="BD3" s="69" t="s">
        <v>42</v>
      </c>
    </row>
    <row r="4" spans="1:56" s="52" customFormat="1" ht="27.75" customHeight="1" x14ac:dyDescent="0.25">
      <c r="A4" s="71">
        <v>650002</v>
      </c>
      <c r="B4" s="95" t="str">
        <f>VLOOKUP(A4,'Liste personnel'!$B$3:$N$8,2,0)</f>
        <v>AAAAA</v>
      </c>
      <c r="C4" s="95" t="str">
        <f>VLOOKUP(A4,'Liste personnel'!$B$3:$N$8,3,0)</f>
        <v>aaaaaa</v>
      </c>
      <c r="D4" s="95"/>
      <c r="E4" s="95"/>
      <c r="F4" s="48"/>
      <c r="G4" s="48"/>
      <c r="H4" s="27"/>
      <c r="I4" s="95"/>
      <c r="J4" s="96"/>
      <c r="K4" s="95"/>
      <c r="L4" s="27"/>
      <c r="M4" s="27"/>
      <c r="N4" s="27"/>
      <c r="O4" s="40"/>
      <c r="P4" s="45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31"/>
      <c r="AF4" s="27"/>
      <c r="AG4" s="42"/>
      <c r="AH4" s="41"/>
      <c r="AI4" s="7"/>
      <c r="AJ4" s="7"/>
      <c r="AK4" s="7"/>
      <c r="AL4" s="7"/>
      <c r="AM4" s="7"/>
      <c r="AN4" s="28"/>
      <c r="AO4" s="27"/>
      <c r="AP4" s="95"/>
      <c r="AQ4" s="27"/>
      <c r="AR4" s="7"/>
      <c r="AS4" s="7"/>
      <c r="AT4" s="7"/>
      <c r="AU4" s="50"/>
      <c r="AV4" s="51"/>
      <c r="AW4" s="96"/>
      <c r="AX4" s="27"/>
      <c r="AY4" s="96"/>
      <c r="AZ4" s="96"/>
      <c r="BA4" s="96"/>
      <c r="BB4" s="27"/>
      <c r="BC4" s="7"/>
      <c r="BD4" s="27"/>
    </row>
    <row r="5" spans="1:56" s="54" customFormat="1" ht="37.5" customHeight="1" x14ac:dyDescent="0.25">
      <c r="A5" s="106" t="s">
        <v>104</v>
      </c>
      <c r="B5" s="107" t="s">
        <v>81</v>
      </c>
      <c r="C5" s="107" t="s">
        <v>85</v>
      </c>
      <c r="D5" s="107"/>
      <c r="E5" s="107"/>
      <c r="F5" s="108"/>
      <c r="G5" s="108"/>
      <c r="H5" s="53"/>
      <c r="I5" s="107"/>
      <c r="J5" s="109"/>
      <c r="K5" s="107"/>
      <c r="L5" s="53"/>
      <c r="M5" s="53"/>
      <c r="N5" s="53"/>
      <c r="O5" s="110"/>
      <c r="P5" s="159"/>
      <c r="Q5" s="160"/>
      <c r="R5" s="160"/>
      <c r="S5" s="53"/>
      <c r="T5" s="160"/>
      <c r="U5" s="160"/>
      <c r="V5" s="53"/>
      <c r="W5" s="160"/>
      <c r="X5" s="160"/>
      <c r="Y5" s="161"/>
      <c r="Z5" s="161"/>
      <c r="AA5" s="162"/>
      <c r="AB5" s="111"/>
      <c r="AC5" s="162"/>
      <c r="AD5" s="111"/>
      <c r="AE5" s="111"/>
      <c r="AF5" s="111"/>
      <c r="AG5" s="112"/>
      <c r="AH5" s="163"/>
      <c r="AI5" s="111"/>
      <c r="AJ5" s="113"/>
      <c r="AK5" s="113"/>
      <c r="AL5" s="113"/>
      <c r="AM5" s="113"/>
      <c r="AN5" s="158"/>
      <c r="AO5" s="53"/>
      <c r="AP5" s="107"/>
      <c r="AQ5" s="53"/>
      <c r="AR5" s="113"/>
      <c r="AS5" s="113"/>
      <c r="AT5" s="113"/>
      <c r="AU5" s="114"/>
      <c r="AV5" s="115"/>
      <c r="AW5" s="109"/>
      <c r="AX5" s="53"/>
      <c r="AY5" s="109"/>
      <c r="AZ5" s="109"/>
      <c r="BA5" s="109"/>
      <c r="BB5" s="53"/>
      <c r="BC5" s="113"/>
      <c r="BD5" s="53"/>
    </row>
    <row r="6" spans="1:56" s="52" customFormat="1" ht="31.5" customHeight="1" x14ac:dyDescent="0.25">
      <c r="A6" s="71">
        <v>650020</v>
      </c>
      <c r="B6" s="95" t="str">
        <f>VLOOKUP(A6,'Liste personnel'!$B$3:$N$8,2,0)</f>
        <v>CCCCC</v>
      </c>
      <c r="C6" s="95" t="str">
        <f>VLOOKUP(A6,'Liste personnel'!$B$3:$N$8,3,0)</f>
        <v>cccccc</v>
      </c>
      <c r="D6" s="95"/>
      <c r="E6" s="95"/>
      <c r="F6" s="48"/>
      <c r="G6" s="48"/>
      <c r="H6" s="27"/>
      <c r="I6" s="95"/>
      <c r="J6" s="96"/>
      <c r="K6" s="95"/>
      <c r="L6" s="27"/>
      <c r="M6" s="27"/>
      <c r="N6" s="27"/>
      <c r="O6" s="40"/>
      <c r="P6" s="45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31"/>
      <c r="AF6" s="27"/>
      <c r="AG6" s="42"/>
      <c r="AH6" s="41"/>
      <c r="AI6" s="7"/>
      <c r="AJ6" s="7"/>
      <c r="AK6" s="7"/>
      <c r="AL6" s="7"/>
      <c r="AM6" s="7"/>
      <c r="AN6" s="28"/>
      <c r="AO6" s="48"/>
      <c r="AP6" s="95"/>
      <c r="AQ6" s="27"/>
      <c r="AR6" s="7"/>
      <c r="AS6" s="7"/>
      <c r="AT6" s="7"/>
      <c r="AU6" s="50"/>
      <c r="AV6" s="51"/>
      <c r="AW6" s="96"/>
      <c r="AX6" s="27"/>
      <c r="AY6" s="96"/>
      <c r="AZ6" s="96"/>
      <c r="BA6" s="96"/>
      <c r="BB6" s="27"/>
      <c r="BC6" s="7"/>
      <c r="BD6" s="27"/>
    </row>
    <row r="7" spans="1:56" s="52" customFormat="1" x14ac:dyDescent="0.25">
      <c r="A7" s="71">
        <v>650030</v>
      </c>
      <c r="B7" s="95" t="str">
        <f>VLOOKUP(A7,'Liste personnel'!$B$3:$N$8,2,0)</f>
        <v>FFFFF</v>
      </c>
      <c r="C7" s="95" t="str">
        <f>VLOOKUP(A7,'Liste personnel'!$B$3:$N$8,3,0)</f>
        <v>ffffff</v>
      </c>
      <c r="D7" s="95"/>
      <c r="E7" s="95"/>
      <c r="F7" s="48"/>
      <c r="G7" s="48"/>
      <c r="H7" s="27"/>
      <c r="I7" s="95"/>
      <c r="J7" s="96"/>
      <c r="K7" s="95"/>
      <c r="L7" s="27"/>
      <c r="M7" s="27"/>
      <c r="N7" s="27"/>
      <c r="O7" s="40"/>
      <c r="P7" s="45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31"/>
      <c r="AF7" s="27"/>
      <c r="AG7" s="42"/>
      <c r="AH7" s="41"/>
      <c r="AI7" s="7"/>
      <c r="AJ7" s="7"/>
      <c r="AK7" s="7"/>
      <c r="AL7" s="7"/>
      <c r="AM7" s="7"/>
      <c r="AN7" s="7"/>
      <c r="AO7" s="27"/>
      <c r="AP7" s="49"/>
      <c r="AQ7" s="48"/>
      <c r="AR7" s="7"/>
      <c r="AS7" s="7"/>
      <c r="AT7" s="7"/>
      <c r="AU7" s="50"/>
      <c r="AV7" s="51"/>
      <c r="AW7" s="96"/>
      <c r="AX7" s="27"/>
      <c r="AY7" s="96"/>
      <c r="AZ7" s="96"/>
      <c r="BA7" s="96"/>
      <c r="BB7" s="27"/>
      <c r="BC7" s="7"/>
      <c r="BD7" s="27"/>
    </row>
    <row r="8" spans="1:56" s="52" customFormat="1" ht="35.25" customHeight="1" x14ac:dyDescent="0.25">
      <c r="A8" s="71" t="s">
        <v>77</v>
      </c>
      <c r="B8" s="95" t="s">
        <v>83</v>
      </c>
      <c r="C8" s="95" t="s">
        <v>84</v>
      </c>
      <c r="D8" s="95"/>
      <c r="E8" s="95"/>
      <c r="F8" s="48"/>
      <c r="G8" s="48"/>
      <c r="H8" s="27"/>
      <c r="I8" s="95"/>
      <c r="J8" s="96"/>
      <c r="K8" s="95"/>
      <c r="L8" s="27"/>
      <c r="M8" s="27"/>
      <c r="N8" s="27"/>
      <c r="O8" s="40"/>
      <c r="P8" s="43"/>
      <c r="Q8" s="88"/>
      <c r="R8" s="88"/>
      <c r="S8" s="27"/>
      <c r="T8" s="88"/>
      <c r="U8" s="88"/>
      <c r="V8" s="27"/>
      <c r="W8" s="88"/>
      <c r="X8" s="88"/>
      <c r="Y8" s="35"/>
      <c r="Z8" s="35"/>
      <c r="AA8" s="30"/>
      <c r="AB8" s="31"/>
      <c r="AC8" s="30"/>
      <c r="AD8" s="31"/>
      <c r="AE8" s="31"/>
      <c r="AF8" s="31"/>
      <c r="AG8" s="42"/>
      <c r="AH8" s="41"/>
      <c r="AI8" s="7"/>
      <c r="AJ8" s="7"/>
      <c r="AK8" s="7"/>
      <c r="AL8" s="7"/>
      <c r="AM8" s="7"/>
      <c r="AN8" s="7"/>
      <c r="AO8" s="27"/>
      <c r="AP8" s="49"/>
      <c r="AQ8" s="48"/>
      <c r="AR8" s="7"/>
      <c r="AS8" s="7"/>
      <c r="AT8" s="7"/>
      <c r="AU8" s="50"/>
      <c r="AV8" s="51"/>
      <c r="AW8" s="96"/>
      <c r="AX8" s="27"/>
      <c r="AY8" s="96"/>
      <c r="AZ8" s="96"/>
      <c r="BA8" s="96"/>
      <c r="BB8" s="27"/>
      <c r="BC8" s="7"/>
      <c r="BD8" s="27"/>
    </row>
    <row r="9" spans="1:56" s="52" customFormat="1" ht="28.5" customHeight="1" x14ac:dyDescent="0.25">
      <c r="A9" s="71">
        <v>650120</v>
      </c>
      <c r="B9" s="95" t="str">
        <f>VLOOKUP(A9,'Liste personnel'!$B$3:$N$8,2,0)</f>
        <v>HHHHH</v>
      </c>
      <c r="C9" s="95" t="str">
        <f>VLOOKUP(A9,'Liste personnel'!$B$3:$N$8,3,0)</f>
        <v>hhhhh</v>
      </c>
      <c r="D9" s="95"/>
      <c r="E9" s="95"/>
      <c r="F9" s="48"/>
      <c r="G9" s="48"/>
      <c r="H9" s="27"/>
      <c r="I9" s="95"/>
      <c r="J9" s="96"/>
      <c r="K9" s="95"/>
      <c r="L9" s="27"/>
      <c r="M9" s="27"/>
      <c r="N9" s="27"/>
      <c r="O9" s="40"/>
      <c r="P9" s="45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31"/>
      <c r="AF9" s="27"/>
      <c r="AG9" s="42"/>
      <c r="AH9" s="41"/>
      <c r="AI9" s="7"/>
      <c r="AJ9" s="7"/>
      <c r="AK9" s="7"/>
      <c r="AL9" s="7"/>
      <c r="AM9" s="7"/>
      <c r="AN9" s="28"/>
      <c r="AO9" s="48"/>
      <c r="AP9" s="95"/>
      <c r="AQ9" s="48"/>
      <c r="AR9" s="7"/>
      <c r="AS9" s="7"/>
      <c r="AT9" s="7"/>
      <c r="AU9" s="50"/>
      <c r="AV9" s="51"/>
      <c r="AW9" s="96"/>
      <c r="AX9" s="27"/>
      <c r="AY9" s="96"/>
      <c r="AZ9" s="96"/>
      <c r="BA9" s="96"/>
      <c r="BB9" s="27"/>
      <c r="BC9" s="7"/>
      <c r="BD9" s="27"/>
    </row>
    <row r="10" spans="1:56" s="52" customFormat="1" ht="28.5" customHeight="1" x14ac:dyDescent="0.25">
      <c r="A10" s="71" t="s">
        <v>78</v>
      </c>
      <c r="B10" s="95" t="s">
        <v>87</v>
      </c>
      <c r="C10" s="95" t="s">
        <v>88</v>
      </c>
      <c r="D10" s="95"/>
      <c r="E10" s="95"/>
      <c r="F10" s="48"/>
      <c r="G10" s="48"/>
      <c r="H10" s="27"/>
      <c r="I10" s="95"/>
      <c r="J10" s="96"/>
      <c r="K10" s="95"/>
      <c r="L10" s="27"/>
      <c r="M10" s="27"/>
      <c r="N10" s="27"/>
      <c r="O10" s="40"/>
      <c r="P10" s="45"/>
      <c r="Q10" s="27"/>
      <c r="R10" s="27"/>
      <c r="S10" s="27"/>
      <c r="T10" s="27"/>
      <c r="U10" s="27"/>
      <c r="V10" s="27"/>
      <c r="W10" s="88"/>
      <c r="X10" s="27"/>
      <c r="Y10" s="48"/>
      <c r="Z10" s="48"/>
      <c r="AA10" s="27"/>
      <c r="AB10" s="27"/>
      <c r="AC10" s="27"/>
      <c r="AD10" s="27"/>
      <c r="AE10" s="31"/>
      <c r="AF10" s="27"/>
      <c r="AG10" s="42"/>
      <c r="AH10" s="41"/>
      <c r="AI10" s="7"/>
      <c r="AJ10" s="7"/>
      <c r="AK10" s="7"/>
      <c r="AL10" s="7"/>
      <c r="AM10" s="7"/>
      <c r="AN10" s="28"/>
      <c r="AO10" s="48"/>
      <c r="AP10" s="95"/>
      <c r="AQ10" s="48"/>
      <c r="AR10" s="7"/>
      <c r="AS10" s="7"/>
      <c r="AT10" s="7"/>
      <c r="AU10" s="50"/>
      <c r="AV10" s="51"/>
      <c r="AW10" s="96"/>
      <c r="AX10" s="27"/>
      <c r="AY10" s="96"/>
      <c r="AZ10" s="96"/>
      <c r="BA10" s="96"/>
      <c r="BB10" s="27"/>
      <c r="BC10" s="7"/>
      <c r="BD10" s="27"/>
    </row>
    <row r="11" spans="1:56" s="52" customFormat="1" ht="27.75" customHeight="1" x14ac:dyDescent="0.25">
      <c r="A11" s="71">
        <v>650137</v>
      </c>
      <c r="B11" s="95" t="str">
        <f>VLOOKUP(A11,'Liste personnel'!$B$3:$N$8,2,0)</f>
        <v>KKKKKK</v>
      </c>
      <c r="C11" s="95" t="str">
        <f>VLOOKUP(A11,'Liste personnel'!$B$3:$N$8,3,0)</f>
        <v>kkkkkkkkkk</v>
      </c>
      <c r="D11" s="95"/>
      <c r="E11" s="95"/>
      <c r="F11" s="48"/>
      <c r="G11" s="48"/>
      <c r="H11" s="27"/>
      <c r="I11" s="95"/>
      <c r="J11" s="96"/>
      <c r="K11" s="95"/>
      <c r="L11" s="27"/>
      <c r="M11" s="27"/>
      <c r="N11" s="27"/>
      <c r="O11" s="40"/>
      <c r="P11" s="45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31"/>
      <c r="AF11" s="27"/>
      <c r="AG11" s="42"/>
      <c r="AH11" s="41"/>
      <c r="AI11" s="7"/>
      <c r="AJ11" s="7"/>
      <c r="AK11" s="7"/>
      <c r="AL11" s="7"/>
      <c r="AM11" s="7"/>
      <c r="AN11" s="7"/>
      <c r="AO11" s="27"/>
      <c r="AP11" s="95"/>
      <c r="AQ11" s="27"/>
      <c r="AR11" s="7"/>
      <c r="AS11" s="7"/>
      <c r="AT11" s="7"/>
      <c r="AU11" s="50"/>
      <c r="AV11" s="51"/>
      <c r="AW11" s="96"/>
      <c r="AX11" s="27"/>
      <c r="AY11" s="96"/>
      <c r="AZ11" s="96"/>
      <c r="BA11" s="96"/>
      <c r="BB11" s="27"/>
      <c r="BC11" s="7"/>
      <c r="BD11" s="27"/>
    </row>
    <row r="12" spans="1:56" s="52" customFormat="1" x14ac:dyDescent="0.25">
      <c r="A12" s="71" t="s">
        <v>79</v>
      </c>
      <c r="B12" s="95" t="s">
        <v>89</v>
      </c>
      <c r="C12" s="95" t="s">
        <v>90</v>
      </c>
      <c r="D12" s="95"/>
      <c r="E12" s="95"/>
      <c r="F12" s="48"/>
      <c r="G12" s="48"/>
      <c r="H12" s="27"/>
      <c r="I12" s="95"/>
      <c r="J12" s="96"/>
      <c r="K12" s="95"/>
      <c r="L12" s="27"/>
      <c r="M12" s="27"/>
      <c r="N12" s="27"/>
      <c r="O12" s="40"/>
      <c r="P12" s="45"/>
      <c r="Q12" s="27"/>
      <c r="R12" s="27"/>
      <c r="S12" s="27"/>
      <c r="T12" s="27"/>
      <c r="U12" s="27"/>
      <c r="V12" s="27"/>
      <c r="W12" s="27"/>
      <c r="X12" s="27"/>
      <c r="Y12" s="48"/>
      <c r="Z12" s="48"/>
      <c r="AA12" s="27"/>
      <c r="AB12" s="27"/>
      <c r="AC12" s="27"/>
      <c r="AD12" s="27"/>
      <c r="AE12" s="31"/>
      <c r="AF12" s="27"/>
      <c r="AG12" s="42"/>
      <c r="AH12" s="41"/>
      <c r="AI12" s="7"/>
      <c r="AJ12" s="7"/>
      <c r="AK12" s="7"/>
      <c r="AL12" s="7"/>
      <c r="AM12" s="7"/>
      <c r="AN12" s="7"/>
      <c r="AO12" s="27"/>
      <c r="AP12" s="95"/>
      <c r="AQ12" s="27"/>
      <c r="AR12" s="7"/>
      <c r="AS12" s="7"/>
      <c r="AT12" s="7"/>
      <c r="AU12" s="50"/>
      <c r="AV12" s="51"/>
      <c r="AW12" s="96"/>
      <c r="AX12" s="27"/>
      <c r="AY12" s="96"/>
      <c r="AZ12" s="96"/>
      <c r="BA12" s="96"/>
      <c r="BB12" s="27"/>
      <c r="BC12" s="7"/>
      <c r="BD12" s="27"/>
    </row>
    <row r="13" spans="1:56" s="52" customFormat="1" x14ac:dyDescent="0.25">
      <c r="A13" s="71" t="s">
        <v>79</v>
      </c>
      <c r="B13" s="95" t="s">
        <v>89</v>
      </c>
      <c r="C13" s="95" t="s">
        <v>90</v>
      </c>
      <c r="D13" s="95"/>
      <c r="E13" s="95"/>
      <c r="F13" s="48"/>
      <c r="G13" s="48"/>
      <c r="H13" s="27"/>
      <c r="I13" s="95"/>
      <c r="J13" s="96"/>
      <c r="K13" s="95"/>
      <c r="L13" s="27"/>
      <c r="M13" s="27"/>
      <c r="N13" s="27"/>
      <c r="O13" s="40"/>
      <c r="P13" s="45"/>
      <c r="Q13" s="27"/>
      <c r="R13" s="27"/>
      <c r="S13" s="27"/>
      <c r="T13" s="27"/>
      <c r="U13" s="27"/>
      <c r="V13" s="27"/>
      <c r="W13" s="27"/>
      <c r="X13" s="27"/>
      <c r="Y13" s="48"/>
      <c r="Z13" s="48"/>
      <c r="AA13" s="27"/>
      <c r="AB13" s="27"/>
      <c r="AC13" s="27"/>
      <c r="AD13" s="27"/>
      <c r="AE13" s="31"/>
      <c r="AF13" s="27"/>
      <c r="AG13" s="42"/>
      <c r="AH13" s="41"/>
      <c r="AI13" s="7"/>
      <c r="AJ13" s="7"/>
      <c r="AK13" s="7"/>
      <c r="AL13" s="7"/>
      <c r="AM13" s="7"/>
      <c r="AN13" s="7"/>
      <c r="AO13" s="27"/>
      <c r="AP13" s="95"/>
      <c r="AQ13" s="27"/>
      <c r="AR13" s="7"/>
      <c r="AS13" s="7"/>
      <c r="AT13" s="7"/>
      <c r="AU13" s="50"/>
      <c r="AV13" s="51"/>
      <c r="AW13" s="96"/>
      <c r="AX13" s="27"/>
      <c r="AY13" s="96"/>
      <c r="AZ13" s="96"/>
      <c r="BA13" s="96"/>
      <c r="BB13" s="27"/>
      <c r="BC13" s="7"/>
      <c r="BD13" s="27"/>
    </row>
    <row r="14" spans="1:56" s="52" customFormat="1" ht="18.75" x14ac:dyDescent="0.25">
      <c r="A14" s="71" t="s">
        <v>80</v>
      </c>
      <c r="B14" s="95" t="s">
        <v>89</v>
      </c>
      <c r="C14" s="95" t="s">
        <v>90</v>
      </c>
      <c r="D14" s="95"/>
      <c r="E14" s="95"/>
      <c r="F14" s="48"/>
      <c r="G14" s="48"/>
      <c r="H14" s="27"/>
      <c r="I14" s="95"/>
      <c r="J14" s="96"/>
      <c r="K14" s="95"/>
      <c r="L14" s="27"/>
      <c r="M14" s="27"/>
      <c r="N14" s="27"/>
      <c r="O14" s="40"/>
      <c r="P14" s="44"/>
      <c r="Q14" s="36"/>
      <c r="R14" s="37"/>
      <c r="S14" s="38"/>
      <c r="T14" s="36"/>
      <c r="U14" s="36"/>
      <c r="V14" s="38"/>
      <c r="W14" s="88"/>
      <c r="X14" s="36"/>
      <c r="Y14" s="39"/>
      <c r="Z14" s="39"/>
      <c r="AA14" s="29"/>
      <c r="AB14" s="27"/>
      <c r="AC14" s="30"/>
      <c r="AD14" s="31"/>
      <c r="AE14" s="31"/>
      <c r="AF14" s="31"/>
      <c r="AG14" s="42"/>
      <c r="AH14" s="41"/>
      <c r="AI14" s="7"/>
      <c r="AJ14" s="7"/>
      <c r="AK14" s="7"/>
      <c r="AL14" s="7"/>
      <c r="AM14" s="7"/>
      <c r="AN14" s="7"/>
      <c r="AO14" s="27"/>
      <c r="AP14" s="95"/>
      <c r="AQ14" s="27"/>
      <c r="AR14" s="7"/>
      <c r="AS14" s="7"/>
      <c r="AT14" s="7"/>
      <c r="AU14" s="50"/>
      <c r="AV14" s="51"/>
      <c r="AW14" s="96"/>
      <c r="AX14" s="27"/>
      <c r="AY14" s="96"/>
      <c r="AZ14" s="96"/>
      <c r="BA14" s="96"/>
      <c r="BB14" s="27"/>
      <c r="BC14" s="7"/>
      <c r="BD14" s="27"/>
    </row>
    <row r="15" spans="1:56" s="52" customFormat="1" x14ac:dyDescent="0.25">
      <c r="A15" s="97"/>
      <c r="O15" s="98"/>
      <c r="P15" s="75"/>
      <c r="Q15" s="75"/>
      <c r="R15" s="75"/>
      <c r="S15" s="75"/>
      <c r="T15" s="75"/>
      <c r="U15" s="75"/>
      <c r="V15" s="75"/>
      <c r="W15" s="75"/>
      <c r="X15" s="75"/>
      <c r="Y15" s="75"/>
      <c r="Z15" s="75"/>
      <c r="AA15" s="75"/>
      <c r="AB15" s="75"/>
      <c r="AC15" s="75"/>
      <c r="AD15" s="75"/>
      <c r="AE15" s="75"/>
      <c r="AF15" s="75"/>
      <c r="AG15" s="75"/>
      <c r="AO15" s="75"/>
      <c r="AP15" s="98"/>
      <c r="AQ15" s="75"/>
      <c r="AV15" s="75"/>
      <c r="AW15" s="99"/>
      <c r="AX15" s="75"/>
      <c r="AY15" s="99"/>
      <c r="AZ15" s="99"/>
      <c r="BA15" s="99"/>
      <c r="BB15" s="75"/>
      <c r="BD15" s="75"/>
    </row>
    <row r="16" spans="1:56" s="52" customFormat="1" ht="18.75" x14ac:dyDescent="0.3">
      <c r="A16" s="97"/>
      <c r="O16" s="100">
        <f>SUBTOTAL(3,O4:O15)</f>
        <v>0</v>
      </c>
      <c r="P16" s="100"/>
      <c r="Q16" s="100"/>
      <c r="R16" s="100"/>
      <c r="S16" s="100"/>
      <c r="T16" s="100"/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01">
        <f t="shared" ref="AH16:AU16" si="0">SUBTOTAL(3,AH4:AH15)</f>
        <v>0</v>
      </c>
      <c r="AI16" s="101">
        <f t="shared" si="0"/>
        <v>0</v>
      </c>
      <c r="AJ16" s="101">
        <f t="shared" si="0"/>
        <v>0</v>
      </c>
      <c r="AK16" s="101">
        <f t="shared" si="0"/>
        <v>0</v>
      </c>
      <c r="AL16" s="101">
        <f t="shared" si="0"/>
        <v>0</v>
      </c>
      <c r="AM16" s="101">
        <f t="shared" si="0"/>
        <v>0</v>
      </c>
      <c r="AN16" s="101">
        <f t="shared" si="0"/>
        <v>0</v>
      </c>
      <c r="AO16" s="102">
        <f t="shared" si="0"/>
        <v>0</v>
      </c>
      <c r="AP16" s="103">
        <f t="shared" si="0"/>
        <v>0</v>
      </c>
      <c r="AQ16" s="101">
        <f t="shared" si="0"/>
        <v>0</v>
      </c>
      <c r="AR16" s="101">
        <f t="shared" si="0"/>
        <v>0</v>
      </c>
      <c r="AS16" s="101">
        <f t="shared" si="0"/>
        <v>0</v>
      </c>
      <c r="AT16" s="101">
        <f t="shared" si="0"/>
        <v>0</v>
      </c>
      <c r="AU16" s="101">
        <f t="shared" si="0"/>
        <v>0</v>
      </c>
      <c r="AV16" s="75"/>
      <c r="AW16" s="99"/>
      <c r="AX16" s="75"/>
      <c r="AY16" s="99"/>
      <c r="AZ16" s="99"/>
      <c r="BA16" s="99"/>
      <c r="BB16" s="75"/>
      <c r="BD16" s="75"/>
    </row>
    <row r="17" spans="1:56" s="52" customFormat="1" ht="19.5" thickBot="1" x14ac:dyDescent="0.35">
      <c r="A17" s="97"/>
      <c r="O17" s="130" t="s">
        <v>40</v>
      </c>
      <c r="P17" s="131"/>
      <c r="Q17" s="131"/>
      <c r="R17" s="131"/>
      <c r="S17" s="131"/>
      <c r="T17" s="131"/>
      <c r="U17" s="131"/>
      <c r="V17" s="131"/>
      <c r="W17" s="131"/>
      <c r="X17" s="131"/>
      <c r="Y17" s="131"/>
      <c r="Z17" s="131"/>
      <c r="AA17" s="131"/>
      <c r="AB17" s="131"/>
      <c r="AC17" s="131"/>
      <c r="AD17" s="131"/>
      <c r="AE17" s="131"/>
      <c r="AF17" s="131"/>
      <c r="AG17" s="131"/>
      <c r="AH17" s="132" t="e">
        <f>AH16/$O$16</f>
        <v>#DIV/0!</v>
      </c>
      <c r="AI17" s="132" t="e">
        <f t="shared" ref="AI17:AU17" si="1">AI16/$O$16</f>
        <v>#DIV/0!</v>
      </c>
      <c r="AJ17" s="132" t="e">
        <f t="shared" si="1"/>
        <v>#DIV/0!</v>
      </c>
      <c r="AK17" s="132" t="e">
        <f t="shared" si="1"/>
        <v>#DIV/0!</v>
      </c>
      <c r="AL17" s="132" t="e">
        <f t="shared" si="1"/>
        <v>#DIV/0!</v>
      </c>
      <c r="AM17" s="132" t="e">
        <f t="shared" si="1"/>
        <v>#DIV/0!</v>
      </c>
      <c r="AN17" s="132" t="e">
        <f t="shared" si="1"/>
        <v>#DIV/0!</v>
      </c>
      <c r="AO17" s="133" t="e">
        <f t="shared" si="1"/>
        <v>#DIV/0!</v>
      </c>
      <c r="AP17" s="134" t="e">
        <f t="shared" si="1"/>
        <v>#DIV/0!</v>
      </c>
      <c r="AQ17" s="132" t="e">
        <f t="shared" si="1"/>
        <v>#DIV/0!</v>
      </c>
      <c r="AR17" s="132" t="e">
        <f t="shared" si="1"/>
        <v>#DIV/0!</v>
      </c>
      <c r="AS17" s="132" t="e">
        <f t="shared" si="1"/>
        <v>#DIV/0!</v>
      </c>
      <c r="AT17" s="132" t="e">
        <f t="shared" si="1"/>
        <v>#DIV/0!</v>
      </c>
      <c r="AU17" s="132" t="e">
        <f t="shared" si="1"/>
        <v>#DIV/0!</v>
      </c>
      <c r="AV17" s="75"/>
      <c r="AW17" s="99"/>
      <c r="AX17" s="75"/>
      <c r="AY17" s="99"/>
      <c r="AZ17" s="99"/>
      <c r="BA17" s="99"/>
      <c r="BB17" s="75"/>
      <c r="BD17" s="75"/>
    </row>
    <row r="18" spans="1:56" s="52" customFormat="1" ht="21.75" thickBot="1" x14ac:dyDescent="0.4">
      <c r="A18" s="124"/>
      <c r="B18" s="105"/>
      <c r="C18" s="105"/>
      <c r="D18" s="105"/>
      <c r="E18" s="105"/>
      <c r="F18" s="125"/>
      <c r="G18" s="105"/>
      <c r="H18" s="105"/>
      <c r="I18" s="105"/>
      <c r="J18" s="105"/>
      <c r="K18" s="105"/>
      <c r="L18" s="105"/>
      <c r="O18" s="148" t="s">
        <v>41</v>
      </c>
      <c r="P18" s="149"/>
      <c r="Q18" s="149"/>
      <c r="R18" s="149"/>
      <c r="S18" s="149"/>
      <c r="T18" s="149"/>
      <c r="U18" s="149"/>
      <c r="V18" s="149"/>
      <c r="W18" s="149"/>
      <c r="X18" s="149"/>
      <c r="Y18" s="149"/>
      <c r="Z18" s="149"/>
      <c r="AA18" s="149"/>
      <c r="AB18" s="149"/>
      <c r="AC18" s="149"/>
      <c r="AD18" s="149"/>
      <c r="AE18" s="149"/>
      <c r="AF18" s="149"/>
      <c r="AG18" s="149"/>
      <c r="AH18" s="149"/>
      <c r="AI18" s="126"/>
      <c r="AJ18" s="126"/>
      <c r="AK18" s="126" t="e">
        <f>AI17+AK17</f>
        <v>#DIV/0!</v>
      </c>
      <c r="AL18" s="126"/>
      <c r="AM18" s="126" t="e">
        <f>AK17+AM17</f>
        <v>#DIV/0!</v>
      </c>
      <c r="AN18" s="126"/>
      <c r="AO18" s="127" t="e">
        <f>AM17+AO17</f>
        <v>#DIV/0!</v>
      </c>
      <c r="AP18" s="128"/>
      <c r="AQ18" s="127" t="e">
        <f>AO17+AQ17</f>
        <v>#DIV/0!</v>
      </c>
      <c r="AR18" s="126"/>
      <c r="AS18" s="126" t="e">
        <f>AQ17+AS17</f>
        <v>#DIV/0!</v>
      </c>
      <c r="AT18" s="126"/>
      <c r="AU18" s="129" t="e">
        <f>AS17+AU17</f>
        <v>#DIV/0!</v>
      </c>
      <c r="AV18" s="75"/>
      <c r="AW18" s="99"/>
      <c r="AX18" s="75"/>
      <c r="AY18" s="99"/>
      <c r="AZ18" s="99"/>
      <c r="BA18" s="99"/>
      <c r="BB18" s="75"/>
      <c r="BD18" s="75"/>
    </row>
    <row r="19" spans="1:56" s="52" customFormat="1" x14ac:dyDescent="0.25">
      <c r="A19" s="104"/>
      <c r="B19" s="105"/>
      <c r="C19" s="105"/>
      <c r="D19" s="105"/>
      <c r="E19" s="105"/>
      <c r="F19" s="105"/>
      <c r="G19" s="105"/>
      <c r="H19" s="105"/>
      <c r="I19" s="105"/>
      <c r="J19" s="105"/>
      <c r="K19" s="105"/>
      <c r="L19" s="105"/>
      <c r="O19" s="98"/>
      <c r="P19" s="75"/>
      <c r="Q19" s="75"/>
      <c r="R19" s="75"/>
      <c r="S19" s="75"/>
      <c r="T19" s="75"/>
      <c r="U19" s="75"/>
      <c r="V19" s="75"/>
      <c r="W19" s="75"/>
      <c r="X19" s="75"/>
      <c r="Y19" s="75"/>
      <c r="Z19" s="75"/>
      <c r="AA19" s="75"/>
      <c r="AB19" s="75"/>
      <c r="AC19" s="75"/>
      <c r="AD19" s="75"/>
      <c r="AE19" s="75"/>
      <c r="AF19" s="75"/>
      <c r="AG19" s="75"/>
      <c r="AO19" s="75"/>
      <c r="AP19" s="98"/>
      <c r="AQ19" s="75"/>
      <c r="AV19" s="75"/>
      <c r="AW19" s="99"/>
      <c r="AX19" s="75"/>
      <c r="AY19" s="99"/>
      <c r="AZ19" s="99"/>
      <c r="BA19" s="99"/>
      <c r="BB19" s="75"/>
      <c r="BD19" s="75"/>
    </row>
    <row r="20" spans="1:56" s="52" customFormat="1" x14ac:dyDescent="0.25">
      <c r="A20" s="97"/>
      <c r="O20" s="98"/>
      <c r="P20" s="75"/>
      <c r="Q20" s="75"/>
      <c r="R20" s="75"/>
      <c r="S20" s="75"/>
      <c r="T20" s="75"/>
      <c r="U20" s="75"/>
      <c r="V20" s="75"/>
      <c r="W20" s="75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O20" s="75"/>
      <c r="AP20" s="98"/>
      <c r="AQ20" s="75"/>
      <c r="AV20" s="75"/>
      <c r="AW20" s="99"/>
      <c r="AX20" s="75"/>
      <c r="AY20" s="99"/>
      <c r="AZ20" s="99"/>
      <c r="BA20" s="99"/>
      <c r="BB20" s="75"/>
      <c r="BD20" s="75"/>
    </row>
    <row r="29" spans="1:56" ht="15.75" thickBot="1" x14ac:dyDescent="0.3"/>
    <row r="30" spans="1:56" ht="21" x14ac:dyDescent="0.35">
      <c r="A30" s="73"/>
      <c r="B30" s="8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10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</row>
    <row r="31" spans="1:56" s="52" customFormat="1" ht="15.75" thickBot="1" x14ac:dyDescent="0.3">
      <c r="A31" s="104"/>
      <c r="B31" s="105"/>
      <c r="C31" s="105"/>
      <c r="D31" s="105"/>
      <c r="E31" s="105"/>
      <c r="F31" s="105"/>
      <c r="G31" s="105"/>
      <c r="H31" s="105"/>
      <c r="I31" s="105"/>
      <c r="J31" s="105"/>
      <c r="K31" s="105"/>
      <c r="L31" s="121"/>
      <c r="M31" s="105"/>
      <c r="N31" s="105"/>
      <c r="O31" s="122"/>
      <c r="P31" s="123"/>
      <c r="Q31" s="123"/>
      <c r="R31" s="123"/>
      <c r="S31" s="123"/>
      <c r="T31" s="123"/>
      <c r="U31" s="123"/>
      <c r="V31" s="123"/>
      <c r="W31" s="123"/>
      <c r="X31" s="123"/>
      <c r="Y31" s="123"/>
      <c r="Z31" s="123"/>
      <c r="AA31" s="123"/>
      <c r="AB31" s="123"/>
      <c r="AC31" s="123"/>
      <c r="AD31" s="123"/>
      <c r="AE31" s="123"/>
      <c r="AF31" s="123"/>
      <c r="AG31" s="123"/>
      <c r="AO31" s="75"/>
      <c r="AP31" s="98"/>
      <c r="AQ31" s="75"/>
      <c r="AV31" s="75"/>
      <c r="AW31" s="99"/>
      <c r="AX31" s="75"/>
      <c r="AY31" s="99"/>
      <c r="AZ31" s="99"/>
      <c r="BA31" s="99"/>
      <c r="BB31" s="75"/>
      <c r="BD31" s="75"/>
    </row>
    <row r="32" spans="1:56" ht="15.75" thickBot="1" x14ac:dyDescent="0.3">
      <c r="A32" s="72"/>
      <c r="B32" s="13"/>
      <c r="C32" s="6"/>
      <c r="D32" s="6"/>
      <c r="E32" s="6"/>
      <c r="F32" s="6"/>
      <c r="G32" s="6"/>
      <c r="H32" s="6"/>
      <c r="I32" s="6"/>
      <c r="J32" s="6"/>
      <c r="K32" s="6"/>
      <c r="L32" s="11"/>
      <c r="M32" s="6"/>
      <c r="N32" s="6"/>
      <c r="O32" s="12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</row>
    <row r="33" spans="1:56" ht="15.75" thickBot="1" x14ac:dyDescent="0.3">
      <c r="A33" s="72"/>
      <c r="B33" s="13"/>
      <c r="C33" s="6"/>
      <c r="D33" s="6"/>
      <c r="E33" s="6"/>
      <c r="F33" s="6"/>
      <c r="G33" s="6"/>
      <c r="H33" s="6"/>
      <c r="I33" s="6"/>
      <c r="J33" s="6"/>
      <c r="K33" s="6"/>
      <c r="L33" s="11"/>
      <c r="M33" s="6"/>
      <c r="N33" s="6"/>
      <c r="O33" s="12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</row>
    <row r="34" spans="1:56" ht="15.75" thickBot="1" x14ac:dyDescent="0.3">
      <c r="A34" s="72"/>
      <c r="B34" s="14"/>
      <c r="C34" s="150"/>
      <c r="D34" s="151"/>
      <c r="E34" s="151"/>
      <c r="F34" s="151"/>
      <c r="G34" s="151"/>
      <c r="H34" s="151"/>
      <c r="I34" s="151"/>
      <c r="J34" s="151"/>
      <c r="K34" s="151"/>
      <c r="L34" s="152"/>
      <c r="M34" s="6"/>
      <c r="N34" s="6"/>
      <c r="O34" s="12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</row>
    <row r="35" spans="1:56" x14ac:dyDescent="0.25">
      <c r="A35" s="72"/>
      <c r="B35" s="6"/>
      <c r="C35" s="6"/>
      <c r="D35" s="6"/>
      <c r="E35" s="6"/>
      <c r="F35" s="6"/>
      <c r="G35" s="6"/>
      <c r="H35" s="6"/>
      <c r="I35" s="6"/>
      <c r="J35" s="6"/>
      <c r="K35" s="6"/>
      <c r="L35" s="11"/>
      <c r="M35" s="6"/>
      <c r="N35" s="6"/>
      <c r="O35" s="12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</row>
    <row r="36" spans="1:56" ht="18.75" x14ac:dyDescent="0.3">
      <c r="A36" s="72"/>
      <c r="B36" s="143"/>
      <c r="C36" s="144"/>
      <c r="D36" s="144"/>
      <c r="E36" s="144"/>
      <c r="F36" s="144"/>
      <c r="G36" s="144"/>
      <c r="H36" s="144"/>
      <c r="I36" s="144"/>
      <c r="J36" s="144"/>
      <c r="K36" s="6"/>
      <c r="L36" s="11"/>
      <c r="M36" s="6"/>
      <c r="N36" s="6"/>
      <c r="O36" s="12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</row>
    <row r="37" spans="1:56" x14ac:dyDescent="0.25">
      <c r="A37" s="72"/>
      <c r="B37" s="6"/>
      <c r="C37" s="6"/>
      <c r="D37" s="6"/>
      <c r="E37" s="6"/>
      <c r="F37" s="6"/>
      <c r="G37" s="6"/>
      <c r="H37" s="6"/>
      <c r="I37" s="15"/>
      <c r="J37" s="6"/>
      <c r="K37" s="6"/>
      <c r="L37" s="11"/>
      <c r="M37" s="6"/>
      <c r="N37" s="6"/>
      <c r="O37" s="12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</row>
    <row r="38" spans="1:56" ht="27.75" customHeight="1" x14ac:dyDescent="0.25">
      <c r="A38" s="72"/>
      <c r="B38" s="140"/>
      <c r="C38" s="140"/>
      <c r="D38" s="26"/>
      <c r="E38" s="26"/>
      <c r="F38" s="139"/>
      <c r="G38" s="139"/>
      <c r="H38" s="139"/>
      <c r="I38" s="139"/>
      <c r="J38" s="139"/>
      <c r="K38" s="139"/>
      <c r="L38" s="139"/>
      <c r="M38" s="139"/>
      <c r="N38" s="139"/>
      <c r="O38" s="141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</row>
    <row r="39" spans="1:56" x14ac:dyDescent="0.25">
      <c r="A39" s="72"/>
      <c r="B39" s="6"/>
      <c r="C39" s="6"/>
      <c r="D39" s="6"/>
      <c r="E39" s="6"/>
      <c r="F39" s="6"/>
      <c r="G39" s="6"/>
      <c r="H39" s="6"/>
      <c r="I39" s="6"/>
      <c r="J39" s="6"/>
      <c r="K39" s="16"/>
      <c r="L39" s="11"/>
      <c r="M39" s="6"/>
      <c r="N39" s="6"/>
      <c r="O39" s="12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</row>
    <row r="40" spans="1:56" ht="15.75" thickBot="1" x14ac:dyDescent="0.3">
      <c r="A40" s="74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8"/>
      <c r="M40" s="17"/>
      <c r="N40" s="17"/>
      <c r="O40" s="19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</row>
    <row r="41" spans="1:56" ht="15.75" thickBot="1" x14ac:dyDescent="0.3">
      <c r="O41" s="1"/>
    </row>
    <row r="42" spans="1:56" ht="15.75" x14ac:dyDescent="0.25">
      <c r="A42" s="73"/>
      <c r="B42" s="142"/>
      <c r="C42" s="142"/>
      <c r="D42" s="142"/>
      <c r="E42" s="142"/>
      <c r="F42" s="142"/>
      <c r="G42" s="142"/>
      <c r="H42" s="142"/>
      <c r="I42" s="142"/>
      <c r="J42" s="9"/>
      <c r="K42" s="9"/>
      <c r="L42" s="9"/>
      <c r="M42" s="9"/>
      <c r="N42" s="9"/>
      <c r="O42" s="20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9"/>
      <c r="AI42" s="9"/>
      <c r="AJ42" s="9"/>
      <c r="AK42" s="9"/>
      <c r="AL42" s="9"/>
      <c r="AM42" s="9"/>
      <c r="AN42" s="21"/>
    </row>
    <row r="43" spans="1:56" ht="33.75" customHeight="1" x14ac:dyDescent="0.25">
      <c r="A43" s="72"/>
      <c r="B43" s="139"/>
      <c r="C43" s="139"/>
      <c r="D43" s="139"/>
      <c r="E43" s="139"/>
      <c r="F43" s="139"/>
      <c r="G43" s="139"/>
      <c r="H43" s="139"/>
      <c r="I43" s="139"/>
      <c r="J43" s="139"/>
      <c r="K43" s="139"/>
      <c r="L43" s="139"/>
      <c r="M43" s="139"/>
      <c r="N43" s="139"/>
      <c r="O43" s="139"/>
      <c r="P43" s="139"/>
      <c r="Q43" s="139"/>
      <c r="R43" s="139"/>
      <c r="S43" s="139"/>
      <c r="T43" s="139"/>
      <c r="U43" s="139"/>
      <c r="V43" s="139"/>
      <c r="W43" s="139"/>
      <c r="X43" s="139"/>
      <c r="Y43" s="139"/>
      <c r="Z43" s="139"/>
      <c r="AA43" s="139"/>
      <c r="AB43" s="139"/>
      <c r="AC43" s="139"/>
      <c r="AD43" s="139"/>
      <c r="AE43" s="139"/>
      <c r="AF43" s="139"/>
      <c r="AG43" s="139"/>
      <c r="AH43" s="139"/>
      <c r="AI43" s="139"/>
      <c r="AJ43" s="139"/>
      <c r="AK43" s="139"/>
      <c r="AL43" s="139"/>
      <c r="AM43" s="139"/>
      <c r="AN43" s="141"/>
    </row>
    <row r="44" spans="1:56" ht="28.5" customHeight="1" x14ac:dyDescent="0.25">
      <c r="A44" s="72"/>
      <c r="B44" s="139"/>
      <c r="C44" s="139"/>
      <c r="D44" s="139"/>
      <c r="E44" s="139"/>
      <c r="F44" s="139"/>
      <c r="G44" s="139"/>
      <c r="H44" s="139"/>
      <c r="I44" s="139"/>
      <c r="J44" s="139"/>
      <c r="K44" s="139"/>
      <c r="L44" s="139"/>
      <c r="M44" s="139"/>
      <c r="N44" s="139"/>
      <c r="O44" s="139"/>
      <c r="P44" s="139"/>
      <c r="Q44" s="139"/>
      <c r="R44" s="139"/>
      <c r="S44" s="139"/>
      <c r="T44" s="139"/>
      <c r="U44" s="139"/>
      <c r="V44" s="139"/>
      <c r="W44" s="139"/>
      <c r="X44" s="139"/>
      <c r="Y44" s="139"/>
      <c r="Z44" s="139"/>
      <c r="AA44" s="139"/>
      <c r="AB44" s="139"/>
      <c r="AC44" s="139"/>
      <c r="AD44" s="139"/>
      <c r="AE44" s="139"/>
      <c r="AF44" s="139"/>
      <c r="AG44" s="139"/>
      <c r="AH44" s="139"/>
      <c r="AI44" s="139"/>
      <c r="AJ44" s="139"/>
      <c r="AK44" s="139"/>
      <c r="AL44" s="139"/>
      <c r="AM44" s="139"/>
      <c r="AN44" s="11"/>
    </row>
    <row r="45" spans="1:56" s="52" customFormat="1" ht="15.75" thickBot="1" x14ac:dyDescent="0.3">
      <c r="A45" s="116"/>
      <c r="B45" s="117"/>
      <c r="C45" s="117"/>
      <c r="D45" s="117"/>
      <c r="E45" s="117"/>
      <c r="F45" s="117"/>
      <c r="G45" s="117"/>
      <c r="H45" s="117"/>
      <c r="I45" s="117"/>
      <c r="J45" s="117"/>
      <c r="K45" s="117"/>
      <c r="L45" s="117"/>
      <c r="M45" s="117"/>
      <c r="N45" s="117"/>
      <c r="O45" s="118"/>
      <c r="P45" s="119"/>
      <c r="Q45" s="119"/>
      <c r="R45" s="119"/>
      <c r="S45" s="119"/>
      <c r="T45" s="119"/>
      <c r="U45" s="119"/>
      <c r="V45" s="119"/>
      <c r="W45" s="119"/>
      <c r="X45" s="119"/>
      <c r="Y45" s="119"/>
      <c r="Z45" s="119"/>
      <c r="AA45" s="119"/>
      <c r="AB45" s="119"/>
      <c r="AC45" s="119"/>
      <c r="AD45" s="119"/>
      <c r="AE45" s="119"/>
      <c r="AF45" s="119"/>
      <c r="AG45" s="119"/>
      <c r="AH45" s="117"/>
      <c r="AI45" s="117"/>
      <c r="AJ45" s="117"/>
      <c r="AK45" s="117"/>
      <c r="AL45" s="117"/>
      <c r="AM45" s="117"/>
      <c r="AN45" s="120"/>
      <c r="AO45" s="75"/>
      <c r="AP45" s="98"/>
      <c r="AQ45" s="75"/>
      <c r="AV45" s="75"/>
      <c r="AW45" s="99"/>
      <c r="AX45" s="75"/>
      <c r="AY45" s="99"/>
      <c r="AZ45" s="99"/>
      <c r="BA45" s="99"/>
      <c r="BB45" s="75"/>
      <c r="BD45" s="75"/>
    </row>
    <row r="47" spans="1:56" s="52" customFormat="1" x14ac:dyDescent="0.25">
      <c r="A47" s="97"/>
      <c r="O47" s="98"/>
      <c r="P47" s="75"/>
      <c r="Q47" s="75"/>
      <c r="R47" s="75"/>
      <c r="S47" s="75"/>
      <c r="T47" s="75"/>
      <c r="U47" s="75"/>
      <c r="V47" s="75"/>
      <c r="W47" s="75"/>
      <c r="X47" s="75"/>
      <c r="Y47" s="75"/>
      <c r="Z47" s="75"/>
      <c r="AA47" s="75"/>
      <c r="AB47" s="75"/>
      <c r="AC47" s="75"/>
      <c r="AD47" s="75"/>
      <c r="AE47" s="75"/>
      <c r="AF47" s="75"/>
      <c r="AG47" s="75"/>
      <c r="AO47" s="75"/>
      <c r="AP47" s="98"/>
      <c r="AQ47" s="75"/>
      <c r="AV47" s="75"/>
      <c r="AW47" s="99"/>
      <c r="AX47" s="75"/>
      <c r="AY47" s="99"/>
      <c r="AZ47" s="99"/>
      <c r="BA47" s="99"/>
      <c r="BB47" s="75"/>
      <c r="BD47" s="75"/>
    </row>
  </sheetData>
  <autoFilter ref="A3:BD14"/>
  <mergeCells count="11">
    <mergeCell ref="B36:J36"/>
    <mergeCell ref="BB2:BD2"/>
    <mergeCell ref="O18:AH18"/>
    <mergeCell ref="C34:L34"/>
    <mergeCell ref="AH2:AU2"/>
    <mergeCell ref="AV2:BA2"/>
    <mergeCell ref="B44:AM44"/>
    <mergeCell ref="B38:C38"/>
    <mergeCell ref="F38:O38"/>
    <mergeCell ref="B42:I42"/>
    <mergeCell ref="B43:AN43"/>
  </mergeCells>
  <conditionalFormatting sqref="AH16:AU16">
    <cfRule type="cellIs" dxfId="15" priority="12" operator="equal">
      <formula>#REF!</formula>
    </cfRule>
  </conditionalFormatting>
  <conditionalFormatting sqref="AG1:BD1 M1:AB1 I1 A1:C1 F1 A2:BD14">
    <cfRule type="expression" dxfId="0" priority="11">
      <formula>ROW(A1)=ActiveRow</formula>
    </cfRule>
  </conditionalFormatting>
  <conditionalFormatting sqref="A4:A14">
    <cfRule type="notContainsText" dxfId="14" priority="7" operator="notContains" text="F">
      <formula>ISERROR(SEARCH("F",A4))</formula>
    </cfRule>
    <cfRule type="beginsWith" dxfId="13" priority="8" operator="beginsWith" text="F">
      <formula>LEFT(A4,LEN("F"))="F"</formula>
    </cfRule>
  </conditionalFormatting>
  <pageMargins left="0.7" right="0.7" top="0.75" bottom="0.75" header="0.3" footer="0.3"/>
  <pageSetup paperSize="8" scale="14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8"/>
  <sheetViews>
    <sheetView workbookViewId="0">
      <selection activeCell="C7" sqref="C7"/>
    </sheetView>
  </sheetViews>
  <sheetFormatPr baseColWidth="10" defaultRowHeight="15" x14ac:dyDescent="0.25"/>
  <cols>
    <col min="1" max="1" width="12.28515625" customWidth="1"/>
    <col min="2" max="2" width="17.5703125" customWidth="1"/>
    <col min="3" max="3" width="18.85546875" customWidth="1"/>
    <col min="4" max="4" width="19.28515625" customWidth="1"/>
    <col min="5" max="5" width="13.85546875" customWidth="1"/>
    <col min="6" max="6" width="14.28515625" customWidth="1"/>
    <col min="8" max="8" width="33.28515625" customWidth="1"/>
    <col min="9" max="9" width="19.85546875" customWidth="1"/>
    <col min="10" max="10" width="32.85546875" customWidth="1"/>
    <col min="11" max="11" width="26" customWidth="1"/>
    <col min="12" max="12" width="10" customWidth="1"/>
    <col min="13" max="13" width="9.85546875" customWidth="1"/>
    <col min="14" max="14" width="10" customWidth="1"/>
  </cols>
  <sheetData>
    <row r="1" spans="1:17" x14ac:dyDescent="0.25">
      <c r="A1" t="s">
        <v>67</v>
      </c>
      <c r="B1" t="s">
        <v>68</v>
      </c>
    </row>
    <row r="2" spans="1:17" ht="15.75" thickBot="1" x14ac:dyDescent="0.3">
      <c r="A2" s="47" t="s">
        <v>69</v>
      </c>
      <c r="B2" s="47" t="s">
        <v>69</v>
      </c>
    </row>
    <row r="3" spans="1:17" s="84" customFormat="1" ht="45.75" thickBot="1" x14ac:dyDescent="0.3">
      <c r="A3" s="87" t="s">
        <v>71</v>
      </c>
      <c r="B3" s="81" t="s">
        <v>0</v>
      </c>
      <c r="C3" s="80" t="s">
        <v>1</v>
      </c>
      <c r="D3" s="80" t="s">
        <v>2</v>
      </c>
      <c r="E3" s="80" t="s">
        <v>73</v>
      </c>
      <c r="F3" s="80" t="s">
        <v>74</v>
      </c>
      <c r="G3" s="80" t="s">
        <v>8</v>
      </c>
      <c r="H3" s="80" t="s">
        <v>3</v>
      </c>
      <c r="I3" s="80" t="s">
        <v>75</v>
      </c>
      <c r="J3" s="80" t="s">
        <v>4</v>
      </c>
      <c r="K3" s="80" t="s">
        <v>5</v>
      </c>
      <c r="L3" s="80" t="s">
        <v>6</v>
      </c>
      <c r="M3" s="80" t="s">
        <v>7</v>
      </c>
      <c r="N3" s="82" t="s">
        <v>48</v>
      </c>
      <c r="O3" s="83"/>
      <c r="P3" s="92" t="s">
        <v>72</v>
      </c>
      <c r="Q3" s="92" t="s">
        <v>76</v>
      </c>
    </row>
    <row r="4" spans="1:17" x14ac:dyDescent="0.25">
      <c r="A4" s="85" t="str">
        <f>IF(ISNA(VLOOKUP(B4,GLOBAL!$A$4:$A$76,1,0)),"Manquant"," ")</f>
        <v xml:space="preserve"> </v>
      </c>
      <c r="B4" s="106">
        <v>650002</v>
      </c>
      <c r="C4" s="79" t="s">
        <v>81</v>
      </c>
      <c r="D4" s="79" t="s">
        <v>85</v>
      </c>
      <c r="E4" s="78">
        <v>1024</v>
      </c>
      <c r="F4" s="77">
        <v>42583</v>
      </c>
      <c r="G4" s="76" t="s">
        <v>12</v>
      </c>
      <c r="H4" s="79" t="s">
        <v>91</v>
      </c>
      <c r="I4" s="79" t="s">
        <v>70</v>
      </c>
      <c r="J4" s="79" t="s">
        <v>96</v>
      </c>
      <c r="K4" s="89" t="s">
        <v>101</v>
      </c>
      <c r="L4" s="76" t="s">
        <v>10</v>
      </c>
      <c r="M4" s="76" t="s">
        <v>11</v>
      </c>
      <c r="N4" s="78">
        <v>10224</v>
      </c>
      <c r="O4" s="94"/>
      <c r="P4" s="90">
        <v>33383</v>
      </c>
      <c r="Q4" s="90">
        <v>42583</v>
      </c>
    </row>
    <row r="5" spans="1:17" x14ac:dyDescent="0.25">
      <c r="A5" s="86" t="str">
        <f>IF(ISNA(VLOOKUP(B5,GLOBAL!$A$4:$A$76,1,0)),"Manquant"," ")</f>
        <v xml:space="preserve"> </v>
      </c>
      <c r="B5" s="106">
        <v>650020</v>
      </c>
      <c r="C5" s="89" t="s">
        <v>82</v>
      </c>
      <c r="D5" s="89" t="s">
        <v>86</v>
      </c>
      <c r="E5" s="94">
        <v>12104</v>
      </c>
      <c r="F5" s="93">
        <v>31503</v>
      </c>
      <c r="G5" s="91" t="s">
        <v>12</v>
      </c>
      <c r="H5" s="89" t="s">
        <v>92</v>
      </c>
      <c r="I5" s="89" t="s">
        <v>33</v>
      </c>
      <c r="J5" s="89" t="s">
        <v>100</v>
      </c>
      <c r="K5" s="89" t="s">
        <v>103</v>
      </c>
      <c r="L5" s="91" t="s">
        <v>13</v>
      </c>
      <c r="M5" s="91" t="s">
        <v>11</v>
      </c>
      <c r="N5" s="94">
        <v>19540</v>
      </c>
      <c r="O5" s="94"/>
      <c r="P5" s="90">
        <v>24067</v>
      </c>
      <c r="Q5" s="90">
        <v>31503</v>
      </c>
    </row>
    <row r="6" spans="1:17" x14ac:dyDescent="0.25">
      <c r="A6" s="86" t="str">
        <f>IF(ISNA(VLOOKUP(B6,GLOBAL!$A$4:$A$76,1,0)),"Manquant"," ")</f>
        <v xml:space="preserve"> </v>
      </c>
      <c r="B6" s="71">
        <v>650030</v>
      </c>
      <c r="C6" s="89" t="s">
        <v>83</v>
      </c>
      <c r="D6" s="89" t="s">
        <v>84</v>
      </c>
      <c r="E6" s="94">
        <v>6470</v>
      </c>
      <c r="F6" s="93">
        <v>37137</v>
      </c>
      <c r="G6" s="91" t="s">
        <v>12</v>
      </c>
      <c r="H6" s="89" t="s">
        <v>93</v>
      </c>
      <c r="I6" s="89" t="s">
        <v>32</v>
      </c>
      <c r="J6" s="89" t="s">
        <v>99</v>
      </c>
      <c r="K6" s="89" t="s">
        <v>101</v>
      </c>
      <c r="L6" s="91" t="s">
        <v>14</v>
      </c>
      <c r="M6" s="91" t="s">
        <v>11</v>
      </c>
      <c r="N6" s="94">
        <v>16001</v>
      </c>
      <c r="O6" s="94"/>
      <c r="P6" s="90">
        <v>27606</v>
      </c>
      <c r="Q6" s="90">
        <v>37137</v>
      </c>
    </row>
    <row r="7" spans="1:17" x14ac:dyDescent="0.25">
      <c r="A7" s="86" t="str">
        <f>IF(ISNA(VLOOKUP(B7,GLOBAL!$A$4:$A$76,1,0)),"Manquant"," ")</f>
        <v xml:space="preserve"> </v>
      </c>
      <c r="B7" s="106">
        <v>650120</v>
      </c>
      <c r="C7" s="89" t="s">
        <v>87</v>
      </c>
      <c r="D7" s="89" t="s">
        <v>88</v>
      </c>
      <c r="E7" s="94">
        <v>820</v>
      </c>
      <c r="F7" s="93">
        <v>42787</v>
      </c>
      <c r="G7" s="91" t="s">
        <v>12</v>
      </c>
      <c r="H7" s="89" t="s">
        <v>94</v>
      </c>
      <c r="I7" s="89" t="s">
        <v>70</v>
      </c>
      <c r="J7" s="89" t="s">
        <v>98</v>
      </c>
      <c r="K7" s="89" t="s">
        <v>101</v>
      </c>
      <c r="L7" s="91" t="s">
        <v>10</v>
      </c>
      <c r="M7" s="91" t="s">
        <v>11</v>
      </c>
      <c r="N7" s="94">
        <v>12181</v>
      </c>
      <c r="O7" s="94"/>
      <c r="P7" s="90">
        <v>31426</v>
      </c>
      <c r="Q7" s="90">
        <v>42787</v>
      </c>
    </row>
    <row r="8" spans="1:17" x14ac:dyDescent="0.25">
      <c r="A8" s="86" t="str">
        <f>IF(ISNA(VLOOKUP(B8,GLOBAL!$A$4:$A$76,1,0)),"Manquant"," ")</f>
        <v xml:space="preserve"> </v>
      </c>
      <c r="B8" s="106">
        <v>650137</v>
      </c>
      <c r="C8" s="89" t="s">
        <v>89</v>
      </c>
      <c r="D8" s="89" t="s">
        <v>90</v>
      </c>
      <c r="E8" s="94">
        <v>1920</v>
      </c>
      <c r="F8" s="93">
        <v>41687</v>
      </c>
      <c r="G8" s="91" t="s">
        <v>12</v>
      </c>
      <c r="H8" s="89" t="s">
        <v>95</v>
      </c>
      <c r="I8" s="89" t="s">
        <v>70</v>
      </c>
      <c r="J8" s="89" t="s">
        <v>97</v>
      </c>
      <c r="K8" s="89" t="s">
        <v>102</v>
      </c>
      <c r="L8" s="91" t="s">
        <v>15</v>
      </c>
      <c r="M8" s="91" t="s">
        <v>11</v>
      </c>
      <c r="N8" s="94">
        <v>13564</v>
      </c>
      <c r="O8" s="94"/>
      <c r="P8" s="90">
        <v>30043</v>
      </c>
      <c r="Q8" s="90">
        <v>41687</v>
      </c>
    </row>
  </sheetData>
  <conditionalFormatting sqref="B4">
    <cfRule type="expression" dxfId="12" priority="12">
      <formula>ROW(B4)=ActiveRow</formula>
    </cfRule>
  </conditionalFormatting>
  <conditionalFormatting sqref="B4">
    <cfRule type="notContainsText" dxfId="11" priority="10" operator="notContains" text="F">
      <formula>ISERROR(SEARCH("F",B4))</formula>
    </cfRule>
    <cfRule type="beginsWith" dxfId="10" priority="11" operator="beginsWith" text="F">
      <formula>LEFT(B4,LEN("F"))="F"</formula>
    </cfRule>
  </conditionalFormatting>
  <conditionalFormatting sqref="B5:B6">
    <cfRule type="expression" dxfId="9" priority="9">
      <formula>ROW(B5)=ActiveRow</formula>
    </cfRule>
  </conditionalFormatting>
  <conditionalFormatting sqref="B5:B6">
    <cfRule type="notContainsText" dxfId="8" priority="7" operator="notContains" text="F">
      <formula>ISERROR(SEARCH("F",B5))</formula>
    </cfRule>
    <cfRule type="beginsWith" dxfId="7" priority="8" operator="beginsWith" text="F">
      <formula>LEFT(B5,LEN("F"))="F"</formula>
    </cfRule>
  </conditionalFormatting>
  <conditionalFormatting sqref="B7">
    <cfRule type="expression" dxfId="6" priority="6">
      <formula>ROW(B7)=ActiveRow</formula>
    </cfRule>
  </conditionalFormatting>
  <conditionalFormatting sqref="B7">
    <cfRule type="notContainsText" dxfId="5" priority="4" operator="notContains" text="F">
      <formula>ISERROR(SEARCH("F",B7))</formula>
    </cfRule>
    <cfRule type="beginsWith" dxfId="4" priority="5" operator="beginsWith" text="F">
      <formula>LEFT(B7,LEN("F"))="F"</formula>
    </cfRule>
  </conditionalFormatting>
  <conditionalFormatting sqref="B8">
    <cfRule type="expression" dxfId="3" priority="3">
      <formula>ROW(B8)=ActiveRow</formula>
    </cfRule>
  </conditionalFormatting>
  <conditionalFormatting sqref="B8">
    <cfRule type="notContainsText" dxfId="2" priority="1" operator="notContains" text="F">
      <formula>ISERROR(SEARCH("F",B8))</formula>
    </cfRule>
    <cfRule type="beginsWith" dxfId="1" priority="2" operator="beginsWith" text="F">
      <formula>LEFT(B8,LEN("F"))="F"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GLOBAL</vt:lpstr>
      <vt:lpstr>Liste personnel</vt:lpstr>
    </vt:vector>
  </TitlesOfParts>
  <Company>Fareva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Padovan, Ronald</dc:creator>
  <cp:lastModifiedBy>Padovan, Ronald</cp:lastModifiedBy>
  <cp:lastPrinted>2019-05-17T11:12:30Z</cp:lastPrinted>
  <dcterms:created xsi:type="dcterms:W3CDTF">2018-11-14T08:29:22Z</dcterms:created>
  <dcterms:modified xsi:type="dcterms:W3CDTF">2019-05-24T09:19:32Z</dcterms:modified>
</cp:coreProperties>
</file>