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95" yWindow="1815" windowWidth="28995" windowHeight="10995"/>
  </bookViews>
  <sheets>
    <sheet name="Feuil1" sheetId="1" r:id="rId1"/>
    <sheet name="contact" sheetId="2" r:id="rId2"/>
    <sheet name="Feuil3" sheetId="3" r:id="rId3"/>
  </sheets>
  <definedNames>
    <definedName name="_xlnm._FilterDatabase" localSheetId="1" hidden="1">contact!$A$1:$E$24</definedName>
    <definedName name="contactclient">OFFSET(contact!$A:$A,0,0,COUNTA(contact!$A:$A),1)</definedName>
    <definedName name="listeclient" comment="lliste client pour la liste déroulante de la colonne B de l'onglet contact">OFFSET(contact!$H$2:$H$28,0,0,COUNTA(contact!$H$2:$H$28),1)</definedName>
    <definedName name="respchantier">OFFSET(contact!$H$8:$H$17,0,0,COUNTA(contact!$H:$H),1)</definedName>
  </definedNames>
  <calcPr calcId="145621"/>
</workbook>
</file>

<file path=xl/calcChain.xml><?xml version="1.0" encoding="utf-8"?>
<calcChain xmlns="http://schemas.openxmlformats.org/spreadsheetml/2006/main">
  <c r="I40" i="1" l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G5" i="1"/>
  <c r="F40" i="1"/>
  <c r="B40" i="1"/>
  <c r="G40" i="1" s="1"/>
  <c r="F39" i="1"/>
  <c r="B39" i="1"/>
  <c r="G39" i="1" s="1"/>
  <c r="F38" i="1"/>
  <c r="B38" i="1"/>
  <c r="G38" i="1" s="1"/>
  <c r="F37" i="1"/>
  <c r="B37" i="1"/>
  <c r="G37" i="1" s="1"/>
  <c r="F36" i="1"/>
  <c r="B36" i="1"/>
  <c r="G36" i="1" s="1"/>
  <c r="F35" i="1"/>
  <c r="B35" i="1"/>
  <c r="G35" i="1" s="1"/>
  <c r="F34" i="1"/>
  <c r="B34" i="1"/>
  <c r="G34" i="1" s="1"/>
  <c r="F33" i="1"/>
  <c r="B33" i="1"/>
  <c r="G33" i="1" s="1"/>
  <c r="F32" i="1"/>
  <c r="B32" i="1"/>
  <c r="G32" i="1" s="1"/>
  <c r="F31" i="1"/>
  <c r="B31" i="1"/>
  <c r="G31" i="1" s="1"/>
  <c r="F30" i="1"/>
  <c r="B30" i="1"/>
  <c r="G30" i="1" s="1"/>
  <c r="F29" i="1"/>
  <c r="B29" i="1"/>
  <c r="G29" i="1" s="1"/>
  <c r="F28" i="1"/>
  <c r="B28" i="1"/>
  <c r="G28" i="1" s="1"/>
  <c r="F27" i="1"/>
  <c r="B27" i="1"/>
  <c r="G27" i="1" s="1"/>
  <c r="F26" i="1"/>
  <c r="B26" i="1"/>
  <c r="G26" i="1" s="1"/>
  <c r="F25" i="1"/>
  <c r="B25" i="1"/>
  <c r="G25" i="1" s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F20" i="1"/>
  <c r="F21" i="1"/>
  <c r="F22" i="1"/>
  <c r="F23" i="1"/>
  <c r="F24" i="1"/>
  <c r="B21" i="1"/>
  <c r="G21" i="1" s="1"/>
  <c r="B22" i="1"/>
  <c r="G22" i="1" s="1"/>
  <c r="B23" i="1"/>
  <c r="G23" i="1" s="1"/>
  <c r="B24" i="1"/>
  <c r="G24" i="1" s="1"/>
  <c r="F15" i="1"/>
  <c r="F16" i="1"/>
  <c r="F17" i="1"/>
  <c r="F18" i="1"/>
  <c r="F19" i="1"/>
  <c r="F6" i="1"/>
  <c r="F7" i="1"/>
  <c r="F8" i="1"/>
  <c r="F9" i="1"/>
  <c r="F10" i="1"/>
  <c r="F11" i="1"/>
  <c r="F12" i="1"/>
  <c r="F13" i="1"/>
  <c r="F14" i="1"/>
  <c r="F5" i="1" l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B1" i="3" l="1"/>
</calcChain>
</file>

<file path=xl/sharedStrings.xml><?xml version="1.0" encoding="utf-8"?>
<sst xmlns="http://schemas.openxmlformats.org/spreadsheetml/2006/main" count="197" uniqueCount="90">
  <si>
    <t>Téléphone</t>
  </si>
  <si>
    <t>Contacts PREFABRICATION</t>
  </si>
  <si>
    <t>Entreprise</t>
  </si>
  <si>
    <t xml:space="preserve">Contact </t>
  </si>
  <si>
    <t>mail</t>
  </si>
  <si>
    <t>téléphone</t>
  </si>
  <si>
    <t>adresse du chantier</t>
  </si>
  <si>
    <t>chef de chantier Breizh fluides</t>
  </si>
  <si>
    <t xml:space="preserve">envoyer B.L au mail : </t>
  </si>
  <si>
    <t xml:space="preserve">copie de l'envoi du B.L. à </t>
  </si>
  <si>
    <t>Liste client</t>
  </si>
  <si>
    <t>à compléter</t>
  </si>
  <si>
    <t>choisir dans liste défilante</t>
  </si>
  <si>
    <t>entreprise a</t>
  </si>
  <si>
    <t>entreprise b</t>
  </si>
  <si>
    <t>entreprise c</t>
  </si>
  <si>
    <t>entreprise d</t>
  </si>
  <si>
    <t>entreprise e</t>
  </si>
  <si>
    <t>entreprise f</t>
  </si>
  <si>
    <t xml:space="preserve">alexis </t>
  </si>
  <si>
    <t xml:space="preserve">antoine </t>
  </si>
  <si>
    <t>anto</t>
  </si>
  <si>
    <t>carole</t>
  </si>
  <si>
    <t>damie</t>
  </si>
  <si>
    <t>didier</t>
  </si>
  <si>
    <t xml:space="preserve">felix </t>
  </si>
  <si>
    <t>julien</t>
  </si>
  <si>
    <t>laurent</t>
  </si>
  <si>
    <t xml:space="preserve">marie </t>
  </si>
  <si>
    <t>nicola</t>
  </si>
  <si>
    <t>Patric</t>
  </si>
  <si>
    <t>phili</t>
  </si>
  <si>
    <t>stephanie</t>
  </si>
  <si>
    <t>steve</t>
  </si>
  <si>
    <t>Vinc</t>
  </si>
  <si>
    <t>Steve@entrepriseb</t>
  </si>
  <si>
    <t>vince@entreprisef</t>
  </si>
  <si>
    <t>stephanie@entreprise a</t>
  </si>
  <si>
    <t>are@entreprise C</t>
  </si>
  <si>
    <t>antoinet@entreprise a</t>
  </si>
  <si>
    <t>antoin@entreprise a</t>
  </si>
  <si>
    <t>C@entreprise C</t>
  </si>
  <si>
    <t>sma@entreprise C</t>
  </si>
  <si>
    <t>did@gea.com</t>
  </si>
  <si>
    <t>fel@entrepisef</t>
  </si>
  <si>
    <t>julien.@entreprise a</t>
  </si>
  <si>
    <t>laurent.@.com</t>
  </si>
  <si>
    <t>Marin@entrepiseb</t>
  </si>
  <si>
    <t>nicolasr@.com</t>
  </si>
  <si>
    <t>philipp@entreprise a</t>
  </si>
  <si>
    <t>renaud@entreprise a</t>
  </si>
  <si>
    <t>patrick@jh.com</t>
  </si>
  <si>
    <t xml:space="preserve">0299 99 99 99 </t>
  </si>
  <si>
    <t xml:space="preserve">300 99 99 99 </t>
  </si>
  <si>
    <t xml:space="preserve">301 99 99 99 </t>
  </si>
  <si>
    <t xml:space="preserve">302 99 99 99 </t>
  </si>
  <si>
    <t xml:space="preserve">303 99 99 99 </t>
  </si>
  <si>
    <t xml:space="preserve">304 99 99 99 </t>
  </si>
  <si>
    <t xml:space="preserve">305 99 99 99 </t>
  </si>
  <si>
    <t xml:space="preserve">306 99 99 99 </t>
  </si>
  <si>
    <t xml:space="preserve">307 99 99 99 </t>
  </si>
  <si>
    <t xml:space="preserve">308 99 99 99 </t>
  </si>
  <si>
    <t xml:space="preserve">309 99 99 99 </t>
  </si>
  <si>
    <t xml:space="preserve">310 99 99 99 </t>
  </si>
  <si>
    <t xml:space="preserve">311 99 99 99 </t>
  </si>
  <si>
    <t xml:space="preserve">312 99 99 99 </t>
  </si>
  <si>
    <t xml:space="preserve">313 99 99 99 </t>
  </si>
  <si>
    <t xml:space="preserve">314 99 99 99 </t>
  </si>
  <si>
    <t xml:space="preserve">315 99 99 99 </t>
  </si>
  <si>
    <t>ren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</si>
  <si>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</si>
  <si>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</si>
  <si>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</si>
  <si>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</si>
  <si>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</si>
  <si>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</si>
  <si>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</si>
  <si>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</si>
  <si>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</si>
  <si>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</si>
  <si>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</si>
  <si>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</si>
  <si>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</si>
  <si>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</si>
  <si>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</si>
  <si>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</si>
  <si>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à compléter manuellement</t>
  </si>
  <si>
    <t>entreprise</t>
  </si>
  <si>
    <t xml:space="preserve">contact </t>
  </si>
  <si>
    <t>Je souhaite que lorsque l'on change le nom de l'entreprise dans la colonne D, on ne puisse selectionner que les contacts de l'entreprise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</si>
</sst>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/>
    <xf numFmtId="0" fontId="4" fillId="0" borderId="1" xfId="0" applyFont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1" fillId="0" borderId="1" xfId="1" applyBorder="1" applyAlignment="1">
      <alignment horizontal="left" vertical="center" indent="1"/>
    </xf>
    <xf numFmtId="0" fontId="0" fillId="0" borderId="1" xfId="0" applyBorder="1" applyAlignment="1">
      <alignment horizontal="left" vertical="center" indent="1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center" vertical="center"/>
    </xf>
    <xf numFmtId="0" fontId="0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0" fontId="0" fillId="3" borderId="1" xfId="0" applyFill="1" applyBorder="1"/>
    <xf numFmtId="0" fontId="0" fillId="0" borderId="1" xfId="0" applyFont="1" applyFill="1" applyBorder="1" applyAlignment="1">
      <alignment horizontal="left" vertical="center" indent="1" shrinkToFit="1"/>
    </xf>
    <xf numFmtId="0" fontId="0" fillId="0" borderId="0" xfId="0" applyFont="1" applyAlignment="1">
      <alignment horizontal="left" vertical="center" indent="1" shrinkToFit="1"/>
    </xf>
    <xf numFmtId="0" fontId="2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 shrinkToFit="1"/>
    </xf>
    <xf numFmtId="0" fontId="3" fillId="3" borderId="1" xfId="0" applyFont="1" applyFill="1" applyBorder="1" applyAlignment="1">
      <alignment vertical="center" wrapText="1"/>
    </xf>
    <xf numFmtId="0" fontId="3" fillId="4" borderId="0" xfId="0" applyFont="1" applyFill="1" applyAlignment="1">
      <alignment horizontal="left" vertical="center"/>
    </xf>
    <xf numFmtId="0" fontId="0" fillId="0" borderId="3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left" vertical="center" indent="1" shrinkToFi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Font="1" applyFill="1" applyBorder="1"/>
    <xf numFmtId="0" fontId="0" fillId="0" borderId="0" xfId="0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 shrinkToFit="1"/>
    </xf>
    <xf numFmtId="0" fontId="0" fillId="0" borderId="1" xfId="0" applyBorder="1" applyAlignment="1">
      <alignment horizontal="center" vertical="center" wrapText="1" shrinkToFit="1"/>
    </xf>
    <xf numFmtId="0" fontId="4" fillId="0" borderId="0" xfId="0" applyFont="1" applyAlignment="1">
      <alignment horizontal="center" vertical="center" shrinkToFit="1"/>
    </xf>
    <xf numFmtId="0" fontId="4" fillId="0" borderId="0" xfId="0" applyFont="1" applyAlignment="1">
      <alignment horizontal="center" vertical="center" wrapText="1" shrinkToFit="1"/>
    </xf>
    <xf numFmtId="0" fontId="3" fillId="0" borderId="0" xfId="0" applyFont="1" applyFill="1" applyAlignment="1">
      <alignment horizontal="left" vertical="center"/>
    </xf>
    <xf numFmtId="0" fontId="3" fillId="4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2" xfId="0" applyBorder="1"/>
    <xf numFmtId="0" fontId="2" fillId="0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vertical="center"/>
    </xf>
    <xf numFmtId="0" fontId="0" fillId="0" borderId="2" xfId="0" applyFont="1" applyFill="1" applyBorder="1"/>
    <xf numFmtId="0" fontId="0" fillId="0" borderId="5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1" fillId="2" borderId="4" xfId="1" applyFont="1" applyFill="1" applyBorder="1" applyAlignment="1">
      <alignment horizontal="center" vertical="center"/>
    </xf>
    <xf numFmtId="0" fontId="1" fillId="2" borderId="1" xfId="1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4" fillId="0" borderId="1" xfId="0" applyFont="1" applyFill="1" applyBorder="1" applyAlignment="1">
      <alignment horizontal="left" vertical="center"/>
    </xf>
    <xf numFmtId="0" fontId="4" fillId="0" borderId="1" xfId="0" applyFont="1" applyBorder="1" applyAlignment="1">
      <alignment horizontal="left"/>
    </xf>
    <xf numFmtId="0" fontId="1" fillId="0" borderId="0" xfId="1" applyBorder="1" applyAlignment="1">
      <alignment horizontal="left" vertical="center" indent="1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0" borderId="6" xfId="0" applyFill="1" applyBorder="1"/>
    <xf numFmtId="0" fontId="0" fillId="0" borderId="0" xfId="0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laurent.@.com" TargetMode="External"/><Relationship Id="rId13" Type="http://schemas.openxmlformats.org/officeDocument/2006/relationships/hyperlink" Target="mailto:Steve@entrepriseb" TargetMode="External"/><Relationship Id="rId3" Type="http://schemas.openxmlformats.org/officeDocument/2006/relationships/hyperlink" Target="mailto:sma@entreprise%20C" TargetMode="External"/><Relationship Id="rId7" Type="http://schemas.openxmlformats.org/officeDocument/2006/relationships/hyperlink" Target="mailto:antoin@entreprise%20a" TargetMode="External"/><Relationship Id="rId12" Type="http://schemas.openxmlformats.org/officeDocument/2006/relationships/hyperlink" Target="mailto:Marin@entrepiseb" TargetMode="External"/><Relationship Id="rId17" Type="http://schemas.openxmlformats.org/officeDocument/2006/relationships/hyperlink" Target="mailto:patrick@jh.com" TargetMode="External"/><Relationship Id="rId2" Type="http://schemas.openxmlformats.org/officeDocument/2006/relationships/hyperlink" Target="mailto:are@entreprise%20C" TargetMode="External"/><Relationship Id="rId16" Type="http://schemas.openxmlformats.org/officeDocument/2006/relationships/hyperlink" Target="mailto:nicolasr@.com" TargetMode="External"/><Relationship Id="rId1" Type="http://schemas.openxmlformats.org/officeDocument/2006/relationships/hyperlink" Target="mailto:stephanie@entreprise%20a" TargetMode="External"/><Relationship Id="rId6" Type="http://schemas.openxmlformats.org/officeDocument/2006/relationships/hyperlink" Target="mailto:philipp@entreprise%20a" TargetMode="External"/><Relationship Id="rId11" Type="http://schemas.openxmlformats.org/officeDocument/2006/relationships/hyperlink" Target="mailto:antoinet@entreprise%20a" TargetMode="External"/><Relationship Id="rId5" Type="http://schemas.openxmlformats.org/officeDocument/2006/relationships/hyperlink" Target="mailto:julien.@entreprise%20a" TargetMode="External"/><Relationship Id="rId15" Type="http://schemas.openxmlformats.org/officeDocument/2006/relationships/hyperlink" Target="mailto:C@entreprise%20C" TargetMode="External"/><Relationship Id="rId10" Type="http://schemas.openxmlformats.org/officeDocument/2006/relationships/hyperlink" Target="mailto:did@gea.com" TargetMode="External"/><Relationship Id="rId4" Type="http://schemas.openxmlformats.org/officeDocument/2006/relationships/hyperlink" Target="mailto:renaud@entreprise%20a" TargetMode="External"/><Relationship Id="rId9" Type="http://schemas.openxmlformats.org/officeDocument/2006/relationships/hyperlink" Target="mailto:fel@entrepisef" TargetMode="External"/><Relationship Id="rId14" Type="http://schemas.openxmlformats.org/officeDocument/2006/relationships/hyperlink" Target="mailto:vince@entreprise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0"/>
  <sheetViews>
    <sheetView tabSelected="1" zoomScale="85" zoomScaleNormal="85" workbookViewId="0">
      <selection activeCell="F3" sqref="F3"/>
    </sheetView>
  </sheetViews>
  <sheetFormatPr baseColWidth="10" defaultRowHeight="15" x14ac:dyDescent="0.25"/>
  <cols>
    <col min="1" max="1" width="9.5703125" style="1" customWidth="1"/>
    <col min="2" max="2" width="12.42578125" style="1" bestFit="1" customWidth="1"/>
    <col min="3" max="3" width="26.42578125" style="1" customWidth="1"/>
    <col min="4" max="4" width="17.28515625" style="1" customWidth="1"/>
    <col min="5" max="5" width="23" style="16" customWidth="1"/>
    <col min="6" max="6" width="40.7109375" style="1" bestFit="1" customWidth="1"/>
    <col min="7" max="7" width="35.42578125" style="1" bestFit="1" customWidth="1"/>
    <col min="8" max="8" width="22.5703125" style="1" customWidth="1"/>
    <col min="9" max="9" width="12.7109375" style="1" bestFit="1" customWidth="1"/>
    <col min="10" max="10" width="25.7109375" style="28" customWidth="1"/>
    <col min="11" max="11" width="27.28515625" customWidth="1"/>
  </cols>
  <sheetData>
    <row r="1" spans="1:12" x14ac:dyDescent="0.25">
      <c r="A1" s="21"/>
      <c r="B1" s="34"/>
      <c r="C1" s="56" t="s">
        <v>89</v>
      </c>
    </row>
    <row r="2" spans="1:12" x14ac:dyDescent="0.25">
      <c r="A2" s="33"/>
      <c r="B2" s="35"/>
    </row>
    <row r="3" spans="1:12" x14ac:dyDescent="0.25">
      <c r="A3" s="31" t="s">
        <v>11</v>
      </c>
      <c r="C3" s="32" t="s">
        <v>86</v>
      </c>
      <c r="D3" s="32"/>
      <c r="E3" s="32" t="s">
        <v>11</v>
      </c>
      <c r="H3" s="32" t="s">
        <v>11</v>
      </c>
      <c r="J3" s="32" t="s">
        <v>11</v>
      </c>
    </row>
    <row r="4" spans="1:12" ht="38.25" customHeight="1" x14ac:dyDescent="0.25">
      <c r="A4" s="17"/>
      <c r="B4" s="36" t="s">
        <v>87</v>
      </c>
      <c r="C4" s="17"/>
      <c r="D4" s="26"/>
      <c r="E4" s="19" t="s">
        <v>88</v>
      </c>
      <c r="F4" s="20" t="s">
        <v>8</v>
      </c>
      <c r="G4" s="20" t="s">
        <v>9</v>
      </c>
      <c r="H4" s="18" t="s">
        <v>1</v>
      </c>
      <c r="I4" s="18" t="s">
        <v>0</v>
      </c>
      <c r="J4" s="26" t="s">
        <v>6</v>
      </c>
      <c r="K4" s="18" t="s">
        <v>7</v>
      </c>
    </row>
    <row r="5" spans="1:12" s="10" customFormat="1" ht="30" customHeight="1" x14ac:dyDescent="0.25">
      <c r="A5" s="24"/>
      <c r="B5" s="4" t="s">
        <v>16</v>
      </c>
      <c r="C5" s="38" t="s">
        <v>70</v>
      </c>
      <c r="D5" s="39"/>
      <c r="E5" s="15" t="s">
        <v>26</v>
      </c>
      <c r="F5" s="44" t="str">
        <f>VLOOKUP(E5,contact!A$1:E$18,3,FALSE)</f>
        <v>julien.@entreprise a</v>
      </c>
      <c r="G5" s="44" t="str">
        <f>IF(B5="JCI",contact!$C$16,IF(B5="GEA",contact!$C$11,""))</f>
        <v/>
      </c>
      <c r="H5" s="25" t="s">
        <v>20</v>
      </c>
      <c r="I5" s="46" t="str">
        <f>VLOOKUP(H5,contact!A$1:E$18,4,FALSE)</f>
        <v xml:space="preserve">300 99 99 99 </v>
      </c>
      <c r="J5" s="29"/>
      <c r="K5" s="27"/>
    </row>
    <row r="6" spans="1:12" s="10" customFormat="1" ht="30" customHeight="1" x14ac:dyDescent="0.25">
      <c r="A6" s="12"/>
      <c r="B6" s="4" t="s">
        <v>14</v>
      </c>
      <c r="C6" s="38" t="s">
        <v>71</v>
      </c>
      <c r="D6" s="11"/>
      <c r="E6" s="15" t="s">
        <v>20</v>
      </c>
      <c r="F6" s="45" t="str">
        <f>VLOOKUP(E6,contact!A$1:E$18,3,FALSE)</f>
        <v>antoinet@entreprise a</v>
      </c>
      <c r="G6" s="45" t="str">
        <f>IF(B6="JCI",contact!$C$16,IF(B6="GEA",contact!$C$11,""))</f>
        <v/>
      </c>
      <c r="H6" s="25" t="s">
        <v>25</v>
      </c>
      <c r="I6" s="43" t="str">
        <f>VLOOKUP(H6,contact!A$1:E$18,4,FALSE)</f>
        <v xml:space="preserve">305 99 99 99 </v>
      </c>
      <c r="J6" s="29"/>
      <c r="K6" s="41"/>
      <c r="L6" s="42"/>
    </row>
    <row r="7" spans="1:12" s="10" customFormat="1" ht="30" customHeight="1" x14ac:dyDescent="0.25">
      <c r="A7" s="12"/>
      <c r="B7" s="4" t="s">
        <v>17</v>
      </c>
      <c r="C7" s="38" t="s">
        <v>72</v>
      </c>
      <c r="D7" s="11"/>
      <c r="E7" s="15" t="s">
        <v>20</v>
      </c>
      <c r="F7" s="45" t="str">
        <f>VLOOKUP(E7,contact!A$1:E$18,3,FALSE)</f>
        <v>antoinet@entreprise a</v>
      </c>
      <c r="G7" s="45" t="str">
        <f>IF(B7="JCI",contact!$C$16,IF(B7="GEA",contact!$C$11,""))</f>
        <v/>
      </c>
      <c r="H7" s="25" t="s">
        <v>19</v>
      </c>
      <c r="I7" s="43" t="str">
        <f>VLOOKUP(H7,contact!A$1:E$18,4,FALSE)</f>
        <v xml:space="preserve">0299 99 99 99 </v>
      </c>
      <c r="J7" s="30"/>
      <c r="K7" s="27"/>
    </row>
    <row r="8" spans="1:12" s="10" customFormat="1" ht="30" customHeight="1" x14ac:dyDescent="0.25">
      <c r="A8" s="12"/>
      <c r="B8" s="4" t="s">
        <v>14</v>
      </c>
      <c r="C8" s="38" t="s">
        <v>73</v>
      </c>
      <c r="D8" s="11"/>
      <c r="E8" s="15" t="s">
        <v>27</v>
      </c>
      <c r="F8" s="45" t="str">
        <f>VLOOKUP(E8,contact!A$1:E$18,3,FALSE)</f>
        <v>laurent.@.com</v>
      </c>
      <c r="G8" s="45" t="str">
        <f>IF(B8="JCI",contact!$C$16,IF(B8="GEA",contact!$C$11,""))</f>
        <v/>
      </c>
      <c r="H8" s="25" t="s">
        <v>21</v>
      </c>
      <c r="I8" s="43" t="str">
        <f>VLOOKUP(H8,contact!A$1:E$18,4,FALSE)</f>
        <v xml:space="preserve">301 99 99 99 </v>
      </c>
      <c r="J8" s="30"/>
      <c r="K8" s="27"/>
    </row>
    <row r="9" spans="1:12" s="10" customFormat="1" x14ac:dyDescent="0.25">
      <c r="A9" s="13"/>
      <c r="B9" s="4" t="s">
        <v>14</v>
      </c>
      <c r="C9" s="38" t="s">
        <v>74</v>
      </c>
      <c r="D9" s="11"/>
      <c r="E9" s="15" t="s">
        <v>25</v>
      </c>
      <c r="F9" s="45" t="str">
        <f>VLOOKUP(E9,contact!A$1:E$18,3,FALSE)</f>
        <v>fel@entrepisef</v>
      </c>
      <c r="G9" s="45" t="str">
        <f>IF(B9="JCI",contact!$C$16,IF(B9="GEA",contact!$C$11,""))</f>
        <v/>
      </c>
      <c r="H9" s="25" t="s">
        <v>24</v>
      </c>
      <c r="I9" s="43" t="str">
        <f>VLOOKUP(H9,contact!A$1:E$18,4,FALSE)</f>
        <v xml:space="preserve">304 99 99 99 </v>
      </c>
      <c r="J9" s="30"/>
      <c r="K9" s="27"/>
    </row>
    <row r="10" spans="1:12" s="10" customFormat="1" ht="30" customHeight="1" x14ac:dyDescent="0.25">
      <c r="A10" s="13"/>
      <c r="B10" s="4" t="s">
        <v>15</v>
      </c>
      <c r="C10" s="38" t="s">
        <v>75</v>
      </c>
      <c r="D10" s="11"/>
      <c r="E10" s="15" t="s">
        <v>26</v>
      </c>
      <c r="F10" s="45" t="str">
        <f>VLOOKUP(E10,contact!A$1:E$18,3,FALSE)</f>
        <v>julien.@entreprise a</v>
      </c>
      <c r="G10" s="45" t="str">
        <f>IF(B10="JCI",contact!$C$16,IF(B10="GEA",contact!$C$11,""))</f>
        <v/>
      </c>
      <c r="H10" s="25" t="s">
        <v>23</v>
      </c>
      <c r="I10" s="43" t="str">
        <f>VLOOKUP(H10,contact!A$1:E$18,4,FALSE)</f>
        <v xml:space="preserve">303 99 99 99 </v>
      </c>
      <c r="J10" s="29"/>
      <c r="K10" s="27"/>
    </row>
    <row r="11" spans="1:12" s="10" customFormat="1" ht="30" customHeight="1" x14ac:dyDescent="0.25">
      <c r="A11" s="12"/>
      <c r="B11" s="4" t="s">
        <v>16</v>
      </c>
      <c r="C11" s="38" t="s">
        <v>76</v>
      </c>
      <c r="D11" s="11"/>
      <c r="E11" s="15" t="s">
        <v>20</v>
      </c>
      <c r="F11" s="45" t="str">
        <f>VLOOKUP(E11,contact!A$1:E$18,3,FALSE)</f>
        <v>antoinet@entreprise a</v>
      </c>
      <c r="G11" s="45" t="str">
        <f>IF(B11="JCI",contact!$C$16,IF(B11="GEA",contact!$C$11,""))</f>
        <v/>
      </c>
      <c r="H11" s="25" t="s">
        <v>23</v>
      </c>
      <c r="I11" s="43" t="str">
        <f>VLOOKUP(H11,contact!A$1:E$18,4,FALSE)</f>
        <v xml:space="preserve">303 99 99 99 </v>
      </c>
      <c r="J11" s="29"/>
      <c r="K11" s="27"/>
    </row>
    <row r="12" spans="1:12" s="10" customFormat="1" ht="30" customHeight="1" x14ac:dyDescent="0.25">
      <c r="A12" s="12"/>
      <c r="B12" s="4" t="s">
        <v>15</v>
      </c>
      <c r="C12" s="38" t="s">
        <v>77</v>
      </c>
      <c r="D12" s="11"/>
      <c r="E12" s="15" t="s">
        <v>23</v>
      </c>
      <c r="F12" s="45" t="str">
        <f>VLOOKUP(E12,contact!A$1:E$18,3,FALSE)</f>
        <v>sma@entreprise C</v>
      </c>
      <c r="G12" s="45" t="str">
        <f>IF(B12="JCI",contact!$C$16,IF(B12="GEA",contact!$C$11,""))</f>
        <v/>
      </c>
      <c r="H12" s="25" t="s">
        <v>23</v>
      </c>
      <c r="I12" s="43" t="str">
        <f>VLOOKUP(H12,contact!A$1:E$18,4,FALSE)</f>
        <v xml:space="preserve">303 99 99 99 </v>
      </c>
      <c r="J12" s="30"/>
      <c r="K12" s="27"/>
    </row>
    <row r="13" spans="1:12" s="10" customFormat="1" ht="30" customHeight="1" x14ac:dyDescent="0.25">
      <c r="A13" s="22"/>
      <c r="B13" s="4" t="s">
        <v>14</v>
      </c>
      <c r="C13" s="38" t="s">
        <v>78</v>
      </c>
      <c r="D13" s="11"/>
      <c r="E13" s="15" t="s">
        <v>24</v>
      </c>
      <c r="F13" s="45" t="str">
        <f>VLOOKUP(E13,contact!A$1:E$18,3,FALSE)</f>
        <v>did@gea.com</v>
      </c>
      <c r="G13" s="45" t="str">
        <f>IF(B13="JCI",contact!$C$16,IF(B13="GEA",contact!$C$11,""))</f>
        <v/>
      </c>
      <c r="H13" s="25" t="s">
        <v>25</v>
      </c>
      <c r="I13" s="43" t="str">
        <f>VLOOKUP(H13,contact!A$1:E$18,4,FALSE)</f>
        <v xml:space="preserve">305 99 99 99 </v>
      </c>
      <c r="J13" s="29"/>
      <c r="K13" s="27"/>
    </row>
    <row r="14" spans="1:12" s="10" customFormat="1" ht="30" customHeight="1" x14ac:dyDescent="0.25">
      <c r="A14" s="12"/>
      <c r="B14" s="4" t="s">
        <v>17</v>
      </c>
      <c r="C14" s="38" t="s">
        <v>79</v>
      </c>
      <c r="D14" s="40"/>
      <c r="E14" s="15" t="s">
        <v>25</v>
      </c>
      <c r="F14" s="45" t="str">
        <f>VLOOKUP(E14,contact!A$1:E$18,3,FALSE)</f>
        <v>fel@entrepisef</v>
      </c>
      <c r="G14" s="45" t="str">
        <f>IF(B14="JCI",contact!$C$16,IF(B14="GEA",contact!$C$11,""))</f>
        <v/>
      </c>
      <c r="H14" s="25" t="s">
        <v>24</v>
      </c>
      <c r="I14" s="43" t="str">
        <f>VLOOKUP(H14,contact!A$1:E$18,4,FALSE)</f>
        <v xml:space="preserve">304 99 99 99 </v>
      </c>
      <c r="J14" s="29"/>
      <c r="K14" s="27"/>
    </row>
    <row r="15" spans="1:12" s="10" customFormat="1" ht="30" customHeight="1" x14ac:dyDescent="0.25">
      <c r="A15" s="23"/>
      <c r="B15" s="4" t="s">
        <v>16</v>
      </c>
      <c r="C15" s="38" t="s">
        <v>80</v>
      </c>
      <c r="D15" s="11"/>
      <c r="E15" s="15" t="s">
        <v>26</v>
      </c>
      <c r="F15" s="45" t="str">
        <f>VLOOKUP(E15,contact!A$1:E$18,3,FALSE)</f>
        <v>julien.@entreprise a</v>
      </c>
      <c r="G15" s="45" t="str">
        <f>IF(B15="JCI",contact!$C$16,IF(B15="GEA",contact!$C$11,""))</f>
        <v/>
      </c>
      <c r="H15" s="25" t="s">
        <v>23</v>
      </c>
      <c r="I15" s="43" t="str">
        <f>VLOOKUP(H15,contact!A$1:E$18,4,FALSE)</f>
        <v xml:space="preserve">303 99 99 99 </v>
      </c>
      <c r="J15" s="29"/>
      <c r="K15" s="27"/>
    </row>
    <row r="16" spans="1:12" s="10" customFormat="1" ht="30" customHeight="1" x14ac:dyDescent="0.25">
      <c r="A16" s="12"/>
      <c r="B16" s="4" t="s">
        <v>15</v>
      </c>
      <c r="C16" s="38" t="s">
        <v>81</v>
      </c>
      <c r="D16" s="11"/>
      <c r="E16" s="15" t="s">
        <v>21</v>
      </c>
      <c r="F16" s="45" t="str">
        <f>VLOOKUP(E16,contact!A$1:E$18,3,FALSE)</f>
        <v>antoin@entreprise a</v>
      </c>
      <c r="G16" s="45" t="str">
        <f>IF(B16="JCI",contact!$C$16,IF(B16="GEA",contact!$C$11,""))</f>
        <v/>
      </c>
      <c r="H16" s="25" t="s">
        <v>24</v>
      </c>
      <c r="I16" s="43" t="str">
        <f>VLOOKUP(H16,contact!A$1:E$18,4,FALSE)</f>
        <v xml:space="preserve">304 99 99 99 </v>
      </c>
      <c r="J16" s="29"/>
      <c r="K16" s="27"/>
    </row>
    <row r="17" spans="1:11" s="10" customFormat="1" ht="30" customHeight="1" x14ac:dyDescent="0.25">
      <c r="A17" s="12"/>
      <c r="B17" s="4" t="s">
        <v>13</v>
      </c>
      <c r="C17" s="38" t="s">
        <v>82</v>
      </c>
      <c r="D17" s="11"/>
      <c r="E17" s="15" t="s">
        <v>25</v>
      </c>
      <c r="F17" s="45" t="str">
        <f>VLOOKUP(E17,contact!A$1:E$18,3,FALSE)</f>
        <v>fel@entrepisef</v>
      </c>
      <c r="G17" s="45" t="str">
        <f>IF(B17="JCI",contact!$C$16,IF(B17="GEA",contact!$C$11,""))</f>
        <v/>
      </c>
      <c r="H17" s="25" t="s">
        <v>20</v>
      </c>
      <c r="I17" s="43" t="str">
        <f>VLOOKUP(H17,contact!A$1:E$18,4,FALSE)</f>
        <v xml:space="preserve">300 99 99 99 </v>
      </c>
      <c r="J17" s="29"/>
      <c r="K17" s="27"/>
    </row>
    <row r="18" spans="1:11" s="10" customFormat="1" ht="30" customHeight="1" x14ac:dyDescent="0.25">
      <c r="A18" s="12"/>
      <c r="B18" s="4" t="s">
        <v>13</v>
      </c>
      <c r="C18" s="38" t="s">
        <v>83</v>
      </c>
      <c r="D18" s="11"/>
      <c r="E18" s="15" t="s">
        <v>25</v>
      </c>
      <c r="F18" s="45" t="str">
        <f>VLOOKUP(E18,contact!A$1:E$18,3,FALSE)</f>
        <v>fel@entrepisef</v>
      </c>
      <c r="G18" s="45" t="str">
        <f>IF(B18="JCI",contact!$C$16,IF(B18="GEA",contact!$C$11,""))</f>
        <v/>
      </c>
      <c r="H18" s="25" t="s">
        <v>22</v>
      </c>
      <c r="I18" s="43" t="str">
        <f>VLOOKUP(H18,contact!A$1:E$18,4,FALSE)</f>
        <v xml:space="preserve">302 99 99 99 </v>
      </c>
      <c r="J18" s="29"/>
      <c r="K18" s="27"/>
    </row>
    <row r="19" spans="1:11" s="10" customFormat="1" ht="30" customHeight="1" x14ac:dyDescent="0.25">
      <c r="A19" s="12"/>
      <c r="B19" s="4" t="s">
        <v>15</v>
      </c>
      <c r="C19" s="38" t="s">
        <v>84</v>
      </c>
      <c r="D19" s="11"/>
      <c r="E19" s="15" t="s">
        <v>23</v>
      </c>
      <c r="F19" s="45" t="str">
        <f>VLOOKUP(E19,contact!A$1:E$18,3,FALSE)</f>
        <v>sma@entreprise C</v>
      </c>
      <c r="G19" s="45" t="str">
        <f>IF(B19="JCI",contact!$C$16,IF(B19="GEA",contact!$C$11,""))</f>
        <v/>
      </c>
      <c r="H19" s="25" t="s">
        <v>24</v>
      </c>
      <c r="I19" s="43" t="str">
        <f>VLOOKUP(H19,contact!A$1:E$18,4,FALSE)</f>
        <v xml:space="preserve">304 99 99 99 </v>
      </c>
      <c r="J19" s="29"/>
      <c r="K19" s="27"/>
    </row>
    <row r="20" spans="1:11" s="10" customFormat="1" ht="30" customHeight="1" x14ac:dyDescent="0.25">
      <c r="A20" s="12"/>
      <c r="B20" s="4" t="s">
        <v>16</v>
      </c>
      <c r="C20" s="38" t="s">
        <v>85</v>
      </c>
      <c r="D20" s="11"/>
      <c r="E20" s="15" t="s">
        <v>25</v>
      </c>
      <c r="F20" s="45" t="str">
        <f>VLOOKUP(E20,contact!A$1:E$18,3,FALSE)</f>
        <v>fel@entrepisef</v>
      </c>
      <c r="G20" s="45" t="str">
        <f>IF(B20="JCI",contact!$C$16,IF(B20="GEA",contact!$C$11,""))</f>
        <v/>
      </c>
      <c r="H20" s="25" t="s">
        <v>19</v>
      </c>
      <c r="I20" s="43" t="str">
        <f>VLOOKUP(H20,contact!A$1:E$18,4,FALSE)</f>
        <v xml:space="preserve">0299 99 99 99 </v>
      </c>
      <c r="J20" s="29"/>
      <c r="K20" s="27"/>
    </row>
    <row r="21" spans="1:11" s="10" customFormat="1" ht="30" customHeight="1" x14ac:dyDescent="0.25">
      <c r="A21" s="12"/>
      <c r="B21" s="43" t="e">
        <f>VLOOKUP(E21,contact!A$1:E$18,2,FALSE)</f>
        <v>#N/A</v>
      </c>
      <c r="C21" s="12"/>
      <c r="D21" s="12"/>
      <c r="E21" s="15" t="s">
        <v>12</v>
      </c>
      <c r="F21" s="45" t="e">
        <f>VLOOKUP(E21,contact!A$1:E$18,3,FALSE)</f>
        <v>#N/A</v>
      </c>
      <c r="G21" s="45" t="e">
        <f>IF(B21="JCI",contact!$C$16,IF(B21="GEA",contact!$C$11,""))</f>
        <v>#N/A</v>
      </c>
      <c r="H21" s="25" t="s">
        <v>12</v>
      </c>
      <c r="I21" s="43" t="e">
        <f>VLOOKUP(H21,contact!A$1:E$18,4,FALSE)</f>
        <v>#N/A</v>
      </c>
      <c r="J21" s="29"/>
      <c r="K21" s="27"/>
    </row>
    <row r="22" spans="1:11" s="10" customFormat="1" ht="30" customHeight="1" x14ac:dyDescent="0.25">
      <c r="A22" s="12"/>
      <c r="B22" s="43" t="e">
        <f>VLOOKUP(E22,contact!A$1:E$18,2,FALSE)</f>
        <v>#N/A</v>
      </c>
      <c r="C22" s="12"/>
      <c r="D22" s="12"/>
      <c r="E22" s="15" t="s">
        <v>12</v>
      </c>
      <c r="F22" s="45" t="e">
        <f>VLOOKUP(E22,contact!A$1:E$18,3,FALSE)</f>
        <v>#N/A</v>
      </c>
      <c r="G22" s="45" t="e">
        <f>IF(B22="JCI",contact!$C$16,IF(B22="GEA",contact!$C$11,""))</f>
        <v>#N/A</v>
      </c>
      <c r="H22" s="25" t="s">
        <v>12</v>
      </c>
      <c r="I22" s="43" t="e">
        <f>VLOOKUP(H22,contact!A$1:E$18,4,FALSE)</f>
        <v>#N/A</v>
      </c>
      <c r="J22" s="29"/>
      <c r="K22" s="27"/>
    </row>
    <row r="23" spans="1:11" s="10" customFormat="1" ht="30" customHeight="1" x14ac:dyDescent="0.25">
      <c r="A23" s="12"/>
      <c r="B23" s="43" t="e">
        <f>VLOOKUP(E23,contact!A$1:E$18,2,FALSE)</f>
        <v>#N/A</v>
      </c>
      <c r="C23" s="12"/>
      <c r="D23" s="12"/>
      <c r="E23" s="15" t="s">
        <v>12</v>
      </c>
      <c r="F23" s="45" t="e">
        <f>VLOOKUP(E23,contact!A$1:E$18,3,FALSE)</f>
        <v>#N/A</v>
      </c>
      <c r="G23" s="45" t="e">
        <f>IF(B23="JCI",contact!$C$16,IF(B23="GEA",contact!$C$11,""))</f>
        <v>#N/A</v>
      </c>
      <c r="H23" s="25" t="s">
        <v>12</v>
      </c>
      <c r="I23" s="43" t="e">
        <f>VLOOKUP(H23,contact!A$1:E$18,4,FALSE)</f>
        <v>#N/A</v>
      </c>
      <c r="J23" s="29"/>
      <c r="K23" s="27"/>
    </row>
    <row r="24" spans="1:11" s="10" customFormat="1" ht="30" customHeight="1" x14ac:dyDescent="0.25">
      <c r="A24" s="12"/>
      <c r="B24" s="43" t="e">
        <f>VLOOKUP(E24,contact!A$1:E$18,2,FALSE)</f>
        <v>#N/A</v>
      </c>
      <c r="C24" s="12"/>
      <c r="D24" s="12"/>
      <c r="E24" s="15" t="s">
        <v>12</v>
      </c>
      <c r="F24" s="45" t="e">
        <f>VLOOKUP(E24,contact!A$1:E$18,3,FALSE)</f>
        <v>#N/A</v>
      </c>
      <c r="G24" s="45" t="e">
        <f>IF(B24="JCI",contact!$C$16,IF(B24="GEA",contact!$C$11,""))</f>
        <v>#N/A</v>
      </c>
      <c r="H24" s="25" t="s">
        <v>12</v>
      </c>
      <c r="I24" s="43" t="e">
        <f>VLOOKUP(H24,contact!A$1:E$18,4,FALSE)</f>
        <v>#N/A</v>
      </c>
      <c r="J24" s="29"/>
      <c r="K24" s="27"/>
    </row>
    <row r="25" spans="1:11" s="10" customFormat="1" ht="30" customHeight="1" x14ac:dyDescent="0.25">
      <c r="A25" s="12"/>
      <c r="B25" s="43" t="e">
        <f>VLOOKUP(E25,contact!A$1:E$18,2,FALSE)</f>
        <v>#N/A</v>
      </c>
      <c r="C25" s="12"/>
      <c r="D25" s="12"/>
      <c r="E25" s="15" t="s">
        <v>12</v>
      </c>
      <c r="F25" s="45" t="e">
        <f>VLOOKUP(E25,contact!A$1:E$18,3,FALSE)</f>
        <v>#N/A</v>
      </c>
      <c r="G25" s="45" t="e">
        <f>IF(B25="JCI",contact!$C$16,IF(B25="GEA",contact!$C$11,""))</f>
        <v>#N/A</v>
      </c>
      <c r="H25" s="25" t="s">
        <v>12</v>
      </c>
      <c r="I25" s="43" t="e">
        <f>VLOOKUP(H25,contact!A$1:E$18,4,FALSE)</f>
        <v>#N/A</v>
      </c>
      <c r="J25" s="29"/>
      <c r="K25" s="27"/>
    </row>
    <row r="26" spans="1:11" s="10" customFormat="1" ht="30" customHeight="1" x14ac:dyDescent="0.25">
      <c r="A26" s="12"/>
      <c r="B26" s="43" t="e">
        <f>VLOOKUP(E26,contact!A$1:E$18,2,FALSE)</f>
        <v>#N/A</v>
      </c>
      <c r="C26" s="12"/>
      <c r="D26" s="12"/>
      <c r="E26" s="15" t="s">
        <v>12</v>
      </c>
      <c r="F26" s="45" t="e">
        <f>VLOOKUP(E26,contact!A$1:E$18,3,FALSE)</f>
        <v>#N/A</v>
      </c>
      <c r="G26" s="45" t="e">
        <f>IF(B26="JCI",contact!$C$16,IF(B26="GEA",contact!$C$11,""))</f>
        <v>#N/A</v>
      </c>
      <c r="H26" s="25" t="s">
        <v>12</v>
      </c>
      <c r="I26" s="43" t="e">
        <f>VLOOKUP(H26,contact!A$1:E$18,4,FALSE)</f>
        <v>#N/A</v>
      </c>
      <c r="J26" s="29"/>
      <c r="K26" s="27"/>
    </row>
    <row r="27" spans="1:11" s="10" customFormat="1" ht="30" customHeight="1" x14ac:dyDescent="0.25">
      <c r="A27" s="12"/>
      <c r="B27" s="43" t="e">
        <f>VLOOKUP(E27,contact!A$1:E$18,2,FALSE)</f>
        <v>#N/A</v>
      </c>
      <c r="C27" s="12"/>
      <c r="D27" s="12"/>
      <c r="E27" s="15" t="s">
        <v>12</v>
      </c>
      <c r="F27" s="45" t="e">
        <f>VLOOKUP(E27,contact!A$1:E$18,3,FALSE)</f>
        <v>#N/A</v>
      </c>
      <c r="G27" s="45" t="e">
        <f>IF(B27="JCI",contact!$C$16,IF(B27="GEA",contact!$C$11,""))</f>
        <v>#N/A</v>
      </c>
      <c r="H27" s="25" t="s">
        <v>12</v>
      </c>
      <c r="I27" s="43" t="e">
        <f>VLOOKUP(H27,contact!A$1:E$18,4,FALSE)</f>
        <v>#N/A</v>
      </c>
      <c r="J27" s="29"/>
      <c r="K27" s="27"/>
    </row>
    <row r="28" spans="1:11" s="10" customFormat="1" ht="30" customHeight="1" x14ac:dyDescent="0.25">
      <c r="A28" s="12"/>
      <c r="B28" s="43" t="e">
        <f>VLOOKUP(E28,contact!A$1:E$18,2,FALSE)</f>
        <v>#N/A</v>
      </c>
      <c r="C28" s="12"/>
      <c r="D28" s="12"/>
      <c r="E28" s="15" t="s">
        <v>12</v>
      </c>
      <c r="F28" s="45" t="e">
        <f>VLOOKUP(E28,contact!A$1:E$18,3,FALSE)</f>
        <v>#N/A</v>
      </c>
      <c r="G28" s="45" t="e">
        <f>IF(B28="JCI",contact!$C$16,IF(B28="GEA",contact!$C$11,""))</f>
        <v>#N/A</v>
      </c>
      <c r="H28" s="25" t="s">
        <v>12</v>
      </c>
      <c r="I28" s="43" t="e">
        <f>VLOOKUP(H28,contact!A$1:E$18,4,FALSE)</f>
        <v>#N/A</v>
      </c>
      <c r="J28" s="29"/>
      <c r="K28" s="27"/>
    </row>
    <row r="29" spans="1:11" s="10" customFormat="1" ht="18" customHeight="1" x14ac:dyDescent="0.25">
      <c r="A29" s="12"/>
      <c r="B29" s="43" t="e">
        <f>VLOOKUP(E29,contact!A$1:E$18,2,FALSE)</f>
        <v>#N/A</v>
      </c>
      <c r="C29" s="12"/>
      <c r="D29" s="12"/>
      <c r="E29" s="15" t="s">
        <v>12</v>
      </c>
      <c r="F29" s="45" t="e">
        <f>VLOOKUP(E29,contact!A$1:E$18,3,FALSE)</f>
        <v>#N/A</v>
      </c>
      <c r="G29" s="45" t="e">
        <f>IF(B29="JCI",contact!$C$16,IF(B29="GEA",contact!$C$11,""))</f>
        <v>#N/A</v>
      </c>
      <c r="H29" s="25" t="s">
        <v>12</v>
      </c>
      <c r="I29" s="43" t="e">
        <f>VLOOKUP(H29,contact!A$1:E$18,4,FALSE)</f>
        <v>#N/A</v>
      </c>
      <c r="J29" s="29"/>
      <c r="K29" s="27"/>
    </row>
    <row r="30" spans="1:11" s="10" customFormat="1" ht="18" customHeight="1" x14ac:dyDescent="0.25">
      <c r="A30" s="12"/>
      <c r="B30" s="43" t="e">
        <f>VLOOKUP(E30,contact!A$1:E$18,2,FALSE)</f>
        <v>#N/A</v>
      </c>
      <c r="C30" s="12"/>
      <c r="D30" s="12"/>
      <c r="E30" s="15" t="s">
        <v>12</v>
      </c>
      <c r="F30" s="45" t="e">
        <f>VLOOKUP(E30,contact!A$1:E$18,3,FALSE)</f>
        <v>#N/A</v>
      </c>
      <c r="G30" s="45" t="e">
        <f>IF(B30="JCI",contact!$C$16,IF(B30="GEA",contact!$C$11,""))</f>
        <v>#N/A</v>
      </c>
      <c r="H30" s="25" t="s">
        <v>12</v>
      </c>
      <c r="I30" s="43" t="e">
        <f>VLOOKUP(H30,contact!A$1:E$18,4,FALSE)</f>
        <v>#N/A</v>
      </c>
      <c r="J30" s="29"/>
      <c r="K30" s="27"/>
    </row>
    <row r="31" spans="1:11" s="10" customFormat="1" ht="18" customHeight="1" x14ac:dyDescent="0.25">
      <c r="A31" s="12"/>
      <c r="B31" s="43" t="e">
        <f>VLOOKUP(E31,contact!A$1:E$18,2,FALSE)</f>
        <v>#N/A</v>
      </c>
      <c r="C31" s="12"/>
      <c r="D31" s="12"/>
      <c r="E31" s="15" t="s">
        <v>12</v>
      </c>
      <c r="F31" s="45" t="e">
        <f>VLOOKUP(E31,contact!A$1:E$18,3,FALSE)</f>
        <v>#N/A</v>
      </c>
      <c r="G31" s="45" t="e">
        <f>IF(B31="JCI",contact!$C$16,IF(B31="GEA",contact!$C$11,""))</f>
        <v>#N/A</v>
      </c>
      <c r="H31" s="25" t="s">
        <v>12</v>
      </c>
      <c r="I31" s="43" t="e">
        <f>VLOOKUP(H31,contact!A$1:E$18,4,FALSE)</f>
        <v>#N/A</v>
      </c>
      <c r="J31" s="29"/>
      <c r="K31" s="27"/>
    </row>
    <row r="32" spans="1:11" s="10" customFormat="1" ht="18" customHeight="1" x14ac:dyDescent="0.25">
      <c r="A32" s="12"/>
      <c r="B32" s="43" t="e">
        <f>VLOOKUP(E32,contact!A$1:E$18,2,FALSE)</f>
        <v>#N/A</v>
      </c>
      <c r="C32" s="12"/>
      <c r="D32" s="12"/>
      <c r="E32" s="15" t="s">
        <v>12</v>
      </c>
      <c r="F32" s="45" t="e">
        <f>VLOOKUP(E32,contact!A$1:E$18,3,FALSE)</f>
        <v>#N/A</v>
      </c>
      <c r="G32" s="45" t="e">
        <f>IF(B32="JCI",contact!$C$16,IF(B32="GEA",contact!$C$11,""))</f>
        <v>#N/A</v>
      </c>
      <c r="H32" s="25" t="s">
        <v>12</v>
      </c>
      <c r="I32" s="43" t="e">
        <f>VLOOKUP(H32,contact!A$1:E$18,4,FALSE)</f>
        <v>#N/A</v>
      </c>
      <c r="J32" s="29"/>
      <c r="K32" s="27"/>
    </row>
    <row r="33" spans="1:11" s="10" customFormat="1" ht="18" customHeight="1" x14ac:dyDescent="0.25">
      <c r="A33" s="12"/>
      <c r="B33" s="43" t="e">
        <f>VLOOKUP(E33,contact!A$1:E$18,2,FALSE)</f>
        <v>#N/A</v>
      </c>
      <c r="C33" s="12"/>
      <c r="D33" s="12"/>
      <c r="E33" s="15" t="s">
        <v>12</v>
      </c>
      <c r="F33" s="45" t="e">
        <f>VLOOKUP(E33,contact!A$1:E$18,3,FALSE)</f>
        <v>#N/A</v>
      </c>
      <c r="G33" s="45" t="e">
        <f>IF(B33="JCI",contact!$C$16,IF(B33="GEA",contact!$C$11,""))</f>
        <v>#N/A</v>
      </c>
      <c r="H33" s="25" t="s">
        <v>12</v>
      </c>
      <c r="I33" s="43" t="e">
        <f>VLOOKUP(H33,contact!A$1:E$18,4,FALSE)</f>
        <v>#N/A</v>
      </c>
      <c r="J33" s="29"/>
      <c r="K33" s="27"/>
    </row>
    <row r="34" spans="1:11" s="10" customFormat="1" ht="18" customHeight="1" x14ac:dyDescent="0.25">
      <c r="A34" s="12"/>
      <c r="B34" s="43" t="e">
        <f>VLOOKUP(E34,contact!A$1:E$18,2,FALSE)</f>
        <v>#N/A</v>
      </c>
      <c r="C34" s="12"/>
      <c r="D34" s="12"/>
      <c r="E34" s="15" t="s">
        <v>12</v>
      </c>
      <c r="F34" s="45" t="e">
        <f>VLOOKUP(E34,contact!A$1:E$18,3,FALSE)</f>
        <v>#N/A</v>
      </c>
      <c r="G34" s="45" t="e">
        <f>IF(B34="JCI",contact!$C$16,IF(B34="GEA",contact!$C$11,""))</f>
        <v>#N/A</v>
      </c>
      <c r="H34" s="25" t="s">
        <v>12</v>
      </c>
      <c r="I34" s="43" t="e">
        <f>VLOOKUP(H34,contact!A$1:E$18,4,FALSE)</f>
        <v>#N/A</v>
      </c>
      <c r="J34" s="29"/>
      <c r="K34" s="27"/>
    </row>
    <row r="35" spans="1:11" s="10" customFormat="1" ht="18" customHeight="1" x14ac:dyDescent="0.25">
      <c r="A35" s="12"/>
      <c r="B35" s="43" t="e">
        <f>VLOOKUP(E35,contact!A$1:E$18,2,FALSE)</f>
        <v>#N/A</v>
      </c>
      <c r="C35" s="12"/>
      <c r="D35" s="12"/>
      <c r="E35" s="15" t="s">
        <v>12</v>
      </c>
      <c r="F35" s="45" t="e">
        <f>VLOOKUP(E35,contact!A$1:E$18,3,FALSE)</f>
        <v>#N/A</v>
      </c>
      <c r="G35" s="45" t="e">
        <f>IF(B35="JCI",contact!$C$16,IF(B35="GEA",contact!$C$11,""))</f>
        <v>#N/A</v>
      </c>
      <c r="H35" s="25" t="s">
        <v>12</v>
      </c>
      <c r="I35" s="43" t="e">
        <f>VLOOKUP(H35,contact!A$1:E$18,4,FALSE)</f>
        <v>#N/A</v>
      </c>
      <c r="J35" s="29"/>
      <c r="K35" s="27"/>
    </row>
    <row r="36" spans="1:11" s="10" customFormat="1" ht="18" customHeight="1" x14ac:dyDescent="0.25">
      <c r="A36" s="12"/>
      <c r="B36" s="43" t="e">
        <f>VLOOKUP(E36,contact!A$1:E$18,2,FALSE)</f>
        <v>#N/A</v>
      </c>
      <c r="C36" s="12"/>
      <c r="D36" s="12"/>
      <c r="E36" s="15" t="s">
        <v>12</v>
      </c>
      <c r="F36" s="45" t="e">
        <f>VLOOKUP(E36,contact!A$1:E$18,3,FALSE)</f>
        <v>#N/A</v>
      </c>
      <c r="G36" s="45" t="e">
        <f>IF(B36="JCI",contact!$C$16,IF(B36="GEA",contact!$C$11,""))</f>
        <v>#N/A</v>
      </c>
      <c r="H36" s="25" t="s">
        <v>12</v>
      </c>
      <c r="I36" s="43" t="e">
        <f>VLOOKUP(H36,contact!A$1:E$18,4,FALSE)</f>
        <v>#N/A</v>
      </c>
      <c r="J36" s="29"/>
      <c r="K36" s="27"/>
    </row>
    <row r="37" spans="1:11" s="10" customFormat="1" ht="18" customHeight="1" x14ac:dyDescent="0.25">
      <c r="A37" s="12"/>
      <c r="B37" s="43" t="e">
        <f>VLOOKUP(E37,contact!A$1:E$18,2,FALSE)</f>
        <v>#N/A</v>
      </c>
      <c r="C37" s="12"/>
      <c r="D37" s="12"/>
      <c r="E37" s="15" t="s">
        <v>12</v>
      </c>
      <c r="F37" s="45" t="e">
        <f>VLOOKUP(E37,contact!A$1:E$18,3,FALSE)</f>
        <v>#N/A</v>
      </c>
      <c r="G37" s="45" t="e">
        <f>IF(B37="JCI",contact!$C$16,IF(B37="GEA",contact!$C$11,""))</f>
        <v>#N/A</v>
      </c>
      <c r="H37" s="25" t="s">
        <v>12</v>
      </c>
      <c r="I37" s="43" t="e">
        <f>VLOOKUP(H37,contact!A$1:E$18,4,FALSE)</f>
        <v>#N/A</v>
      </c>
      <c r="J37" s="29"/>
      <c r="K37" s="27"/>
    </row>
    <row r="38" spans="1:11" s="10" customFormat="1" ht="18" customHeight="1" x14ac:dyDescent="0.25">
      <c r="A38" s="12"/>
      <c r="B38" s="43" t="e">
        <f>VLOOKUP(E38,contact!A$1:E$18,2,FALSE)</f>
        <v>#N/A</v>
      </c>
      <c r="C38" s="12"/>
      <c r="D38" s="12"/>
      <c r="E38" s="15" t="s">
        <v>12</v>
      </c>
      <c r="F38" s="45" t="e">
        <f>VLOOKUP(E38,contact!A$1:E$18,3,FALSE)</f>
        <v>#N/A</v>
      </c>
      <c r="G38" s="45" t="e">
        <f>IF(B38="JCI",contact!$C$16,IF(B38="GEA",contact!$C$11,""))</f>
        <v>#N/A</v>
      </c>
      <c r="H38" s="25" t="s">
        <v>12</v>
      </c>
      <c r="I38" s="43" t="e">
        <f>VLOOKUP(H38,contact!A$1:E$18,4,FALSE)</f>
        <v>#N/A</v>
      </c>
      <c r="J38" s="29"/>
      <c r="K38" s="27"/>
    </row>
    <row r="39" spans="1:11" s="10" customFormat="1" ht="18" customHeight="1" x14ac:dyDescent="0.25">
      <c r="A39" s="12"/>
      <c r="B39" s="43" t="e">
        <f>VLOOKUP(E39,contact!A$1:E$18,2,FALSE)</f>
        <v>#N/A</v>
      </c>
      <c r="C39" s="12"/>
      <c r="D39" s="12"/>
      <c r="E39" s="15" t="s">
        <v>12</v>
      </c>
      <c r="F39" s="45" t="e">
        <f>VLOOKUP(E39,contact!A$1:E$18,3,FALSE)</f>
        <v>#N/A</v>
      </c>
      <c r="G39" s="45" t="e">
        <f>IF(B39="JCI",contact!$C$16,IF(B39="GEA",contact!$C$11,""))</f>
        <v>#N/A</v>
      </c>
      <c r="H39" s="25" t="s">
        <v>12</v>
      </c>
      <c r="I39" s="43" t="e">
        <f>VLOOKUP(H39,contact!A$1:E$18,4,FALSE)</f>
        <v>#N/A</v>
      </c>
      <c r="J39" s="29"/>
      <c r="K39" s="27"/>
    </row>
    <row r="40" spans="1:11" s="10" customFormat="1" ht="18" customHeight="1" x14ac:dyDescent="0.25">
      <c r="A40" s="12"/>
      <c r="B40" s="43" t="e">
        <f>VLOOKUP(E40,contact!A$1:E$18,2,FALSE)</f>
        <v>#N/A</v>
      </c>
      <c r="C40" s="12"/>
      <c r="D40" s="12"/>
      <c r="E40" s="15" t="s">
        <v>12</v>
      </c>
      <c r="F40" s="45" t="e">
        <f>VLOOKUP(E40,contact!A$1:E$18,3,FALSE)</f>
        <v>#N/A</v>
      </c>
      <c r="G40" s="45" t="e">
        <f>IF(B40="JCI",contact!$C$16,IF(B40="GEA",contact!$C$11,""))</f>
        <v>#N/A</v>
      </c>
      <c r="H40" s="25" t="s">
        <v>12</v>
      </c>
      <c r="I40" s="43" t="e">
        <f>VLOOKUP(H40,contact!A$1:E$18,4,FALSE)</f>
        <v>#N/A</v>
      </c>
      <c r="J40" s="29"/>
      <c r="K40" s="27"/>
    </row>
  </sheetData>
  <dataValidations count="4">
    <dataValidation type="list" showInputMessage="1" showErrorMessage="1" sqref="H5:H40 E5:E40">
      <formula1>contactclient</formula1>
    </dataValidation>
    <dataValidation showInputMessage="1" showErrorMessage="1" sqref="B21:B40"/>
    <dataValidation type="list" allowBlank="1" showInputMessage="1" showErrorMessage="1" sqref="K5:K40">
      <formula1>respchantier</formula1>
    </dataValidation>
    <dataValidation type="list" allowBlank="1" showInputMessage="1" showErrorMessage="1" sqref="B5:B20">
      <formula1>listeclient</formula1>
    </dataValidation>
  </dataValidations>
  <pageMargins left="0.7" right="0.7" top="0.75" bottom="0.75" header="0.3" footer="0.3"/>
  <pageSetup paperSize="9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6"/>
  <sheetViews>
    <sheetView workbookViewId="0">
      <selection activeCell="A28" sqref="A28:A29"/>
    </sheetView>
  </sheetViews>
  <sheetFormatPr baseColWidth="10" defaultRowHeight="15" x14ac:dyDescent="0.25"/>
  <cols>
    <col min="1" max="1" width="28.85546875" bestFit="1" customWidth="1"/>
    <col min="2" max="2" width="16.5703125" bestFit="1" customWidth="1"/>
    <col min="3" max="3" width="42.140625" bestFit="1" customWidth="1"/>
    <col min="4" max="4" width="14.85546875" bestFit="1" customWidth="1"/>
    <col min="5" max="5" width="10.42578125" bestFit="1" customWidth="1"/>
    <col min="6" max="6" width="6.140625" customWidth="1"/>
    <col min="7" max="7" width="4.42578125" customWidth="1"/>
    <col min="8" max="8" width="24.85546875" bestFit="1" customWidth="1"/>
    <col min="10" max="10" width="12.7109375" bestFit="1" customWidth="1"/>
    <col min="22" max="22" width="7.42578125" customWidth="1"/>
  </cols>
  <sheetData>
    <row r="1" spans="1:8" ht="14.25" customHeight="1" x14ac:dyDescent="0.25">
      <c r="A1" s="53" t="s">
        <v>3</v>
      </c>
      <c r="B1" s="53" t="s">
        <v>2</v>
      </c>
      <c r="C1" s="54" t="s">
        <v>4</v>
      </c>
      <c r="D1" s="54" t="s">
        <v>5</v>
      </c>
      <c r="E1" s="53"/>
      <c r="H1" s="14" t="s">
        <v>10</v>
      </c>
    </row>
    <row r="2" spans="1:8" ht="14.25" customHeight="1" x14ac:dyDescent="0.25">
      <c r="A2" s="47" t="s">
        <v>19</v>
      </c>
      <c r="B2" s="47" t="s">
        <v>15</v>
      </c>
      <c r="C2" s="52" t="s">
        <v>38</v>
      </c>
      <c r="D2" s="48" t="s">
        <v>52</v>
      </c>
      <c r="E2" s="49"/>
      <c r="H2" s="3" t="s">
        <v>13</v>
      </c>
    </row>
    <row r="3" spans="1:8" x14ac:dyDescent="0.25">
      <c r="A3" s="4" t="s">
        <v>20</v>
      </c>
      <c r="B3" s="47" t="s">
        <v>13</v>
      </c>
      <c r="C3" s="6" t="s">
        <v>39</v>
      </c>
      <c r="D3" s="48" t="s">
        <v>53</v>
      </c>
      <c r="E3" s="8"/>
      <c r="H3" s="3" t="s">
        <v>14</v>
      </c>
    </row>
    <row r="4" spans="1:8" x14ac:dyDescent="0.25">
      <c r="A4" s="4" t="s">
        <v>21</v>
      </c>
      <c r="B4" s="47" t="s">
        <v>13</v>
      </c>
      <c r="C4" s="6" t="s">
        <v>40</v>
      </c>
      <c r="D4" s="48" t="s">
        <v>54</v>
      </c>
      <c r="E4" s="8"/>
      <c r="H4" s="3" t="s">
        <v>15</v>
      </c>
    </row>
    <row r="5" spans="1:8" x14ac:dyDescent="0.25">
      <c r="A5" s="4" t="s">
        <v>22</v>
      </c>
      <c r="B5" s="47" t="s">
        <v>15</v>
      </c>
      <c r="C5" s="6" t="s">
        <v>41</v>
      </c>
      <c r="D5" s="48" t="s">
        <v>55</v>
      </c>
      <c r="E5" s="8"/>
      <c r="H5" s="3" t="s">
        <v>16</v>
      </c>
    </row>
    <row r="6" spans="1:8" x14ac:dyDescent="0.25">
      <c r="A6" s="4" t="s">
        <v>23</v>
      </c>
      <c r="B6" s="47" t="s">
        <v>15</v>
      </c>
      <c r="C6" s="6" t="s">
        <v>42</v>
      </c>
      <c r="D6" s="48" t="s">
        <v>56</v>
      </c>
      <c r="E6" s="8"/>
      <c r="H6" s="3" t="s">
        <v>17</v>
      </c>
    </row>
    <row r="7" spans="1:8" x14ac:dyDescent="0.25">
      <c r="A7" s="47" t="s">
        <v>24</v>
      </c>
      <c r="B7" s="47" t="s">
        <v>14</v>
      </c>
      <c r="C7" s="6" t="s">
        <v>43</v>
      </c>
      <c r="D7" s="48" t="s">
        <v>57</v>
      </c>
      <c r="E7" s="8"/>
      <c r="H7" s="3" t="s">
        <v>18</v>
      </c>
    </row>
    <row r="8" spans="1:8" x14ac:dyDescent="0.25">
      <c r="A8" s="4" t="s">
        <v>25</v>
      </c>
      <c r="B8" s="47" t="s">
        <v>14</v>
      </c>
      <c r="C8" s="6" t="s">
        <v>44</v>
      </c>
      <c r="D8" s="48" t="s">
        <v>58</v>
      </c>
      <c r="E8" s="8"/>
      <c r="H8" s="55"/>
    </row>
    <row r="9" spans="1:8" x14ac:dyDescent="0.25">
      <c r="A9" s="4" t="s">
        <v>26</v>
      </c>
      <c r="B9" s="47" t="s">
        <v>13</v>
      </c>
      <c r="C9" s="6" t="s">
        <v>45</v>
      </c>
      <c r="D9" s="48" t="s">
        <v>59</v>
      </c>
      <c r="E9" s="8"/>
    </row>
    <row r="10" spans="1:8" x14ac:dyDescent="0.25">
      <c r="A10" s="4" t="s">
        <v>27</v>
      </c>
      <c r="B10" s="47" t="s">
        <v>14</v>
      </c>
      <c r="C10" s="6" t="s">
        <v>46</v>
      </c>
      <c r="D10" s="48" t="s">
        <v>60</v>
      </c>
      <c r="E10" s="8"/>
    </row>
    <row r="11" spans="1:8" x14ac:dyDescent="0.25">
      <c r="A11" s="50" t="s">
        <v>28</v>
      </c>
      <c r="B11" s="47" t="s">
        <v>14</v>
      </c>
      <c r="C11" s="6" t="s">
        <v>47</v>
      </c>
      <c r="D11" s="48" t="s">
        <v>61</v>
      </c>
      <c r="E11" s="5"/>
    </row>
    <row r="12" spans="1:8" x14ac:dyDescent="0.25">
      <c r="A12" s="2" t="s">
        <v>29</v>
      </c>
      <c r="B12" s="47" t="s">
        <v>16</v>
      </c>
      <c r="C12" s="6" t="s">
        <v>48</v>
      </c>
      <c r="D12" s="48" t="s">
        <v>62</v>
      </c>
      <c r="E12" s="8"/>
    </row>
    <row r="13" spans="1:8" x14ac:dyDescent="0.25">
      <c r="A13" s="2" t="s">
        <v>30</v>
      </c>
      <c r="B13" s="47" t="s">
        <v>17</v>
      </c>
      <c r="C13" s="6" t="s">
        <v>51</v>
      </c>
      <c r="D13" s="48" t="s">
        <v>63</v>
      </c>
      <c r="E13" s="8"/>
    </row>
    <row r="14" spans="1:8" x14ac:dyDescent="0.25">
      <c r="A14" s="4" t="s">
        <v>31</v>
      </c>
      <c r="B14" s="47" t="s">
        <v>13</v>
      </c>
      <c r="C14" s="6" t="s">
        <v>49</v>
      </c>
      <c r="D14" s="48" t="s">
        <v>64</v>
      </c>
      <c r="E14" s="8"/>
    </row>
    <row r="15" spans="1:8" x14ac:dyDescent="0.25">
      <c r="A15" s="4" t="s">
        <v>69</v>
      </c>
      <c r="B15" s="47" t="s">
        <v>13</v>
      </c>
      <c r="C15" s="6" t="s">
        <v>50</v>
      </c>
      <c r="D15" s="48" t="s">
        <v>65</v>
      </c>
      <c r="E15" s="8"/>
    </row>
    <row r="16" spans="1:8" x14ac:dyDescent="0.25">
      <c r="A16" s="51" t="s">
        <v>32</v>
      </c>
      <c r="B16" s="47" t="s">
        <v>13</v>
      </c>
      <c r="C16" s="6" t="s">
        <v>37</v>
      </c>
      <c r="D16" s="48" t="s">
        <v>66</v>
      </c>
      <c r="E16" s="5"/>
    </row>
    <row r="17" spans="1:5" x14ac:dyDescent="0.25">
      <c r="A17" s="4" t="s">
        <v>33</v>
      </c>
      <c r="B17" s="47" t="s">
        <v>14</v>
      </c>
      <c r="C17" s="6" t="s">
        <v>35</v>
      </c>
      <c r="D17" s="48" t="s">
        <v>67</v>
      </c>
      <c r="E17" s="8"/>
    </row>
    <row r="18" spans="1:5" x14ac:dyDescent="0.25">
      <c r="A18" s="2" t="s">
        <v>34</v>
      </c>
      <c r="B18" s="47" t="s">
        <v>18</v>
      </c>
      <c r="C18" s="6" t="s">
        <v>36</v>
      </c>
      <c r="D18" s="48" t="s">
        <v>68</v>
      </c>
      <c r="E18" s="8"/>
    </row>
    <row r="19" spans="1:5" x14ac:dyDescent="0.25">
      <c r="A19" s="2"/>
      <c r="B19" s="4"/>
      <c r="C19" s="7"/>
      <c r="D19" s="9"/>
      <c r="E19" s="8"/>
    </row>
    <row r="20" spans="1:5" x14ac:dyDescent="0.25">
      <c r="A20" s="2"/>
      <c r="B20" s="4"/>
      <c r="C20" s="7"/>
      <c r="D20" s="9"/>
      <c r="E20" s="8"/>
    </row>
    <row r="21" spans="1:5" x14ac:dyDescent="0.25">
      <c r="A21" s="2"/>
      <c r="B21" s="4"/>
      <c r="C21" s="7"/>
      <c r="D21" s="9"/>
      <c r="E21" s="8"/>
    </row>
    <row r="22" spans="1:5" x14ac:dyDescent="0.25">
      <c r="A22" s="2"/>
      <c r="B22" s="4"/>
      <c r="C22" s="7"/>
      <c r="D22" s="9"/>
      <c r="E22" s="8"/>
    </row>
    <row r="23" spans="1:5" x14ac:dyDescent="0.25">
      <c r="A23" s="2"/>
      <c r="B23" s="4"/>
      <c r="C23" s="7"/>
      <c r="D23" s="9"/>
      <c r="E23" s="8"/>
    </row>
    <row r="24" spans="1:5" x14ac:dyDescent="0.25">
      <c r="A24" s="2"/>
      <c r="B24" s="4"/>
      <c r="C24" s="7"/>
      <c r="D24" s="9"/>
      <c r="E24" s="8"/>
    </row>
    <row r="25" spans="1:5" x14ac:dyDescent="0.25">
      <c r="A25" s="2"/>
      <c r="B25" s="4"/>
      <c r="C25" s="7"/>
      <c r="D25" s="9"/>
      <c r="E25" s="8"/>
    </row>
    <row r="26" spans="1:5" x14ac:dyDescent="0.25">
      <c r="A26" s="3"/>
      <c r="B26" s="3"/>
      <c r="C26" s="3"/>
      <c r="D26" s="37"/>
      <c r="E26" s="8"/>
    </row>
  </sheetData>
  <autoFilter ref="A1:E24">
    <sortState ref="A3:E26">
      <sortCondition ref="A2:A26"/>
    </sortState>
  </autoFilter>
  <dataConsolidate function="varp"/>
  <dataValidations count="1">
    <dataValidation type="list" allowBlank="1" showInputMessage="1" showErrorMessage="1" sqref="B2:B18">
      <formula1>OFFSET($H:$H,0,0,COUNTA($H:$H),1)</formula1>
    </dataValidation>
  </dataValidations>
  <hyperlinks>
    <hyperlink ref="C16" r:id="rId1"/>
    <hyperlink ref="C2" r:id="rId2"/>
    <hyperlink ref="C6" r:id="rId3"/>
    <hyperlink ref="C15" r:id="rId4"/>
    <hyperlink ref="C9" r:id="rId5"/>
    <hyperlink ref="C14" r:id="rId6"/>
    <hyperlink ref="C4" r:id="rId7"/>
    <hyperlink ref="C10" r:id="rId8"/>
    <hyperlink ref="C8" r:id="rId9"/>
    <hyperlink ref="C7" r:id="rId10"/>
    <hyperlink ref="C3" r:id="rId11"/>
    <hyperlink ref="C11" r:id="rId12"/>
    <hyperlink ref="C17" r:id="rId13"/>
    <hyperlink ref="C18" r:id="rId14"/>
    <hyperlink ref="C5" r:id="rId15"/>
    <hyperlink ref="C12" r:id="rId16"/>
    <hyperlink ref="C13" r:id="rId17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"/>
  <sheetViews>
    <sheetView workbookViewId="0">
      <selection activeCell="B1" sqref="B1"/>
    </sheetView>
  </sheetViews>
  <sheetFormatPr baseColWidth="10" defaultRowHeight="15" x14ac:dyDescent="0.25"/>
  <sheetData>
    <row r="1" spans="2:2" x14ac:dyDescent="0.25">
      <c r="B1" t="e">
        <f>dep</f>
        <v>#NAME?</v>
      </c>
    </row>
  </sheetData>
  <dataValidations count="1">
    <dataValidation type="list" allowBlank="1" showInputMessage="1" showErrorMessage="1" sqref="B5">
      <formula1>client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contact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 BZH FLUIDES</dc:creator>
  <cp:lastModifiedBy>Windows User</cp:lastModifiedBy>
  <cp:lastPrinted>2018-10-24T13:36:10Z</cp:lastPrinted>
  <dcterms:created xsi:type="dcterms:W3CDTF">2018-10-03T08:07:07Z</dcterms:created>
  <dcterms:modified xsi:type="dcterms:W3CDTF">2019-05-16T15:56:55Z</dcterms:modified>
</cp:coreProperties>
</file>