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2.xml" ContentType="application/vnd.openxmlformats-officedocument.drawing+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3.xml" ContentType="application/vnd.openxmlformats-officedocument.drawing+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pivotTables/pivotTable17.xml" ContentType="application/vnd.openxmlformats-officedocument.spreadsheetml.pivotTable+xml"/>
  <Override PartName="/xl/pivotTables/pivotTable18.xml" ContentType="application/vnd.openxmlformats-officedocument.spreadsheetml.pivotTable+xml"/>
  <Override PartName="/xl/pivotTables/pivotTable19.xml" ContentType="application/vnd.openxmlformats-officedocument.spreadsheetml.pivotTable+xml"/>
  <Override PartName="/xl/pivotTables/pivotTable20.xml" ContentType="application/vnd.openxmlformats-officedocument.spreadsheetml.pivotTable+xml"/>
  <Override PartName="/xl/pivotTables/pivotTable21.xml" ContentType="application/vnd.openxmlformats-officedocument.spreadsheetml.pivotTable+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1.xml" ContentType="application/vnd.openxmlformats-officedocument.themeOverrid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2.xml" ContentType="application/vnd.openxmlformats-officedocument.themeOverrid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7.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3.xml" ContentType="application/vnd.openxmlformats-officedocument.themeOverride+xml"/>
  <Override PartName="/xl/charts/chart13.xml" ContentType="application/vnd.openxmlformats-officedocument.drawingml.chart+xml"/>
  <Override PartName="/xl/theme/themeOverride4.xml" ContentType="application/vnd.openxmlformats-officedocument.themeOverrid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harts/chart17.xml" ContentType="application/vnd.openxmlformats-officedocument.drawingml.chart+xml"/>
  <Override PartName="/xl/charts/style16.xml" ContentType="application/vnd.ms-office.chartstyle+xml"/>
  <Override PartName="/xl/charts/colors16.xml" ContentType="application/vnd.ms-office.chartcolorstyle+xml"/>
  <Override PartName="/xl/charts/chart18.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8.xml" ContentType="application/vnd.openxmlformats-officedocument.drawing+xml"/>
  <Override PartName="/xl/charts/chart19.xml" ContentType="application/vnd.openxmlformats-officedocument.drawingml.chart+xml"/>
  <Override PartName="/xl/charts/style18.xml" ContentType="application/vnd.ms-office.chartstyle+xml"/>
  <Override PartName="/xl/charts/colors18.xml" ContentType="application/vnd.ms-office.chartcolorstyle+xml"/>
  <Override PartName="/xl/theme/themeOverride5.xml" ContentType="application/vnd.openxmlformats-officedocument.themeOverride+xml"/>
  <Override PartName="/xl/charts/chart20.xml" ContentType="application/vnd.openxmlformats-officedocument.drawingml.chart+xml"/>
  <Override PartName="/xl/charts/style19.xml" ContentType="application/vnd.ms-office.chartstyle+xml"/>
  <Override PartName="/xl/charts/colors19.xml" ContentType="application/vnd.ms-office.chartcolorstyle+xml"/>
  <Override PartName="/xl/charts/chart21.xml" ContentType="application/vnd.openxmlformats-officedocument.drawingml.chart+xml"/>
  <Override PartName="/xl/charts/style20.xml" ContentType="application/vnd.ms-office.chartstyle+xml"/>
  <Override PartName="/xl/charts/colors20.xml" ContentType="application/vnd.ms-office.chartcolorstyle+xml"/>
  <Override PartName="/xl/charts/chart22.xml" ContentType="application/vnd.openxmlformats-officedocument.drawingml.chart+xml"/>
  <Override PartName="/xl/charts/style21.xml" ContentType="application/vnd.ms-office.chartstyle+xml"/>
  <Override PartName="/xl/charts/colors21.xml" ContentType="application/vnd.ms-office.chartcolorstyle+xml"/>
  <Override PartName="/xl/theme/themeOverride6.xml" ContentType="application/vnd.openxmlformats-officedocument.themeOverride+xml"/>
  <Override PartName="/xl/charts/chart23.xml" ContentType="application/vnd.openxmlformats-officedocument.drawingml.chart+xml"/>
  <Override PartName="/xl/charts/style22.xml" ContentType="application/vnd.ms-office.chartstyle+xml"/>
  <Override PartName="/xl/charts/colors22.xml" ContentType="application/vnd.ms-office.chartcolorstyle+xml"/>
  <Override PartName="/xl/theme/themeOverride7.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Travail\adasilva\Documents\"/>
    </mc:Choice>
  </mc:AlternateContent>
  <bookViews>
    <workbookView xWindow="0" yWindow="0" windowWidth="25200" windowHeight="10695" tabRatio="861"/>
  </bookViews>
  <sheets>
    <sheet name="Accueil" sheetId="23" r:id="rId1"/>
    <sheet name="BDD" sheetId="2" r:id="rId2"/>
    <sheet name="TblCroisé Journalier" sheetId="5" r:id="rId3"/>
    <sheet name="TblCroisé Hebdo" sheetId="12" r:id="rId4"/>
    <sheet name="TblCroisé Récap" sheetId="15" r:id="rId5"/>
    <sheet name="Feuil1" sheetId="29" r:id="rId6"/>
    <sheet name="TblCroisé Du vendredi" sheetId="27" r:id="rId7"/>
    <sheet name="Graphe du Vendredi" sheetId="28" r:id="rId8"/>
    <sheet name="Graphe Journalier" sheetId="16" r:id="rId9"/>
    <sheet name="Graphe Hebdo" sheetId="17" r:id="rId10"/>
    <sheet name="Graphe Récapitulatif" sheetId="14" r:id="rId11"/>
  </sheets>
  <definedNames>
    <definedName name="DonnéesExternes_1" localSheetId="1" hidden="1">BDD!$A$1:$X$167</definedName>
  </definedNames>
  <calcPr calcId="162913"/>
  <pivotCaches>
    <pivotCache cacheId="0" r:id="rId12"/>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16" l="1"/>
  <c r="Z141" i="2"/>
  <c r="Z142" i="2"/>
  <c r="Z143" i="2"/>
  <c r="Z144" i="2"/>
  <c r="Z145" i="2"/>
  <c r="Z146" i="2"/>
  <c r="Z147" i="2"/>
  <c r="Z148" i="2"/>
  <c r="Z149" i="2"/>
  <c r="Z150" i="2"/>
  <c r="Z151" i="2"/>
  <c r="Z152" i="2"/>
  <c r="Z153" i="2"/>
  <c r="Z154" i="2"/>
  <c r="Z155" i="2"/>
  <c r="Z156" i="2"/>
  <c r="Z157" i="2"/>
  <c r="Z158" i="2"/>
  <c r="Z159" i="2"/>
  <c r="Z160" i="2"/>
  <c r="Z161" i="2"/>
  <c r="Z162" i="2"/>
  <c r="Z163" i="2"/>
  <c r="Z164" i="2"/>
  <c r="Z165" i="2"/>
  <c r="Z166" i="2"/>
  <c r="Z167" i="2"/>
  <c r="Y166" i="2"/>
  <c r="Y167" i="2"/>
  <c r="Y160" i="2" l="1"/>
  <c r="Y161" i="2"/>
  <c r="Y162" i="2"/>
  <c r="Y163" i="2"/>
  <c r="Y164" i="2"/>
  <c r="Y165" i="2"/>
  <c r="Y158" i="2" l="1"/>
  <c r="Y159" i="2"/>
  <c r="F1" i="14" l="1"/>
  <c r="F1" i="17"/>
  <c r="C6" i="17" s="1"/>
  <c r="H6" i="17" s="1"/>
  <c r="G6" i="17" s="1"/>
  <c r="B6" i="28"/>
  <c r="F1" i="27"/>
  <c r="C6" i="27" s="1"/>
  <c r="F6" i="27" s="1"/>
  <c r="E6" i="27" s="1"/>
  <c r="F1" i="12"/>
  <c r="C6" i="12" s="1"/>
  <c r="H6" i="12" s="1"/>
  <c r="G6" i="12" s="1"/>
  <c r="B6" i="5"/>
  <c r="Y157" i="2"/>
  <c r="Y156" i="2"/>
  <c r="Y155" i="2"/>
  <c r="Y154" i="2"/>
  <c r="Y153" i="2"/>
  <c r="Y152" i="2"/>
  <c r="Y151" i="2"/>
  <c r="Y150" i="2"/>
  <c r="Y149" i="2"/>
  <c r="Y148" i="2"/>
  <c r="Y147" i="2"/>
  <c r="Y146" i="2"/>
  <c r="Y145" i="2"/>
  <c r="Y144" i="2"/>
  <c r="Y143" i="2"/>
  <c r="Y142" i="2"/>
  <c r="Y141" i="2"/>
  <c r="Z140" i="2"/>
  <c r="Y140" i="2"/>
  <c r="Z139" i="2"/>
  <c r="Y139" i="2"/>
  <c r="Z138" i="2"/>
  <c r="Y138" i="2"/>
  <c r="Z137" i="2"/>
  <c r="Y137" i="2"/>
  <c r="Z136" i="2"/>
  <c r="Y136" i="2"/>
  <c r="Z135" i="2"/>
  <c r="Y135" i="2"/>
  <c r="Z134" i="2"/>
  <c r="Y134" i="2"/>
  <c r="Z133" i="2"/>
  <c r="Y133" i="2"/>
  <c r="Z132" i="2"/>
  <c r="Y132" i="2"/>
  <c r="Z131" i="2"/>
  <c r="Y131" i="2"/>
  <c r="Z130" i="2"/>
  <c r="Y130" i="2"/>
  <c r="Z129" i="2"/>
  <c r="Y129" i="2"/>
  <c r="Z128" i="2"/>
  <c r="Y128" i="2"/>
  <c r="Z127" i="2"/>
  <c r="Y127" i="2"/>
  <c r="Z126" i="2"/>
  <c r="Y126" i="2"/>
  <c r="Z125" i="2"/>
  <c r="Y125" i="2"/>
  <c r="Z124" i="2"/>
  <c r="Y124" i="2"/>
  <c r="Z123" i="2"/>
  <c r="Y123" i="2"/>
  <c r="Z122" i="2"/>
  <c r="Y122" i="2"/>
  <c r="Z121" i="2"/>
  <c r="Y121" i="2"/>
  <c r="Z120" i="2"/>
  <c r="Y120" i="2"/>
  <c r="Z119" i="2"/>
  <c r="Y119" i="2"/>
  <c r="Z118" i="2"/>
  <c r="Y118" i="2"/>
  <c r="Z117" i="2"/>
  <c r="Y117" i="2"/>
  <c r="Z116" i="2"/>
  <c r="Y116" i="2"/>
  <c r="Z115" i="2"/>
  <c r="Y115" i="2"/>
  <c r="Z114" i="2"/>
  <c r="Y114" i="2"/>
  <c r="Z113" i="2"/>
  <c r="Y113" i="2"/>
  <c r="Z112" i="2"/>
  <c r="Y112" i="2"/>
  <c r="Z111" i="2"/>
  <c r="Y111" i="2"/>
  <c r="Z110" i="2"/>
  <c r="Y110" i="2"/>
  <c r="Z109" i="2"/>
  <c r="Y109" i="2"/>
  <c r="Z108" i="2"/>
  <c r="Y108" i="2"/>
  <c r="Z107" i="2"/>
  <c r="Y107" i="2"/>
  <c r="Z106" i="2"/>
  <c r="Y106" i="2"/>
  <c r="Z105" i="2"/>
  <c r="Y105" i="2"/>
  <c r="Z104" i="2"/>
  <c r="Y104" i="2"/>
  <c r="Z103" i="2"/>
  <c r="Y103" i="2"/>
  <c r="Z102" i="2"/>
  <c r="Y102" i="2"/>
  <c r="Z101" i="2"/>
  <c r="Y101" i="2"/>
  <c r="Z100" i="2"/>
  <c r="Y100" i="2"/>
  <c r="Z99" i="2"/>
  <c r="Y99" i="2"/>
  <c r="Z98" i="2"/>
  <c r="Y98" i="2"/>
  <c r="Z97" i="2"/>
  <c r="Y97" i="2"/>
  <c r="Z96" i="2"/>
  <c r="Y96" i="2"/>
  <c r="Z95" i="2"/>
  <c r="Y95" i="2"/>
  <c r="Z94" i="2"/>
  <c r="Y94" i="2"/>
  <c r="Z93" i="2"/>
  <c r="Y93" i="2"/>
  <c r="Z92" i="2"/>
  <c r="Y92" i="2"/>
  <c r="Z91" i="2"/>
  <c r="Y91" i="2"/>
  <c r="Z90" i="2"/>
  <c r="Y90" i="2"/>
  <c r="Z89" i="2"/>
  <c r="Y89" i="2"/>
  <c r="Z88" i="2"/>
  <c r="Y88" i="2"/>
  <c r="Z87" i="2"/>
  <c r="Y87" i="2"/>
  <c r="Z86" i="2"/>
  <c r="Y86" i="2"/>
  <c r="Z85" i="2"/>
  <c r="Y85" i="2"/>
  <c r="Z84" i="2"/>
  <c r="Y84" i="2"/>
  <c r="Z83" i="2"/>
  <c r="Y83" i="2"/>
  <c r="Z82" i="2"/>
  <c r="Y82" i="2"/>
  <c r="Z81" i="2"/>
  <c r="Y81" i="2"/>
  <c r="Z80" i="2"/>
  <c r="Y80" i="2"/>
  <c r="Z79" i="2"/>
  <c r="Y79" i="2"/>
  <c r="Z78" i="2"/>
  <c r="Y78" i="2"/>
  <c r="Z77" i="2"/>
  <c r="Y77" i="2"/>
  <c r="Z76" i="2"/>
  <c r="Y76" i="2"/>
  <c r="Z75" i="2"/>
  <c r="Y75" i="2"/>
  <c r="Z74" i="2"/>
  <c r="Y74" i="2"/>
  <c r="Z73" i="2"/>
  <c r="Y73" i="2"/>
  <c r="Z72" i="2"/>
  <c r="Y72" i="2"/>
  <c r="Z71" i="2"/>
  <c r="Y71" i="2"/>
  <c r="Z70" i="2"/>
  <c r="Y70" i="2"/>
  <c r="Z69" i="2"/>
  <c r="Y69" i="2"/>
  <c r="Z68" i="2"/>
  <c r="Y68" i="2"/>
  <c r="Z67" i="2"/>
  <c r="Y67" i="2"/>
  <c r="Z66" i="2"/>
  <c r="Y66" i="2"/>
  <c r="Z65" i="2"/>
  <c r="Y65" i="2"/>
  <c r="Z64" i="2"/>
  <c r="Y64" i="2"/>
  <c r="Z63" i="2"/>
  <c r="Y63" i="2"/>
  <c r="Z62" i="2"/>
  <c r="Y62" i="2"/>
  <c r="Z61" i="2"/>
  <c r="Y61" i="2"/>
  <c r="Z60" i="2"/>
  <c r="Y60" i="2"/>
  <c r="Z59" i="2"/>
  <c r="Y59" i="2"/>
  <c r="Z58" i="2"/>
  <c r="Y58" i="2"/>
  <c r="Z57" i="2"/>
  <c r="Y57" i="2"/>
  <c r="Z56" i="2"/>
  <c r="Y56" i="2"/>
  <c r="Z55" i="2"/>
  <c r="Y55" i="2"/>
  <c r="Z54" i="2"/>
  <c r="Y54" i="2"/>
  <c r="Z53" i="2"/>
  <c r="Y53" i="2"/>
  <c r="Z52" i="2"/>
  <c r="Y52" i="2"/>
  <c r="Z51" i="2"/>
  <c r="Y51" i="2"/>
  <c r="Z50" i="2"/>
  <c r="Y50" i="2"/>
  <c r="Z49" i="2"/>
  <c r="Y49" i="2"/>
  <c r="Z48" i="2"/>
  <c r="Y48" i="2"/>
  <c r="Z47" i="2"/>
  <c r="Y47" i="2"/>
  <c r="Z46" i="2"/>
  <c r="Y46" i="2"/>
  <c r="Z45" i="2"/>
  <c r="Y45" i="2"/>
  <c r="Z44" i="2"/>
  <c r="Y44" i="2"/>
  <c r="Z43" i="2"/>
  <c r="Y43" i="2"/>
  <c r="Z42" i="2"/>
  <c r="Y42" i="2"/>
  <c r="Z41" i="2"/>
  <c r="Y41" i="2"/>
  <c r="Z40" i="2"/>
  <c r="Y40" i="2"/>
  <c r="Z39" i="2"/>
  <c r="Y39" i="2"/>
  <c r="Z38" i="2"/>
  <c r="Y38" i="2"/>
  <c r="Z37" i="2"/>
  <c r="Y37" i="2"/>
  <c r="Z36" i="2"/>
  <c r="Y36" i="2"/>
  <c r="Z35" i="2"/>
  <c r="Y35" i="2"/>
  <c r="Z34" i="2"/>
  <c r="Y34" i="2"/>
  <c r="Z33" i="2"/>
  <c r="Y33" i="2"/>
  <c r="Z32" i="2"/>
  <c r="Y32" i="2"/>
  <c r="Z31" i="2"/>
  <c r="Y31" i="2"/>
  <c r="Z30" i="2"/>
  <c r="Y30" i="2"/>
  <c r="Z29" i="2"/>
  <c r="Y29" i="2"/>
  <c r="Z28" i="2"/>
  <c r="Y28" i="2"/>
  <c r="Z27" i="2"/>
  <c r="Y27" i="2"/>
  <c r="Z26" i="2"/>
  <c r="Y26" i="2"/>
  <c r="Z25" i="2"/>
  <c r="Y25" i="2"/>
  <c r="Z24" i="2"/>
  <c r="Y24" i="2"/>
  <c r="Z23" i="2"/>
  <c r="Y23" i="2"/>
  <c r="Z22" i="2"/>
  <c r="Y22" i="2"/>
  <c r="Z21" i="2"/>
  <c r="Y21" i="2"/>
  <c r="Z20" i="2"/>
  <c r="Y20" i="2"/>
  <c r="Z19" i="2"/>
  <c r="Y19" i="2"/>
  <c r="Z18" i="2"/>
  <c r="Y18" i="2"/>
  <c r="Z17" i="2"/>
  <c r="Y17" i="2"/>
  <c r="Z16" i="2"/>
  <c r="Y16" i="2"/>
  <c r="Z15" i="2"/>
  <c r="Y15" i="2"/>
  <c r="Z14" i="2"/>
  <c r="Y14" i="2"/>
  <c r="Z13" i="2"/>
  <c r="Y13" i="2"/>
  <c r="Z12" i="2"/>
  <c r="Y12" i="2"/>
  <c r="Z11" i="2"/>
  <c r="Y11" i="2"/>
  <c r="Z10" i="2"/>
  <c r="Y10" i="2"/>
  <c r="Z9" i="2"/>
  <c r="Y9" i="2"/>
  <c r="Z8" i="2"/>
  <c r="Y8" i="2"/>
  <c r="Z7" i="2"/>
  <c r="Y7" i="2"/>
  <c r="Z6" i="2"/>
  <c r="Y6" i="2"/>
  <c r="Z5" i="2"/>
  <c r="Y5" i="2"/>
  <c r="Z4" i="2"/>
  <c r="Y4" i="2"/>
  <c r="Z3" i="2"/>
  <c r="Y3" i="2"/>
  <c r="Z2" i="2"/>
  <c r="Y2" i="2"/>
</calcChain>
</file>

<file path=xl/connections.xml><?xml version="1.0" encoding="utf-8"?>
<connections xmlns="http://schemas.openxmlformats.org/spreadsheetml/2006/main">
  <connection id="1" name="Extract_SOS" type="4" refreshedVersion="0" background="1">
    <webPr xml="1" sourceData="1" url="Y:\11_PEOPLE SOFT\Dossier statistiques\Extract_SOS.xml" htmlTables="1" htmlFormat="all"/>
  </connection>
  <connection id="2" keepAlive="1" name="Requête - Extract_SOS" description="Connexion à la requête « Extract_SOS » dans le classeur." type="5" refreshedVersion="6" background="1" saveData="1">
    <dbPr connection="Provider=Microsoft.Mashup.OleDb.1;Data Source=$Workbook$;Location=Extract_SOS;Extended Properties=&quot;&quot;" command="SELECT * FROM [Extract_SOS]"/>
  </connection>
</connections>
</file>

<file path=xl/sharedStrings.xml><?xml version="1.0" encoding="utf-8"?>
<sst xmlns="http://schemas.openxmlformats.org/spreadsheetml/2006/main" count="3047" uniqueCount="356">
  <si>
    <t>SOS</t>
  </si>
  <si>
    <t>Status</t>
  </si>
  <si>
    <t>Créé le</t>
  </si>
  <si>
    <t>Créé par</t>
  </si>
  <si>
    <t>Utilisateur</t>
  </si>
  <si>
    <t>Société</t>
  </si>
  <si>
    <t>Etablissement</t>
  </si>
  <si>
    <t>Groupe</t>
  </si>
  <si>
    <t>Application</t>
  </si>
  <si>
    <t>Type</t>
  </si>
  <si>
    <t>Gravité</t>
  </si>
  <si>
    <t>Pris par</t>
  </si>
  <si>
    <t>Age</t>
  </si>
  <si>
    <t>Archivé le</t>
  </si>
  <si>
    <t>Archivé par</t>
  </si>
  <si>
    <t>Heure création</t>
  </si>
  <si>
    <t>Jour création</t>
  </si>
  <si>
    <t>Mois Création</t>
  </si>
  <si>
    <t>Année création</t>
  </si>
  <si>
    <t>Heure archivage</t>
  </si>
  <si>
    <t>Jour archivage</t>
  </si>
  <si>
    <t>Mois archivage</t>
  </si>
  <si>
    <t>Année archivage</t>
  </si>
  <si>
    <t>Sujet</t>
  </si>
  <si>
    <t>Clos</t>
  </si>
  <si>
    <t>Ludovic FOUSTOUL</t>
  </si>
  <si>
    <t>GSF SAS</t>
  </si>
  <si>
    <t>Siège Social Sophia Antipolis</t>
  </si>
  <si>
    <t>Service informatique</t>
  </si>
  <si>
    <t>People Soft --- Réf. Chantier</t>
  </si>
  <si>
    <t>Pb de paramétrage</t>
  </si>
  <si>
    <t>Fonctionnement dégradé</t>
  </si>
  <si>
    <t>FOUSTOUL</t>
  </si>
  <si>
    <t>13/02/2019 10:11</t>
  </si>
  <si>
    <t>Friday</t>
  </si>
  <si>
    <t>Jan</t>
  </si>
  <si>
    <t>En traitement</t>
  </si>
  <si>
    <t>0000-00-00 00:00:00</t>
  </si>
  <si>
    <t>Personne</t>
  </si>
  <si>
    <t>Monday</t>
  </si>
  <si>
    <t>Nicolas BASIN</t>
  </si>
  <si>
    <t>Pb exploitation</t>
  </si>
  <si>
    <t>Renseignements, améliorations, confort</t>
  </si>
  <si>
    <t>BASIN</t>
  </si>
  <si>
    <t>09/01/2019 15:35</t>
  </si>
  <si>
    <t>Tuesday</t>
  </si>
  <si>
    <t>Bug</t>
  </si>
  <si>
    <t>09/01/2019 15:36</t>
  </si>
  <si>
    <t>Wednesday</t>
  </si>
  <si>
    <t>Olivier MATTEI</t>
  </si>
  <si>
    <t>MATTEI</t>
  </si>
  <si>
    <t>Thursday</t>
  </si>
  <si>
    <t>Depanne</t>
  </si>
  <si>
    <t>13/02/2019 10:12</t>
  </si>
  <si>
    <t>11/02/2019 16:19</t>
  </si>
  <si>
    <t>08/02/2019 14:21</t>
  </si>
  <si>
    <t xml:space="preserve"> Utilisateur</t>
  </si>
  <si>
    <t>11/02/2019 16:04</t>
  </si>
  <si>
    <t>Feb</t>
  </si>
  <si>
    <t>Jérôme MANGIN</t>
  </si>
  <si>
    <t>MANGIN</t>
  </si>
  <si>
    <t>04/03/2019 09:27</t>
  </si>
  <si>
    <t>Louis GANDOY</t>
  </si>
  <si>
    <t>NC</t>
  </si>
  <si>
    <t>GANDOY</t>
  </si>
  <si>
    <t>10/04/2019 16:07</t>
  </si>
  <si>
    <t>Florian COURRIN</t>
  </si>
  <si>
    <t>COURRIN</t>
  </si>
  <si>
    <t>People Soft --- Habilitation</t>
  </si>
  <si>
    <t>Mar</t>
  </si>
  <si>
    <t>People Soft --- Interface Legacy</t>
  </si>
  <si>
    <t>Benjamin DORIER_PRESTATAIRE</t>
  </si>
  <si>
    <t>Technicien</t>
  </si>
  <si>
    <t>Programme test</t>
  </si>
  <si>
    <t>01/04/2019 14:25</t>
  </si>
  <si>
    <t>Apr</t>
  </si>
  <si>
    <t>01/04/2019 14:26</t>
  </si>
  <si>
    <t>Francis STABENAU</t>
  </si>
  <si>
    <t>GSF Saturne</t>
  </si>
  <si>
    <t>Strasbourg Sud</t>
  </si>
  <si>
    <t>Inspecteurs</t>
  </si>
  <si>
    <t>Demande d'accès</t>
  </si>
  <si>
    <t>Utilisateur complètement bloqué</t>
  </si>
  <si>
    <t>DA SILVA</t>
  </si>
  <si>
    <t>09/04/2019 15:21</t>
  </si>
  <si>
    <t>Maryline BOUDARD</t>
  </si>
  <si>
    <t>Camille MULLER</t>
  </si>
  <si>
    <t>Secrétaires d'agence</t>
  </si>
  <si>
    <t>People Soft --- Autres</t>
  </si>
  <si>
    <t>Pb d'origine extérieure</t>
  </si>
  <si>
    <t>18/04/2019 09:40</t>
  </si>
  <si>
    <t>Laëtitia SAUZE</t>
  </si>
  <si>
    <t>People Soft --- Achats</t>
  </si>
  <si>
    <t>Pb installation</t>
  </si>
  <si>
    <t>30/04/2019 14:35</t>
  </si>
  <si>
    <t>Stephane RICHE</t>
  </si>
  <si>
    <t>Service achats</t>
  </si>
  <si>
    <t>10/04/2019 09:21</t>
  </si>
  <si>
    <t>Senda GHALLEB</t>
  </si>
  <si>
    <t>Elodie LACOUR</t>
  </si>
  <si>
    <t>Colmar</t>
  </si>
  <si>
    <t>Mauvaise utilisation / formation</t>
  </si>
  <si>
    <t>DUBOIS</t>
  </si>
  <si>
    <t>08/04/2019 17:55</t>
  </si>
  <si>
    <t>GIAMBRONE</t>
  </si>
  <si>
    <t>Marie CALAUTTI</t>
  </si>
  <si>
    <t>12/04/2019 14:52</t>
  </si>
  <si>
    <t>Severine MAURY</t>
  </si>
  <si>
    <t>09/04/2019 15:18</t>
  </si>
  <si>
    <t>Cynthia ALGIERI</t>
  </si>
  <si>
    <t>Service comptabilité</t>
  </si>
  <si>
    <t>People Soft --- Note de frais</t>
  </si>
  <si>
    <t>30/04/2019 17:11</t>
  </si>
  <si>
    <t>Erreur de fiche</t>
  </si>
  <si>
    <t>09/04/2019 14:28</t>
  </si>
  <si>
    <t>15/04/2019 10:53</t>
  </si>
  <si>
    <t>Emmanuelle LIEBENGUTH</t>
  </si>
  <si>
    <t>Strasbourg Nord</t>
  </si>
  <si>
    <t>17/04/2019 10:02</t>
  </si>
  <si>
    <t>Marina MIGLIORE</t>
  </si>
  <si>
    <t>02/05/2019 10:10</t>
  </si>
  <si>
    <t>Elise BOISDRON</t>
  </si>
  <si>
    <t>Nadia SCHMITT</t>
  </si>
  <si>
    <t>Brumath</t>
  </si>
  <si>
    <t>10/04/2019 14:12</t>
  </si>
  <si>
    <t>10/04/2019 14:08</t>
  </si>
  <si>
    <t>People Soft --- Interface MDM</t>
  </si>
  <si>
    <t>11/04/2019 16:52</t>
  </si>
  <si>
    <t>Florence MONTIGEL</t>
  </si>
  <si>
    <t>Question</t>
  </si>
  <si>
    <t>19/04/2019 13:59</t>
  </si>
  <si>
    <t>Nicolas MARCANGELI</t>
  </si>
  <si>
    <t>Service contrôle de gestion</t>
  </si>
  <si>
    <t>10/04/2019 17:35</t>
  </si>
  <si>
    <t>10/04/2019 17:34</t>
  </si>
  <si>
    <t>Catherine GESLIN</t>
  </si>
  <si>
    <t>18/04/2019 08:16</t>
  </si>
  <si>
    <t>FONCK</t>
  </si>
  <si>
    <t>17/04/2019 15:33</t>
  </si>
  <si>
    <t>12/04/2019 14:43</t>
  </si>
  <si>
    <t>Cause indeterminée</t>
  </si>
  <si>
    <t>17/04/2019 10:03</t>
  </si>
  <si>
    <t>Tiffany ROBERT</t>
  </si>
  <si>
    <t>DR Saturne</t>
  </si>
  <si>
    <t>Assistantes de direction</t>
  </si>
  <si>
    <t>19/04/2019 14:00</t>
  </si>
  <si>
    <t>12/04/2019 10:02</t>
  </si>
  <si>
    <t>Madlyne ZILLIOX</t>
  </si>
  <si>
    <t>Strasbourg Pôle Santé</t>
  </si>
  <si>
    <t>People Soft --- Interface PFE</t>
  </si>
  <si>
    <t>18/04/2019 09:26</t>
  </si>
  <si>
    <t>Blocage général</t>
  </si>
  <si>
    <t>18/04/2019 09:25</t>
  </si>
  <si>
    <t>15/04/2019 09:57</t>
  </si>
  <si>
    <t>12/04/2019 14:20</t>
  </si>
  <si>
    <t>Karine NACINOVICH</t>
  </si>
  <si>
    <t>26/04/2019 16:39</t>
  </si>
  <si>
    <t>25/04/2019 12:14</t>
  </si>
  <si>
    <t>People Soft --- Réf. Organisation</t>
  </si>
  <si>
    <t>15/04/2019 10:49</t>
  </si>
  <si>
    <t>Brigitte SUDRIE</t>
  </si>
  <si>
    <t>Fonctionnalité manquante</t>
  </si>
  <si>
    <t>Anitha YOUPEHE</t>
  </si>
  <si>
    <t>18/04/2019 09:38</t>
  </si>
  <si>
    <t>17/04/2019 11:42</t>
  </si>
  <si>
    <t>17/04/2019 10:51</t>
  </si>
  <si>
    <t>29/04/2019 11:37</t>
  </si>
  <si>
    <t>23/04/2019 10:59</t>
  </si>
  <si>
    <t>17/04/2019 15:31</t>
  </si>
  <si>
    <t>Laurence DEJEAN</t>
  </si>
  <si>
    <t>Demande d'une nouvelle fonctionnalité</t>
  </si>
  <si>
    <t>30/04/2019 15:32</t>
  </si>
  <si>
    <t>Sylvie LECALVEZ_PRESTATAIRE</t>
  </si>
  <si>
    <t>23/04/2019 09:43</t>
  </si>
  <si>
    <t>18/04/2019 11:03</t>
  </si>
  <si>
    <t>26/04/2019 16:38</t>
  </si>
  <si>
    <t>18/04/2019 16:54</t>
  </si>
  <si>
    <t>25/04/2019 10:51</t>
  </si>
  <si>
    <t>Catharina TEIXEIRA DA SILVA</t>
  </si>
  <si>
    <t>23/04/2019 10:22</t>
  </si>
  <si>
    <t xml:space="preserve"> _LIBRE-SERVICE</t>
  </si>
  <si>
    <t>People Soft --- Immobilisations</t>
  </si>
  <si>
    <t>02/05/2019 10:12</t>
  </si>
  <si>
    <t>Catherine GAUJARD</t>
  </si>
  <si>
    <t>Déborah VERDUCI</t>
  </si>
  <si>
    <t>26/04/2019 10:39</t>
  </si>
  <si>
    <t>Alexandre CASTIN</t>
  </si>
  <si>
    <t>Caroline LARRIEU</t>
  </si>
  <si>
    <t>Nathalie VASTEL</t>
  </si>
  <si>
    <t>Carole VIGHI</t>
  </si>
  <si>
    <t>CHIEPPA</t>
  </si>
  <si>
    <t>26/04/2019 15:15</t>
  </si>
  <si>
    <t>Florian RAVET</t>
  </si>
  <si>
    <t>Mulhouse</t>
  </si>
  <si>
    <t>Chefs d'établissement</t>
  </si>
  <si>
    <t>02/05/2019 10:11</t>
  </si>
  <si>
    <t>29/04/2019 10:10</t>
  </si>
  <si>
    <t>Rose-Marie D'ANGELO</t>
  </si>
  <si>
    <t>30/04/2019 16:57</t>
  </si>
  <si>
    <t>Manon VEILLARD</t>
  </si>
  <si>
    <t>30/04/2019 17:02</t>
  </si>
  <si>
    <t>GROLLEAU</t>
  </si>
  <si>
    <t>02/05/2019 17:29</t>
  </si>
  <si>
    <t>02/05/2019 09:09</t>
  </si>
  <si>
    <t>May</t>
  </si>
  <si>
    <t>Aïna RAKOTOJAONA RAZAFINDRAKOTO</t>
  </si>
  <si>
    <t>Julie BENGUIGUI</t>
  </si>
  <si>
    <t>02/05/2019 14:16</t>
  </si>
  <si>
    <t>Stéphanie PAPAIS</t>
  </si>
  <si>
    <t>People Soft --- Compta</t>
  </si>
  <si>
    <t>Laetitia RICHAUD</t>
  </si>
  <si>
    <t>GSF Phocea</t>
  </si>
  <si>
    <t>DR Phocea</t>
  </si>
  <si>
    <t>02/05/2019 16:54</t>
  </si>
  <si>
    <t>RAMOIN</t>
  </si>
  <si>
    <t>Christine DUPONT</t>
  </si>
  <si>
    <t>Num Semaine</t>
  </si>
  <si>
    <t>Catégorie Applicative</t>
  </si>
  <si>
    <t>Nombre de SOS</t>
  </si>
  <si>
    <t>Volume SOS du jour</t>
  </si>
  <si>
    <t>Étiquettes de lignes</t>
  </si>
  <si>
    <t>Total général</t>
  </si>
  <si>
    <t>08-avr</t>
  </si>
  <si>
    <t>09-avr</t>
  </si>
  <si>
    <t>10-avr</t>
  </si>
  <si>
    <t>11-avr</t>
  </si>
  <si>
    <t>12-avr</t>
  </si>
  <si>
    <t>15-avr</t>
  </si>
  <si>
    <t>16-avr</t>
  </si>
  <si>
    <t>17-avr</t>
  </si>
  <si>
    <t>18-avr</t>
  </si>
  <si>
    <t>19-avr</t>
  </si>
  <si>
    <t>23-avr</t>
  </si>
  <si>
    <t>24-avr</t>
  </si>
  <si>
    <t>25-avr</t>
  </si>
  <si>
    <t>26-avr</t>
  </si>
  <si>
    <t>29-avr</t>
  </si>
  <si>
    <t>30-avr</t>
  </si>
  <si>
    <t>02-mai</t>
  </si>
  <si>
    <t>Mois</t>
  </si>
  <si>
    <t>SOS jour par Statut</t>
  </si>
  <si>
    <t>SOS Jour par Domaine</t>
  </si>
  <si>
    <t>SOS jour par Etablissement</t>
  </si>
  <si>
    <t>Siège Sophia</t>
  </si>
  <si>
    <t>SOS jour par gravité</t>
  </si>
  <si>
    <t>Volume SOS de la semaine</t>
  </si>
  <si>
    <t>SOS semaine par Statut</t>
  </si>
  <si>
    <t>SOS semaine par Domaine</t>
  </si>
  <si>
    <t>SOS semaine par gravité</t>
  </si>
  <si>
    <t>SOS semaine par Etablissement</t>
  </si>
  <si>
    <t>Non Communiqué</t>
  </si>
  <si>
    <t>Étiquettes de colonnes</t>
  </si>
  <si>
    <t>PEOPLE SOFT</t>
  </si>
  <si>
    <t>(Plusieurs éléments)</t>
  </si>
  <si>
    <t>Dépanné</t>
  </si>
  <si>
    <t>03/05/2019 14:10</t>
  </si>
  <si>
    <t>Karine PHAM</t>
  </si>
  <si>
    <t>03-mai</t>
  </si>
  <si>
    <t>06/05/2019 11:26</t>
  </si>
  <si>
    <t>Jeremy WOOD</t>
  </si>
  <si>
    <t>Patricia RAYMOND-COLOMBON</t>
  </si>
  <si>
    <t>People Soft --- Tréso</t>
  </si>
  <si>
    <t>06-mai</t>
  </si>
  <si>
    <t>06/05/2019 17:17</t>
  </si>
  <si>
    <t>INTERFACES</t>
  </si>
  <si>
    <t>REFERENTIELS</t>
  </si>
  <si>
    <t>SOMMAIRE</t>
  </si>
  <si>
    <r>
      <rPr>
        <b/>
        <sz val="20"/>
        <color rgb="FFFF0000"/>
        <rFont val="Times New Roman"/>
        <family val="1"/>
      </rPr>
      <t xml:space="preserve">    I)  </t>
    </r>
    <r>
      <rPr>
        <b/>
        <sz val="20"/>
        <color theme="1"/>
        <rFont val="Times New Roman"/>
        <family val="1"/>
      </rPr>
      <t xml:space="preserve">   SOS DU JOUR</t>
    </r>
  </si>
  <si>
    <r>
      <rPr>
        <b/>
        <sz val="20"/>
        <color rgb="FFFF0000"/>
        <rFont val="Times New Roman"/>
        <family val="1"/>
      </rPr>
      <t xml:space="preserve">    II)  </t>
    </r>
    <r>
      <rPr>
        <b/>
        <sz val="20"/>
        <color theme="1"/>
        <rFont val="Times New Roman"/>
        <family val="1"/>
      </rPr>
      <t xml:space="preserve">  SOS DU JOUR / STATUT</t>
    </r>
  </si>
  <si>
    <r>
      <rPr>
        <b/>
        <sz val="20"/>
        <color rgb="FFFF0000"/>
        <rFont val="Times New Roman"/>
        <family val="1"/>
      </rPr>
      <t xml:space="preserve">    III) </t>
    </r>
    <r>
      <rPr>
        <b/>
        <sz val="20"/>
        <color theme="1"/>
        <rFont val="Times New Roman"/>
        <family val="1"/>
      </rPr>
      <t xml:space="preserve">  SOS DU JOUR / DOMAINE</t>
    </r>
  </si>
  <si>
    <r>
      <rPr>
        <b/>
        <sz val="20"/>
        <color rgb="FFFF0000"/>
        <rFont val="Times New Roman"/>
        <family val="1"/>
      </rPr>
      <t xml:space="preserve">    IV)</t>
    </r>
    <r>
      <rPr>
        <b/>
        <sz val="20"/>
        <color theme="1"/>
        <rFont val="Times New Roman"/>
        <family val="1"/>
      </rPr>
      <t xml:space="preserve">   SOS DU JOUR / ETABLISSEMENT</t>
    </r>
  </si>
  <si>
    <r>
      <rPr>
        <b/>
        <sz val="20"/>
        <color rgb="FFFF0000"/>
        <rFont val="Times New Roman"/>
        <family val="1"/>
      </rPr>
      <t xml:space="preserve">    V)</t>
    </r>
    <r>
      <rPr>
        <b/>
        <sz val="20"/>
        <color theme="1"/>
        <rFont val="Times New Roman"/>
        <family val="1"/>
      </rPr>
      <t xml:space="preserve">    SOS DU JOUR / GRAVITE</t>
    </r>
  </si>
  <si>
    <t>Semaine N=°</t>
  </si>
  <si>
    <t>Date de début:</t>
  </si>
  <si>
    <r>
      <rPr>
        <b/>
        <sz val="20"/>
        <color rgb="FFFF0000"/>
        <rFont val="Times New Roman"/>
        <family val="1"/>
      </rPr>
      <t xml:space="preserve">    I)  </t>
    </r>
    <r>
      <rPr>
        <b/>
        <sz val="20"/>
        <color theme="1"/>
        <rFont val="Times New Roman"/>
        <family val="1"/>
      </rPr>
      <t xml:space="preserve">   Récapitulatif  SOS / Semaine </t>
    </r>
  </si>
  <si>
    <r>
      <rPr>
        <b/>
        <sz val="20"/>
        <color rgb="FFFF0000"/>
        <rFont val="Times New Roman"/>
        <family val="1"/>
      </rPr>
      <t xml:space="preserve">    II)  </t>
    </r>
    <r>
      <rPr>
        <b/>
        <sz val="20"/>
        <color theme="1"/>
        <rFont val="Times New Roman"/>
        <family val="1"/>
      </rPr>
      <t xml:space="preserve">  Récapitulatif  SOS / Statut</t>
    </r>
  </si>
  <si>
    <r>
      <rPr>
        <b/>
        <sz val="20"/>
        <color rgb="FFFF0000"/>
        <rFont val="Times New Roman"/>
        <family val="1"/>
      </rPr>
      <t xml:space="preserve">    III) </t>
    </r>
    <r>
      <rPr>
        <b/>
        <sz val="20"/>
        <color theme="1"/>
        <rFont val="Times New Roman"/>
        <family val="1"/>
      </rPr>
      <t xml:space="preserve">  Récapitulatif  SOS / Domaine </t>
    </r>
  </si>
  <si>
    <r>
      <rPr>
        <b/>
        <sz val="20"/>
        <color rgb="FFFF0000"/>
        <rFont val="Times New Roman"/>
        <family val="1"/>
      </rPr>
      <t xml:space="preserve">    IV)</t>
    </r>
    <r>
      <rPr>
        <b/>
        <sz val="20"/>
        <color theme="1"/>
        <rFont val="Times New Roman"/>
        <family val="1"/>
      </rPr>
      <t xml:space="preserve">   Récapitulatif  SOS / Etablissement </t>
    </r>
  </si>
  <si>
    <r>
      <rPr>
        <b/>
        <sz val="20"/>
        <color rgb="FFFF0000"/>
        <rFont val="Times New Roman"/>
        <family val="1"/>
      </rPr>
      <t xml:space="preserve">    V)</t>
    </r>
    <r>
      <rPr>
        <b/>
        <sz val="20"/>
        <color theme="1"/>
        <rFont val="Times New Roman"/>
        <family val="1"/>
      </rPr>
      <t xml:space="preserve">   Récapitulatif  SOS / Gravité </t>
    </r>
  </si>
  <si>
    <r>
      <rPr>
        <b/>
        <sz val="20"/>
        <color theme="1"/>
        <rFont val="Times New Roman"/>
        <family val="1"/>
      </rPr>
      <t xml:space="preserve">                                                    </t>
    </r>
    <r>
      <rPr>
        <b/>
        <u/>
        <sz val="20"/>
        <color theme="1"/>
        <rFont val="Times New Roman"/>
        <family val="1"/>
      </rPr>
      <t>SOMMAIRE</t>
    </r>
  </si>
  <si>
    <r>
      <rPr>
        <b/>
        <sz val="20"/>
        <color rgb="FFFF0000"/>
        <rFont val="Times New Roman"/>
        <family val="1"/>
      </rPr>
      <t xml:space="preserve">    I)  </t>
    </r>
    <r>
      <rPr>
        <b/>
        <sz val="20"/>
        <color theme="1"/>
        <rFont val="Times New Roman"/>
        <family val="1"/>
      </rPr>
      <t xml:space="preserve">   Récapitulatif  Global nombre SOS </t>
    </r>
  </si>
  <si>
    <r>
      <rPr>
        <b/>
        <sz val="20"/>
        <color rgb="FFFF0000"/>
        <rFont val="Times New Roman"/>
        <family val="1"/>
      </rPr>
      <t xml:space="preserve">    II)  </t>
    </r>
    <r>
      <rPr>
        <b/>
        <sz val="20"/>
        <color theme="1"/>
        <rFont val="Times New Roman"/>
        <family val="1"/>
      </rPr>
      <t xml:space="preserve">  Récapitulatif  Global SOS / Statut </t>
    </r>
  </si>
  <si>
    <r>
      <rPr>
        <b/>
        <sz val="20"/>
        <color rgb="FFFF0000"/>
        <rFont val="Times New Roman"/>
        <family val="1"/>
      </rPr>
      <t xml:space="preserve">    III) </t>
    </r>
    <r>
      <rPr>
        <b/>
        <sz val="20"/>
        <color theme="1"/>
        <rFont val="Times New Roman"/>
        <family val="1"/>
      </rPr>
      <t xml:space="preserve">  Récapitulatif Global  SOS / Domaine </t>
    </r>
  </si>
  <si>
    <r>
      <rPr>
        <b/>
        <sz val="20"/>
        <color rgb="FFFF0000"/>
        <rFont val="Times New Roman"/>
        <family val="1"/>
      </rPr>
      <t xml:space="preserve">    IV)</t>
    </r>
    <r>
      <rPr>
        <b/>
        <sz val="20"/>
        <color theme="1"/>
        <rFont val="Times New Roman"/>
        <family val="1"/>
      </rPr>
      <t xml:space="preserve">   Récapitulatif  Global SOS / Etablissement </t>
    </r>
  </si>
  <si>
    <r>
      <rPr>
        <b/>
        <sz val="20"/>
        <color rgb="FFFF0000"/>
        <rFont val="Times New Roman"/>
        <family val="1"/>
      </rPr>
      <t xml:space="preserve">    V)</t>
    </r>
    <r>
      <rPr>
        <b/>
        <sz val="20"/>
        <color theme="1"/>
        <rFont val="Times New Roman"/>
        <family val="1"/>
      </rPr>
      <t xml:space="preserve">   Récapitulatif  Global SOS / Gravité </t>
    </r>
  </si>
  <si>
    <t>SOS Jour par Etablissement</t>
  </si>
  <si>
    <t>SOS / Statut</t>
  </si>
  <si>
    <t>SOS par Domaine</t>
  </si>
  <si>
    <t>SOS Jour par Gravité</t>
  </si>
  <si>
    <t>07/05/2019 17:19</t>
  </si>
  <si>
    <t>Charlotte NIDERKORN</t>
  </si>
  <si>
    <t>Ludovic MAERKLEN</t>
  </si>
  <si>
    <t>07/05/2019 17:17</t>
  </si>
  <si>
    <t>07/05/2019 14:28</t>
  </si>
  <si>
    <t>07-mai</t>
  </si>
  <si>
    <t>09-mai</t>
  </si>
  <si>
    <t>BDD</t>
  </si>
  <si>
    <t>TblCroisé Journalier</t>
  </si>
  <si>
    <t>TblCroisé Hebdo</t>
  </si>
  <si>
    <t>TblCroisé Récap</t>
  </si>
  <si>
    <t>TblCroisé Du vendredi</t>
  </si>
  <si>
    <t>Graphe du Vendredi</t>
  </si>
  <si>
    <t>Graphe Journalier</t>
  </si>
  <si>
    <t>Graphe Hebdo</t>
  </si>
  <si>
    <t>Graphe Récapitulatif</t>
  </si>
  <si>
    <t>Accueil</t>
  </si>
  <si>
    <t>09/05/2019 14:41</t>
  </si>
  <si>
    <t>Feuil1</t>
  </si>
  <si>
    <t>10/05/2019 11:00</t>
  </si>
  <si>
    <t>10/05/2019 11:01</t>
  </si>
  <si>
    <t>10-mai</t>
  </si>
  <si>
    <t>10/05/2019 13:47</t>
  </si>
  <si>
    <t>11/05/2019 10:57</t>
  </si>
  <si>
    <t>Axel FONCK</t>
  </si>
  <si>
    <t>Joëlle LEQUERTIER</t>
  </si>
  <si>
    <t>Benjamin CHAHBAZIAN</t>
  </si>
  <si>
    <t>13-mai</t>
  </si>
  <si>
    <t>14/05/2019 09:59</t>
  </si>
  <si>
    <t>14/05/2019 10:01</t>
  </si>
  <si>
    <t>14/05/2019 10:02</t>
  </si>
  <si>
    <t>14/05/2019 10:03</t>
  </si>
  <si>
    <t>14/05/2019 10:36</t>
  </si>
  <si>
    <t>Demande d'intervention d'exploitation</t>
  </si>
  <si>
    <t>13/05/2019 16:00</t>
  </si>
  <si>
    <t>Date</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</si>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</sst>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F400]h:mm:ss\ AM/PM"/>
    <numFmt numFmtId="165" formatCode="dddd"/>
    <numFmt numFmtId="166" formatCode="dddd\ d\ mmmm\ yyyy"/>
  </numFmts>
  <fonts count="10" x14ac:knownFonts="1">
    <font>
      <sz val="11"/>
      <color theme="1"/>
      <name val="Calibri"/>
      <family val="2"/>
      <scheme val="minor"/>
    </font>
    <font>
      <sz val="11"/>
      <color theme="0"/>
      <name val="Calibri"/>
      <family val="2"/>
      <scheme val="minor"/>
    </font>
    <font>
      <b/>
      <u/>
      <sz val="20"/>
      <color theme="1"/>
      <name val="Times New Roman"/>
      <family val="1"/>
    </font>
    <font>
      <sz val="20"/>
      <color theme="1"/>
      <name val="Times New Roman"/>
      <family val="1"/>
    </font>
    <font>
      <b/>
      <sz val="20"/>
      <color theme="1"/>
      <name val="Times New Roman"/>
      <family val="1"/>
    </font>
    <font>
      <b/>
      <sz val="20"/>
      <color rgb="FFFF0000"/>
      <name val="Times New Roman"/>
      <family val="1"/>
    </font>
    <font>
      <b/>
      <sz val="16"/>
      <color theme="1"/>
      <name val="Times New Roman"/>
      <family val="1"/>
    </font>
    <font>
      <sz val="16"/>
      <color theme="1"/>
      <name val="Times New Roman"/>
      <family val="1"/>
    </font>
    <font>
      <sz val="18"/>
      <color theme="1"/>
      <name val="Calibri"/>
      <family val="2"/>
      <scheme val="minor"/>
    </font>
    <font>
      <sz val="11"/>
      <color rgb="FF000000"/>
      <name val="Calibri"/>
      <family val="2"/>
    </font>
  </fonts>
  <fills count="3">
    <fill>
      <patternFill patternType="none"/>
    </fill>
    <fill>
      <patternFill patternType="gray125"/>
    </fill>
    <fill>
      <patternFill patternType="solid">
        <fgColor theme="4" tint="0.59999389629810485"/>
        <bgColor indexed="64"/>
      </patternFill>
    </fill>
  </fills>
  <borders count="11">
    <border>
      <left/>
      <right/>
      <top/>
      <bottom/>
      <diagonal/>
    </border>
    <border>
      <left style="thick">
        <color auto="1"/>
      </left>
      <right/>
      <top/>
      <bottom/>
      <diagonal/>
    </border>
    <border>
      <left style="thin">
        <color auto="1"/>
      </left>
      <right style="thin">
        <color auto="1"/>
      </right>
      <top style="thin">
        <color auto="1"/>
      </top>
      <bottom style="thin">
        <color auto="1"/>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ck">
        <color auto="1"/>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s>
  <cellStyleXfs count="1">
    <xf numFmtId="0" fontId="0" fillId="0" borderId="0"/>
  </cellStyleXfs>
  <cellXfs count="57">
    <xf numFmtId="0" fontId="0" fillId="0" borderId="0" xfId="0"/>
    <xf numFmtId="0" fontId="0" fillId="0" borderId="0" xfId="0" applyNumberFormat="1"/>
    <xf numFmtId="0" fontId="0" fillId="0" borderId="0" xfId="0" applyNumberFormat="1" applyAlignment="1">
      <alignment wrapText="1"/>
    </xf>
    <xf numFmtId="22" fontId="0" fillId="0" borderId="0" xfId="0" applyNumberFormat="1"/>
    <xf numFmtId="164" fontId="0" fillId="0" borderId="0" xfId="0" applyNumberFormat="1"/>
    <xf numFmtId="0" fontId="0" fillId="0" borderId="0" xfId="0" pivotButton="1"/>
    <xf numFmtId="22" fontId="0" fillId="0" borderId="0" xfId="0" applyNumberFormat="1" applyAlignment="1">
      <alignment horizontal="left"/>
    </xf>
    <xf numFmtId="0" fontId="0" fillId="0" borderId="0" xfId="0" applyAlignment="1">
      <alignment horizontal="left"/>
    </xf>
    <xf numFmtId="0" fontId="0" fillId="0" borderId="0" xfId="0" applyAlignment="1">
      <alignment horizontal="left" indent="1"/>
    </xf>
    <xf numFmtId="0" fontId="3" fillId="0" borderId="0" xfId="0" applyFont="1"/>
    <xf numFmtId="0" fontId="3" fillId="0" borderId="1" xfId="0" applyFont="1" applyBorder="1"/>
    <xf numFmtId="0" fontId="2" fillId="0" borderId="0" xfId="0" applyFont="1" applyBorder="1" applyAlignment="1">
      <alignment horizontal="center" vertical="center"/>
    </xf>
    <xf numFmtId="0" fontId="0" fillId="0" borderId="1" xfId="0" applyBorder="1"/>
    <xf numFmtId="0" fontId="2" fillId="0" borderId="1" xfId="0" applyFont="1" applyBorder="1" applyAlignment="1">
      <alignment horizontal="center" vertical="center"/>
    </xf>
    <xf numFmtId="0" fontId="0" fillId="0" borderId="2" xfId="0" applyBorder="1" applyAlignment="1">
      <alignment horizontal="left"/>
    </xf>
    <xf numFmtId="0" fontId="0" fillId="0" borderId="2" xfId="0" applyNumberFormat="1" applyBorder="1"/>
    <xf numFmtId="0" fontId="0" fillId="0" borderId="0" xfId="0" applyBorder="1"/>
    <xf numFmtId="0" fontId="0" fillId="0" borderId="0" xfId="0" applyBorder="1" applyAlignment="1">
      <alignment horizontal="left"/>
    </xf>
    <xf numFmtId="0" fontId="0" fillId="0" borderId="0" xfId="0" applyNumberFormat="1" applyBorder="1"/>
    <xf numFmtId="0" fontId="0" fillId="0" borderId="0" xfId="0" applyBorder="1" applyAlignment="1">
      <alignment horizontal="left" indent="1"/>
    </xf>
    <xf numFmtId="0" fontId="0" fillId="0" borderId="0" xfId="0" applyBorder="1" applyAlignment="1"/>
    <xf numFmtId="0" fontId="0" fillId="0" borderId="0" xfId="0" applyBorder="1" applyAlignment="1">
      <alignment wrapText="1"/>
    </xf>
    <xf numFmtId="49" fontId="6" fillId="2" borderId="3" xfId="0" applyNumberFormat="1" applyFont="1" applyFill="1" applyBorder="1" applyAlignment="1">
      <alignment horizontal="right" vertical="center"/>
    </xf>
    <xf numFmtId="1" fontId="6" fillId="2" borderId="4" xfId="0" applyNumberFormat="1" applyFont="1" applyFill="1" applyBorder="1" applyAlignment="1">
      <alignment horizontal="left" vertical="center"/>
    </xf>
    <xf numFmtId="0" fontId="0" fillId="2" borderId="4" xfId="0" applyFill="1" applyBorder="1"/>
    <xf numFmtId="14" fontId="6" fillId="2" borderId="4" xfId="0" applyNumberFormat="1" applyFont="1" applyFill="1" applyBorder="1" applyAlignment="1">
      <alignment horizontal="right" vertical="center"/>
    </xf>
    <xf numFmtId="165" fontId="7" fillId="2" borderId="4" xfId="0" applyNumberFormat="1" applyFont="1" applyFill="1" applyBorder="1" applyAlignment="1">
      <alignment horizontal="right" vertical="center"/>
    </xf>
    <xf numFmtId="14" fontId="1" fillId="0" borderId="0" xfId="0" applyNumberFormat="1" applyFont="1"/>
    <xf numFmtId="0" fontId="8" fillId="0" borderId="0" xfId="0" pivotButton="1" applyFont="1"/>
    <xf numFmtId="14" fontId="6" fillId="2" borderId="3" xfId="0" applyNumberFormat="1" applyFont="1" applyFill="1" applyBorder="1" applyAlignment="1">
      <alignment horizontal="right" vertical="center"/>
    </xf>
    <xf numFmtId="14" fontId="6" fillId="0" borderId="0" xfId="0" applyNumberFormat="1" applyFont="1" applyFill="1" applyBorder="1" applyAlignment="1">
      <alignment vertical="center"/>
    </xf>
    <xf numFmtId="0" fontId="2" fillId="0" borderId="0" xfId="0" applyFont="1" applyBorder="1" applyAlignment="1">
      <alignment horizontal="center" vertical="center"/>
    </xf>
    <xf numFmtId="0" fontId="4" fillId="0" borderId="0" xfId="0" applyFont="1" applyFill="1" applyBorder="1" applyAlignment="1">
      <alignment vertical="center" wrapText="1"/>
    </xf>
    <xf numFmtId="0" fontId="0" fillId="0" borderId="2" xfId="0" applyBorder="1" applyAlignment="1">
      <alignment horizontal="center"/>
    </xf>
    <xf numFmtId="0" fontId="2" fillId="0" borderId="0" xfId="0" applyFont="1" applyBorder="1" applyAlignment="1">
      <alignment horizontal="center" vertical="center"/>
    </xf>
    <xf numFmtId="0" fontId="0" fillId="0" borderId="8" xfId="0" applyBorder="1"/>
    <xf numFmtId="0" fontId="0" fillId="0" borderId="9" xfId="0" applyBorder="1"/>
    <xf numFmtId="0" fontId="0" fillId="0" borderId="10" xfId="0" applyBorder="1"/>
    <xf numFmtId="14" fontId="7" fillId="2" borderId="4" xfId="0" applyNumberFormat="1" applyFont="1" applyFill="1" applyBorder="1" applyAlignment="1">
      <alignment vertical="center"/>
    </xf>
    <xf numFmtId="0" fontId="0" fillId="0" borderId="6" xfId="0" applyBorder="1"/>
    <xf numFmtId="0" fontId="0" fillId="0" borderId="7" xfId="0" applyBorder="1"/>
    <xf numFmtId="0" fontId="0" fillId="0" borderId="0" xfId="0" applyFill="1" applyBorder="1" applyAlignment="1">
      <alignment vertical="center"/>
    </xf>
    <xf numFmtId="14" fontId="6" fillId="2" borderId="3" xfId="0" applyNumberFormat="1" applyFont="1" applyFill="1" applyBorder="1" applyAlignment="1">
      <alignment horizontal="center" vertical="center"/>
    </xf>
    <xf numFmtId="14" fontId="6" fillId="2" borderId="4" xfId="0" applyNumberFormat="1" applyFont="1" applyFill="1" applyBorder="1" applyAlignment="1">
      <alignment horizontal="center" vertical="center"/>
    </xf>
    <xf numFmtId="14" fontId="6" fillId="2" borderId="5" xfId="0" applyNumberFormat="1" applyFont="1" applyFill="1" applyBorder="1" applyAlignment="1">
      <alignment horizontal="center" vertical="center"/>
    </xf>
    <xf numFmtId="0" fontId="4" fillId="0" borderId="1" xfId="0" applyFont="1" applyBorder="1" applyAlignment="1">
      <alignment horizontal="left"/>
    </xf>
    <xf numFmtId="0" fontId="4" fillId="0" borderId="0" xfId="0" applyFont="1" applyBorder="1" applyAlignment="1">
      <alignment horizontal="left"/>
    </xf>
    <xf numFmtId="0" fontId="2" fillId="0" borderId="0" xfId="0" applyFont="1" applyBorder="1" applyAlignment="1">
      <alignment horizontal="center" vertical="center"/>
    </xf>
    <xf numFmtId="0" fontId="2" fillId="0" borderId="0" xfId="0" applyFont="1" applyBorder="1" applyAlignment="1">
      <alignment horizontal="left" vertical="center"/>
    </xf>
    <xf numFmtId="14" fontId="7" fillId="2" borderId="4" xfId="0" applyNumberFormat="1" applyFont="1" applyFill="1" applyBorder="1" applyAlignment="1">
      <alignment horizontal="left" vertical="center"/>
    </xf>
    <xf numFmtId="14" fontId="7" fillId="2" borderId="5" xfId="0" applyNumberFormat="1" applyFont="1" applyFill="1" applyBorder="1" applyAlignment="1">
      <alignment horizontal="left" vertical="center"/>
    </xf>
    <xf numFmtId="0" fontId="4" fillId="0" borderId="0" xfId="0" applyFont="1" applyFill="1" applyBorder="1" applyAlignment="1">
      <alignment horizontal="center" vertical="center" wrapText="1"/>
    </xf>
    <xf numFmtId="0" fontId="4" fillId="0" borderId="1" xfId="0" applyFont="1" applyBorder="1" applyAlignment="1">
      <alignment horizontal="left" wrapText="1"/>
    </xf>
    <xf numFmtId="166" fontId="7" fillId="2" borderId="4" xfId="0" applyNumberFormat="1" applyFont="1" applyFill="1" applyBorder="1" applyAlignment="1">
      <alignment horizontal="center" vertical="center"/>
    </xf>
    <xf numFmtId="166" fontId="7" fillId="2" borderId="5" xfId="0" applyNumberFormat="1" applyFont="1" applyFill="1" applyBorder="1" applyAlignment="1">
      <alignment horizontal="center" vertical="center"/>
    </xf>
    <xf numFmtId="0" fontId="0" fillId="0" borderId="0" xfId="0" applyAlignment="1">
      <alignment horizontal="center" vertical="center" textRotation="48" wrapText="1"/>
    </xf>
    <xf numFmtId="49" fontId="0" fillId="0" borderId="0" xfId="0" applyNumberFormat="1" applyAlignment="1">
      <alignment horizontal="center" vertical="center"/>
    </xf>
  </cellXfs>
  <cellStyles count="1">
    <cellStyle name="Normal" xfId="0" builtinId="0"/>
  </cellStyles>
  <dxfs count="46">
    <dxf>
      <font>
        <sz val="18"/>
      </font>
    </dxf>
    <dxf>
      <font>
        <sz val="18"/>
      </font>
    </dxf>
    <dxf>
      <font>
        <sz val="18"/>
      </font>
    </dxf>
    <dxf>
      <font>
        <sz val="18"/>
      </font>
    </dxf>
    <dxf>
      <font>
        <sz val="18"/>
      </font>
    </dxf>
    <dxf>
      <font>
        <sz val="18"/>
      </font>
    </dxf>
    <dxf>
      <font>
        <sz val="18"/>
      </font>
    </dxf>
    <dxf>
      <font>
        <sz val="18"/>
      </font>
    </dxf>
    <dxf>
      <font>
        <sz val="18"/>
      </font>
    </dxf>
    <dxf>
      <font>
        <sz val="18"/>
      </font>
    </dxf>
    <dxf>
      <font>
        <sz val="18"/>
      </font>
    </dxf>
    <dxf>
      <font>
        <sz val="18"/>
      </font>
    </dxf>
    <dxf>
      <font>
        <sz val="18"/>
      </font>
    </dxf>
    <dxf>
      <font>
        <sz val="18"/>
      </font>
    </dxf>
    <dxf>
      <font>
        <sz val="18"/>
      </font>
    </dxf>
    <dxf>
      <alignment wrapText="1" readingOrder="0"/>
    </dxf>
    <dxf>
      <alignment horizontal="general" indent="0" readingOrder="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alignment wrapText="1" readingOrder="0"/>
    </dxf>
    <dxf>
      <numFmt numFmtId="0" formatCode="General"/>
      <alignment horizontal="general" vertical="bottom" textRotation="0" wrapText="1" indent="0" justifyLastLine="0" shrinkToFit="0" readingOrder="0"/>
    </dxf>
    <dxf>
      <numFmt numFmtId="0" formatCode="General"/>
    </dxf>
    <dxf>
      <numFmt numFmtId="0" formatCode="General"/>
    </dxf>
    <dxf>
      <numFmt numFmtId="0" formatCode="General"/>
    </dxf>
    <dxf>
      <numFmt numFmtId="164" formatCode="[$-F400]h:mm:ss\ AM/PM"/>
    </dxf>
    <dxf>
      <numFmt numFmtId="0" formatCode="General"/>
    </dxf>
    <dxf>
      <numFmt numFmtId="0" formatCode="General"/>
    </dxf>
    <dxf>
      <numFmt numFmtId="0" formatCode="General"/>
    </dxf>
    <dxf>
      <numFmt numFmtId="164" formatCode="[$-F400]h:mm:ss\ AM/PM"/>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7" formatCode="dd/mm/yyyy\ hh:mm"/>
    </dxf>
    <dxf>
      <numFmt numFmtId="0" formatCode="General"/>
    </dxf>
    <dxf>
      <numFmt numFmtId="0" formatCode="General"/>
    </dxf>
  </dxfs>
  <tableStyles count="0" defaultTableStyle="TableStyleMedium2" defaultPivotStyle="PivotStyleLight16"/>
  <colors>
    <mruColors>
      <color rgb="FFFB4FF3"/>
      <color rgb="FF92D050"/>
      <color rgb="FFFDADF9"/>
      <color rgb="FF88B6E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7.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8.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9.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18.xml"/><Relationship Id="rId1" Type="http://schemas.microsoft.com/office/2011/relationships/chartStyle" Target="style18.xml"/></Relationships>
</file>

<file path=xl/charts/_rels/chart20.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1.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2.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21.xml"/><Relationship Id="rId1" Type="http://schemas.microsoft.com/office/2011/relationships/chartStyle" Target="style21.xml"/></Relationships>
</file>

<file path=xl/charts/_rels/chart23.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22.xml"/><Relationship Id="rId1" Type="http://schemas.microsoft.com/office/2011/relationships/chartStyle" Target="style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Du vendredi!Tableau croisé dynamique2</c:name>
    <c:fmtId val="22"/>
  </c:pivotSource>
  <c:chart>
    <c:title>
      <c:tx>
        <c:rich>
          <a:bodyPr rot="0" spcFirstLastPara="1" vertOverflow="ellipsis" vert="horz" wrap="square" anchor="ctr" anchorCtr="1"/>
          <a:lstStyle/>
          <a:p>
            <a:pPr>
              <a:defRPr sz="2000" b="1" i="0" u="none" strike="noStrike" kern="1200" baseline="0">
                <a:solidFill>
                  <a:schemeClr val="dk1">
                    <a:lumMod val="75000"/>
                    <a:lumOff val="25000"/>
                  </a:schemeClr>
                </a:solidFill>
                <a:latin typeface="+mn-lt"/>
                <a:ea typeface="+mn-ea"/>
                <a:cs typeface="+mn-cs"/>
              </a:defRPr>
            </a:pPr>
            <a:r>
              <a:rPr lang="en-US" sz="2000"/>
              <a:t>SOS du jour</a:t>
            </a:r>
          </a:p>
        </c:rich>
      </c:tx>
      <c:layout>
        <c:manualLayout>
          <c:xMode val="edge"/>
          <c:yMode val="edge"/>
          <c:x val="0.42746577302169253"/>
          <c:y val="3.1081966165282398E-2"/>
        </c:manualLayout>
      </c:layout>
      <c:overlay val="0"/>
      <c:spPr>
        <a:noFill/>
        <a:ln>
          <a:noFill/>
        </a:ln>
        <a:effectLst/>
      </c:spPr>
      <c:txPr>
        <a:bodyPr rot="0" spcFirstLastPara="1" vertOverflow="ellipsis" vert="horz" wrap="square" anchor="ctr" anchorCtr="1"/>
        <a:lstStyle/>
        <a:p>
          <a:pPr>
            <a:defRPr sz="20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spPr>
          <a:solidFill>
            <a:schemeClr val="accent1">
              <a:alpha val="85000"/>
            </a:schemeClr>
          </a:solidFill>
          <a:ln w="9525" cap="flat" cmpd="sng" algn="ctr">
            <a:solidFill>
              <a:schemeClr val="lt1">
                <a:alpha val="50000"/>
              </a:schemeClr>
            </a:solidFill>
            <a:round/>
          </a:ln>
          <a:effectLst/>
        </c:spPr>
        <c:marker>
          <c:spPr>
            <a:solidFill>
              <a:schemeClr val="accent1">
                <a:alpha val="85000"/>
              </a:schemeClr>
            </a:solidFill>
            <a:ln>
              <a:noFill/>
            </a:ln>
            <a:effectLst/>
          </c:spPr>
        </c:marker>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3.188839163364105E-3"/>
              <c:y val="0.1856148763161847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3.188839163364105E-3"/>
              <c:y val="0.1856148763161847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'TblCroisé Du vendredi'!$C$27</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Pt>
            <c:idx val="0"/>
            <c:invertIfNegative val="0"/>
            <c:bubble3D val="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extLst>
              <c:ext xmlns:c16="http://schemas.microsoft.com/office/drawing/2014/chart" uri="{C3380CC4-5D6E-409C-BE32-E72D297353CC}">
                <c16:uniqueId val="{00000001-E700-4151-9A10-115365C96B39}"/>
              </c:ext>
            </c:extLst>
          </c:dPt>
          <c:dLbls>
            <c:dLbl>
              <c:idx val="0"/>
              <c:layout>
                <c:manualLayout>
                  <c:x val="-3.188839163364105E-3"/>
                  <c:y val="0.1856148763161847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700-4151-9A10-115365C96B39}"/>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Du vendredi'!$B$28</c:f>
              <c:strCache>
                <c:ptCount val="1"/>
                <c:pt idx="0">
                  <c:v>Total général</c:v>
                </c:pt>
              </c:strCache>
            </c:strRef>
          </c:cat>
          <c:val>
            <c:numRef>
              <c:f>'TblCroisé Du vendredi'!$C$28</c:f>
              <c:numCache>
                <c:formatCode>General</c:formatCode>
                <c:ptCount val="1"/>
              </c:numCache>
            </c:numRef>
          </c:val>
          <c:extLst>
            <c:ext xmlns:c16="http://schemas.microsoft.com/office/drawing/2014/chart" uri="{C3380CC4-5D6E-409C-BE32-E72D297353CC}">
              <c16:uniqueId val="{00000000-E700-4151-9A10-115365C96B39}"/>
            </c:ext>
          </c:extLst>
        </c:ser>
        <c:dLbls>
          <c:showLegendKey val="0"/>
          <c:showVal val="1"/>
          <c:showCatName val="0"/>
          <c:showSerName val="0"/>
          <c:showPercent val="0"/>
          <c:showBubbleSize val="0"/>
        </c:dLbls>
        <c:gapWidth val="65"/>
        <c:shape val="box"/>
        <c:axId val="904007360"/>
        <c:axId val="904008608"/>
        <c:axId val="0"/>
      </c:bar3DChart>
      <c:catAx>
        <c:axId val="90400736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904008608"/>
        <c:crosses val="autoZero"/>
        <c:auto val="1"/>
        <c:lblAlgn val="ctr"/>
        <c:lblOffset val="100"/>
        <c:noMultiLvlLbl val="0"/>
      </c:catAx>
      <c:valAx>
        <c:axId val="90400860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904007360"/>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Du vendredi!Tableau croisé dynamique3</c:name>
    <c:fmtId val="16"/>
  </c:pivotSource>
  <c:chart>
    <c:title>
      <c:tx>
        <c:rich>
          <a:bodyPr rot="0" spcFirstLastPara="1" vertOverflow="ellipsis" vert="horz" wrap="square" anchor="ctr" anchorCtr="1"/>
          <a:lstStyle/>
          <a:p>
            <a:pPr>
              <a:defRPr sz="2000" b="1" i="0" u="none" strike="noStrike" kern="1200" baseline="0">
                <a:solidFill>
                  <a:schemeClr val="dk1">
                    <a:lumMod val="75000"/>
                    <a:lumOff val="25000"/>
                  </a:schemeClr>
                </a:solidFill>
                <a:latin typeface="+mn-lt"/>
                <a:ea typeface="+mn-ea"/>
                <a:cs typeface="+mn-cs"/>
              </a:defRPr>
            </a:pPr>
            <a:r>
              <a:rPr lang="en-US" sz="2000"/>
              <a:t>SOS</a:t>
            </a:r>
            <a:r>
              <a:rPr lang="en-US" sz="2000" baseline="0"/>
              <a:t> DU JOUR / STATUT</a:t>
            </a:r>
            <a:endParaRPr lang="en-US" sz="2000"/>
          </a:p>
        </c:rich>
      </c:tx>
      <c:layout>
        <c:manualLayout>
          <c:xMode val="edge"/>
          <c:yMode val="edge"/>
          <c:x val="0.31769450527161164"/>
          <c:y val="3.0515552121997924E-2"/>
        </c:manualLayout>
      </c:layout>
      <c:overlay val="0"/>
      <c:spPr>
        <a:noFill/>
        <a:ln>
          <a:noFill/>
        </a:ln>
        <a:effectLst/>
      </c:spPr>
      <c:txPr>
        <a:bodyPr rot="0" spcFirstLastPara="1" vertOverflow="ellipsis" vert="horz" wrap="square" anchor="ctr" anchorCtr="1"/>
        <a:lstStyle/>
        <a:p>
          <a:pPr>
            <a:defRPr sz="20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lt1"/>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6"/>
        <c:spPr>
          <a:solidFill>
            <a:srgbClr val="0070C0"/>
          </a:solidFill>
          <a:ln>
            <a:noFill/>
          </a:ln>
          <a:effectLst>
            <a:outerShdw blurRad="254000" sx="102000" sy="102000" algn="ctr" rotWithShape="0">
              <a:prstClr val="black">
                <a:alpha val="20000"/>
              </a:prstClr>
            </a:outerShdw>
          </a:effectLst>
        </c:spPr>
      </c:pivotFmt>
      <c:pivotFmt>
        <c:idx val="7"/>
        <c:spPr>
          <a:solidFill>
            <a:schemeClr val="accent1"/>
          </a:solidFill>
          <a:ln>
            <a:noFill/>
          </a:ln>
          <a:effectLst>
            <a:outerShdw blurRad="254000" sx="102000" sy="102000" algn="ctr" rotWithShape="0">
              <a:prstClr val="black">
                <a:alpha val="20000"/>
              </a:prstClr>
            </a:outerShdw>
          </a:effectLst>
        </c:spPr>
      </c:pivotFmt>
      <c:pivotFmt>
        <c:idx val="8"/>
        <c:spPr>
          <a:solidFill>
            <a:schemeClr val="accent1"/>
          </a:solidFill>
          <a:ln>
            <a:noFill/>
          </a:ln>
          <a:effectLst>
            <a:outerShdw blurRad="254000" sx="102000" sy="102000" algn="ctr" rotWithShape="0">
              <a:prstClr val="black">
                <a:alpha val="20000"/>
              </a:prstClr>
            </a:outerShdw>
          </a:effectLst>
        </c:spPr>
      </c:pivotFmt>
    </c:pivotFmts>
    <c:plotArea>
      <c:layout>
        <c:manualLayout>
          <c:layoutTarget val="inner"/>
          <c:xMode val="edge"/>
          <c:yMode val="edge"/>
          <c:x val="0.19393223088446265"/>
          <c:y val="0.20403731277178214"/>
          <c:w val="0.47770805009065781"/>
          <c:h val="0.7551923790326206"/>
        </c:manualLayout>
      </c:layout>
      <c:pieChart>
        <c:varyColors val="1"/>
        <c:ser>
          <c:idx val="0"/>
          <c:order val="0"/>
          <c:tx>
            <c:strRef>
              <c:f>'TblCroisé Du vendredi'!$C$37</c:f>
              <c:strCache>
                <c:ptCount val="1"/>
                <c:pt idx="0">
                  <c:v>Total</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661A-4367-910C-0E66BEF1065C}"/>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2-F60E-432A-A558-A28B3334DC6E}"/>
              </c:ext>
            </c:extLst>
          </c:dPt>
          <c:dLbls>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lt1"/>
                    </a:solidFill>
                    <a:latin typeface="+mn-lt"/>
                    <a:ea typeface="+mn-ea"/>
                    <a:cs typeface="+mn-cs"/>
                  </a:defRPr>
                </a:pPr>
                <a:endParaRPr lang="fr-FR"/>
              </a:p>
            </c:txPr>
            <c:dLblPos val="ctr"/>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'TblCroisé Du vendredi'!$B$38</c:f>
              <c:strCache>
                <c:ptCount val="1"/>
                <c:pt idx="0">
                  <c:v>Total général</c:v>
                </c:pt>
              </c:strCache>
            </c:strRef>
          </c:cat>
          <c:val>
            <c:numRef>
              <c:f>'TblCroisé Du vendredi'!$C$38</c:f>
              <c:numCache>
                <c:formatCode>General</c:formatCode>
                <c:ptCount val="1"/>
              </c:numCache>
            </c:numRef>
          </c:val>
          <c:extLst>
            <c:ext xmlns:c16="http://schemas.microsoft.com/office/drawing/2014/chart" uri="{C3380CC4-5D6E-409C-BE32-E72D297353CC}">
              <c16:uniqueId val="{00000002-661A-4367-910C-0E66BEF1065C}"/>
            </c:ext>
          </c:extLst>
        </c:ser>
        <c:dLbls>
          <c:dLblPos val="ctr"/>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Du vendredi!Tableau croisé dynamique9</c:name>
    <c:fmtId val="20"/>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 DU JOUR PAR DOMAINE</a:t>
            </a:r>
            <a:endParaRPr lang="fr-FR"/>
          </a:p>
        </c:rich>
      </c:tx>
      <c:layout>
        <c:manualLayout>
          <c:xMode val="edge"/>
          <c:yMode val="edge"/>
          <c:x val="0.32121626966907757"/>
          <c:y val="2.5253347951776469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pPr>
            <a:solidFill>
              <a:schemeClr val="accent1">
                <a:alpha val="85000"/>
              </a:schemeClr>
            </a:solidFill>
            <a:ln>
              <a:noFill/>
            </a:ln>
            <a:effectLst/>
          </c:spPr>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8.0685832114257231E-3"/>
              <c:y val="0.18893873228946551"/>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1833785338526349E-16"/>
              <c:y val="0.21285502751598012"/>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1"/>
          <c:showVal val="1"/>
          <c:showCatName val="1"/>
          <c:showSerName val="1"/>
          <c:showPercent val="1"/>
          <c:showBubbleSize val="1"/>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8.0685832114257231E-3"/>
              <c:y val="0.18893873228946551"/>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1.7750883065136593E-2"/>
          <c:y val="0.11607557323310834"/>
          <c:w val="0.96449823386972677"/>
          <c:h val="0.74120139271931473"/>
        </c:manualLayout>
      </c:layout>
      <c:bar3DChart>
        <c:barDir val="col"/>
        <c:grouping val="clustered"/>
        <c:varyColors val="0"/>
        <c:ser>
          <c:idx val="0"/>
          <c:order val="0"/>
          <c:tx>
            <c:strRef>
              <c:f>'TblCroisé Du vendredi'!$C$71</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Pt>
            <c:idx val="0"/>
            <c:invertIfNegative val="0"/>
            <c:bubble3D val="0"/>
            <c:extLst>
              <c:ext xmlns:c16="http://schemas.microsoft.com/office/drawing/2014/chart" uri="{C3380CC4-5D6E-409C-BE32-E72D297353CC}">
                <c16:uniqueId val="{00000001-5548-4F60-A64B-BCC1CA68030D}"/>
              </c:ext>
            </c:extLst>
          </c:dPt>
          <c:dPt>
            <c:idx val="1"/>
            <c:invertIfNegative val="0"/>
            <c:bubble3D val="0"/>
            <c:extLst>
              <c:ext xmlns:c16="http://schemas.microsoft.com/office/drawing/2014/chart" uri="{C3380CC4-5D6E-409C-BE32-E72D297353CC}">
                <c16:uniqueId val="{00000002-5548-4F60-A64B-BCC1CA68030D}"/>
              </c:ext>
            </c:extLst>
          </c:dPt>
          <c:dLbls>
            <c:dLbl>
              <c:idx val="0"/>
              <c:layout>
                <c:manualLayout>
                  <c:x val="8.0685832114257231E-3"/>
                  <c:y val="0.1889387322894655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548-4F60-A64B-BCC1CA68030D}"/>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1"/>
            <c:showVal val="1"/>
            <c:showCatName val="1"/>
            <c:showSerName val="1"/>
            <c:showPercent val="1"/>
            <c:showBubbleSize val="1"/>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Du vendredi'!$B$72</c:f>
              <c:strCache>
                <c:ptCount val="1"/>
                <c:pt idx="0">
                  <c:v>Total général</c:v>
                </c:pt>
              </c:strCache>
            </c:strRef>
          </c:cat>
          <c:val>
            <c:numRef>
              <c:f>'TblCroisé Du vendredi'!$C$72</c:f>
              <c:numCache>
                <c:formatCode>General</c:formatCode>
                <c:ptCount val="1"/>
              </c:numCache>
            </c:numRef>
          </c:val>
          <c:extLst>
            <c:ext xmlns:c16="http://schemas.microsoft.com/office/drawing/2014/chart" uri="{C3380CC4-5D6E-409C-BE32-E72D297353CC}">
              <c16:uniqueId val="{00000000-5548-4F60-A64B-BCC1CA68030D}"/>
            </c:ext>
          </c:extLst>
        </c:ser>
        <c:dLbls>
          <c:showLegendKey val="0"/>
          <c:showVal val="1"/>
          <c:showCatName val="0"/>
          <c:showSerName val="0"/>
          <c:showPercent val="0"/>
          <c:showBubbleSize val="0"/>
        </c:dLbls>
        <c:gapWidth val="65"/>
        <c:shape val="box"/>
        <c:axId val="1753982720"/>
        <c:axId val="1753982304"/>
        <c:axId val="0"/>
      </c:bar3DChart>
      <c:catAx>
        <c:axId val="175398272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753982304"/>
        <c:crosses val="autoZero"/>
        <c:auto val="1"/>
        <c:lblAlgn val="ctr"/>
        <c:lblOffset val="100"/>
        <c:noMultiLvlLbl val="0"/>
      </c:catAx>
      <c:valAx>
        <c:axId val="1753982304"/>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753982720"/>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Du vendredi!Tableau croisé dynamique4</c:name>
    <c:fmtId val="23"/>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 DU</a:t>
            </a:r>
            <a:r>
              <a:rPr lang="en-US" baseline="0"/>
              <a:t> JOUR PAR ETABLISSEMENT</a:t>
            </a:r>
            <a:endParaRPr lang="en-US"/>
          </a:p>
        </c:rich>
      </c:tx>
      <c:layout>
        <c:manualLayout>
          <c:xMode val="edge"/>
          <c:yMode val="edge"/>
          <c:x val="0.30999900484058257"/>
          <c:y val="2.0288132543657748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pPr>
            <a:solidFill>
              <a:schemeClr val="accent1">
                <a:alpha val="85000"/>
              </a:schemeClr>
            </a:solidFill>
            <a:ln>
              <a:noFill/>
            </a:ln>
            <a:effectLst/>
          </c:spPr>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1"/>
          <c:showVal val="1"/>
          <c:showCatName val="1"/>
          <c:showSerName val="1"/>
          <c:showPercent val="1"/>
          <c:showBubbleSize val="1"/>
          <c:separator>
</c:separator>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1"/>
          <c:showVal val="1"/>
          <c:showCatName val="1"/>
          <c:showSerName val="1"/>
          <c:showPercent val="1"/>
          <c:showBubbleSize val="1"/>
          <c:separator>
</c:separator>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1.7079087299442981E-2"/>
          <c:y val="0.10556230789732822"/>
          <c:w val="0.96584182540111407"/>
          <c:h val="0.79256439009058177"/>
        </c:manualLayout>
      </c:layout>
      <c:bar3DChart>
        <c:barDir val="col"/>
        <c:grouping val="stacked"/>
        <c:varyColors val="0"/>
        <c:ser>
          <c:idx val="0"/>
          <c:order val="0"/>
          <c:tx>
            <c:strRef>
              <c:f>'TblCroisé Du vendredi'!$C$47:$C$48</c:f>
              <c:strCache>
                <c:ptCount val="1"/>
                <c:pt idx="0">
                  <c:v>Total général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1"/>
            <c:showVal val="1"/>
            <c:showCatName val="1"/>
            <c:showSerName val="1"/>
            <c:showPercent val="1"/>
            <c:showBubbleSize val="1"/>
            <c:separator>
</c:separator>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Du vendredi'!$B$49</c:f>
              <c:strCache>
                <c:ptCount val="1"/>
                <c:pt idx="0">
                  <c:v>Total général</c:v>
                </c:pt>
              </c:strCache>
            </c:strRef>
          </c:cat>
          <c:val>
            <c:numRef>
              <c:f>'TblCroisé Du vendredi'!$C$49</c:f>
              <c:numCache>
                <c:formatCode>General</c:formatCode>
                <c:ptCount val="1"/>
              </c:numCache>
            </c:numRef>
          </c:val>
          <c:extLst>
            <c:ext xmlns:c16="http://schemas.microsoft.com/office/drawing/2014/chart" uri="{C3380CC4-5D6E-409C-BE32-E72D297353CC}">
              <c16:uniqueId val="{00000000-7052-41D2-9601-33133C751003}"/>
            </c:ext>
          </c:extLst>
        </c:ser>
        <c:dLbls>
          <c:showLegendKey val="0"/>
          <c:showVal val="1"/>
          <c:showCatName val="0"/>
          <c:showSerName val="0"/>
          <c:showPercent val="0"/>
          <c:showBubbleSize val="0"/>
        </c:dLbls>
        <c:gapWidth val="65"/>
        <c:shape val="box"/>
        <c:axId val="1502827424"/>
        <c:axId val="1502824928"/>
        <c:axId val="0"/>
      </c:bar3DChart>
      <c:catAx>
        <c:axId val="150282742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502824928"/>
        <c:crosses val="autoZero"/>
        <c:auto val="1"/>
        <c:lblAlgn val="ctr"/>
        <c:lblOffset val="100"/>
        <c:noMultiLvlLbl val="0"/>
      </c:catAx>
      <c:valAx>
        <c:axId val="150282492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502827424"/>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Du vendredi!Tableau croisé dynamique5</c:name>
    <c:fmtId val="26"/>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a:t>
            </a:r>
            <a:r>
              <a:rPr lang="en-US" baseline="0"/>
              <a:t> DU JOUR / GRAVITE</a:t>
            </a:r>
            <a:endParaRPr lang="en-US"/>
          </a:p>
        </c:rich>
      </c:tx>
      <c:layout>
        <c:manualLayout>
          <c:xMode val="edge"/>
          <c:yMode val="edge"/>
          <c:x val="0.35110843570441114"/>
          <c:y val="4.4139173315278571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1"/>
          </a:solidFill>
          <a:ln>
            <a:noFill/>
          </a:ln>
          <a:effectLst>
            <a:outerShdw blurRad="254000" sx="102000" sy="102000" algn="ctr" rotWithShape="0">
              <a:prstClr val="black">
                <a:alpha val="20000"/>
              </a:prstClr>
            </a:outerShdw>
          </a:effectLst>
        </c:spPr>
        <c:dLbl>
          <c:idx val="0"/>
          <c:layout>
            <c:manualLayout>
              <c:x val="1.2523209933124304E-2"/>
              <c:y val="-0.28368800663159816"/>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2"/>
          </a:solidFill>
          <a:ln>
            <a:noFill/>
          </a:ln>
          <a:effectLst>
            <a:outerShdw blurRad="254000" sx="102000" sy="102000" algn="ctr" rotWithShape="0">
              <a:prstClr val="black">
                <a:alpha val="20000"/>
              </a:prstClr>
            </a:outerShdw>
          </a:effectLst>
        </c:spPr>
        <c:dLbl>
          <c:idx val="0"/>
          <c:layout>
            <c:manualLayout>
              <c:x val="-5.4533251566842848E-2"/>
              <c:y val="-0.23829792557054238"/>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0"/>
        <c:spPr>
          <a:solidFill>
            <a:schemeClr val="accent1"/>
          </a:solidFill>
          <a:ln>
            <a:noFill/>
          </a:ln>
          <a:effectLst>
            <a:outerShdw blurRad="254000" sx="102000" sy="102000" algn="ctr" rotWithShape="0">
              <a:prstClr val="black">
                <a:alpha val="20000"/>
              </a:prstClr>
            </a:outerShdw>
          </a:effectLst>
        </c:spPr>
        <c:dLbl>
          <c:idx val="0"/>
          <c:layout>
            <c:manualLayout>
              <c:x val="1.2523209933124304E-2"/>
              <c:y val="-0.28368800663159816"/>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0880693798366043"/>
          <c:y val="0.12633788492497566"/>
          <c:w val="0.44129159297737502"/>
          <c:h val="0.78634428689211755"/>
        </c:manualLayout>
      </c:layout>
      <c:pieChart>
        <c:varyColors val="1"/>
        <c:ser>
          <c:idx val="0"/>
          <c:order val="0"/>
          <c:tx>
            <c:strRef>
              <c:f>'TblCroisé Du vendredi'!$C$61</c:f>
              <c:strCache>
                <c:ptCount val="1"/>
                <c:pt idx="0">
                  <c:v>Total</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FCE6-4806-A45D-3C5DD6F70B8B}"/>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FCE6-4806-A45D-3C5DD6F70B8B}"/>
              </c:ext>
            </c:extLst>
          </c:dPt>
          <c:dLbls>
            <c:dLbl>
              <c:idx val="0"/>
              <c:layout>
                <c:manualLayout>
                  <c:x val="1.2523209933124304E-2"/>
                  <c:y val="-0.28368800663159816"/>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FCE6-4806-A45D-3C5DD6F70B8B}"/>
                </c:ext>
              </c:extLst>
            </c:dLbl>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'TblCroisé Du vendredi'!$B$62</c:f>
              <c:strCache>
                <c:ptCount val="1"/>
                <c:pt idx="0">
                  <c:v>Total général</c:v>
                </c:pt>
              </c:strCache>
            </c:strRef>
          </c:cat>
          <c:val>
            <c:numRef>
              <c:f>'TblCroisé Du vendredi'!$C$62</c:f>
              <c:numCache>
                <c:formatCode>General</c:formatCode>
                <c:ptCount val="1"/>
              </c:numCache>
            </c:numRef>
          </c:val>
          <c:extLst>
            <c:ext xmlns:c16="http://schemas.microsoft.com/office/drawing/2014/chart" uri="{C3380CC4-5D6E-409C-BE32-E72D297353CC}">
              <c16:uniqueId val="{00000004-FCE6-4806-A45D-3C5DD6F70B8B}"/>
            </c:ext>
          </c:extLst>
        </c:ser>
        <c:dLbls>
          <c:dLblPos val="ctr"/>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[BDD_PeopleSoft.xlsm]TblCroisé Journalier!Tableau croisé dynamique1</c:name>
    <c:fmtId val="15"/>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sz="1800"/>
              <a:t>SOS DU JOUR</a:t>
            </a:r>
          </a:p>
        </c:rich>
      </c:tx>
      <c:layout>
        <c:manualLayout>
          <c:xMode val="edge"/>
          <c:yMode val="edge"/>
          <c:x val="0.44071699233936273"/>
          <c:y val="2.6757056437464035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spPr>
          <a:solidFill>
            <a:schemeClr val="accent1">
              <a:alpha val="85000"/>
            </a:schemeClr>
          </a:solidFill>
          <a:ln w="9525" cap="flat" cmpd="sng" algn="ctr">
            <a:solidFill>
              <a:schemeClr val="lt1">
                <a:alpha val="50000"/>
              </a:schemeClr>
            </a:solidFill>
            <a:round/>
          </a:ln>
          <a:effectLst/>
        </c:spPr>
        <c:marker>
          <c:spPr>
            <a:solidFill>
              <a:schemeClr val="accent1">
                <a:alpha val="85000"/>
              </a:schemeClr>
            </a:solidFill>
            <a:ln>
              <a:noFill/>
            </a:ln>
            <a:effectLst/>
          </c:spPr>
        </c:marker>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pivotFmt>
      <c:pivotFmt>
        <c:idx val="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4.0631243512696931E-2"/>
          <c:y val="0.19418647435425712"/>
          <c:w val="0.93081474190726154"/>
          <c:h val="0.69052165354330708"/>
        </c:manualLayout>
      </c:layout>
      <c:bar3DChart>
        <c:barDir val="col"/>
        <c:grouping val="stacked"/>
        <c:varyColors val="0"/>
        <c:ser>
          <c:idx val="0"/>
          <c:order val="0"/>
          <c:tx>
            <c:strRef>
              <c:f>'TblCroisé Journalier'!$C$25</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Journalier'!$B$26:$B$27</c:f>
              <c:strCache>
                <c:ptCount val="1"/>
                <c:pt idx="0">
                  <c:v>13-mai</c:v>
                </c:pt>
              </c:strCache>
            </c:strRef>
          </c:cat>
          <c:val>
            <c:numRef>
              <c:f>'TblCroisé Journalier'!$C$26:$C$27</c:f>
              <c:numCache>
                <c:formatCode>General</c:formatCode>
                <c:ptCount val="1"/>
                <c:pt idx="0">
                  <c:v>4</c:v>
                </c:pt>
              </c:numCache>
            </c:numRef>
          </c:val>
          <c:extLst>
            <c:ext xmlns:c16="http://schemas.microsoft.com/office/drawing/2014/chart" uri="{C3380CC4-5D6E-409C-BE32-E72D297353CC}">
              <c16:uniqueId val="{00000000-5B1B-4DB3-817B-31C6DCA8FAEC}"/>
            </c:ext>
          </c:extLst>
        </c:ser>
        <c:dLbls>
          <c:showLegendKey val="0"/>
          <c:showVal val="1"/>
          <c:showCatName val="0"/>
          <c:showSerName val="0"/>
          <c:showPercent val="0"/>
          <c:showBubbleSize val="0"/>
        </c:dLbls>
        <c:gapWidth val="65"/>
        <c:shape val="box"/>
        <c:axId val="1301575264"/>
        <c:axId val="1301570688"/>
        <c:axId val="0"/>
      </c:bar3DChart>
      <c:catAx>
        <c:axId val="130157526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301570688"/>
        <c:crosses val="autoZero"/>
        <c:auto val="1"/>
        <c:lblAlgn val="ctr"/>
        <c:lblOffset val="100"/>
        <c:noMultiLvlLbl val="0"/>
      </c:catAx>
      <c:valAx>
        <c:axId val="130157068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301575264"/>
        <c:crosses val="autoZero"/>
        <c:crossBetween val="between"/>
      </c:valAx>
      <c:spPr>
        <a:noFill/>
        <a:ln>
          <a:noFill/>
        </a:ln>
        <a:effectLst/>
      </c:spPr>
    </c:plotArea>
    <c:plotVisOnly val="1"/>
    <c:dispBlanksAs val="gap"/>
    <c:showDLblsOverMax val="0"/>
  </c:chart>
  <c:spPr>
    <a:gradFill flip="none" rotWithShape="1">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[BDD_PeopleSoft.xlsm]TblCroisé Journalier!Tableau croisé dynamique2</c:name>
    <c:fmtId val="13"/>
  </c:pivotSource>
  <c:chart>
    <c:title>
      <c:tx>
        <c:rich>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r>
              <a:rPr lang="en-US" sz="1400"/>
              <a:t>SOS DU JOUR  / STATUT</a:t>
            </a:r>
          </a:p>
        </c:rich>
      </c:tx>
      <c:layout>
        <c:manualLayout>
          <c:xMode val="edge"/>
          <c:yMode val="edge"/>
          <c:x val="0.37762124717561268"/>
          <c:y val="3.6743881377949553E-2"/>
        </c:manualLayout>
      </c:layout>
      <c:overlay val="0"/>
      <c:spPr>
        <a:noFill/>
        <a:ln>
          <a:noFill/>
        </a:ln>
        <a:effectLst/>
      </c:spPr>
      <c:txPr>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spPr>
          <a:solidFill>
            <a:schemeClr val="accent1"/>
          </a:solidFill>
          <a:ln>
            <a:noFill/>
          </a:ln>
          <a:effectLst>
            <a:outerShdw blurRad="254000" sx="102000" sy="102000" algn="ctr" rotWithShape="0">
              <a:prstClr val="black">
                <a:alpha val="20000"/>
              </a:prstClr>
            </a:outerShdw>
          </a:effectLst>
        </c:spPr>
        <c:marker>
          <c:symbol val="circle"/>
          <c:size val="6"/>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2"/>
        <c:spPr>
          <a:solidFill>
            <a:schemeClr val="accent1"/>
          </a:solidFill>
          <a:ln>
            <a:noFill/>
          </a:ln>
          <a:effectLst>
            <a:outerShdw blurRad="254000" sx="102000" sy="102000" algn="ctr" rotWithShape="0">
              <a:prstClr val="black">
                <a:alpha val="20000"/>
              </a:prstClr>
            </a:outerShdw>
          </a:effectLst>
        </c:spPr>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3"/>
        <c:spPr>
          <a:solidFill>
            <a:schemeClr val="accent1"/>
          </a:solidFill>
          <a:ln>
            <a:noFill/>
          </a:ln>
          <a:effectLst>
            <a:outerShdw blurRad="254000" sx="102000" sy="102000" algn="ctr" rotWithShape="0">
              <a:prstClr val="black">
                <a:alpha val="20000"/>
              </a:prstClr>
            </a:outerShdw>
          </a:effectLst>
        </c:spPr>
      </c:pivotFmt>
      <c:pivotFmt>
        <c:idx val="4"/>
        <c:spPr>
          <a:solidFill>
            <a:schemeClr val="accent1"/>
          </a:solidFill>
          <a:ln>
            <a:noFill/>
          </a:ln>
          <a:effectLst>
            <a:outerShdw blurRad="254000" sx="102000" sy="102000" algn="ctr" rotWithShape="0">
              <a:prstClr val="black">
                <a:alpha val="20000"/>
              </a:prstClr>
            </a:outerShdw>
          </a:effectLst>
        </c:spPr>
      </c:pivotFmt>
      <c:pivotFmt>
        <c:idx val="5"/>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lumMod val="40000"/>
              <a:lumOff val="60000"/>
            </a:schemeClr>
          </a:solidFill>
          <a:ln>
            <a:noFill/>
          </a:ln>
          <a:effectLst>
            <a:outerShdw blurRad="254000" sx="102000" sy="102000" algn="ctr" rotWithShape="0">
              <a:prstClr val="black">
                <a:alpha val="20000"/>
              </a:prstClr>
            </a:outerShdw>
          </a:effectLst>
        </c:spPr>
        <c:dLbl>
          <c:idx val="0"/>
          <c:layout>
            <c:manualLayout>
              <c:x val="-0.16944444444444445"/>
              <c:y val="-0.22685185185185194"/>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7"/>
        <c:spPr>
          <a:solidFill>
            <a:srgbClr val="0070C0"/>
          </a:solidFill>
          <a:ln>
            <a:noFill/>
          </a:ln>
          <a:effectLst>
            <a:outerShdw blurRad="254000" sx="102000" sy="102000" algn="ctr" rotWithShape="0">
              <a:prstClr val="black">
                <a:alpha val="20000"/>
              </a:prstClr>
            </a:outerShdw>
          </a:effectLst>
        </c:spPr>
        <c:dLbl>
          <c:idx val="0"/>
          <c:layout>
            <c:manualLayout>
              <c:x val="0.16944444444444445"/>
              <c:y val="0.21759259259259259"/>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1"/>
          </a:solidFill>
          <a:ln>
            <a:noFill/>
          </a:ln>
          <a:effectLst>
            <a:outerShdw blurRad="254000" sx="102000" sy="102000" algn="ctr" rotWithShape="0">
              <a:prstClr val="black">
                <a:alpha val="20000"/>
              </a:prstClr>
            </a:outerShdw>
          </a:effectLst>
        </c:spPr>
      </c:pivotFmt>
      <c:pivotFmt>
        <c:idx val="9"/>
        <c:spPr>
          <a:solidFill>
            <a:schemeClr val="accent1"/>
          </a:solidFill>
          <a:ln>
            <a:noFill/>
          </a:ln>
          <a:effectLst>
            <a:outerShdw blurRad="254000" sx="102000" sy="102000" algn="ctr" rotWithShape="0">
              <a:prstClr val="black">
                <a:alpha val="20000"/>
              </a:prstClr>
            </a:outerShdw>
          </a:effectLst>
        </c:spPr>
        <c:dLbl>
          <c:idx val="0"/>
          <c:layout>
            <c:manualLayout>
              <c:x val="-0.17222222222222222"/>
              <c:y val="0.20833333333333334"/>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0"/>
        <c:spPr>
          <a:solidFill>
            <a:srgbClr val="0070C0"/>
          </a:solidFill>
          <a:ln>
            <a:noFill/>
          </a:ln>
          <a:effectLst>
            <a:outerShdw blurRad="254000" sx="102000" sy="102000" algn="ctr" rotWithShape="0">
              <a:prstClr val="black">
                <a:alpha val="20000"/>
              </a:prstClr>
            </a:outerShdw>
          </a:effectLst>
        </c:spPr>
        <c:dLbl>
          <c:idx val="0"/>
          <c:layout>
            <c:manualLayout>
              <c:x val="0.18611111111111106"/>
              <c:y val="-0.1759259259259259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1"/>
          </a:solidFill>
          <a:ln>
            <a:noFill/>
          </a:ln>
          <a:effectLst>
            <a:outerShdw blurRad="254000" sx="102000" sy="102000" algn="ctr" rotWithShape="0">
              <a:prstClr val="black">
                <a:alpha val="20000"/>
              </a:prstClr>
            </a:outerShdw>
          </a:effectLst>
        </c:spPr>
        <c:dLbl>
          <c:idx val="0"/>
          <c:layout>
            <c:manualLayout>
              <c:x val="-0.17222222222222222"/>
              <c:y val="0.20833333333333334"/>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3"/>
        <c:spPr>
          <a:solidFill>
            <a:srgbClr val="0070C0"/>
          </a:solidFill>
          <a:ln>
            <a:noFill/>
          </a:ln>
          <a:effectLst>
            <a:outerShdw blurRad="254000" sx="102000" sy="102000" algn="ctr" rotWithShape="0">
              <a:prstClr val="black">
                <a:alpha val="20000"/>
              </a:prstClr>
            </a:outerShdw>
          </a:effectLst>
        </c:spPr>
        <c:dLbl>
          <c:idx val="0"/>
          <c:layout>
            <c:manualLayout>
              <c:x val="0.18611111111111106"/>
              <c:y val="-0.1759259259259259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1"/>
          </a:solidFill>
          <a:ln>
            <a:noFill/>
          </a:ln>
          <a:effectLst>
            <a:outerShdw blurRad="254000" sx="102000" sy="102000" algn="ctr" rotWithShape="0">
              <a:prstClr val="black">
                <a:alpha val="20000"/>
              </a:prstClr>
            </a:outerShdw>
          </a:effectLst>
        </c:spPr>
        <c:dLbl>
          <c:idx val="0"/>
          <c:layout>
            <c:manualLayout>
              <c:x val="-0.11548459661829473"/>
              <c:y val="0.22109245571716046"/>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6"/>
        <c:spPr>
          <a:solidFill>
            <a:srgbClr val="0070C0"/>
          </a:solidFill>
          <a:ln>
            <a:noFill/>
          </a:ln>
          <a:effectLst>
            <a:outerShdw blurRad="254000" sx="102000" sy="102000" algn="ctr" rotWithShape="0">
              <a:prstClr val="black">
                <a:alpha val="20000"/>
              </a:prstClr>
            </a:outerShdw>
          </a:effectLst>
        </c:spPr>
        <c:dLbl>
          <c:idx val="0"/>
          <c:layout>
            <c:manualLayout>
              <c:x val="0.18611111111111106"/>
              <c:y val="-0.1759259259259259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7"/>
        <c:spPr>
          <a:solidFill>
            <a:schemeClr val="accent1"/>
          </a:solidFill>
          <a:ln>
            <a:noFill/>
          </a:ln>
          <a:effectLst>
            <a:outerShdw blurRad="254000" sx="102000" sy="102000" algn="ctr" rotWithShape="0">
              <a:prstClr val="black">
                <a:alpha val="20000"/>
              </a:prstClr>
            </a:outerShdw>
          </a:effectLst>
        </c:spPr>
        <c:dLbl>
          <c:idx val="0"/>
          <c:layout>
            <c:manualLayout>
              <c:x val="-0.11548459661829473"/>
              <c:y val="0.22109245571716046"/>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8"/>
        <c:spPr>
          <a:solidFill>
            <a:srgbClr val="5B9BD5">
              <a:lumMod val="60000"/>
              <a:lumOff val="40000"/>
            </a:srgbClr>
          </a:solidFill>
          <a:ln>
            <a:noFill/>
          </a:ln>
          <a:effectLst>
            <a:outerShdw blurRad="254000" sx="102000" sy="102000" algn="ctr" rotWithShape="0">
              <a:prstClr val="black">
                <a:alpha val="20000"/>
              </a:prstClr>
            </a:outerShdw>
          </a:effectLst>
        </c:spPr>
        <c:dLbl>
          <c:idx val="0"/>
          <c:layout>
            <c:manualLayout>
              <c:x val="0.10752046916574139"/>
              <c:y val="-4.146728379495733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9"/>
        <c:spPr>
          <a:solidFill>
            <a:schemeClr val="accent1"/>
          </a:solidFill>
          <a:ln>
            <a:noFill/>
          </a:ln>
          <a:effectLst>
            <a:outerShdw blurRad="254000" sx="102000" sy="102000" algn="ctr" rotWithShape="0">
              <a:prstClr val="black">
                <a:alpha val="20000"/>
              </a:prstClr>
            </a:outerShdw>
          </a:effectLst>
        </c:spPr>
        <c:dLbl>
          <c:idx val="0"/>
          <c:layout>
            <c:manualLayout>
              <c:x val="7.1153251653799529E-2"/>
              <c:y val="-6.3795821223011397E-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0"/>
        <c:spPr>
          <a:solidFill>
            <a:srgbClr val="0070C0"/>
          </a:solidFill>
          <a:ln>
            <a:noFill/>
          </a:ln>
          <a:effectLst>
            <a:outerShdw blurRad="254000" sx="102000" sy="102000" algn="ctr" rotWithShape="0">
              <a:prstClr val="black">
                <a:alpha val="20000"/>
              </a:prstClr>
            </a:outerShdw>
          </a:effectLst>
        </c:spPr>
        <c:dLbl>
          <c:idx val="0"/>
          <c:layout>
            <c:manualLayout>
              <c:x val="-2.846130066151981E-2"/>
              <c:y val="-9.569373183451671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1"/>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22"/>
        <c:spPr>
          <a:solidFill>
            <a:schemeClr val="accent1"/>
          </a:solidFill>
          <a:ln>
            <a:noFill/>
          </a:ln>
          <a:effectLst>
            <a:outerShdw blurRad="254000" sx="102000" sy="102000" algn="ctr" rotWithShape="0">
              <a:prstClr val="black">
                <a:alpha val="20000"/>
              </a:prstClr>
            </a:outerShdw>
          </a:effectLst>
        </c:spPr>
        <c:dLbl>
          <c:idx val="0"/>
          <c:layout>
            <c:manualLayout>
              <c:x val="7.1153251653799529E-2"/>
              <c:y val="-6.3795821223011397E-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3"/>
        <c:spPr>
          <a:solidFill>
            <a:srgbClr val="5B9BD5">
              <a:lumMod val="60000"/>
              <a:lumOff val="40000"/>
            </a:srgbClr>
          </a:solidFill>
          <a:ln>
            <a:noFill/>
          </a:ln>
          <a:effectLst>
            <a:outerShdw blurRad="254000" sx="102000" sy="102000" algn="ctr" rotWithShape="0">
              <a:prstClr val="black">
                <a:alpha val="20000"/>
              </a:prstClr>
            </a:outerShdw>
          </a:effectLst>
        </c:spPr>
        <c:dLbl>
          <c:idx val="0"/>
          <c:layout>
            <c:manualLayout>
              <c:x val="0.10752046916574139"/>
              <c:y val="-4.146728379495733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4"/>
        <c:spPr>
          <a:solidFill>
            <a:srgbClr val="0070C0"/>
          </a:solidFill>
          <a:ln>
            <a:noFill/>
          </a:ln>
          <a:effectLst>
            <a:outerShdw blurRad="254000" sx="102000" sy="102000" algn="ctr" rotWithShape="0">
              <a:prstClr val="black">
                <a:alpha val="20000"/>
              </a:prstClr>
            </a:outerShdw>
          </a:effectLst>
        </c:spPr>
        <c:dLbl>
          <c:idx val="0"/>
          <c:layout>
            <c:manualLayout>
              <c:x val="-2.846130066151981E-2"/>
              <c:y val="-9.569373183451671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5"/>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26"/>
        <c:spPr>
          <a:solidFill>
            <a:schemeClr val="accent1"/>
          </a:solidFill>
          <a:ln>
            <a:noFill/>
          </a:ln>
          <a:effectLst>
            <a:outerShdw blurRad="254000" sx="102000" sy="102000" algn="ctr" rotWithShape="0">
              <a:prstClr val="black">
                <a:alpha val="20000"/>
              </a:prstClr>
            </a:outerShdw>
          </a:effectLst>
        </c:spPr>
        <c:dLbl>
          <c:idx val="0"/>
          <c:layout>
            <c:manualLayout>
              <c:x val="7.1153251653799529E-2"/>
              <c:y val="-6.3795821223011397E-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7"/>
        <c:spPr>
          <a:solidFill>
            <a:srgbClr val="5B9BD5">
              <a:lumMod val="60000"/>
              <a:lumOff val="40000"/>
            </a:srgbClr>
          </a:solidFill>
          <a:ln>
            <a:noFill/>
          </a:ln>
          <a:effectLst>
            <a:outerShdw blurRad="254000" sx="102000" sy="102000" algn="ctr" rotWithShape="0">
              <a:prstClr val="black">
                <a:alpha val="20000"/>
              </a:prstClr>
            </a:outerShdw>
          </a:effectLst>
        </c:spPr>
        <c:dLbl>
          <c:idx val="0"/>
          <c:layout>
            <c:manualLayout>
              <c:x val="0.10752046916574139"/>
              <c:y val="-4.146728379495733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8"/>
        <c:spPr>
          <a:solidFill>
            <a:srgbClr val="0070C0"/>
          </a:solidFill>
          <a:ln>
            <a:noFill/>
          </a:ln>
          <a:effectLst>
            <a:outerShdw blurRad="254000" sx="102000" sy="102000" algn="ctr" rotWithShape="0">
              <a:prstClr val="black">
                <a:alpha val="20000"/>
              </a:prstClr>
            </a:outerShdw>
          </a:effectLst>
        </c:spPr>
        <c:dLbl>
          <c:idx val="0"/>
          <c:layout>
            <c:manualLayout>
              <c:x val="-2.846130066151981E-2"/>
              <c:y val="-9.569373183451671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9"/>
        <c:spPr>
          <a:solidFill>
            <a:srgbClr val="5B9BD5">
              <a:lumMod val="60000"/>
              <a:lumOff val="40000"/>
            </a:srgbClr>
          </a:solidFill>
          <a:ln>
            <a:noFill/>
          </a:ln>
          <a:effectLst>
            <a:outerShdw blurRad="254000" sx="102000" sy="102000" algn="ctr" rotWithShape="0">
              <a:prstClr val="black">
                <a:alpha val="20000"/>
              </a:prstClr>
            </a:outerShdw>
          </a:effectLst>
        </c:spPr>
        <c:dLbl>
          <c:idx val="0"/>
          <c:layout>
            <c:manualLayout>
              <c:x val="0.12702236558361099"/>
              <c:y val="7.8973321941276153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30"/>
        <c:spPr>
          <a:solidFill>
            <a:srgbClr val="0070C0"/>
          </a:solidFill>
          <a:ln>
            <a:noFill/>
          </a:ln>
          <a:effectLst>
            <a:outerShdw blurRad="254000" sx="102000" sy="102000" algn="ctr" rotWithShape="0">
              <a:prstClr val="black">
                <a:alpha val="20000"/>
              </a:prstClr>
            </a:outerShdw>
          </a:effectLst>
        </c:spPr>
        <c:dLbl>
          <c:idx val="0"/>
          <c:layout>
            <c:manualLayout>
              <c:x val="-0.12380660949288666"/>
              <c:y val="-0.10266531852365914"/>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31"/>
        <c:spPr>
          <a:solidFill>
            <a:srgbClr val="5B9BD5">
              <a:lumMod val="60000"/>
              <a:lumOff val="40000"/>
            </a:srgbClr>
          </a:solidFill>
          <a:ln>
            <a:noFill/>
          </a:ln>
          <a:effectLst>
            <a:outerShdw blurRad="254000" sx="102000" sy="102000" algn="ctr" rotWithShape="0">
              <a:prstClr val="black">
                <a:alpha val="20000"/>
              </a:prstClr>
            </a:outerShdw>
          </a:effectLst>
        </c:spPr>
        <c:dLbl>
          <c:idx val="0"/>
          <c:layout>
            <c:manualLayout>
              <c:x val="0.12702236558361099"/>
              <c:y val="7.8973321941276153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32"/>
        <c:spPr>
          <a:solidFill>
            <a:srgbClr val="0070C0"/>
          </a:solidFill>
          <a:ln>
            <a:noFill/>
          </a:ln>
          <a:effectLst>
            <a:outerShdw blurRad="254000" sx="102000" sy="102000" algn="ctr" rotWithShape="0">
              <a:prstClr val="black">
                <a:alpha val="20000"/>
              </a:prstClr>
            </a:outerShdw>
          </a:effectLst>
        </c:spPr>
        <c:dLbl>
          <c:idx val="0"/>
          <c:layout>
            <c:manualLayout>
              <c:x val="-6.4315121814486577E-3"/>
              <c:y val="-0.38696927751225341"/>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33"/>
        <c:spPr>
          <a:solidFill>
            <a:schemeClr val="accent1"/>
          </a:solidFill>
          <a:ln>
            <a:noFill/>
          </a:ln>
          <a:effectLst>
            <a:outerShdw blurRad="254000" sx="102000" sy="102000" algn="ctr" rotWithShape="0">
              <a:prstClr val="black">
                <a:alpha val="20000"/>
              </a:prstClr>
            </a:outerShdw>
          </a:effectLst>
        </c:spPr>
        <c:dLbl>
          <c:idx val="0"/>
          <c:layout>
            <c:manualLayout>
              <c:x val="5.4667853542313592E-2"/>
              <c:y val="-8.6870654135403805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23577034120734908"/>
          <c:y val="0.12849336541265674"/>
          <c:w val="0.52290398075240596"/>
          <c:h val="0.87150663458734323"/>
        </c:manualLayout>
      </c:layout>
      <c:pieChart>
        <c:varyColors val="1"/>
        <c:ser>
          <c:idx val="0"/>
          <c:order val="0"/>
          <c:tx>
            <c:strRef>
              <c:f>'TblCroisé Journalier'!$C$34</c:f>
              <c:strCache>
                <c:ptCount val="1"/>
                <c:pt idx="0">
                  <c:v>Total</c:v>
                </c:pt>
              </c:strCache>
            </c:strRef>
          </c:tx>
          <c:explosion val="7"/>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6419-4715-8690-0439B763769A}"/>
              </c:ext>
            </c:extLst>
          </c:dPt>
          <c:dPt>
            <c:idx val="1"/>
            <c:bubble3D val="0"/>
            <c:spPr>
              <a:solidFill>
                <a:srgbClr val="0070C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6419-4715-8690-0439B763769A}"/>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6419-4715-8690-0439B763769A}"/>
              </c:ext>
            </c:extLst>
          </c:dPt>
          <c:dLbls>
            <c:dLbl>
              <c:idx val="0"/>
              <c:layout>
                <c:manualLayout>
                  <c:x val="5.4667853542313592E-2"/>
                  <c:y val="-8.6870654135403805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6419-4715-8690-0439B763769A}"/>
                </c:ext>
              </c:extLst>
            </c:dLbl>
            <c:dLbl>
              <c:idx val="1"/>
              <c:layout>
                <c:manualLayout>
                  <c:x val="-6.4315121814486577E-3"/>
                  <c:y val="-0.38696927751225341"/>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6419-4715-8690-0439B763769A}"/>
                </c:ext>
              </c:extLst>
            </c:dLbl>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multiLvlStrRef>
              <c:f>'TblCroisé Journalier'!$B$35:$B$38</c:f>
              <c:multiLvlStrCache>
                <c:ptCount val="2"/>
                <c:lvl>
                  <c:pt idx="0">
                    <c:v>Clos</c:v>
                  </c:pt>
                  <c:pt idx="1">
                    <c:v>En traitement</c:v>
                  </c:pt>
                </c:lvl>
                <c:lvl>
                  <c:pt idx="0">
                    <c:v>13-mai</c:v>
                  </c:pt>
                </c:lvl>
              </c:multiLvlStrCache>
            </c:multiLvlStrRef>
          </c:cat>
          <c:val>
            <c:numRef>
              <c:f>'TblCroisé Journalier'!$C$35:$C$38</c:f>
              <c:numCache>
                <c:formatCode>General</c:formatCode>
                <c:ptCount val="2"/>
                <c:pt idx="0">
                  <c:v>2</c:v>
                </c:pt>
                <c:pt idx="1">
                  <c:v>2</c:v>
                </c:pt>
              </c:numCache>
            </c:numRef>
          </c:val>
          <c:extLst>
            <c:ext xmlns:c16="http://schemas.microsoft.com/office/drawing/2014/chart" uri="{C3380CC4-5D6E-409C-BE32-E72D297353CC}">
              <c16:uniqueId val="{00000006-6419-4715-8690-0439B763769A}"/>
            </c:ext>
          </c:extLst>
        </c:ser>
        <c:dLbls>
          <c:dLblPos val="ctr"/>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gradFill flip="none" rotWithShape="1">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Journalier!Tableau croisé dynamique3</c:name>
    <c:fmtId val="13"/>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a:t>
            </a:r>
            <a:r>
              <a:rPr lang="en-US" baseline="0"/>
              <a:t> DU JOUR PAR DOMAINE</a:t>
            </a:r>
            <a:endParaRPr lang="en-US"/>
          </a:p>
        </c:rich>
      </c:tx>
      <c:layout>
        <c:manualLayout>
          <c:xMode val="edge"/>
          <c:yMode val="edge"/>
          <c:x val="0.29895039301192688"/>
          <c:y val="1.6305057937626793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pPr>
            <a:solidFill>
              <a:schemeClr val="accent1">
                <a:alpha val="85000"/>
              </a:schemeClr>
            </a:solidFill>
            <a:ln>
              <a:noFill/>
            </a:ln>
            <a:effectLst/>
          </c:spPr>
        </c:marker>
        <c:dLbl>
          <c:idx val="0"/>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2.9109379826962933E-2"/>
          <c:y val="0.15441116803630986"/>
          <c:w val="0.93888888888888888"/>
          <c:h val="0.49807596967045786"/>
        </c:manualLayout>
      </c:layout>
      <c:bar3DChart>
        <c:barDir val="col"/>
        <c:grouping val="stacked"/>
        <c:varyColors val="0"/>
        <c:ser>
          <c:idx val="0"/>
          <c:order val="0"/>
          <c:tx>
            <c:strRef>
              <c:f>'TblCroisé Journalier'!$C$44</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multiLvlStrRef>
              <c:f>'TblCroisé Journalier'!$B$45:$B$49</c:f>
              <c:multiLvlStrCache>
                <c:ptCount val="3"/>
                <c:lvl>
                  <c:pt idx="0">
                    <c:v>People Soft --- Autres</c:v>
                  </c:pt>
                  <c:pt idx="1">
                    <c:v>People Soft --- Interface Legacy</c:v>
                  </c:pt>
                  <c:pt idx="2">
                    <c:v>People Soft --- Interface MDM</c:v>
                  </c:pt>
                </c:lvl>
                <c:lvl>
                  <c:pt idx="0">
                    <c:v>13-mai</c:v>
                  </c:pt>
                </c:lvl>
              </c:multiLvlStrCache>
            </c:multiLvlStrRef>
          </c:cat>
          <c:val>
            <c:numRef>
              <c:f>'TblCroisé Journalier'!$C$45:$C$49</c:f>
              <c:numCache>
                <c:formatCode>General</c:formatCode>
                <c:ptCount val="3"/>
                <c:pt idx="0">
                  <c:v>2</c:v>
                </c:pt>
                <c:pt idx="1">
                  <c:v>1</c:v>
                </c:pt>
                <c:pt idx="2">
                  <c:v>1</c:v>
                </c:pt>
              </c:numCache>
            </c:numRef>
          </c:val>
          <c:extLst>
            <c:ext xmlns:c16="http://schemas.microsoft.com/office/drawing/2014/chart" uri="{C3380CC4-5D6E-409C-BE32-E72D297353CC}">
              <c16:uniqueId val="{00000000-F360-475A-AF30-0D30F8FCC2FA}"/>
            </c:ext>
          </c:extLst>
        </c:ser>
        <c:dLbls>
          <c:showLegendKey val="0"/>
          <c:showVal val="1"/>
          <c:showCatName val="0"/>
          <c:showSerName val="0"/>
          <c:showPercent val="0"/>
          <c:showBubbleSize val="0"/>
        </c:dLbls>
        <c:gapWidth val="65"/>
        <c:shape val="box"/>
        <c:axId val="1298603888"/>
        <c:axId val="1298604720"/>
        <c:axId val="0"/>
      </c:bar3DChart>
      <c:catAx>
        <c:axId val="1298603888"/>
        <c:scaling>
          <c:orientation val="minMax"/>
        </c:scaling>
        <c:delete val="0"/>
        <c:axPos val="b"/>
        <c:numFmt formatCode="General" sourceLinked="0"/>
        <c:majorTickMark val="none"/>
        <c:minorTickMark val="none"/>
        <c:tickLblPos val="low"/>
        <c:spPr>
          <a:noFill/>
          <a:ln w="19050" cap="flat" cmpd="sng" algn="ctr">
            <a:solidFill>
              <a:schemeClr val="dk1">
                <a:lumMod val="75000"/>
                <a:lumOff val="25000"/>
              </a:schemeClr>
            </a:solidFill>
            <a:round/>
          </a:ln>
          <a:effectLst/>
        </c:spPr>
        <c:txPr>
          <a:bodyPr rot="-5400000" spcFirstLastPara="1" vertOverflow="ellipsis"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298604720"/>
        <c:crosses val="autoZero"/>
        <c:auto val="1"/>
        <c:lblAlgn val="ctr"/>
        <c:lblOffset val="100"/>
        <c:noMultiLvlLbl val="0"/>
      </c:catAx>
      <c:valAx>
        <c:axId val="129860472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298603888"/>
        <c:crosses val="autoZero"/>
        <c:crossBetween val="between"/>
      </c:valAx>
      <c:spPr>
        <a:noFill/>
        <a:ln>
          <a:noFill/>
        </a:ln>
        <a:effectLst/>
      </c:spPr>
    </c:plotArea>
    <c:plotVisOnly val="1"/>
    <c:dispBlanksAs val="gap"/>
    <c:showDLblsOverMax val="0"/>
  </c:chart>
  <c:spPr>
    <a:gradFill flip="none" rotWithShape="1">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Journalier!Tableau croisé dynamique4</c:name>
    <c:fmtId val="18"/>
  </c:pivotSource>
  <c:chart>
    <c:title>
      <c:tx>
        <c:rich>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r>
              <a:rPr lang="en-US" sz="1400"/>
              <a:t>SOS DU JOUR PAR ETABLISSEMENT</a:t>
            </a:r>
          </a:p>
        </c:rich>
      </c:tx>
      <c:layout>
        <c:manualLayout>
          <c:xMode val="edge"/>
          <c:yMode val="edge"/>
          <c:x val="0.35729855643044617"/>
          <c:y val="2.6757072032662588E-2"/>
        </c:manualLayout>
      </c:layout>
      <c:overlay val="0"/>
      <c:spPr>
        <a:noFill/>
        <a:ln>
          <a:noFill/>
        </a:ln>
        <a:effectLst/>
      </c:spPr>
      <c:txPr>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pPr>
            <a:solidFill>
              <a:schemeClr val="accent1">
                <a:alpha val="85000"/>
              </a:schemeClr>
            </a:solidFill>
            <a:ln>
              <a:noFill/>
            </a:ln>
            <a:effectLst/>
          </c:spPr>
        </c:marker>
        <c:dLbl>
          <c:idx val="0"/>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0"/>
          <c:showSerName val="0"/>
          <c:showPercent val="0"/>
          <c:showBubbleSize val="0"/>
          <c:separator>
</c:separator>
          <c:extLst>
            <c:ext xmlns:c15="http://schemas.microsoft.com/office/drawing/2012/chart" uri="{CE6537A1-D6FC-4f65-9D91-7224C49458BB}"/>
          </c:extLst>
        </c:dLbl>
      </c:pivotFmt>
      <c:pivotFmt>
        <c:idx val="3"/>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c:spPr>
        <c:dLbl>
          <c:idx val="0"/>
          <c:layout>
            <c:manualLayout>
              <c:x val="0.15621183289588803"/>
              <c:y val="0.10008420822397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5"/>
        <c:spPr>
          <a:solidFill>
            <a:schemeClr val="accent2">
              <a:alpha val="85000"/>
            </a:schemeClr>
          </a:solidFill>
          <a:ln w="9525" cap="flat" cmpd="sng" algn="ctr">
            <a:solidFill>
              <a:schemeClr val="lt1">
                <a:alpha val="50000"/>
              </a:schemeClr>
            </a:solidFill>
            <a:round/>
          </a:ln>
          <a:effectLst/>
        </c:spPr>
        <c:dLbl>
          <c:idx val="0"/>
          <c:layout>
            <c:manualLayout>
              <c:x val="-0.17958311461067367"/>
              <c:y val="-0.1564581510644502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c:spPr>
        <c:dLbl>
          <c:idx val="0"/>
          <c:layout>
            <c:manualLayout>
              <c:x val="0.15621183289588803"/>
              <c:y val="0.10008420822397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8"/>
        <c:spPr>
          <a:solidFill>
            <a:schemeClr val="accent1">
              <a:alpha val="85000"/>
            </a:schemeClr>
          </a:solidFill>
          <a:ln w="9525" cap="flat" cmpd="sng" algn="ctr">
            <a:solidFill>
              <a:schemeClr val="lt1">
                <a:alpha val="50000"/>
              </a:schemeClr>
            </a:solidFill>
            <a:round/>
          </a:ln>
          <a:effectLst/>
        </c:spPr>
        <c:dLbl>
          <c:idx val="0"/>
          <c:layout>
            <c:manualLayout>
              <c:x val="-0.17958311461067367"/>
              <c:y val="-0.1564581510644502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9"/>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10"/>
        <c:spPr>
          <a:solidFill>
            <a:schemeClr val="accent1">
              <a:alpha val="85000"/>
            </a:schemeClr>
          </a:solidFill>
          <a:ln w="9525" cap="flat" cmpd="sng" algn="ctr">
            <a:solidFill>
              <a:schemeClr val="lt1">
                <a:alpha val="50000"/>
              </a:schemeClr>
            </a:solidFill>
            <a:round/>
          </a:ln>
          <a:effectLst/>
        </c:spPr>
        <c:dLbl>
          <c:idx val="0"/>
          <c:layout>
            <c:manualLayout>
              <c:x val="0.15621183289588803"/>
              <c:y val="0.10008420822397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11"/>
        <c:spPr>
          <a:solidFill>
            <a:schemeClr val="accent1">
              <a:alpha val="85000"/>
            </a:schemeClr>
          </a:solidFill>
          <a:ln w="9525" cap="flat" cmpd="sng" algn="ctr">
            <a:solidFill>
              <a:schemeClr val="lt1">
                <a:alpha val="50000"/>
              </a:schemeClr>
            </a:solidFill>
            <a:round/>
          </a:ln>
          <a:effectLst/>
        </c:spPr>
        <c:dLbl>
          <c:idx val="0"/>
          <c:layout>
            <c:manualLayout>
              <c:x val="-0.17958311461067367"/>
              <c:y val="-0.1564581510644502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showLegendKey val="0"/>
          <c:showVal val="1"/>
          <c:showCatName val="1"/>
          <c:showSerName val="0"/>
          <c:showPercent val="0"/>
          <c:showBubbleSize val="0"/>
          <c:separator>
</c:separator>
          <c:extLst>
            <c:ext xmlns:c15="http://schemas.microsoft.com/office/drawing/2012/chart" uri="{CE6537A1-D6FC-4f65-9D91-7224C49458BB}"/>
          </c:extLst>
        </c:dLbl>
      </c:pivotFmt>
      <c:pivotFmt>
        <c:idx val="12"/>
        <c:spPr>
          <a:solidFill>
            <a:schemeClr val="accent1">
              <a:alpha val="85000"/>
            </a:schemeClr>
          </a:solidFill>
          <a:ln w="9525" cap="flat" cmpd="sng" algn="ctr">
            <a:solidFill>
              <a:schemeClr val="lt1">
                <a:alpha val="50000"/>
              </a:schemeClr>
            </a:solidFill>
            <a:round/>
          </a:ln>
          <a:effectLst/>
        </c:spPr>
        <c:marker>
          <c:symbol val="none"/>
        </c:marker>
      </c:pivotFmt>
      <c:pivotFmt>
        <c:idx val="1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pivotFmt>
      <c:pivotFmt>
        <c:idx val="1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5"/>
        <c:dLbl>
          <c:idx val="0"/>
          <c:layout>
            <c:manualLayout>
              <c:x val="-5.0925337632079971E-17"/>
              <c:y val="9.2592592592592504E-2"/>
            </c:manualLayout>
          </c:layout>
          <c:showLegendKey val="0"/>
          <c:showVal val="1"/>
          <c:showCatName val="0"/>
          <c:showSerName val="0"/>
          <c:showPercent val="0"/>
          <c:showBubbleSize val="0"/>
          <c:extLst>
            <c:ext xmlns:c15="http://schemas.microsoft.com/office/drawing/2012/chart" uri="{CE6537A1-D6FC-4f65-9D91-7224C49458BB}"/>
          </c:extLst>
        </c:dLbl>
      </c:pivotFmt>
      <c:pivotFmt>
        <c:idx val="16"/>
        <c:dLbl>
          <c:idx val="0"/>
          <c:layout>
            <c:manualLayout>
              <c:x val="2.7777777777777779E-3"/>
              <c:y val="0.24537037037037038"/>
            </c:manualLayout>
          </c:layout>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26388888888888895"/>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5277777777777768"/>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26388888888888895"/>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5277777777777768"/>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26388888888888895"/>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5277777777777768"/>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26388888888888895"/>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4344628919133341E-3"/>
              <c:y val="0.10621940359543657"/>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858138329973889"/>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4.3033886757398972E-3"/>
              <c:y val="0.25995801406251584"/>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1740039344758768"/>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0195640910625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4344628919133341E-3"/>
              <c:y val="0.10621940359543657"/>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858138329973889"/>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4.3033886757398972E-3"/>
              <c:y val="0.25995801406251584"/>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1740039344758768"/>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0195640910625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4344628919133341E-3"/>
              <c:y val="0.10621940359543657"/>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858138329973889"/>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4.3033886757398972E-3"/>
              <c:y val="0.25995801406251584"/>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1740039344758768"/>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0195640910625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4344628919133341E-3"/>
              <c:y val="0.10621940359543657"/>
            </c:manualLayout>
          </c:layout>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0904132923956114"/>
            </c:manualLayout>
          </c:layout>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7.9200066852339896E-3"/>
              <c:y val="0.11873389183863334"/>
            </c:manualLayout>
          </c:layout>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3569587638700945"/>
            </c:manualLayout>
          </c:layout>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0904132923956114"/>
            </c:manualLayout>
          </c:layout>
          <c:showLegendKey val="0"/>
          <c:showVal val="1"/>
          <c:showCatName val="0"/>
          <c:showSerName val="0"/>
          <c:showPercent val="0"/>
          <c:showBubbleSize val="0"/>
          <c:extLst>
            <c:ext xmlns:c15="http://schemas.microsoft.com/office/drawing/2012/chart" uri="{CE6537A1-D6FC-4f65-9D91-7224C49458BB}"/>
          </c:extLst>
        </c:dLbl>
      </c:pivotFmt>
      <c:pivotFmt>
        <c:idx val="48"/>
        <c:dLbl>
          <c:idx val="0"/>
          <c:layout>
            <c:manualLayout>
              <c:x val="6.3360053481870751E-3"/>
              <c:y val="0.22535208042842653"/>
            </c:manualLayout>
          </c:layout>
          <c:showLegendKey val="0"/>
          <c:showVal val="1"/>
          <c:showCatName val="0"/>
          <c:showSerName val="0"/>
          <c:showPercent val="0"/>
          <c:showBubbleSize val="0"/>
          <c:extLst>
            <c:ext xmlns:c15="http://schemas.microsoft.com/office/drawing/2012/chart" uri="{CE6537A1-D6FC-4f65-9D91-7224C49458BB}"/>
          </c:extLst>
        </c:dLbl>
      </c:pivotFmt>
      <c:pivotFmt>
        <c:idx val="49"/>
        <c:dLbl>
          <c:idx val="0"/>
          <c:layout>
            <c:manualLayout>
              <c:x val="-5.8079378087117482E-17"/>
              <c:y val="8.7233063391649074E-2"/>
            </c:manualLayout>
          </c:layout>
          <c:showLegendKey val="0"/>
          <c:showVal val="1"/>
          <c:showCatName val="0"/>
          <c:showSerName val="0"/>
          <c:showPercent val="0"/>
          <c:showBubbleSize val="0"/>
          <c:extLst>
            <c:ext xmlns:c15="http://schemas.microsoft.com/office/drawing/2012/chart" uri="{CE6537A1-D6FC-4f65-9D91-7224C49458BB}"/>
          </c:extLst>
        </c:dLbl>
      </c:pivotFmt>
      <c:pivotFmt>
        <c:idx val="5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9.5040080222807289E-3"/>
              <c:y val="0.2326215023777306"/>
            </c:manualLayout>
          </c:layout>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6.847463435949723E-2"/>
          <c:y val="0.1892107757363663"/>
          <c:w val="0.8803557444329253"/>
          <c:h val="0.69041885389326341"/>
        </c:manualLayout>
      </c:layout>
      <c:bar3DChart>
        <c:barDir val="col"/>
        <c:grouping val="clustered"/>
        <c:varyColors val="0"/>
        <c:ser>
          <c:idx val="0"/>
          <c:order val="0"/>
          <c:tx>
            <c:strRef>
              <c:f>'TblCroisé Journalier'!$G$25</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Pt>
            <c:idx val="0"/>
            <c:invertIfNegative val="0"/>
            <c:bubble3D val="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extLst>
              <c:ext xmlns:c16="http://schemas.microsoft.com/office/drawing/2014/chart" uri="{C3380CC4-5D6E-409C-BE32-E72D297353CC}">
                <c16:uniqueId val="{00000000-FB55-4AF9-972A-3051273F5B9C}"/>
              </c:ext>
            </c:extLst>
          </c:dPt>
          <c:dPt>
            <c:idx val="1"/>
            <c:invertIfNegative val="0"/>
            <c:bubble3D val="0"/>
            <c:extLst>
              <c:ext xmlns:c16="http://schemas.microsoft.com/office/drawing/2014/chart" uri="{C3380CC4-5D6E-409C-BE32-E72D297353CC}">
                <c16:uniqueId val="{00000001-FB55-4AF9-972A-3051273F5B9C}"/>
              </c:ext>
            </c:extLst>
          </c:dPt>
          <c:dPt>
            <c:idx val="2"/>
            <c:invertIfNegative val="0"/>
            <c:bubble3D val="0"/>
            <c:extLst>
              <c:ext xmlns:c16="http://schemas.microsoft.com/office/drawing/2014/chart" uri="{C3380CC4-5D6E-409C-BE32-E72D297353CC}">
                <c16:uniqueId val="{00000002-FB55-4AF9-972A-3051273F5B9C}"/>
              </c:ext>
            </c:extLst>
          </c:dPt>
          <c:dPt>
            <c:idx val="3"/>
            <c:invertIfNegative val="0"/>
            <c:bubble3D val="0"/>
            <c:extLst>
              <c:ext xmlns:c16="http://schemas.microsoft.com/office/drawing/2014/chart" uri="{C3380CC4-5D6E-409C-BE32-E72D297353CC}">
                <c16:uniqueId val="{00000003-FB55-4AF9-972A-3051273F5B9C}"/>
              </c:ext>
            </c:extLst>
          </c:dPt>
          <c:dPt>
            <c:idx val="4"/>
            <c:invertIfNegative val="0"/>
            <c:bubble3D val="0"/>
            <c:extLst>
              <c:ext xmlns:c16="http://schemas.microsoft.com/office/drawing/2014/chart" uri="{C3380CC4-5D6E-409C-BE32-E72D297353CC}">
                <c16:uniqueId val="{00000004-FB55-4AF9-972A-3051273F5B9C}"/>
              </c:ext>
            </c:extLst>
          </c:dPt>
          <c:dLbls>
            <c:dLbl>
              <c:idx val="0"/>
              <c:layout>
                <c:manualLayout>
                  <c:x val="9.5040080222807289E-3"/>
                  <c:y val="0.232621502377730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B55-4AF9-972A-3051273F5B9C}"/>
                </c:ext>
              </c:extLst>
            </c:dLbl>
            <c:spPr>
              <a:noFill/>
              <a:ln>
                <a:noFill/>
              </a:ln>
              <a:effectLst/>
            </c:spPr>
            <c:txPr>
              <a:bodyPr rot="0" spcFirstLastPara="1" vertOverflow="ellipsis" vert="horz" wrap="square" lIns="38100" tIns="19050" rIns="38100" bIns="19050" anchor="ctr" anchorCtr="0">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multiLvlStrRef>
              <c:f>'TblCroisé Journalier'!$F$26:$F$28</c:f>
              <c:multiLvlStrCache>
                <c:ptCount val="1"/>
                <c:lvl>
                  <c:pt idx="0">
                    <c:v>Siège Sophia</c:v>
                  </c:pt>
                </c:lvl>
                <c:lvl>
                  <c:pt idx="0">
                    <c:v>13-mai</c:v>
                  </c:pt>
                </c:lvl>
              </c:multiLvlStrCache>
            </c:multiLvlStrRef>
          </c:cat>
          <c:val>
            <c:numRef>
              <c:f>'TblCroisé Journalier'!$G$26:$G$28</c:f>
              <c:numCache>
                <c:formatCode>General</c:formatCode>
                <c:ptCount val="1"/>
                <c:pt idx="0">
                  <c:v>4</c:v>
                </c:pt>
              </c:numCache>
            </c:numRef>
          </c:val>
          <c:extLst>
            <c:ext xmlns:c16="http://schemas.microsoft.com/office/drawing/2014/chart" uri="{C3380CC4-5D6E-409C-BE32-E72D297353CC}">
              <c16:uniqueId val="{00000005-FB55-4AF9-972A-3051273F5B9C}"/>
            </c:ext>
          </c:extLst>
        </c:ser>
        <c:dLbls>
          <c:showLegendKey val="0"/>
          <c:showVal val="0"/>
          <c:showCatName val="0"/>
          <c:showSerName val="0"/>
          <c:showPercent val="0"/>
          <c:showBubbleSize val="0"/>
        </c:dLbls>
        <c:gapWidth val="100"/>
        <c:shape val="box"/>
        <c:axId val="1386346832"/>
        <c:axId val="1386370128"/>
        <c:axId val="0"/>
      </c:bar3DChart>
      <c:catAx>
        <c:axId val="1386346832"/>
        <c:scaling>
          <c:orientation val="minMax"/>
        </c:scaling>
        <c:delete val="0"/>
        <c:axPos val="b"/>
        <c:numFmt formatCode="General" sourceLinked="1"/>
        <c:majorTickMark val="out"/>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386370128"/>
        <c:crosses val="autoZero"/>
        <c:auto val="1"/>
        <c:lblAlgn val="ctr"/>
        <c:lblOffset val="100"/>
        <c:noMultiLvlLbl val="0"/>
      </c:catAx>
      <c:valAx>
        <c:axId val="1386370128"/>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crossAx val="1386346832"/>
        <c:crosses val="autoZero"/>
        <c:crossBetween val="between"/>
      </c:valAx>
      <c:spPr>
        <a:noFill/>
        <a:ln>
          <a:noFill/>
        </a:ln>
        <a:effectLst/>
      </c:spPr>
    </c:plotArea>
    <c:plotVisOnly val="1"/>
    <c:dispBlanksAs val="gap"/>
    <c:showDLblsOverMax val="0"/>
  </c:chart>
  <c:spPr>
    <a:gradFill flip="none" rotWithShape="1">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Journalier!Tableau croisé dynamique5</c:name>
    <c:fmtId val="18"/>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b="1"/>
              <a:t>SOS DU JOUR  / GRAVITE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19050">
            <a:solidFill>
              <a:schemeClr val="lt1"/>
            </a:solidFill>
          </a:ln>
          <a:effectLst/>
        </c:spPr>
        <c:marker>
          <c:symbol val="none"/>
        </c:marker>
      </c:pivotFmt>
      <c:pivotFmt>
        <c:idx val="1"/>
        <c:spPr>
          <a:solidFill>
            <a:schemeClr val="accent1"/>
          </a:solidFill>
          <a:ln w="19050">
            <a:solidFill>
              <a:schemeClr val="lt1"/>
            </a:solidFill>
          </a:ln>
          <a:effectLst/>
        </c:spPr>
        <c:marker>
          <c:symbol val="none"/>
        </c:marker>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6"/>
        <c:spPr>
          <a:solidFill>
            <a:schemeClr val="accent1"/>
          </a:solidFill>
          <a:ln w="19050">
            <a:solidFill>
              <a:schemeClr val="lt1"/>
            </a:solidFill>
          </a:ln>
          <a:effectLst/>
        </c:spPr>
        <c:dLbl>
          <c:idx val="0"/>
          <c:layout>
            <c:manualLayout>
              <c:x val="9.0341756161871858E-2"/>
              <c:y val="2.8444449222514656E-2"/>
            </c:manualLayout>
          </c:layout>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1"/>
          </a:solidFill>
          <a:ln w="19050">
            <a:solidFill>
              <a:schemeClr val="lt1"/>
            </a:solidFill>
          </a:ln>
          <a:effectLst/>
        </c:spPr>
        <c:dLbl>
          <c:idx val="0"/>
          <c:layout>
            <c:manualLayout>
              <c:x val="-0.13472016269752821"/>
              <c:y val="-1.0429510898988817E-16"/>
            </c:manualLayout>
          </c:layout>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1"/>
          </a:solidFill>
          <a:ln w="19050">
            <a:solidFill>
              <a:schemeClr val="lt1"/>
            </a:solidFill>
          </a:ln>
          <a:effectLst/>
        </c:spPr>
        <c:dLbl>
          <c:idx val="0"/>
          <c:layout>
            <c:manualLayout>
              <c:x val="-8.24170407090761E-2"/>
              <c:y val="5.9733343367280776E-2"/>
            </c:manualLayout>
          </c:layout>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dLbl>
          <c:idx val="0"/>
          <c:layout>
            <c:manualLayout>
              <c:x val="-0.12362556106361412"/>
              <c:y val="-4.8355563678274913E-2"/>
            </c:manualLayout>
          </c:layout>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1"/>
          </a:solidFill>
          <a:ln w="19050">
            <a:solidFill>
              <a:schemeClr val="lt1"/>
            </a:solidFill>
          </a:ln>
          <a:effectLst/>
        </c:spPr>
        <c:dLbl>
          <c:idx val="0"/>
          <c:layout>
            <c:manualLayout>
              <c:x val="0.1458147643314423"/>
              <c:y val="0.12800002150131595"/>
            </c:manualLayout>
          </c:layout>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pieChart>
        <c:varyColors val="1"/>
        <c:ser>
          <c:idx val="0"/>
          <c:order val="0"/>
          <c:tx>
            <c:strRef>
              <c:f>'TblCroisé Journalier'!$G$40</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48A6-474C-9DA2-F9E74343F05E}"/>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48A6-474C-9DA2-F9E74343F05E}"/>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48A6-474C-9DA2-F9E74343F05E}"/>
              </c:ext>
            </c:extLst>
          </c:dPt>
          <c:dLbls>
            <c:dLbl>
              <c:idx val="0"/>
              <c:layout>
                <c:manualLayout>
                  <c:x val="0.1458147643314423"/>
                  <c:y val="0.12800002150131595"/>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48A6-474C-9DA2-F9E74343F05E}"/>
                </c:ext>
              </c:extLst>
            </c:dLbl>
            <c:dLbl>
              <c:idx val="1"/>
              <c:layout>
                <c:manualLayout>
                  <c:x val="-0.12362556106361412"/>
                  <c:y val="-4.8355563678274913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48A6-474C-9DA2-F9E74343F05E}"/>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'TblCroisé Journalier'!$F$41:$F$44</c:f>
              <c:multiLvlStrCache>
                <c:ptCount val="2"/>
                <c:lvl>
                  <c:pt idx="0">
                    <c:v>Fonctionnement dégradé</c:v>
                  </c:pt>
                  <c:pt idx="1">
                    <c:v>Renseignements, améliorations, confort</c:v>
                  </c:pt>
                </c:lvl>
                <c:lvl>
                  <c:pt idx="0">
                    <c:v>13-mai</c:v>
                  </c:pt>
                </c:lvl>
              </c:multiLvlStrCache>
            </c:multiLvlStrRef>
          </c:cat>
          <c:val>
            <c:numRef>
              <c:f>'TblCroisé Journalier'!$G$41:$G$44</c:f>
              <c:numCache>
                <c:formatCode>General</c:formatCode>
                <c:ptCount val="2"/>
                <c:pt idx="0">
                  <c:v>1</c:v>
                </c:pt>
                <c:pt idx="1">
                  <c:v>3</c:v>
                </c:pt>
              </c:numCache>
            </c:numRef>
          </c:val>
          <c:extLst>
            <c:ext xmlns:c16="http://schemas.microsoft.com/office/drawing/2014/chart" uri="{C3380CC4-5D6E-409C-BE32-E72D297353CC}">
              <c16:uniqueId val="{00000006-48A6-474C-9DA2-F9E74343F05E}"/>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SOS DE LA SEMAINE</a:t>
            </a:r>
          </a:p>
        </c:rich>
      </c:tx>
      <c:layout>
        <c:manualLayout>
          <c:xMode val="edge"/>
          <c:yMode val="edge"/>
          <c:x val="0.3762091800924347"/>
          <c:y val="1.9455393727086719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pPr>
            <a:solidFill>
              <a:schemeClr val="accent1">
                <a:alpha val="85000"/>
              </a:schemeClr>
            </a:solidFill>
            <a:ln>
              <a:noFill/>
            </a:ln>
            <a:effectLst/>
          </c:spPr>
        </c:marker>
        <c:dLbl>
          <c:idx val="0"/>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0185067526415994E-16"/>
              <c:y val="0.13425925925925916"/>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962962962962954"/>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3888888888888838E-2"/>
              <c:y val="4.1666666666666664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3888888888888838E-2"/>
              <c:y val="4.1666666666666664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962962962962954"/>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0185067526415994E-16"/>
              <c:y val="0.13425925925925916"/>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3888888888888838E-2"/>
              <c:y val="4.1666666666666664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2962962962962954"/>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0185067526415994E-16"/>
              <c:y val="0.13425925925925916"/>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3888888888888838E-2"/>
              <c:y val="4.1666666666666664E-2"/>
            </c:manualLayout>
          </c:layout>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pivotFmt>
      <c:pivotFmt>
        <c:idx val="1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9712525667351125"/>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3.1999995968503858E-3"/>
              <c:y val="0.22979291917167669"/>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5999997984252222E-3"/>
              <c:y val="8.5504342017368076E-2"/>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9712525667351125"/>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3.1999995968503858E-3"/>
              <c:y val="0.22979291917167669"/>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5999997984252222E-3"/>
              <c:y val="8.5504342017368076E-2"/>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0"/>
              <c:y val="0.19712525667351125"/>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7"/>
        <c:dLbl>
          <c:idx val="0"/>
          <c:layout>
            <c:manualLayout>
              <c:x val="3.1999995968503858E-3"/>
              <c:y val="0.22979291917167669"/>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8"/>
        <c:dLbl>
          <c:idx val="0"/>
          <c:layout>
            <c:manualLayout>
              <c:x val="-1.5999997984252222E-3"/>
              <c:y val="8.5504342017368076E-2"/>
            </c:manualLayout>
          </c:layout>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2.9117266490555998E-2"/>
          <c:y val="0.11331166766371863"/>
          <c:w val="0.93888888888888888"/>
          <c:h val="0.76985259799403938"/>
        </c:manualLayout>
      </c:layout>
      <c:bar3DChart>
        <c:barDir val="col"/>
        <c:grouping val="clustered"/>
        <c:varyColors val="0"/>
        <c:ser>
          <c:idx val="0"/>
          <c:order val="0"/>
          <c:tx>
            <c:v>Total</c:v>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Pt>
            <c:idx val="0"/>
            <c:invertIfNegative val="0"/>
            <c:bubble3D val="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extLst>
              <c:ext xmlns:c16="http://schemas.microsoft.com/office/drawing/2014/chart" uri="{C3380CC4-5D6E-409C-BE32-E72D297353CC}">
                <c16:uniqueId val="{00000001-32CF-4851-8093-147FCB90E450}"/>
              </c:ext>
            </c:extLst>
          </c:dPt>
          <c:dPt>
            <c:idx val="1"/>
            <c:invertIfNegative val="0"/>
            <c:bubble3D val="0"/>
            <c:extLst>
              <c:ext xmlns:c16="http://schemas.microsoft.com/office/drawing/2014/chart" uri="{C3380CC4-5D6E-409C-BE32-E72D297353CC}">
                <c16:uniqueId val="{00000002-32CF-4851-8093-147FCB90E450}"/>
              </c:ext>
            </c:extLst>
          </c:dPt>
          <c:dPt>
            <c:idx val="2"/>
            <c:invertIfNegative val="0"/>
            <c:bubble3D val="0"/>
            <c:extLst>
              <c:ext xmlns:c16="http://schemas.microsoft.com/office/drawing/2014/chart" uri="{C3380CC4-5D6E-409C-BE32-E72D297353CC}">
                <c16:uniqueId val="{00000003-32CF-4851-8093-147FCB90E450}"/>
              </c:ext>
            </c:extLst>
          </c:dPt>
          <c:dLbls>
            <c:dLbl>
              <c:idx val="0"/>
              <c:layout>
                <c:manualLayout>
                  <c:x val="0"/>
                  <c:y val="0.19712525667351125"/>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CF-4851-8093-147FCB90E450}"/>
                </c:ext>
              </c:extLst>
            </c:dLbl>
            <c:dLbl>
              <c:idx val="1"/>
              <c:layout>
                <c:manualLayout>
                  <c:x val="3.1999995968503858E-3"/>
                  <c:y val="0.2297929191716766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CF-4851-8093-147FCB90E450}"/>
                </c:ext>
              </c:extLst>
            </c:dLbl>
            <c:dLbl>
              <c:idx val="2"/>
              <c:layout>
                <c:manualLayout>
                  <c:x val="-1.5999997984252222E-3"/>
                  <c:y val="8.550434201736807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CF-4851-8093-147FCB90E450}"/>
                </c:ext>
              </c:extLst>
            </c:dLbl>
            <c:spPr>
              <a:noFill/>
              <a:ln>
                <a:noFill/>
              </a:ln>
              <a:effectLst/>
            </c:spPr>
            <c:txPr>
              <a:bodyPr rot="0" spcFirstLastPara="1" vertOverflow="ellipsis" vert="horz" wrap="square" lIns="38100" tIns="19050" rIns="38100" bIns="19050" anchor="ctr" anchorCtr="0">
                <a:spAutoFit/>
              </a:bodyPr>
              <a:lstStyle/>
              <a:p>
                <a:pPr>
                  <a:defRPr sz="16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numLit>
              <c:formatCode>General</c:formatCode>
              <c:ptCount val="3"/>
              <c:pt idx="0">
                <c:v>1</c:v>
              </c:pt>
              <c:pt idx="1">
                <c:v>2</c:v>
              </c:pt>
              <c:pt idx="2">
                <c:v>3</c:v>
              </c:pt>
            </c:numLit>
          </c:cat>
          <c:val>
            <c:numLit>
              <c:formatCode>General</c:formatCode>
              <c:ptCount val="3"/>
              <c:pt idx="0">
                <c:v>4</c:v>
              </c:pt>
              <c:pt idx="1">
                <c:v>6</c:v>
              </c:pt>
              <c:pt idx="2">
                <c:v>1</c:v>
              </c:pt>
            </c:numLit>
          </c:val>
          <c:extLst>
            <c:ext xmlns:c16="http://schemas.microsoft.com/office/drawing/2014/chart" uri="{C3380CC4-5D6E-409C-BE32-E72D297353CC}">
              <c16:uniqueId val="{00000004-32CF-4851-8093-147FCB90E450}"/>
            </c:ext>
          </c:extLst>
        </c:ser>
        <c:dLbls>
          <c:showLegendKey val="0"/>
          <c:showVal val="1"/>
          <c:showCatName val="0"/>
          <c:showSerName val="0"/>
          <c:showPercent val="0"/>
          <c:showBubbleSize val="0"/>
        </c:dLbls>
        <c:gapWidth val="65"/>
        <c:shape val="box"/>
        <c:axId val="1324140880"/>
        <c:axId val="1324129648"/>
        <c:axId val="0"/>
      </c:bar3DChart>
      <c:catAx>
        <c:axId val="132414088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324129648"/>
        <c:crosses val="autoZero"/>
        <c:auto val="1"/>
        <c:lblAlgn val="ctr"/>
        <c:lblOffset val="100"/>
        <c:noMultiLvlLbl val="0"/>
      </c:catAx>
      <c:valAx>
        <c:axId val="132412964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324140880"/>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orientation="landscape"/>
  </c:printSettings>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a:t>
            </a:r>
            <a:r>
              <a:rPr lang="en-US" baseline="0"/>
              <a:t> semaine / Statut</a:t>
            </a:r>
            <a:endParaRPr lang="en-US"/>
          </a:p>
        </c:rich>
      </c:tx>
      <c:layout>
        <c:manualLayout>
          <c:xMode val="edge"/>
          <c:yMode val="edge"/>
          <c:x val="0.38788235794849973"/>
          <c:y val="2.0551297754447365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spPr>
          <a:solidFill>
            <a:schemeClr val="accent1"/>
          </a:solidFill>
          <a:ln>
            <a:noFill/>
          </a:ln>
          <a:effectLst>
            <a:outerShdw blurRad="254000" sx="102000" sy="102000" algn="ctr" rotWithShape="0">
              <a:prstClr val="black">
                <a:alpha val="20000"/>
              </a:prstClr>
            </a:outerShdw>
          </a:effectLst>
        </c:spPr>
        <c:marker>
          <c:symbol val="circle"/>
          <c:size val="6"/>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2"/>
        <c:spPr>
          <a:solidFill>
            <a:srgbClr val="0070C0"/>
          </a:solidFill>
          <a:ln>
            <a:noFill/>
          </a:ln>
          <a:effectLst>
            <a:outerShdw blurRad="254000" sx="102000" sy="102000" algn="ctr" rotWithShape="0">
              <a:prstClr val="black">
                <a:alpha val="20000"/>
              </a:prstClr>
            </a:outerShdw>
          </a:effectLst>
        </c:spPr>
      </c:pivotFmt>
      <c:pivotFmt>
        <c:idx val="3"/>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solidFill>
          <a:ln>
            <a:noFill/>
          </a:ln>
          <a:effectLst>
            <a:outerShdw blurRad="254000" sx="102000" sy="102000" algn="ctr" rotWithShape="0">
              <a:prstClr val="black">
                <a:alpha val="20000"/>
              </a:prstClr>
            </a:outerShdw>
          </a:effectLst>
        </c:spPr>
      </c:pivotFmt>
      <c:pivotFmt>
        <c:idx val="5"/>
        <c:spPr>
          <a:solidFill>
            <a:srgbClr val="0070C0"/>
          </a:solidFill>
          <a:ln>
            <a:noFill/>
          </a:ln>
          <a:effectLst>
            <a:outerShdw blurRad="254000" sx="102000" sy="102000" algn="ctr" rotWithShape="0">
              <a:prstClr val="black">
                <a:alpha val="20000"/>
              </a:prstClr>
            </a:outerShdw>
          </a:effectLst>
        </c:spPr>
      </c:pivotFmt>
      <c:pivotFmt>
        <c:idx val="6"/>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1"/>
          </a:solidFill>
          <a:ln>
            <a:noFill/>
          </a:ln>
          <a:effectLst>
            <a:outerShdw blurRad="254000" sx="102000" sy="102000" algn="ctr" rotWithShape="0">
              <a:prstClr val="black">
                <a:alpha val="20000"/>
              </a:prstClr>
            </a:outerShdw>
          </a:effectLst>
        </c:spPr>
      </c:pivotFmt>
      <c:pivotFmt>
        <c:idx val="8"/>
        <c:spPr>
          <a:solidFill>
            <a:schemeClr val="accent1"/>
          </a:solidFill>
          <a:ln>
            <a:noFill/>
          </a:ln>
          <a:effectLst>
            <a:outerShdw blurRad="254000" sx="102000" sy="102000" algn="ctr" rotWithShape="0">
              <a:prstClr val="black">
                <a:alpha val="20000"/>
              </a:prstClr>
            </a:outerShdw>
          </a:effectLst>
        </c:spPr>
      </c:pivotFmt>
      <c:pivotFmt>
        <c:idx val="9"/>
        <c:spPr>
          <a:solidFill>
            <a:schemeClr val="accent1"/>
          </a:solidFill>
          <a:ln>
            <a:noFill/>
          </a:ln>
          <a:effectLst>
            <a:outerShdw blurRad="254000" sx="102000" sy="102000" algn="ctr" rotWithShape="0">
              <a:prstClr val="black">
                <a:alpha val="20000"/>
              </a:prstClr>
            </a:outerShdw>
          </a:effectLst>
        </c:spPr>
      </c:pivotFmt>
      <c:pivotFmt>
        <c:idx val="10"/>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1"/>
          </a:solidFill>
          <a:ln>
            <a:noFill/>
          </a:ln>
          <a:effectLst>
            <a:outerShdw blurRad="254000" sx="102000" sy="102000" algn="ctr" rotWithShape="0">
              <a:prstClr val="black">
                <a:alpha val="20000"/>
              </a:prstClr>
            </a:outerShdw>
          </a:effectLst>
        </c:spPr>
      </c:pivotFmt>
      <c:pivotFmt>
        <c:idx val="12"/>
        <c:spPr>
          <a:solidFill>
            <a:schemeClr val="accent1"/>
          </a:solidFill>
          <a:ln>
            <a:noFill/>
          </a:ln>
          <a:effectLst>
            <a:outerShdw blurRad="254000" sx="102000" sy="102000" algn="ctr" rotWithShape="0">
              <a:prstClr val="black">
                <a:alpha val="20000"/>
              </a:prstClr>
            </a:outerShdw>
          </a:effectLst>
        </c:spPr>
      </c:pivotFmt>
      <c:pivotFmt>
        <c:idx val="13"/>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14"/>
        <c:spPr>
          <a:solidFill>
            <a:srgbClr val="5B9BD5">
              <a:lumMod val="40000"/>
              <a:lumOff val="60000"/>
            </a:srgbClr>
          </a:solidFill>
          <a:ln>
            <a:noFill/>
          </a:ln>
          <a:effectLst>
            <a:outerShdw blurRad="254000" sx="102000" sy="102000" algn="ctr" rotWithShape="0">
              <a:prstClr val="black">
                <a:alpha val="20000"/>
              </a:prstClr>
            </a:outerShdw>
          </a:effectLst>
        </c:spPr>
        <c:dLbl>
          <c:idx val="0"/>
          <c:layout>
            <c:manualLayout>
              <c:x val="0.1924459048918099"/>
              <c:y val="-3.1907611548556439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5"/>
        <c:spPr>
          <a:solidFill>
            <a:srgbClr val="0070C0"/>
          </a:solidFill>
          <a:ln>
            <a:noFill/>
          </a:ln>
          <a:effectLst>
            <a:outerShdw blurRad="254000" sx="102000" sy="102000" algn="ctr" rotWithShape="0">
              <a:prstClr val="black">
                <a:alpha val="20000"/>
              </a:prstClr>
            </a:outerShdw>
          </a:effectLst>
        </c:spPr>
        <c:dLbl>
          <c:idx val="0"/>
          <c:layout>
            <c:manualLayout>
              <c:x val="-0.17850213605189116"/>
              <c:y val="-4.08318960129984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6"/>
        <c:spPr>
          <a:solidFill>
            <a:srgbClr val="88B6E0"/>
          </a:solidFill>
          <a:ln>
            <a:noFill/>
          </a:ln>
          <a:effectLst>
            <a:outerShdw blurRad="254000" sx="102000" sy="102000" algn="ctr" rotWithShape="0">
              <a:prstClr val="black">
                <a:alpha val="20000"/>
              </a:prstClr>
            </a:outerShdw>
          </a:effectLst>
        </c:spPr>
        <c:dLbl>
          <c:idx val="0"/>
          <c:layout>
            <c:manualLayout>
              <c:x val="0.10947155227643789"/>
              <c:y val="5.1799725034370608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7"/>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18"/>
        <c:spPr>
          <a:solidFill>
            <a:srgbClr val="5B9BD5">
              <a:lumMod val="40000"/>
              <a:lumOff val="60000"/>
            </a:srgbClr>
          </a:solidFill>
          <a:ln>
            <a:noFill/>
          </a:ln>
          <a:effectLst>
            <a:outerShdw blurRad="254000" sx="102000" sy="102000" algn="ctr" rotWithShape="0">
              <a:prstClr val="black">
                <a:alpha val="20000"/>
              </a:prstClr>
            </a:outerShdw>
          </a:effectLst>
        </c:spPr>
        <c:dLbl>
          <c:idx val="0"/>
          <c:layout>
            <c:manualLayout>
              <c:x val="0.1924459048918099"/>
              <c:y val="-3.1907611548556439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9"/>
        <c:spPr>
          <a:solidFill>
            <a:srgbClr val="88B6E0"/>
          </a:solidFill>
          <a:ln>
            <a:noFill/>
          </a:ln>
          <a:effectLst>
            <a:outerShdw blurRad="254000" sx="102000" sy="102000" algn="ctr" rotWithShape="0">
              <a:prstClr val="black">
                <a:alpha val="20000"/>
              </a:prstClr>
            </a:outerShdw>
          </a:effectLst>
        </c:spPr>
        <c:dLbl>
          <c:idx val="0"/>
          <c:layout>
            <c:manualLayout>
              <c:x val="0.10947155227643789"/>
              <c:y val="5.1799725034370608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0"/>
        <c:spPr>
          <a:solidFill>
            <a:srgbClr val="0070C0"/>
          </a:solidFill>
          <a:ln>
            <a:noFill/>
          </a:ln>
          <a:effectLst>
            <a:outerShdw blurRad="254000" sx="102000" sy="102000" algn="ctr" rotWithShape="0">
              <a:prstClr val="black">
                <a:alpha val="20000"/>
              </a:prstClr>
            </a:outerShdw>
          </a:effectLst>
        </c:spPr>
        <c:dLbl>
          <c:idx val="0"/>
          <c:layout>
            <c:manualLayout>
              <c:x val="-0.17850213605189116"/>
              <c:y val="-4.08318960129984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1"/>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22"/>
        <c:spPr>
          <a:solidFill>
            <a:srgbClr val="5B9BD5">
              <a:lumMod val="40000"/>
              <a:lumOff val="60000"/>
            </a:srgbClr>
          </a:solidFill>
          <a:ln>
            <a:noFill/>
          </a:ln>
          <a:effectLst>
            <a:outerShdw blurRad="254000" sx="102000" sy="102000" algn="ctr" rotWithShape="0">
              <a:prstClr val="black">
                <a:alpha val="20000"/>
              </a:prstClr>
            </a:outerShdw>
          </a:effectLst>
        </c:spPr>
        <c:dLbl>
          <c:idx val="0"/>
          <c:layout>
            <c:manualLayout>
              <c:x val="0.1924459048918099"/>
              <c:y val="-3.1907611548556439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3"/>
        <c:spPr>
          <a:solidFill>
            <a:srgbClr val="88B6E0"/>
          </a:solidFill>
          <a:ln>
            <a:noFill/>
          </a:ln>
          <a:effectLst>
            <a:outerShdw blurRad="254000" sx="102000" sy="102000" algn="ctr" rotWithShape="0">
              <a:prstClr val="black">
                <a:alpha val="20000"/>
              </a:prstClr>
            </a:outerShdw>
          </a:effectLst>
        </c:spPr>
        <c:dLbl>
          <c:idx val="0"/>
          <c:layout>
            <c:manualLayout>
              <c:x val="0.10947155227643789"/>
              <c:y val="5.1799725034370608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4"/>
        <c:spPr>
          <a:solidFill>
            <a:srgbClr val="0070C0"/>
          </a:solidFill>
          <a:ln>
            <a:noFill/>
          </a:ln>
          <a:effectLst>
            <a:outerShdw blurRad="254000" sx="102000" sy="102000" algn="ctr" rotWithShape="0">
              <a:prstClr val="black">
                <a:alpha val="20000"/>
              </a:prstClr>
            </a:outerShdw>
          </a:effectLst>
        </c:spPr>
        <c:dLbl>
          <c:idx val="0"/>
          <c:layout>
            <c:manualLayout>
              <c:x val="-0.17850213605189116"/>
              <c:y val="-4.08318960129984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28068778804224276"/>
          <c:y val="0.17125699287589052"/>
          <c:w val="0.44640408137959131"/>
          <c:h val="0.75591091113610798"/>
        </c:manualLayout>
      </c:layout>
      <c:pieChart>
        <c:varyColors val="1"/>
        <c:ser>
          <c:idx val="0"/>
          <c:order val="0"/>
          <c:tx>
            <c:v>Total</c:v>
          </c:tx>
          <c:explosion val="9"/>
          <c:dPt>
            <c:idx val="0"/>
            <c:bubble3D val="0"/>
            <c:spPr>
              <a:solidFill>
                <a:srgbClr val="5B9BD5">
                  <a:lumMod val="40000"/>
                  <a:lumOff val="60000"/>
                </a:srgbClr>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46D-41E1-9700-88E22BF3F0F0}"/>
              </c:ext>
            </c:extLst>
          </c:dPt>
          <c:dPt>
            <c:idx val="1"/>
            <c:bubble3D val="0"/>
            <c:spPr>
              <a:solidFill>
                <a:srgbClr val="88B6E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46D-41E1-9700-88E22BF3F0F0}"/>
              </c:ext>
            </c:extLst>
          </c:dPt>
          <c:dPt>
            <c:idx val="2"/>
            <c:bubble3D val="0"/>
            <c:spPr>
              <a:solidFill>
                <a:srgbClr val="0070C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A46D-41E1-9700-88E22BF3F0F0}"/>
              </c:ext>
            </c:extLst>
          </c:dPt>
          <c:dLbls>
            <c:dLbl>
              <c:idx val="0"/>
              <c:layout>
                <c:manualLayout>
                  <c:x val="0.1924459048918099"/>
                  <c:y val="-3.1907611548556439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A46D-41E1-9700-88E22BF3F0F0}"/>
                </c:ext>
              </c:extLst>
            </c:dLbl>
            <c:dLbl>
              <c:idx val="1"/>
              <c:layout>
                <c:manualLayout>
                  <c:x val="0.10947155227643789"/>
                  <c:y val="5.1799725034370608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A46D-41E1-9700-88E22BF3F0F0}"/>
                </c:ext>
              </c:extLst>
            </c:dLbl>
            <c:dLbl>
              <c:idx val="2"/>
              <c:layout>
                <c:manualLayout>
                  <c:x val="-0.17850213605189116"/>
                  <c:y val="-4.083189601299847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A46D-41E1-9700-88E22BF3F0F0}"/>
                </c:ext>
              </c:extLst>
            </c:dLbl>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numLit>
              <c:formatCode>General</c:formatCode>
              <c:ptCount val="3"/>
              <c:pt idx="0">
                <c:v>0</c:v>
              </c:pt>
              <c:pt idx="1">
                <c:v>0</c:v>
              </c:pt>
              <c:pt idx="2">
                <c:v>0</c:v>
              </c:pt>
            </c:numLit>
          </c:cat>
          <c:val>
            <c:numLit>
              <c:formatCode>General</c:formatCode>
              <c:ptCount val="3"/>
              <c:pt idx="0">
                <c:v>2</c:v>
              </c:pt>
              <c:pt idx="1">
                <c:v>1</c:v>
              </c:pt>
              <c:pt idx="2">
                <c:v>8</c:v>
              </c:pt>
            </c:numLit>
          </c:val>
          <c:extLst>
            <c:ext xmlns:c16="http://schemas.microsoft.com/office/drawing/2014/chart" uri="{C3380CC4-5D6E-409C-BE32-E72D297353CC}">
              <c16:uniqueId val="{00000006-A46D-41E1-9700-88E22BF3F0F0}"/>
            </c:ext>
          </c:extLst>
        </c:ser>
        <c:dLbls>
          <c:dLblPos val="ctr"/>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a:t>
            </a:r>
            <a:r>
              <a:rPr lang="en-US" baseline="0"/>
              <a:t> Semaine / Gravité</a:t>
            </a:r>
            <a:endParaRPr lang="en-US"/>
          </a:p>
        </c:rich>
      </c:tx>
      <c:layout>
        <c:manualLayout>
          <c:xMode val="edge"/>
          <c:yMode val="edge"/>
          <c:x val="0.37013888888888891"/>
          <c:y val="1.6477107028288134E-2"/>
        </c:manualLayout>
      </c:layout>
      <c:overlay val="0"/>
      <c:spPr>
        <a:noFill/>
        <a:ln>
          <a:noFill/>
        </a:ln>
        <a:effectLst/>
      </c:spPr>
    </c:title>
    <c:autoTitleDeleted val="0"/>
    <c:pivotFmts>
      <c:pivotFmt>
        <c:idx val="0"/>
      </c:pivotFmt>
      <c:pivotFmt>
        <c:idx val="1"/>
        <c:spPr>
          <a:solidFill>
            <a:schemeClr val="accent1"/>
          </a:solidFill>
          <a:ln>
            <a:noFill/>
          </a:ln>
          <a:effectLst>
            <a:outerShdw blurRad="254000" sx="102000" sy="102000" algn="ctr" rotWithShape="0">
              <a:prstClr val="black">
                <a:alpha val="20000"/>
              </a:prstClr>
            </a:outerShdw>
          </a:effectLst>
        </c:spPr>
        <c:marker>
          <c:symbol val="circle"/>
          <c:size val="6"/>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4.9999999999999899E-2"/>
              <c:y val="3.009259259259259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1419444444444444"/>
                  <c:h val="0.29083333333333333"/>
                </c:manualLayout>
              </c15:layout>
            </c:ext>
          </c:extLst>
        </c:dLbl>
      </c:pivotFmt>
      <c:pivotFmt>
        <c:idx val="3"/>
        <c:spPr>
          <a:solidFill>
            <a:srgbClr val="0070C0"/>
          </a:solidFill>
          <a:ln>
            <a:noFill/>
          </a:ln>
          <a:effectLst>
            <a:outerShdw blurRad="254000" sx="102000" sy="102000" algn="ctr" rotWithShape="0">
              <a:prstClr val="black">
                <a:alpha val="20000"/>
              </a:prstClr>
            </a:outerShdw>
          </a:effectLst>
        </c:spPr>
        <c:dLbl>
          <c:idx val="0"/>
          <c:layout>
            <c:manualLayout>
              <c:x val="-0.14166666666666666"/>
              <c:y val="0.10648148148148148"/>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bg1">
              <a:lumMod val="75000"/>
            </a:schemeClr>
          </a:solidFill>
          <a:ln>
            <a:noFill/>
          </a:ln>
          <a:effectLst>
            <a:outerShdw blurRad="254000" sx="102000" sy="102000" algn="ctr" rotWithShape="0">
              <a:prstClr val="black">
                <a:alpha val="20000"/>
              </a:prstClr>
            </a:outerShdw>
          </a:effectLst>
        </c:spP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lumMod val="20000"/>
              <a:lumOff val="80000"/>
            </a:schemeClr>
          </a:solidFill>
          <a:ln>
            <a:noFill/>
          </a:ln>
          <a:effectLst>
            <a:outerShdw blurRad="254000" sx="102000" sy="102000" algn="ctr" rotWithShape="0">
              <a:prstClr val="black">
                <a:alpha val="20000"/>
              </a:prstClr>
            </a:outerShdw>
          </a:effectLst>
        </c:spPr>
        <c:dLbl>
          <c:idx val="0"/>
          <c:layout>
            <c:manualLayout>
              <c:x val="-0.2"/>
              <c:y val="-3.9306831437737035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323611111111111"/>
                  <c:h val="0.3529166666666666"/>
                </c:manualLayout>
              </c15:layout>
            </c:ext>
          </c:extLst>
        </c:dLbl>
      </c:pivotFmt>
      <c:pivotFmt>
        <c:idx val="6"/>
        <c:spPr>
          <a:solidFill>
            <a:schemeClr val="accent1"/>
          </a:solidFill>
          <a:ln>
            <a:noFill/>
          </a:ln>
          <a:effectLst>
            <a:outerShdw blurRad="254000" sx="102000" sy="102000" algn="ctr" rotWithShape="0">
              <a:prstClr val="black">
                <a:alpha val="20000"/>
              </a:prstClr>
            </a:outerShdw>
          </a:effectLst>
        </c:spPr>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4.9999999999999899E-2"/>
              <c:y val="3.009259259259259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1419444444444444"/>
                  <c:h val="0.29083333333333333"/>
                </c:manualLayout>
              </c15:layout>
            </c:ext>
          </c:extLst>
        </c:dLbl>
      </c:pivotFmt>
      <c:pivotFmt>
        <c:idx val="8"/>
        <c:spPr>
          <a:solidFill>
            <a:schemeClr val="bg1">
              <a:lumMod val="75000"/>
            </a:schemeClr>
          </a:solidFill>
          <a:ln>
            <a:noFill/>
          </a:ln>
          <a:effectLst>
            <a:outerShdw blurRad="254000" sx="102000" sy="102000" algn="ctr" rotWithShape="0">
              <a:prstClr val="black">
                <a:alpha val="20000"/>
              </a:prstClr>
            </a:outerShdw>
          </a:effectLst>
        </c:spP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lumMod val="20000"/>
              <a:lumOff val="80000"/>
            </a:schemeClr>
          </a:solidFill>
          <a:ln>
            <a:noFill/>
          </a:ln>
          <a:effectLst>
            <a:outerShdw blurRad="254000" sx="102000" sy="102000" algn="ctr" rotWithShape="0">
              <a:prstClr val="black">
                <a:alpha val="20000"/>
              </a:prstClr>
            </a:outerShdw>
          </a:effectLst>
        </c:spPr>
        <c:dLbl>
          <c:idx val="0"/>
          <c:layout>
            <c:manualLayout>
              <c:x val="-0.2"/>
              <c:y val="-3.9306831437737035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323611111111111"/>
                  <c:h val="0.3529166666666666"/>
                </c:manualLayout>
              </c15:layout>
            </c:ext>
          </c:extLst>
        </c:dLbl>
      </c:pivotFmt>
      <c:pivotFmt>
        <c:idx val="10"/>
        <c:spPr>
          <a:solidFill>
            <a:srgbClr val="0070C0"/>
          </a:solidFill>
          <a:ln>
            <a:noFill/>
          </a:ln>
          <a:effectLst>
            <a:outerShdw blurRad="254000" sx="102000" sy="102000" algn="ctr" rotWithShape="0">
              <a:prstClr val="black">
                <a:alpha val="20000"/>
              </a:prstClr>
            </a:outerShdw>
          </a:effectLst>
        </c:spPr>
        <c:dLbl>
          <c:idx val="0"/>
          <c:layout>
            <c:manualLayout>
              <c:x val="-0.14166666666666666"/>
              <c:y val="0.10648148148148148"/>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1"/>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4.9999999999999899E-2"/>
              <c:y val="3.009259259259259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1419444444444444"/>
                  <c:h val="0.29083333333333333"/>
                </c:manualLayout>
              </c15:layout>
            </c:ext>
          </c:extLst>
        </c:dLbl>
      </c:pivotFmt>
      <c:pivotFmt>
        <c:idx val="13"/>
        <c:spPr>
          <a:solidFill>
            <a:schemeClr val="bg1">
              <a:lumMod val="75000"/>
            </a:schemeClr>
          </a:solidFill>
          <a:ln>
            <a:noFill/>
          </a:ln>
          <a:effectLst>
            <a:outerShdw blurRad="254000" sx="102000" sy="102000" algn="ctr" rotWithShape="0">
              <a:prstClr val="black">
                <a:alpha val="20000"/>
              </a:prstClr>
            </a:outerShdw>
          </a:effectLst>
        </c:spP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15:spPr xmlns:c15="http://schemas.microsoft.com/office/drawing/2012/chart">
                <a:prstGeom prst="rect">
                  <a:avLst/>
                </a:prstGeom>
              </c15:spPr>
            </c:ext>
          </c:extLst>
        </c:dLbl>
      </c:pivotFmt>
      <c:pivotFmt>
        <c:idx val="14"/>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4.9999999999999899E-2"/>
              <c:y val="3.009259259259259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1419444444444444"/>
                  <c:h val="0.29083333333333333"/>
                </c:manualLayout>
              </c15:layout>
            </c:ext>
          </c:extLst>
        </c:dLbl>
      </c:pivotFmt>
      <c:pivotFmt>
        <c:idx val="15"/>
        <c:spPr>
          <a:solidFill>
            <a:srgbClr val="0070C0"/>
          </a:solidFill>
          <a:ln>
            <a:noFill/>
          </a:ln>
          <a:effectLst>
            <a:outerShdw blurRad="254000" sx="102000" sy="102000" algn="ctr" rotWithShape="0">
              <a:prstClr val="black">
                <a:alpha val="20000"/>
              </a:prstClr>
            </a:outerShdw>
          </a:effectLst>
        </c:spPr>
        <c:dLbl>
          <c:idx val="0"/>
          <c:layout>
            <c:manualLayout>
              <c:x val="-0.14166666666666666"/>
              <c:y val="0.10648148148148148"/>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6"/>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17"/>
        <c:spPr>
          <a:solidFill>
            <a:schemeClr val="bg1">
              <a:lumMod val="75000"/>
            </a:schemeClr>
          </a:solidFill>
          <a:ln>
            <a:noFill/>
          </a:ln>
          <a:effectLst>
            <a:outerShdw blurRad="254000" sx="102000" sy="102000" algn="ctr" rotWithShape="0">
              <a:prstClr val="black">
                <a:alpha val="20000"/>
              </a:prstClr>
            </a:outerShdw>
          </a:effectLst>
        </c:spP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Lst>
        </c:dLbl>
      </c:pivotFmt>
      <c:pivotFmt>
        <c:idx val="18"/>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4.9999999999999899E-2"/>
              <c:y val="3.009259259259259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1419444444444444"/>
                  <c:h val="0.29083333333333333"/>
                </c:manualLayout>
              </c15:layout>
            </c:ext>
          </c:extLst>
        </c:dLbl>
      </c:pivotFmt>
      <c:pivotFmt>
        <c:idx val="19"/>
        <c:spPr>
          <a:solidFill>
            <a:srgbClr val="0070C0"/>
          </a:solidFill>
          <a:ln>
            <a:noFill/>
          </a:ln>
          <a:effectLst>
            <a:outerShdw blurRad="254000" sx="102000" sy="102000" algn="ctr" rotWithShape="0">
              <a:prstClr val="black">
                <a:alpha val="20000"/>
              </a:prstClr>
            </a:outerShdw>
          </a:effectLst>
        </c:spPr>
        <c:dLbl>
          <c:idx val="0"/>
          <c:layout>
            <c:manualLayout>
              <c:x val="-0.14166666666666666"/>
              <c:y val="0.10648148148148148"/>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0"/>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21"/>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0.33623593874423957"/>
              <c:y val="-3.149195568111247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16162056960842655"/>
                  <c:h val="0.21195287611949271"/>
                </c:manualLayout>
              </c15:layout>
            </c:ext>
          </c:extLst>
        </c:dLbl>
      </c:pivotFmt>
      <c:pivotFmt>
        <c:idx val="22"/>
        <c:spPr>
          <a:solidFill>
            <a:srgbClr val="0070C0"/>
          </a:solidFill>
          <a:ln>
            <a:noFill/>
          </a:ln>
          <a:effectLst>
            <a:outerShdw blurRad="254000" sx="102000" sy="102000" algn="ctr" rotWithShape="0">
              <a:prstClr val="black">
                <a:alpha val="20000"/>
              </a:prstClr>
            </a:outerShdw>
          </a:effectLst>
        </c:spPr>
        <c:dLbl>
          <c:idx val="0"/>
          <c:layout>
            <c:manualLayout>
              <c:x val="7.1099242383356576E-2"/>
              <c:y val="-5.0890585241731212E-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3"/>
      </c:pivotFmt>
      <c:pivotFmt>
        <c:idx val="24"/>
        <c:spPr>
          <a:solidFill>
            <a:schemeClr val="bg1">
              <a:lumMod val="75000"/>
            </a:schemeClr>
          </a:solidFill>
          <a:ln>
            <a:noFill/>
          </a:ln>
          <a:effectLst>
            <a:outerShdw blurRad="254000" sx="102000" sy="102000" algn="ctr" rotWithShape="0">
              <a:prstClr val="black">
                <a:alpha val="20000"/>
              </a:prstClr>
            </a:outerShdw>
          </a:effectLst>
        </c:spPr>
        <c:dLbl>
          <c:idx val="0"/>
          <c:layout>
            <c:manualLayout>
              <c:x val="6.1336254107338443E-2"/>
              <c:y val="-9.9236641221374072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Lst>
        </c:dLbl>
      </c:pivotFmt>
      <c:pivotFmt>
        <c:idx val="25"/>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26"/>
        <c:spPr>
          <a:solidFill>
            <a:schemeClr val="bg1">
              <a:lumMod val="75000"/>
            </a:schemeClr>
          </a:solidFill>
          <a:ln>
            <a:noFill/>
          </a:ln>
          <a:effectLst>
            <a:outerShdw blurRad="254000" sx="102000" sy="102000" algn="ctr" rotWithShape="0">
              <a:prstClr val="black">
                <a:alpha val="20000"/>
              </a:prstClr>
            </a:outerShdw>
          </a:effectLst>
        </c:spPr>
        <c:dLbl>
          <c:idx val="0"/>
          <c:layout>
            <c:manualLayout>
              <c:x val="6.1336254107338443E-2"/>
              <c:y val="-9.9236641221374072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Lst>
        </c:dLbl>
      </c:pivotFmt>
      <c:pivotFmt>
        <c:idx val="27"/>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0.33623593874423957"/>
              <c:y val="-3.149195568111247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16162056960842655"/>
                  <c:h val="0.21195287611949271"/>
                </c:manualLayout>
              </c15:layout>
            </c:ext>
          </c:extLst>
        </c:dLbl>
      </c:pivotFmt>
      <c:pivotFmt>
        <c:idx val="28"/>
        <c:spPr>
          <a:solidFill>
            <a:srgbClr val="0070C0"/>
          </a:solidFill>
          <a:ln>
            <a:noFill/>
          </a:ln>
          <a:effectLst>
            <a:outerShdw blurRad="254000" sx="102000" sy="102000" algn="ctr" rotWithShape="0">
              <a:prstClr val="black">
                <a:alpha val="20000"/>
              </a:prstClr>
            </a:outerShdw>
          </a:effectLst>
        </c:spPr>
        <c:dLbl>
          <c:idx val="0"/>
          <c:layout>
            <c:manualLayout>
              <c:x val="7.1099242383356576E-2"/>
              <c:y val="-5.0890585241731212E-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29"/>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30"/>
        <c:spPr>
          <a:solidFill>
            <a:schemeClr val="bg1">
              <a:lumMod val="75000"/>
            </a:schemeClr>
          </a:solidFill>
          <a:ln>
            <a:noFill/>
          </a:ln>
          <a:effectLst>
            <a:outerShdw blurRad="254000" sx="102000" sy="102000" algn="ctr" rotWithShape="0">
              <a:prstClr val="black">
                <a:alpha val="20000"/>
              </a:prstClr>
            </a:outerShdw>
          </a:effectLst>
        </c:spPr>
        <c:dLbl>
          <c:idx val="0"/>
          <c:layout>
            <c:manualLayout>
              <c:x val="6.1336254107338443E-2"/>
              <c:y val="-9.9236641221374072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Lst>
        </c:dLbl>
      </c:pivotFmt>
      <c:pivotFmt>
        <c:idx val="31"/>
        <c:spPr>
          <a:solidFill>
            <a:schemeClr val="accent1">
              <a:lumMod val="60000"/>
              <a:lumOff val="40000"/>
            </a:schemeClr>
          </a:solidFill>
          <a:ln>
            <a:noFill/>
          </a:ln>
          <a:effectLst>
            <a:outerShdw blurRad="254000" sx="102000" sy="102000" algn="ctr" rotWithShape="0">
              <a:prstClr val="black">
                <a:alpha val="20000"/>
              </a:prstClr>
            </a:outerShdw>
          </a:effectLst>
        </c:spPr>
        <c:dLbl>
          <c:idx val="0"/>
          <c:layout>
            <c:manualLayout>
              <c:x val="0.33623593874423957"/>
              <c:y val="-3.149195568111247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16162056960842655"/>
                  <c:h val="0.21195287611949271"/>
                </c:manualLayout>
              </c15:layout>
            </c:ext>
          </c:extLst>
        </c:dLbl>
      </c:pivotFmt>
      <c:pivotFmt>
        <c:idx val="32"/>
        <c:spPr>
          <a:solidFill>
            <a:srgbClr val="0070C0"/>
          </a:solidFill>
          <a:ln>
            <a:noFill/>
          </a:ln>
          <a:effectLst>
            <a:outerShdw blurRad="254000" sx="102000" sy="102000" algn="ctr" rotWithShape="0">
              <a:prstClr val="black">
                <a:alpha val="20000"/>
              </a:prstClr>
            </a:outerShdw>
          </a:effectLst>
        </c:spPr>
        <c:dLbl>
          <c:idx val="0"/>
          <c:layout>
            <c:manualLayout>
              <c:x val="7.1099242383356576E-2"/>
              <c:y val="-5.0890585241731212E-3"/>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32851968503937007"/>
          <c:y val="0.17839858559346744"/>
          <c:w val="0.46240529308836398"/>
          <c:h val="0.77067548848060663"/>
        </c:manualLayout>
      </c:layout>
      <c:pieChart>
        <c:varyColors val="1"/>
        <c:ser>
          <c:idx val="0"/>
          <c:order val="0"/>
          <c:tx>
            <c:v>Total</c:v>
          </c:tx>
          <c:dPt>
            <c:idx val="0"/>
            <c:bubble3D val="0"/>
            <c:explosion val="8"/>
            <c:spPr>
              <a:solidFill>
                <a:schemeClr val="bg1">
                  <a:lumMod val="75000"/>
                </a:schemeClr>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6FCE-40BD-BCA3-6030E43887BA}"/>
              </c:ext>
            </c:extLst>
          </c:dPt>
          <c:dPt>
            <c:idx val="1"/>
            <c:bubble3D val="0"/>
            <c:spPr>
              <a:solidFill>
                <a:schemeClr val="accent1">
                  <a:lumMod val="60000"/>
                  <a:lumOff val="40000"/>
                </a:schemeClr>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6FCE-40BD-BCA3-6030E43887BA}"/>
              </c:ext>
            </c:extLst>
          </c:dPt>
          <c:dPt>
            <c:idx val="2"/>
            <c:bubble3D val="0"/>
            <c:explosion val="9"/>
            <c:spPr>
              <a:solidFill>
                <a:srgbClr val="0070C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6FCE-40BD-BCA3-6030E43887BA}"/>
              </c:ext>
            </c:extLst>
          </c:dPt>
          <c:dPt>
            <c:idx val="3"/>
            <c:bubble3D val="0"/>
            <c:extLst>
              <c:ext xmlns:c16="http://schemas.microsoft.com/office/drawing/2014/chart" uri="{C3380CC4-5D6E-409C-BE32-E72D297353CC}">
                <c16:uniqueId val="{00000006-6FCE-40BD-BCA3-6030E43887BA}"/>
              </c:ext>
            </c:extLst>
          </c:dPt>
          <c:dLbls>
            <c:dLbl>
              <c:idx val="0"/>
              <c:layout>
                <c:manualLayout>
                  <c:x val="6.1336254107338443E-2"/>
                  <c:y val="-9.9236641221374072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1-6FCE-40BD-BCA3-6030E43887BA}"/>
                </c:ext>
              </c:extLst>
            </c:dLbl>
            <c:dLbl>
              <c:idx val="1"/>
              <c:layout>
                <c:manualLayout>
                  <c:x val="0.33623593874423957"/>
                  <c:y val="-3.1491955681112474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16162056960842655"/>
                      <c:h val="0.21195287611949271"/>
                    </c:manualLayout>
                  </c15:layout>
                </c:ext>
                <c:ext xmlns:c16="http://schemas.microsoft.com/office/drawing/2014/chart" uri="{C3380CC4-5D6E-409C-BE32-E72D297353CC}">
                  <c16:uniqueId val="{00000003-6FCE-40BD-BCA3-6030E43887BA}"/>
                </c:ext>
              </c:extLst>
            </c:dLbl>
            <c:dLbl>
              <c:idx val="2"/>
              <c:layout>
                <c:manualLayout>
                  <c:x val="7.1099242383356576E-2"/>
                  <c:y val="-5.0890585241731212E-3"/>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6FCE-40BD-BCA3-6030E43887BA}"/>
                </c:ext>
              </c:extLst>
            </c:dLbl>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Lit>
              <c:ptCount val="4"/>
              <c:pt idx="0">
                <c:v>Fonctionnement dégradé</c:v>
              </c:pt>
              <c:pt idx="1">
                <c:v>Non Communiqué</c:v>
              </c:pt>
              <c:pt idx="2">
                <c:v>Renseignements, améliorations, confort</c:v>
              </c:pt>
              <c:pt idx="3">
                <c:v>Utilisateur complètement bloqué</c:v>
              </c:pt>
            </c:strLit>
          </c:cat>
          <c:val>
            <c:numLit>
              <c:formatCode>General</c:formatCode>
              <c:ptCount val="4"/>
              <c:pt idx="0">
                <c:v>1</c:v>
              </c:pt>
              <c:pt idx="1">
                <c:v>2</c:v>
              </c:pt>
              <c:pt idx="2">
                <c:v>3</c:v>
              </c:pt>
              <c:pt idx="3">
                <c:v>5</c:v>
              </c:pt>
            </c:numLit>
          </c:val>
          <c:extLst>
            <c:ext xmlns:c16="http://schemas.microsoft.com/office/drawing/2014/chart" uri="{C3380CC4-5D6E-409C-BE32-E72D297353CC}">
              <c16:uniqueId val="{00000007-6FCE-40BD-BCA3-6030E43887BA}"/>
            </c:ext>
          </c:extLst>
        </c:ser>
        <c:dLbls>
          <c:dLblPos val="ctr"/>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orientation="landscape"/>
  </c:printSettings>
  <c:extLst/>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Hebdo!Tableau croisé dynamique2</c:name>
    <c:fmtId val="19"/>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 DE LA SEMAINE</a:t>
            </a:r>
          </a:p>
        </c:rich>
      </c:tx>
      <c:layout>
        <c:manualLayout>
          <c:xMode val="edge"/>
          <c:yMode val="edge"/>
          <c:x val="0.38658798549057777"/>
          <c:y val="3.4658857683196619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spPr>
          <a:solidFill>
            <a:schemeClr val="accent1">
              <a:alpha val="85000"/>
            </a:schemeClr>
          </a:solidFill>
          <a:ln w="9525" cap="flat" cmpd="sng" algn="ctr">
            <a:solidFill>
              <a:schemeClr val="lt1">
                <a:alpha val="50000"/>
              </a:schemeClr>
            </a:solidFill>
            <a:round/>
          </a:ln>
          <a:effectLst/>
        </c:spPr>
        <c:marker>
          <c:spPr>
            <a:solidFill>
              <a:schemeClr val="accent1">
                <a:alpha val="85000"/>
              </a:schemeClr>
            </a:solidFill>
            <a:ln>
              <a:noFill/>
            </a:ln>
            <a:effectLst/>
          </c:spPr>
        </c:marker>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1"/>
          <c:showVal val="1"/>
          <c:showCatName val="1"/>
          <c:showSerName val="1"/>
          <c:showPercent val="1"/>
          <c:showBubbleSize val="1"/>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4981273408239426E-3"/>
              <c:y val="0.13601339674716365"/>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4.494382022471855E-3"/>
              <c:y val="0.21574538794377696"/>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5.9925093632958804E-3"/>
              <c:y val="0.15242880669940762"/>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7.4906367041198503E-3"/>
              <c:y val="0.1125628111011011"/>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dLbl>
          <c:idx val="0"/>
          <c:layout>
            <c:manualLayout>
              <c:x val="1.4981273408239426E-3"/>
              <c:y val="0.13601339674716365"/>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'TblCroisé Hebdo'!$C$25</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Pt>
            <c:idx val="0"/>
            <c:invertIfNegative val="0"/>
            <c:bubble3D val="0"/>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extLst>
              <c:ext xmlns:c16="http://schemas.microsoft.com/office/drawing/2014/chart" uri="{C3380CC4-5D6E-409C-BE32-E72D297353CC}">
                <c16:uniqueId val="{00000000-308A-4BBB-A3BC-C218487704E2}"/>
              </c:ext>
            </c:extLst>
          </c:dPt>
          <c:dPt>
            <c:idx val="1"/>
            <c:invertIfNegative val="0"/>
            <c:bubble3D val="0"/>
            <c:extLst>
              <c:ext xmlns:c16="http://schemas.microsoft.com/office/drawing/2014/chart" uri="{C3380CC4-5D6E-409C-BE32-E72D297353CC}">
                <c16:uniqueId val="{00000001-308A-4BBB-A3BC-C218487704E2}"/>
              </c:ext>
            </c:extLst>
          </c:dPt>
          <c:dPt>
            <c:idx val="2"/>
            <c:invertIfNegative val="0"/>
            <c:bubble3D val="0"/>
            <c:extLst>
              <c:ext xmlns:c16="http://schemas.microsoft.com/office/drawing/2014/chart" uri="{C3380CC4-5D6E-409C-BE32-E72D297353CC}">
                <c16:uniqueId val="{00000002-308A-4BBB-A3BC-C218487704E2}"/>
              </c:ext>
            </c:extLst>
          </c:dPt>
          <c:dPt>
            <c:idx val="3"/>
            <c:invertIfNegative val="0"/>
            <c:bubble3D val="0"/>
            <c:extLst>
              <c:ext xmlns:c16="http://schemas.microsoft.com/office/drawing/2014/chart" uri="{C3380CC4-5D6E-409C-BE32-E72D297353CC}">
                <c16:uniqueId val="{00000003-308A-4BBB-A3BC-C218487704E2}"/>
              </c:ext>
            </c:extLst>
          </c:dPt>
          <c:dLbls>
            <c:dLbl>
              <c:idx val="0"/>
              <c:layout>
                <c:manualLayout>
                  <c:x val="1.4981273408239426E-3"/>
                  <c:y val="0.13601339674716365"/>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08A-4BBB-A3BC-C218487704E2}"/>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Hebdo'!$B$26:$B$27</c:f>
              <c:strCache>
                <c:ptCount val="1"/>
                <c:pt idx="0">
                  <c:v>13-mai</c:v>
                </c:pt>
              </c:strCache>
            </c:strRef>
          </c:cat>
          <c:val>
            <c:numRef>
              <c:f>'TblCroisé Hebdo'!$C$26:$C$27</c:f>
              <c:numCache>
                <c:formatCode>General</c:formatCode>
                <c:ptCount val="1"/>
                <c:pt idx="0">
                  <c:v>4</c:v>
                </c:pt>
              </c:numCache>
            </c:numRef>
          </c:val>
          <c:extLst>
            <c:ext xmlns:c16="http://schemas.microsoft.com/office/drawing/2014/chart" uri="{C3380CC4-5D6E-409C-BE32-E72D297353CC}">
              <c16:uniqueId val="{00000004-308A-4BBB-A3BC-C218487704E2}"/>
            </c:ext>
          </c:extLst>
        </c:ser>
        <c:dLbls>
          <c:showLegendKey val="0"/>
          <c:showVal val="1"/>
          <c:showCatName val="0"/>
          <c:showSerName val="0"/>
          <c:showPercent val="0"/>
          <c:showBubbleSize val="0"/>
        </c:dLbls>
        <c:gapWidth val="65"/>
        <c:shape val="box"/>
        <c:axId val="1578476016"/>
        <c:axId val="1578479760"/>
        <c:axId val="0"/>
      </c:bar3DChart>
      <c:catAx>
        <c:axId val="1578476016"/>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578479760"/>
        <c:crosses val="autoZero"/>
        <c:auto val="1"/>
        <c:lblAlgn val="ctr"/>
        <c:lblOffset val="100"/>
        <c:noMultiLvlLbl val="0"/>
      </c:catAx>
      <c:valAx>
        <c:axId val="157847976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578476016"/>
        <c:crosses val="autoZero"/>
        <c:crossBetween val="between"/>
      </c:valAx>
      <c:spPr>
        <a:noFill/>
        <a:ln>
          <a:noFill/>
        </a:ln>
        <a:effectLst/>
      </c:spPr>
    </c:plotArea>
    <c:plotVisOnly val="1"/>
    <c:dispBlanksAs val="gap"/>
    <c:showDLblsOverMax val="0"/>
  </c:chart>
  <c:spPr>
    <a:gradFill flip="none" rotWithShape="1">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Hebdo!Tableau croisé dynamique3</c:name>
    <c:fmtId val="16"/>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 SEMAINE / STATUT</a:t>
            </a:r>
          </a:p>
        </c:rich>
      </c:tx>
      <c:layout>
        <c:manualLayout>
          <c:xMode val="edge"/>
          <c:yMode val="edge"/>
          <c:x val="0.31833333333333336"/>
          <c:y val="3.4995625546806658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10"/>
        <c:spPr>
          <a:solidFill>
            <a:srgbClr val="0070C0"/>
          </a:solidFill>
          <a:ln>
            <a:noFill/>
          </a:ln>
          <a:effectLst>
            <a:outerShdw blurRad="254000" sx="102000" sy="102000" algn="ctr" rotWithShape="0">
              <a:prstClr val="black">
                <a:alpha val="20000"/>
              </a:prstClr>
            </a:outerShdw>
          </a:effectLst>
        </c:spPr>
        <c:dLbl>
          <c:idx val="0"/>
          <c:layout>
            <c:manualLayout>
              <c:x val="-0.12567070643106873"/>
              <c:y val="-0.2430411871592974"/>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1"/>
        <c:spPr>
          <a:solidFill>
            <a:schemeClr val="accent1">
              <a:lumMod val="40000"/>
              <a:lumOff val="60000"/>
            </a:schemeClr>
          </a:solidFill>
          <a:ln>
            <a:noFill/>
          </a:ln>
          <a:effectLst>
            <a:outerShdw blurRad="254000" sx="102000" sy="102000" algn="ctr" rotWithShape="0">
              <a:prstClr val="black">
                <a:alpha val="20000"/>
              </a:prstClr>
            </a:outerShdw>
          </a:effectLst>
        </c:spPr>
        <c:dLbl>
          <c:idx val="0"/>
          <c:layout>
            <c:manualLayout>
              <c:x val="8.3065168158377639E-2"/>
              <c:y val="1.755945891378953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1"/>
          </a:solidFill>
          <a:ln>
            <a:noFill/>
          </a:ln>
          <a:effectLst>
            <a:outerShdw blurRad="254000" sx="102000" sy="102000" algn="ctr" rotWithShape="0">
              <a:prstClr val="black">
                <a:alpha val="20000"/>
              </a:prstClr>
            </a:outerShdw>
          </a:effectLst>
        </c:spPr>
        <c:dLbl>
          <c:idx val="0"/>
          <c:layout>
            <c:manualLayout>
              <c:x val="0.12107400842279901"/>
              <c:y val="1.3691701998788589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extLst>
            <c:ext xmlns:c15="http://schemas.microsoft.com/office/drawing/2012/chart" uri="{CE6537A1-D6FC-4f65-9D91-7224C49458BB}"/>
          </c:extLst>
        </c:dLbl>
      </c:pivotFmt>
      <c:pivotFmt>
        <c:idx val="14"/>
        <c:spPr>
          <a:solidFill>
            <a:schemeClr val="accent1"/>
          </a:solidFill>
          <a:ln>
            <a:noFill/>
          </a:ln>
          <a:effectLst>
            <a:outerShdw blurRad="254000" sx="102000" sy="102000" algn="ctr" rotWithShape="0">
              <a:prstClr val="black">
                <a:alpha val="20000"/>
              </a:prstClr>
            </a:outerShdw>
          </a:effectLst>
        </c:spPr>
        <c:dLbl>
          <c:idx val="0"/>
          <c:layout>
            <c:manualLayout>
              <c:x val="0.12107400842279901"/>
              <c:y val="1.3691701998788589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5"/>
        <c:spPr>
          <a:solidFill>
            <a:schemeClr val="accent1">
              <a:lumMod val="40000"/>
              <a:lumOff val="60000"/>
            </a:schemeClr>
          </a:solidFill>
          <a:ln>
            <a:noFill/>
          </a:ln>
          <a:effectLst>
            <a:outerShdw blurRad="254000" sx="102000" sy="102000" algn="ctr" rotWithShape="0">
              <a:prstClr val="black">
                <a:alpha val="20000"/>
              </a:prstClr>
            </a:outerShdw>
          </a:effectLst>
        </c:spPr>
        <c:dLbl>
          <c:idx val="0"/>
          <c:layout>
            <c:manualLayout>
              <c:x val="8.3065168158377639E-2"/>
              <c:y val="1.755945891378953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6"/>
        <c:spPr>
          <a:solidFill>
            <a:srgbClr val="0070C0"/>
          </a:solidFill>
          <a:ln>
            <a:noFill/>
          </a:ln>
          <a:effectLst>
            <a:outerShdw blurRad="254000" sx="102000" sy="102000" algn="ctr" rotWithShape="0">
              <a:prstClr val="black">
                <a:alpha val="20000"/>
              </a:prstClr>
            </a:outerShdw>
          </a:effectLst>
        </c:spPr>
        <c:dLbl>
          <c:idx val="0"/>
          <c:layout>
            <c:manualLayout>
              <c:x val="-0.12567070643106873"/>
              <c:y val="-0.2430411871592974"/>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2146307961504812"/>
          <c:y val="0.18765784485272671"/>
          <c:w val="0.45684973753280839"/>
          <c:h val="0.76141622922134733"/>
        </c:manualLayout>
      </c:layout>
      <c:pieChart>
        <c:varyColors val="1"/>
        <c:ser>
          <c:idx val="0"/>
          <c:order val="0"/>
          <c:tx>
            <c:strRef>
              <c:f>'TblCroisé Hebdo'!$C$37</c:f>
              <c:strCache>
                <c:ptCount val="1"/>
                <c:pt idx="0">
                  <c:v>Total</c:v>
                </c:pt>
              </c:strCache>
            </c:strRef>
          </c:tx>
          <c:dPt>
            <c:idx val="0"/>
            <c:bubble3D val="0"/>
            <c:explosion val="13"/>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2E0C-4500-9EE3-754912DA395E}"/>
              </c:ext>
            </c:extLst>
          </c:dPt>
          <c:dPt>
            <c:idx val="1"/>
            <c:bubble3D val="0"/>
            <c:explosion val="14"/>
            <c:spPr>
              <a:solidFill>
                <a:schemeClr val="accent1">
                  <a:lumMod val="40000"/>
                  <a:lumOff val="60000"/>
                </a:schemeClr>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2E0C-4500-9EE3-754912DA395E}"/>
              </c:ext>
            </c:extLst>
          </c:dPt>
          <c:dPt>
            <c:idx val="2"/>
            <c:bubble3D val="0"/>
            <c:spPr>
              <a:solidFill>
                <a:srgbClr val="0070C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2E0C-4500-9EE3-754912DA395E}"/>
              </c:ext>
            </c:extLst>
          </c:dPt>
          <c:dLbls>
            <c:dLbl>
              <c:idx val="0"/>
              <c:layout>
                <c:manualLayout>
                  <c:x val="0.12107400842279901"/>
                  <c:y val="1.3691701998788589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2E0C-4500-9EE3-754912DA395E}"/>
                </c:ext>
              </c:extLst>
            </c:dLbl>
            <c:dLbl>
              <c:idx val="1"/>
              <c:layout>
                <c:manualLayout>
                  <c:x val="8.3065168158377639E-2"/>
                  <c:y val="1.755945891378953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2E0C-4500-9EE3-754912DA395E}"/>
                </c:ext>
              </c:extLst>
            </c:dLbl>
            <c:dLbl>
              <c:idx val="2"/>
              <c:layout>
                <c:manualLayout>
                  <c:x val="-0.12567070643106873"/>
                  <c:y val="-0.2430411871592974"/>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2E0C-4500-9EE3-754912DA395E}"/>
                </c:ext>
              </c:extLst>
            </c:dLbl>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ctr"/>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'TblCroisé Hebdo'!$B$38:$B$41</c:f>
              <c:strCache>
                <c:ptCount val="3"/>
                <c:pt idx="0">
                  <c:v>Clos</c:v>
                </c:pt>
                <c:pt idx="1">
                  <c:v>Depanne</c:v>
                </c:pt>
                <c:pt idx="2">
                  <c:v>En traitement</c:v>
                </c:pt>
              </c:strCache>
            </c:strRef>
          </c:cat>
          <c:val>
            <c:numRef>
              <c:f>'TblCroisé Hebdo'!$C$38:$C$41</c:f>
              <c:numCache>
                <c:formatCode>General</c:formatCode>
                <c:ptCount val="3"/>
                <c:pt idx="0">
                  <c:v>6</c:v>
                </c:pt>
                <c:pt idx="1">
                  <c:v>1</c:v>
                </c:pt>
                <c:pt idx="2">
                  <c:v>13</c:v>
                </c:pt>
              </c:numCache>
            </c:numRef>
          </c:val>
          <c:extLst>
            <c:ext xmlns:c16="http://schemas.microsoft.com/office/drawing/2014/chart" uri="{C3380CC4-5D6E-409C-BE32-E72D297353CC}">
              <c16:uniqueId val="{00000006-2E0C-4500-9EE3-754912DA395E}"/>
            </c:ext>
          </c:extLst>
        </c:ser>
        <c:dLbls>
          <c:dLblPos val="ctr"/>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gradFill flip="none" rotWithShape="1">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Hebdo!Tableau croisé dynamique9</c:name>
    <c:fmtId val="18"/>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 SEMAINE / DOMAINE</a:t>
            </a:r>
          </a:p>
        </c:rich>
      </c:tx>
      <c:layout>
        <c:manualLayout>
          <c:xMode val="edge"/>
          <c:yMode val="edge"/>
          <c:x val="0.35713663079140107"/>
          <c:y val="9.5339431216870801E-3"/>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pPr>
            <a:solidFill>
              <a:schemeClr val="accent1">
                <a:alpha val="85000"/>
              </a:schemeClr>
            </a:solidFill>
            <a:ln>
              <a:noFill/>
            </a:ln>
            <a:effectLst/>
          </c:spPr>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pivotFmt>
      <c:pivotFmt>
        <c:idx val="6"/>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marker>
          <c:symbol val="none"/>
        </c:marker>
      </c:pivotFmt>
    </c:pivotFmts>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4.2429673394408821E-5"/>
          <c:y val="8.7628314599263166E-2"/>
          <c:w val="0.95008478104836391"/>
          <c:h val="0.51201640982517604"/>
        </c:manualLayout>
      </c:layout>
      <c:bar3DChart>
        <c:barDir val="col"/>
        <c:grouping val="stacked"/>
        <c:varyColors val="0"/>
        <c:ser>
          <c:idx val="0"/>
          <c:order val="0"/>
          <c:tx>
            <c:strRef>
              <c:f>'TblCroisé Hebdo'!$H$25</c:f>
              <c:strCache>
                <c:ptCount val="1"/>
                <c:pt idx="0">
                  <c:v>Total</c:v>
                </c:pt>
              </c:strCache>
            </c:strRef>
          </c:tx>
          <c:spPr>
            <a:solidFill>
              <a:schemeClr val="accent1">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Lbls>
            <c:delete val="1"/>
          </c:dLbls>
          <c:cat>
            <c:multiLvlStrRef>
              <c:f>'TblCroisé Hebdo'!$G$26:$G$30</c:f>
              <c:multiLvlStrCache>
                <c:ptCount val="3"/>
                <c:lvl>
                  <c:pt idx="0">
                    <c:v>People Soft --- Autres</c:v>
                  </c:pt>
                  <c:pt idx="1">
                    <c:v>People Soft --- Interface Legacy</c:v>
                  </c:pt>
                  <c:pt idx="2">
                    <c:v>People Soft --- Interface MDM</c:v>
                  </c:pt>
                </c:lvl>
                <c:lvl>
                  <c:pt idx="0">
                    <c:v>13-mai</c:v>
                  </c:pt>
                </c:lvl>
              </c:multiLvlStrCache>
            </c:multiLvlStrRef>
          </c:cat>
          <c:val>
            <c:numRef>
              <c:f>'TblCroisé Hebdo'!$H$26:$H$30</c:f>
              <c:numCache>
                <c:formatCode>General</c:formatCode>
                <c:ptCount val="3"/>
                <c:pt idx="0">
                  <c:v>2</c:v>
                </c:pt>
                <c:pt idx="1">
                  <c:v>1</c:v>
                </c:pt>
                <c:pt idx="2">
                  <c:v>1</c:v>
                </c:pt>
              </c:numCache>
            </c:numRef>
          </c:val>
          <c:extLst>
            <c:ext xmlns:c16="http://schemas.microsoft.com/office/drawing/2014/chart" uri="{C3380CC4-5D6E-409C-BE32-E72D297353CC}">
              <c16:uniqueId val="{00000000-E598-4B6E-B9CF-68FFE0D40BAB}"/>
            </c:ext>
          </c:extLst>
        </c:ser>
        <c:dLbls>
          <c:showLegendKey val="0"/>
          <c:showVal val="1"/>
          <c:showCatName val="0"/>
          <c:showSerName val="0"/>
          <c:showPercent val="0"/>
          <c:showBubbleSize val="0"/>
        </c:dLbls>
        <c:gapWidth val="65"/>
        <c:shape val="box"/>
        <c:axId val="1477699744"/>
        <c:axId val="1477705568"/>
        <c:axId val="0"/>
      </c:bar3DChart>
      <c:catAx>
        <c:axId val="147769974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200" b="0" i="0" u="none" strike="noStrike" kern="1200" cap="all" baseline="0">
                <a:solidFill>
                  <a:schemeClr val="dk1">
                    <a:lumMod val="75000"/>
                    <a:lumOff val="25000"/>
                  </a:schemeClr>
                </a:solidFill>
                <a:latin typeface="+mn-lt"/>
                <a:ea typeface="+mn-ea"/>
                <a:cs typeface="+mn-cs"/>
              </a:defRPr>
            </a:pPr>
            <a:endParaRPr lang="fr-FR"/>
          </a:p>
        </c:txPr>
        <c:crossAx val="1477705568"/>
        <c:crosses val="autoZero"/>
        <c:auto val="1"/>
        <c:lblAlgn val="ctr"/>
        <c:lblOffset val="100"/>
        <c:noMultiLvlLbl val="0"/>
      </c:catAx>
      <c:valAx>
        <c:axId val="147770556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477699744"/>
        <c:crosses val="autoZero"/>
        <c:crossBetween val="between"/>
      </c:valAx>
      <c:spPr>
        <a:noFill/>
        <a:ln>
          <a:noFill/>
        </a:ln>
        <a:effectLst/>
      </c:spPr>
    </c:plotArea>
    <c:plotVisOnly val="1"/>
    <c:dispBlanksAs val="gap"/>
    <c:showDLblsOverMax val="0"/>
  </c:chart>
  <c:spPr>
    <a:gradFill flip="none" rotWithShape="1">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Hebdo!Tableau croisé dynamique4</c:name>
    <c:fmtId val="18"/>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SOS SEMAINE / ETABLISSEMENT</a:t>
            </a:r>
          </a:p>
        </c:rich>
      </c:tx>
      <c:layout>
        <c:manualLayout>
          <c:xMode val="edge"/>
          <c:yMode val="edge"/>
          <c:x val="0.31890444263611556"/>
          <c:y val="2.2933564860165269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dLbl>
          <c:idx val="0"/>
          <c:showLegendKey val="0"/>
          <c:showVal val="1"/>
          <c:showCatName val="0"/>
          <c:showSerName val="0"/>
          <c:showPercent val="0"/>
          <c:showBubbleSize val="0"/>
          <c:extLst>
            <c:ext xmlns:c15="http://schemas.microsoft.com/office/drawing/2012/chart" uri="{CE6537A1-D6FC-4f65-9D91-7224C49458BB}"/>
          </c:extLst>
        </c:dLbl>
      </c:pivotFmt>
      <c:pivotFmt>
        <c:idx val="13"/>
        <c:dLbl>
          <c:idx val="0"/>
          <c:showLegendKey val="0"/>
          <c:showVal val="1"/>
          <c:showCatName val="0"/>
          <c:showSerName val="0"/>
          <c:showPercent val="0"/>
          <c:showBubbleSize val="0"/>
          <c:extLst>
            <c:ext xmlns:c15="http://schemas.microsoft.com/office/drawing/2012/chart" uri="{CE6537A1-D6FC-4f65-9D91-7224C49458BB}"/>
          </c:extLst>
        </c:dLbl>
      </c:pivotFmt>
      <c:pivotFmt>
        <c:idx val="14"/>
        <c:dLbl>
          <c:idx val="0"/>
          <c:showLegendKey val="0"/>
          <c:showVal val="1"/>
          <c:showCatName val="0"/>
          <c:showSerName val="0"/>
          <c:showPercent val="0"/>
          <c:showBubbleSize val="0"/>
          <c:extLst>
            <c:ext xmlns:c15="http://schemas.microsoft.com/office/drawing/2012/chart" uri="{CE6537A1-D6FC-4f65-9D91-7224C49458BB}"/>
          </c:extLst>
        </c:dLbl>
      </c:pivotFmt>
      <c:pivotFmt>
        <c:idx val="15"/>
        <c:dLbl>
          <c:idx val="0"/>
          <c:showLegendKey val="0"/>
          <c:showVal val="1"/>
          <c:showCatName val="0"/>
          <c:showSerName val="0"/>
          <c:showPercent val="0"/>
          <c:showBubbleSize val="0"/>
          <c:extLst>
            <c:ext xmlns:c15="http://schemas.microsoft.com/office/drawing/2012/chart" uri="{CE6537A1-D6FC-4f65-9D91-7224C49458BB}"/>
          </c:extLst>
        </c:dLbl>
      </c:pivotFmt>
      <c:pivotFmt>
        <c:idx val="16"/>
        <c:dLbl>
          <c:idx val="0"/>
          <c:showLegendKey val="0"/>
          <c:showVal val="1"/>
          <c:showCatName val="0"/>
          <c:showSerName val="0"/>
          <c:showPercent val="0"/>
          <c:showBubbleSize val="0"/>
          <c:extLst>
            <c:ext xmlns:c15="http://schemas.microsoft.com/office/drawing/2012/chart" uri="{CE6537A1-D6FC-4f65-9D91-7224C49458BB}"/>
          </c:extLst>
        </c:dLbl>
      </c:pivotFmt>
      <c:pivotFmt>
        <c:idx val="17"/>
        <c:dLbl>
          <c:idx val="0"/>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24"/>
        <c:spPr>
          <a:solidFill>
            <a:schemeClr val="accent1">
              <a:alpha val="85000"/>
            </a:schemeClr>
          </a:solidFill>
          <a:ln w="9525" cap="flat" cmpd="sng" algn="ctr">
            <a:solidFill>
              <a:schemeClr val="lt1">
                <a:alpha val="50000"/>
              </a:schemeClr>
            </a:solidFill>
            <a:round/>
          </a:ln>
          <a:effectLst/>
        </c:spPr>
        <c:marker>
          <c:symbol val="none"/>
        </c:marker>
      </c:pivotFmt>
      <c:pivotFmt>
        <c:idx val="25"/>
        <c:spPr>
          <a:solidFill>
            <a:schemeClr val="accent1">
              <a:alpha val="85000"/>
            </a:schemeClr>
          </a:solidFill>
          <a:ln w="9525" cap="flat" cmpd="sng" algn="ctr">
            <a:solidFill>
              <a:schemeClr val="lt1">
                <a:alpha val="50000"/>
              </a:schemeClr>
            </a:solidFill>
            <a:round/>
          </a:ln>
          <a:effectLst/>
        </c:spPr>
        <c:marker>
          <c:symbol val="none"/>
        </c:marker>
      </c:pivotFmt>
      <c:pivotFmt>
        <c:idx val="26"/>
        <c:spPr>
          <a:solidFill>
            <a:schemeClr val="accent1">
              <a:alpha val="85000"/>
            </a:schemeClr>
          </a:solidFill>
          <a:ln w="9525" cap="flat" cmpd="sng" algn="ctr">
            <a:solidFill>
              <a:schemeClr val="lt1">
                <a:alpha val="50000"/>
              </a:schemeClr>
            </a:solidFill>
            <a:round/>
          </a:ln>
          <a:effectLst/>
        </c:spPr>
        <c:marker>
          <c:symbol val="none"/>
        </c:marker>
      </c:pivotFmt>
      <c:pivotFmt>
        <c:idx val="27"/>
        <c:spPr>
          <a:solidFill>
            <a:schemeClr val="accent1">
              <a:alpha val="85000"/>
            </a:schemeClr>
          </a:solidFill>
          <a:ln w="9525" cap="flat" cmpd="sng" algn="ctr">
            <a:solidFill>
              <a:schemeClr val="lt1">
                <a:alpha val="50000"/>
              </a:schemeClr>
            </a:solidFill>
            <a:round/>
          </a:ln>
          <a:effectLst/>
        </c:spPr>
        <c:marker>
          <c:symbol val="none"/>
        </c:marker>
      </c:pivotFmt>
      <c:pivotFmt>
        <c:idx val="28"/>
        <c:spPr>
          <a:solidFill>
            <a:schemeClr val="accent1">
              <a:alpha val="85000"/>
            </a:schemeClr>
          </a:solidFill>
          <a:ln w="9525" cap="flat" cmpd="sng" algn="ctr">
            <a:solidFill>
              <a:schemeClr val="lt1">
                <a:alpha val="50000"/>
              </a:schemeClr>
            </a:solidFill>
            <a:round/>
          </a:ln>
          <a:effectLst/>
        </c:spPr>
        <c:marker>
          <c:symbol val="none"/>
        </c:marker>
      </c:pivotFmt>
      <c:pivotFmt>
        <c:idx val="29"/>
        <c:spPr>
          <a:solidFill>
            <a:schemeClr val="accent1">
              <a:alpha val="85000"/>
            </a:schemeClr>
          </a:solidFill>
          <a:ln w="9525" cap="flat" cmpd="sng" algn="ctr">
            <a:solidFill>
              <a:schemeClr val="lt1">
                <a:alpha val="50000"/>
              </a:schemeClr>
            </a:solidFill>
            <a:round/>
          </a:ln>
          <a:effectLst/>
        </c:spPr>
        <c:marker>
          <c:symbol val="none"/>
        </c:marker>
      </c:pivotFmt>
      <c:pivotFmt>
        <c:idx val="30"/>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31"/>
        <c:spPr>
          <a:solidFill>
            <a:schemeClr val="accent5">
              <a:alpha val="85000"/>
            </a:schemeClr>
          </a:solidFill>
          <a:ln w="9525" cap="flat" cmpd="sng" algn="ctr">
            <a:solidFill>
              <a:schemeClr val="lt1">
                <a:alpha val="50000"/>
              </a:schemeClr>
            </a:solidFill>
            <a:round/>
          </a:ln>
          <a:effectLst/>
        </c:spP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32"/>
        <c:spPr>
          <a:solidFill>
            <a:schemeClr val="accent6">
              <a:alpha val="85000"/>
            </a:schemeClr>
          </a:solidFill>
          <a:ln w="9525" cap="flat" cmpd="sng" algn="ctr">
            <a:solidFill>
              <a:schemeClr val="lt1">
                <a:alpha val="50000"/>
              </a:schemeClr>
            </a:solidFill>
            <a:round/>
          </a:ln>
          <a:effectLst/>
        </c:spP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33"/>
        <c:spPr>
          <a:solidFill>
            <a:schemeClr val="accent4">
              <a:alpha val="85000"/>
            </a:schemeClr>
          </a:solidFill>
          <a:ln w="9525" cap="flat" cmpd="sng" algn="ctr">
            <a:solidFill>
              <a:schemeClr val="lt1">
                <a:alpha val="50000"/>
              </a:schemeClr>
            </a:solidFill>
            <a:round/>
          </a:ln>
          <a:effectLst/>
        </c:spP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34"/>
        <c:spPr>
          <a:solidFill>
            <a:schemeClr val="accent1">
              <a:alpha val="85000"/>
            </a:schemeClr>
          </a:solidFill>
          <a:ln w="9525" cap="flat" cmpd="sng" algn="ctr">
            <a:solidFill>
              <a:schemeClr val="lt1">
                <a:alpha val="50000"/>
              </a:schemeClr>
            </a:solidFill>
            <a:round/>
          </a:ln>
          <a:effectLst/>
        </c:spP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35"/>
        <c:spPr>
          <a:solidFill>
            <a:schemeClr val="accent2">
              <a:alpha val="85000"/>
            </a:schemeClr>
          </a:solidFill>
          <a:ln w="9525" cap="flat" cmpd="sng" algn="ctr">
            <a:solidFill>
              <a:schemeClr val="lt1">
                <a:alpha val="50000"/>
              </a:schemeClr>
            </a:solidFill>
            <a:round/>
          </a:ln>
          <a:effectLst/>
        </c:spP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'TblCroisé Hebdo'!$C$61:$C$62</c:f>
              <c:strCache>
                <c:ptCount val="1"/>
                <c:pt idx="0">
                  <c:v>Siège Sophia</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Hebdo'!$B$63:$B$64</c:f>
              <c:strCache>
                <c:ptCount val="1"/>
                <c:pt idx="0">
                  <c:v>13-mai</c:v>
                </c:pt>
              </c:strCache>
            </c:strRef>
          </c:cat>
          <c:val>
            <c:numRef>
              <c:f>'TblCroisé Hebdo'!$C$63:$C$64</c:f>
              <c:numCache>
                <c:formatCode>General</c:formatCode>
                <c:ptCount val="1"/>
                <c:pt idx="0">
                  <c:v>4</c:v>
                </c:pt>
              </c:numCache>
            </c:numRef>
          </c:val>
          <c:extLst>
            <c:ext xmlns:c16="http://schemas.microsoft.com/office/drawing/2014/chart" uri="{C3380CC4-5D6E-409C-BE32-E72D297353CC}">
              <c16:uniqueId val="{00000000-C1FE-42FE-8F24-6FE430695F2E}"/>
            </c:ext>
          </c:extLst>
        </c:ser>
        <c:dLbls>
          <c:dLblPos val="inEnd"/>
          <c:showLegendKey val="0"/>
          <c:showVal val="1"/>
          <c:showCatName val="0"/>
          <c:showSerName val="0"/>
          <c:showPercent val="0"/>
          <c:showBubbleSize val="0"/>
        </c:dLbls>
        <c:gapWidth val="65"/>
        <c:overlap val="100"/>
        <c:axId val="1481286160"/>
        <c:axId val="1481270768"/>
      </c:barChart>
      <c:catAx>
        <c:axId val="148128616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481270768"/>
        <c:crosses val="autoZero"/>
        <c:auto val="1"/>
        <c:lblAlgn val="ctr"/>
        <c:lblOffset val="100"/>
        <c:noMultiLvlLbl val="0"/>
      </c:catAx>
      <c:valAx>
        <c:axId val="148127076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481286160"/>
        <c:crosses val="autoZero"/>
        <c:crossBetween val="between"/>
      </c:valAx>
      <c:spPr>
        <a:noFill/>
        <a:ln>
          <a:noFill/>
        </a:ln>
        <a:effectLst/>
      </c:spPr>
    </c:plotArea>
    <c:legend>
      <c:legendPos val="t"/>
      <c:layout>
        <c:manualLayout>
          <c:xMode val="edge"/>
          <c:yMode val="edge"/>
          <c:x val="0.1765463363083935"/>
          <c:y val="9.3226787659378585E-2"/>
          <c:w val="0.61154846278912878"/>
          <c:h val="7.6037462900091821E-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Hebdo!Tableau croisé dynamique5</c:name>
    <c:fmtId val="18"/>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SOS SEMAINE  / GRAVITE</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spPr>
          <a:solidFill>
            <a:schemeClr val="accent1"/>
          </a:solidFill>
          <a:ln>
            <a:noFill/>
          </a:ln>
          <a:effectLst>
            <a:outerShdw blurRad="254000" sx="102000" sy="102000" algn="ctr" rotWithShape="0">
              <a:prstClr val="black">
                <a:alpha val="20000"/>
              </a:prstClr>
            </a:outerShdw>
          </a:effectLst>
        </c:spPr>
        <c:marker>
          <c:symbol val="none"/>
        </c:marker>
        <c:dLbl>
          <c:idx val="0"/>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12"/>
        <c:spPr>
          <a:solidFill>
            <a:schemeClr val="accent1"/>
          </a:solidFill>
          <a:ln>
            <a:noFill/>
          </a:ln>
          <a:effectLst>
            <a:outerShdw blurRad="254000" sx="102000" sy="102000" algn="ctr" rotWithShape="0">
              <a:prstClr val="black">
                <a:alpha val="20000"/>
              </a:prstClr>
            </a:outerShdw>
          </a:effectLst>
        </c:spPr>
      </c:pivotFmt>
      <c:pivotFmt>
        <c:idx val="13"/>
        <c:spPr>
          <a:solidFill>
            <a:schemeClr val="accent1"/>
          </a:solidFill>
          <a:ln>
            <a:noFill/>
          </a:ln>
          <a:effectLst>
            <a:outerShdw blurRad="254000" sx="102000" sy="102000" algn="ctr" rotWithShape="0">
              <a:prstClr val="black">
                <a:alpha val="20000"/>
              </a:prstClr>
            </a:outerShdw>
          </a:effectLst>
        </c:spPr>
      </c:pivotFmt>
      <c:pivotFmt>
        <c:idx val="14"/>
        <c:spPr>
          <a:solidFill>
            <a:schemeClr val="accent1"/>
          </a:solidFill>
          <a:ln>
            <a:noFill/>
          </a:ln>
          <a:effectLst>
            <a:outerShdw blurRad="254000" sx="102000" sy="102000" algn="ctr" rotWithShape="0">
              <a:prstClr val="black">
                <a:alpha val="20000"/>
              </a:prstClr>
            </a:outerShdw>
          </a:effectLst>
        </c:spPr>
      </c:pivotFmt>
      <c:pivotFmt>
        <c:idx val="15"/>
        <c:spPr>
          <a:solidFill>
            <a:schemeClr val="accent1"/>
          </a:solidFill>
          <a:ln>
            <a:noFill/>
          </a:ln>
          <a:effectLst>
            <a:outerShdw blurRad="254000" sx="102000" sy="102000" algn="ctr" rotWithShape="0">
              <a:prstClr val="black">
                <a:alpha val="20000"/>
              </a:prstClr>
            </a:outerShdw>
          </a:effectLst>
        </c:spPr>
      </c:pivotFmt>
    </c:pivotFmts>
    <c:plotArea>
      <c:layout/>
      <c:pieChart>
        <c:varyColors val="1"/>
        <c:ser>
          <c:idx val="0"/>
          <c:order val="0"/>
          <c:tx>
            <c:strRef>
              <c:f>'TblCroisé Hebdo'!$C$77</c:f>
              <c:strCache>
                <c:ptCount val="1"/>
                <c:pt idx="0">
                  <c:v>Total</c:v>
                </c:pt>
              </c:strCache>
            </c:strRef>
          </c:tx>
          <c:explosion val="6"/>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5CA1-48DD-8F70-609291D36140}"/>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5CA1-48DD-8F70-609291D36140}"/>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5CA1-48DD-8F70-609291D36140}"/>
              </c:ext>
            </c:extLst>
          </c:dPt>
          <c:dPt>
            <c:idx val="3"/>
            <c:bubble3D val="0"/>
            <c:spPr>
              <a:solidFill>
                <a:schemeClr val="accent4"/>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5CA1-48DD-8F70-609291D36140}"/>
              </c:ext>
            </c:extLst>
          </c:dPt>
          <c:dLbls>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fr-FR"/>
              </a:p>
            </c:txPr>
            <c:dLblPos val="outEnd"/>
            <c:showLegendKey val="0"/>
            <c:showVal val="1"/>
            <c:showCatName val="1"/>
            <c:showSerName val="0"/>
            <c:showPercent val="1"/>
            <c:showBubbleSize val="0"/>
            <c:separator>
</c:separator>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'TblCroisé Hebdo'!$B$78:$B$82</c:f>
              <c:strCache>
                <c:ptCount val="4"/>
                <c:pt idx="0">
                  <c:v>Fonctionnement dégradé</c:v>
                </c:pt>
                <c:pt idx="1">
                  <c:v>Non Communiqué</c:v>
                </c:pt>
                <c:pt idx="2">
                  <c:v>Renseignements, améliorations, confort</c:v>
                </c:pt>
                <c:pt idx="3">
                  <c:v>Utilisateur complètement bloqué</c:v>
                </c:pt>
              </c:strCache>
            </c:strRef>
          </c:cat>
          <c:val>
            <c:numRef>
              <c:f>'TblCroisé Hebdo'!$C$78:$C$82</c:f>
              <c:numCache>
                <c:formatCode>General</c:formatCode>
                <c:ptCount val="4"/>
                <c:pt idx="0">
                  <c:v>7</c:v>
                </c:pt>
                <c:pt idx="1">
                  <c:v>5</c:v>
                </c:pt>
                <c:pt idx="2">
                  <c:v>3</c:v>
                </c:pt>
                <c:pt idx="3">
                  <c:v>5</c:v>
                </c:pt>
              </c:numCache>
            </c:numRef>
          </c:val>
          <c:extLst>
            <c:ext xmlns:c16="http://schemas.microsoft.com/office/drawing/2014/chart" uri="{C3380CC4-5D6E-409C-BE32-E72D297353CC}">
              <c16:uniqueId val="{00000008-5CA1-48DD-8F70-609291D36140}"/>
            </c:ext>
          </c:extLst>
        </c:ser>
        <c:dLbls>
          <c:dLblPos val="ctr"/>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11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[BDD_PeopleSoft.xlsm]TblCroisé Récap!Tableau croisé dynamique20</c:name>
    <c:fmtId val="14"/>
  </c:pivotSource>
  <c:chart>
    <c:title>
      <c:tx>
        <c:rich>
          <a:bodyPr rot="0" spcFirstLastPara="1" vertOverflow="ellipsis" vert="horz" wrap="square" anchor="ctr" anchorCtr="1"/>
          <a:lstStyle/>
          <a:p>
            <a:pPr>
              <a:defRPr sz="2400" b="0" i="0" u="none" strike="noStrike" kern="1200" spc="0" baseline="0">
                <a:solidFill>
                  <a:schemeClr val="tx1">
                    <a:lumMod val="65000"/>
                    <a:lumOff val="35000"/>
                  </a:schemeClr>
                </a:solidFill>
                <a:latin typeface="+mn-lt"/>
                <a:ea typeface="+mn-ea"/>
                <a:cs typeface="+mn-cs"/>
              </a:defRPr>
            </a:pPr>
            <a:r>
              <a:rPr lang="en-US" sz="2400"/>
              <a:t>SOS / Statut</a:t>
            </a:r>
          </a:p>
        </c:rich>
      </c:tx>
      <c:layout>
        <c:manualLayout>
          <c:xMode val="edge"/>
          <c:yMode val="edge"/>
          <c:x val="0.38793361356146272"/>
          <c:y val="1.8791921843102945E-2"/>
        </c:manualLayout>
      </c:layout>
      <c:overlay val="0"/>
      <c:spPr>
        <a:noFill/>
        <a:ln>
          <a:noFill/>
        </a:ln>
        <a:effectLst/>
      </c:spPr>
      <c:txPr>
        <a:bodyPr rot="0" spcFirstLastPara="1" vertOverflow="ellipsis" vert="horz" wrap="square" anchor="ctr" anchorCtr="1"/>
        <a:lstStyle/>
        <a:p>
          <a:pPr>
            <a:defRPr sz="2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19050">
            <a:solidFill>
              <a:schemeClr val="lt1"/>
            </a:solidFill>
          </a:ln>
          <a:effectLst/>
        </c:spPr>
        <c:marker>
          <c:symbol val="none"/>
        </c:marker>
      </c:pivotFmt>
      <c:pivotFmt>
        <c:idx val="1"/>
        <c:spPr>
          <a:solidFill>
            <a:srgbClr val="0070C0"/>
          </a:solidFill>
          <a:ln w="19050">
            <a:solidFill>
              <a:schemeClr val="lt1"/>
            </a:solidFill>
          </a:ln>
          <a:effectLst/>
        </c:spPr>
      </c:pivotFmt>
      <c:pivotFmt>
        <c:idx val="2"/>
        <c:spPr>
          <a:solidFill>
            <a:schemeClr val="accent1">
              <a:lumMod val="40000"/>
              <a:lumOff val="60000"/>
            </a:schemeClr>
          </a:solidFill>
          <a:ln w="19050">
            <a:solidFill>
              <a:schemeClr val="lt1"/>
            </a:solidFill>
          </a:ln>
          <a:effectLst/>
        </c:spPr>
      </c:pivotFmt>
      <c:pivotFmt>
        <c:idx val="3"/>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solidFill>
                  <a:latin typeface="+mn-lt"/>
                  <a:ea typeface="+mn-ea"/>
                  <a:cs typeface="+mn-cs"/>
                </a:defRPr>
              </a:pPr>
              <a:endParaRPr lang="fr-FR"/>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solidFill>
                  <a:latin typeface="+mn-lt"/>
                  <a:ea typeface="+mn-ea"/>
                  <a:cs typeface="+mn-cs"/>
                </a:defRPr>
              </a:pPr>
              <a:endParaRPr lang="fr-FR"/>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1"/>
          </a:solidFill>
          <a:ln w="19050">
            <a:solidFill>
              <a:schemeClr val="lt1"/>
            </a:solidFill>
          </a:ln>
          <a:effectLst/>
        </c:spPr>
      </c:pivotFmt>
      <c:pivotFmt>
        <c:idx val="6"/>
        <c:spPr>
          <a:solidFill>
            <a:schemeClr val="accent1">
              <a:lumMod val="40000"/>
              <a:lumOff val="60000"/>
            </a:schemeClr>
          </a:solidFill>
          <a:ln w="19050">
            <a:solidFill>
              <a:schemeClr val="lt1"/>
            </a:solidFill>
          </a:ln>
          <a:effectLst/>
        </c:spPr>
      </c:pivotFmt>
      <c:pivotFmt>
        <c:idx val="7"/>
        <c:spPr>
          <a:solidFill>
            <a:srgbClr val="0070C0"/>
          </a:solidFill>
          <a:ln w="19050">
            <a:solidFill>
              <a:schemeClr val="lt1"/>
            </a:solidFill>
          </a:ln>
          <a:effectLst/>
        </c:spPr>
      </c:pivotFmt>
      <c:pivotFmt>
        <c:idx val="8"/>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solidFill>
                  <a:latin typeface="+mn-lt"/>
                  <a:ea typeface="+mn-ea"/>
                  <a:cs typeface="+mn-cs"/>
                </a:defRPr>
              </a:pPr>
              <a:endParaRPr lang="fr-FR"/>
            </a:p>
          </c:txPr>
          <c:showLegendKey val="0"/>
          <c:showVal val="1"/>
          <c:showCatName val="1"/>
          <c:showSerName val="0"/>
          <c:showPercent val="1"/>
          <c:showBubbleSize val="0"/>
          <c:separator>
</c:separator>
          <c:extLst>
            <c:ext xmlns:c15="http://schemas.microsoft.com/office/drawing/2012/chart" uri="{CE6537A1-D6FC-4f65-9D91-7224C49458BB}"/>
          </c:extLst>
        </c:dLbl>
      </c:pivotFmt>
      <c:pivotFmt>
        <c:idx val="9"/>
        <c:spPr>
          <a:solidFill>
            <a:schemeClr val="accent1"/>
          </a:solidFill>
          <a:ln w="19050">
            <a:solidFill>
              <a:schemeClr val="lt1"/>
            </a:solidFill>
          </a:ln>
          <a:effectLst/>
        </c:spPr>
      </c:pivotFmt>
      <c:pivotFmt>
        <c:idx val="10"/>
        <c:spPr>
          <a:solidFill>
            <a:schemeClr val="accent1">
              <a:lumMod val="40000"/>
              <a:lumOff val="60000"/>
            </a:schemeClr>
          </a:solidFill>
          <a:ln w="19050">
            <a:solidFill>
              <a:schemeClr val="lt1"/>
            </a:solidFill>
          </a:ln>
          <a:effectLst/>
        </c:spPr>
      </c:pivotFmt>
      <c:pivotFmt>
        <c:idx val="11"/>
        <c:spPr>
          <a:solidFill>
            <a:srgbClr val="0070C0"/>
          </a:solidFill>
          <a:ln w="19050">
            <a:solidFill>
              <a:schemeClr val="lt1"/>
            </a:solidFill>
          </a:ln>
          <a:effectLst/>
        </c:spPr>
      </c:pivotFmt>
      <c:pivotFmt>
        <c:idx val="12"/>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fr-FR"/>
            </a:p>
          </c:txPr>
          <c:dLblPos val="inEnd"/>
          <c:showLegendKey val="0"/>
          <c:showVal val="1"/>
          <c:showCatName val="1"/>
          <c:showSerName val="0"/>
          <c:showPercent val="1"/>
          <c:showBubbleSize val="0"/>
          <c:separator>
</c:separator>
          <c:extLst>
            <c:ext xmlns:c15="http://schemas.microsoft.com/office/drawing/2012/chart" uri="{CE6537A1-D6FC-4f65-9D91-7224C49458BB}"/>
          </c:extLst>
        </c:dLbl>
      </c:pivotFmt>
      <c:pivotFmt>
        <c:idx val="13"/>
        <c:spPr>
          <a:solidFill>
            <a:schemeClr val="accent1"/>
          </a:solidFill>
          <a:ln w="19050">
            <a:solidFill>
              <a:schemeClr val="lt1"/>
            </a:solidFill>
          </a:ln>
          <a:effectLst/>
        </c:spPr>
        <c:dLbl>
          <c:idx val="0"/>
          <c:layout>
            <c:manualLayout>
              <c:x val="0.14311976814766836"/>
              <c:y val="-4.3569765240154192E-2"/>
            </c:manualLayout>
          </c:layout>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4"/>
        <c:spPr>
          <a:solidFill>
            <a:srgbClr val="5B9BD5">
              <a:lumMod val="60000"/>
              <a:lumOff val="40000"/>
            </a:srgbClr>
          </a:solidFill>
          <a:ln w="19050">
            <a:solidFill>
              <a:schemeClr val="lt1"/>
            </a:solidFill>
          </a:ln>
          <a:effectLst/>
        </c:spPr>
        <c:dLbl>
          <c:idx val="0"/>
          <c:layout>
            <c:manualLayout>
              <c:x val="-6.0454602638659496E-2"/>
              <c:y val="3.4002352575673606E-2"/>
            </c:manualLayout>
          </c:layout>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
        <c:idx val="15"/>
        <c:spPr>
          <a:solidFill>
            <a:srgbClr val="0070C0"/>
          </a:solidFill>
          <a:ln w="19050">
            <a:solidFill>
              <a:schemeClr val="lt1"/>
            </a:solidFill>
          </a:ln>
          <a:effectLst/>
        </c:spPr>
        <c:dLbl>
          <c:idx val="0"/>
          <c:layout>
            <c:manualLayout>
              <c:x val="-3.2230326438018417E-2"/>
              <c:y val="-7.875035402880802E-2"/>
            </c:manualLayout>
          </c:layout>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21892774681360319"/>
          <c:y val="0.12258730679498393"/>
          <c:w val="0.52041929133858278"/>
          <c:h val="0.84421733741615634"/>
        </c:manualLayout>
      </c:layout>
      <c:pieChart>
        <c:varyColors val="1"/>
        <c:ser>
          <c:idx val="0"/>
          <c:order val="0"/>
          <c:tx>
            <c:strRef>
              <c:f>'TblCroisé Récap'!$B$54</c:f>
              <c:strCache>
                <c:ptCount val="1"/>
                <c:pt idx="0">
                  <c:v>Total</c:v>
                </c:pt>
              </c:strCache>
            </c:strRef>
          </c:tx>
          <c:dPt>
            <c:idx val="0"/>
            <c:bubble3D val="0"/>
            <c:explosion val="8"/>
            <c:spPr>
              <a:solidFill>
                <a:schemeClr val="accent1"/>
              </a:solidFill>
              <a:ln w="19050">
                <a:solidFill>
                  <a:schemeClr val="lt1"/>
                </a:solidFill>
              </a:ln>
              <a:effectLst/>
            </c:spPr>
            <c:extLst>
              <c:ext xmlns:c16="http://schemas.microsoft.com/office/drawing/2014/chart" uri="{C3380CC4-5D6E-409C-BE32-E72D297353CC}">
                <c16:uniqueId val="{00000007-906B-4D58-A3FC-91051CA7F4AA}"/>
              </c:ext>
            </c:extLst>
          </c:dPt>
          <c:dPt>
            <c:idx val="1"/>
            <c:bubble3D val="0"/>
            <c:explosion val="8"/>
            <c:spPr>
              <a:solidFill>
                <a:srgbClr val="5B9BD5">
                  <a:lumMod val="60000"/>
                  <a:lumOff val="40000"/>
                </a:srgbClr>
              </a:solidFill>
              <a:ln w="19050">
                <a:solidFill>
                  <a:schemeClr val="lt1"/>
                </a:solidFill>
              </a:ln>
              <a:effectLst/>
            </c:spPr>
            <c:extLst>
              <c:ext xmlns:c16="http://schemas.microsoft.com/office/drawing/2014/chart" uri="{C3380CC4-5D6E-409C-BE32-E72D297353CC}">
                <c16:uniqueId val="{00000008-906B-4D58-A3FC-91051CA7F4AA}"/>
              </c:ext>
            </c:extLst>
          </c:dPt>
          <c:dPt>
            <c:idx val="2"/>
            <c:bubble3D val="0"/>
            <c:spPr>
              <a:solidFill>
                <a:srgbClr val="0070C0"/>
              </a:solidFill>
              <a:ln w="19050">
                <a:solidFill>
                  <a:schemeClr val="lt1"/>
                </a:solidFill>
              </a:ln>
              <a:effectLst/>
            </c:spPr>
            <c:extLst>
              <c:ext xmlns:c16="http://schemas.microsoft.com/office/drawing/2014/chart" uri="{C3380CC4-5D6E-409C-BE32-E72D297353CC}">
                <c16:uniqueId val="{00000009-906B-4D58-A3FC-91051CA7F4AA}"/>
              </c:ext>
            </c:extLst>
          </c:dPt>
          <c:dLbls>
            <c:dLbl>
              <c:idx val="0"/>
              <c:layout>
                <c:manualLayout>
                  <c:x val="0.14311976814766836"/>
                  <c:y val="-4.3569765240154192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906B-4D58-A3FC-91051CA7F4AA}"/>
                </c:ext>
              </c:extLst>
            </c:dLbl>
            <c:dLbl>
              <c:idx val="1"/>
              <c:layout>
                <c:manualLayout>
                  <c:x val="-6.0454602638659496E-2"/>
                  <c:y val="3.4002352575673606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8-906B-4D58-A3FC-91051CA7F4AA}"/>
                </c:ext>
              </c:extLst>
            </c:dLbl>
            <c:dLbl>
              <c:idx val="2"/>
              <c:layout>
                <c:manualLayout>
                  <c:x val="-3.2230326438018417E-2"/>
                  <c:y val="-7.875035402880802E-2"/>
                </c:manualLayout>
              </c:layout>
              <c:dLblPos val="bestFi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906B-4D58-A3FC-91051CA7F4AA}"/>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fr-FR"/>
              </a:p>
            </c:txPr>
            <c:dLblPos val="inEnd"/>
            <c:showLegendKey val="0"/>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'TblCroisé Récap'!$A$55:$A$58</c:f>
              <c:strCache>
                <c:ptCount val="3"/>
                <c:pt idx="0">
                  <c:v>Clos</c:v>
                </c:pt>
                <c:pt idx="1">
                  <c:v>Dépanné</c:v>
                </c:pt>
                <c:pt idx="2">
                  <c:v>En traitement</c:v>
                </c:pt>
              </c:strCache>
            </c:strRef>
          </c:cat>
          <c:val>
            <c:numRef>
              <c:f>'TblCroisé Récap'!$B$55:$B$58</c:f>
              <c:numCache>
                <c:formatCode>General</c:formatCode>
                <c:ptCount val="3"/>
                <c:pt idx="0">
                  <c:v>82</c:v>
                </c:pt>
                <c:pt idx="1">
                  <c:v>2</c:v>
                </c:pt>
                <c:pt idx="2">
                  <c:v>38</c:v>
                </c:pt>
              </c:numCache>
            </c:numRef>
          </c:val>
          <c:extLst>
            <c:ext xmlns:c16="http://schemas.microsoft.com/office/drawing/2014/chart" uri="{C3380CC4-5D6E-409C-BE32-E72D297353CC}">
              <c16:uniqueId val="{00000006-906B-4D58-A3FC-91051CA7F4AA}"/>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landscape"/>
  </c:printSettings>
  <c:extLst>
    <c:ext xmlns:c14="http://schemas.microsoft.com/office/drawing/2007/8/2/chart" uri="{781A3756-C4B2-4CAC-9D66-4F8BD8637D16}">
      <c14:pivotOptions>
        <c14:dropZoneFilter val="1"/>
        <c14:dropZoneData val="1"/>
        <c14:dropZoneSeries val="1"/>
      </c14:pivotOptions>
    </c:ext>
  </c:extLst>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Récap!Tableau croisé dynamique19</c:name>
    <c:fmtId val="21"/>
  </c:pivotSource>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Récapitulatif Global  SOS / Domaine </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pivotFmt>
      <c:pivotFmt>
        <c:idx val="15"/>
      </c:pivotFmt>
      <c:pivotFmt>
        <c:idx val="16"/>
      </c:pivotFmt>
      <c:pivotFmt>
        <c:idx val="17"/>
      </c:pivotFmt>
      <c:pivotFmt>
        <c:idx val="18"/>
      </c:pivotFmt>
      <c:pivotFmt>
        <c:idx val="19"/>
      </c:pivotFmt>
      <c:pivotFmt>
        <c:idx val="20"/>
      </c:pivotFmt>
      <c:pivotFmt>
        <c:idx val="21"/>
      </c:pivotFmt>
      <c:pivotFmt>
        <c:idx val="22"/>
      </c:pivotFmt>
      <c:pivotFmt>
        <c:idx val="23"/>
      </c:pivotFmt>
      <c:pivotFmt>
        <c:idx val="24"/>
      </c:pivotFmt>
      <c:pivotFmt>
        <c:idx val="25"/>
      </c:pivotFmt>
      <c:pivotFmt>
        <c:idx val="26"/>
      </c:pivotFmt>
      <c:pivotFmt>
        <c:idx val="27"/>
      </c:pivotFmt>
      <c:pivotFmt>
        <c:idx val="28"/>
      </c:pivotFmt>
      <c:pivotFmt>
        <c:idx val="29"/>
      </c:pivotFmt>
      <c:pivotFmt>
        <c:idx val="30"/>
      </c:pivotFmt>
      <c:pivotFmt>
        <c:idx val="31"/>
      </c:pivotFmt>
      <c:pivotFmt>
        <c:idx val="32"/>
      </c:pivotFmt>
      <c:pivotFmt>
        <c:idx val="33"/>
      </c:pivotFmt>
      <c:pivotFmt>
        <c:idx val="34"/>
      </c:pivotFmt>
      <c:pivotFmt>
        <c:idx val="35"/>
      </c:pivotFmt>
      <c:pivotFmt>
        <c:idx val="36"/>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
        <c:spPr>
          <a:solidFill>
            <a:schemeClr val="accent1">
              <a:alpha val="85000"/>
            </a:schemeClr>
          </a:solidFill>
          <a:ln w="9525" cap="flat" cmpd="sng" algn="ctr">
            <a:solidFill>
              <a:schemeClr val="lt1">
                <a:alpha val="50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'TblCroisé Récap'!$B$72:$B$73</c:f>
              <c:strCache>
                <c:ptCount val="1"/>
                <c:pt idx="0">
                  <c:v>People Soft --- Achats</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Récap'!$B$74:$B$97</c:f>
              <c:numCache>
                <c:formatCode>General</c:formatCode>
                <c:ptCount val="23"/>
                <c:pt idx="0">
                  <c:v>2</c:v>
                </c:pt>
                <c:pt idx="1">
                  <c:v>7</c:v>
                </c:pt>
                <c:pt idx="2">
                  <c:v>4</c:v>
                </c:pt>
                <c:pt idx="3">
                  <c:v>4</c:v>
                </c:pt>
                <c:pt idx="4">
                  <c:v>7</c:v>
                </c:pt>
                <c:pt idx="5">
                  <c:v>5</c:v>
                </c:pt>
                <c:pt idx="6">
                  <c:v>3</c:v>
                </c:pt>
                <c:pt idx="7">
                  <c:v>2</c:v>
                </c:pt>
                <c:pt idx="10">
                  <c:v>1</c:v>
                </c:pt>
                <c:pt idx="12">
                  <c:v>1</c:v>
                </c:pt>
                <c:pt idx="13">
                  <c:v>1</c:v>
                </c:pt>
                <c:pt idx="15">
                  <c:v>2</c:v>
                </c:pt>
                <c:pt idx="16">
                  <c:v>2</c:v>
                </c:pt>
                <c:pt idx="17">
                  <c:v>2</c:v>
                </c:pt>
                <c:pt idx="18">
                  <c:v>2</c:v>
                </c:pt>
                <c:pt idx="19">
                  <c:v>4</c:v>
                </c:pt>
                <c:pt idx="21">
                  <c:v>2</c:v>
                </c:pt>
              </c:numCache>
            </c:numRef>
          </c:val>
          <c:extLst>
            <c:ext xmlns:c16="http://schemas.microsoft.com/office/drawing/2014/chart" uri="{C3380CC4-5D6E-409C-BE32-E72D297353CC}">
              <c16:uniqueId val="{00000000-CA35-4F31-8B24-9CA9193BAF01}"/>
            </c:ext>
          </c:extLst>
        </c:ser>
        <c:ser>
          <c:idx val="1"/>
          <c:order val="1"/>
          <c:tx>
            <c:strRef>
              <c:f>'TblCroisé Récap'!$C$72:$C$73</c:f>
              <c:strCache>
                <c:ptCount val="1"/>
                <c:pt idx="0">
                  <c:v>People Soft --- Autres</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Récap'!$C$74:$C$97</c:f>
              <c:numCache>
                <c:formatCode>General</c:formatCode>
                <c:ptCount val="23"/>
                <c:pt idx="0">
                  <c:v>1</c:v>
                </c:pt>
                <c:pt idx="2">
                  <c:v>2</c:v>
                </c:pt>
                <c:pt idx="6">
                  <c:v>1</c:v>
                </c:pt>
                <c:pt idx="8">
                  <c:v>1</c:v>
                </c:pt>
                <c:pt idx="10">
                  <c:v>1</c:v>
                </c:pt>
                <c:pt idx="13">
                  <c:v>1</c:v>
                </c:pt>
                <c:pt idx="14">
                  <c:v>1</c:v>
                </c:pt>
                <c:pt idx="16">
                  <c:v>2</c:v>
                </c:pt>
                <c:pt idx="22">
                  <c:v>2</c:v>
                </c:pt>
              </c:numCache>
            </c:numRef>
          </c:val>
          <c:extLst>
            <c:ext xmlns:c16="http://schemas.microsoft.com/office/drawing/2014/chart" uri="{C3380CC4-5D6E-409C-BE32-E72D297353CC}">
              <c16:uniqueId val="{00000001-CA35-4F31-8B24-9CA9193BAF01}"/>
            </c:ext>
          </c:extLst>
        </c:ser>
        <c:ser>
          <c:idx val="2"/>
          <c:order val="2"/>
          <c:tx>
            <c:strRef>
              <c:f>'TblCroisé Récap'!$D$72:$D$73</c:f>
              <c:strCache>
                <c:ptCount val="1"/>
                <c:pt idx="0">
                  <c:v>People Soft --- Compta</c:v>
                </c:pt>
              </c:strCache>
            </c:strRef>
          </c:tx>
          <c:spPr>
            <a:solidFill>
              <a:schemeClr val="accent3">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Récap'!$D$74:$D$97</c:f>
              <c:numCache>
                <c:formatCode>General</c:formatCode>
                <c:ptCount val="23"/>
                <c:pt idx="16">
                  <c:v>1</c:v>
                </c:pt>
                <c:pt idx="20">
                  <c:v>1</c:v>
                </c:pt>
                <c:pt idx="21">
                  <c:v>2</c:v>
                </c:pt>
              </c:numCache>
            </c:numRef>
          </c:val>
          <c:extLst>
            <c:ext xmlns:c16="http://schemas.microsoft.com/office/drawing/2014/chart" uri="{C3380CC4-5D6E-409C-BE32-E72D297353CC}">
              <c16:uniqueId val="{00000002-CA35-4F31-8B24-9CA9193BAF01}"/>
            </c:ext>
          </c:extLst>
        </c:ser>
        <c:ser>
          <c:idx val="3"/>
          <c:order val="3"/>
          <c:tx>
            <c:strRef>
              <c:f>'TblCroisé Récap'!$E$72:$E$73</c:f>
              <c:strCache>
                <c:ptCount val="1"/>
                <c:pt idx="0">
                  <c:v>People Soft --- Habilitation</c:v>
                </c:pt>
              </c:strCache>
            </c:strRef>
          </c:tx>
          <c:spPr>
            <a:solidFill>
              <a:schemeClr val="accent4">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Récap'!$E$74:$E$97</c:f>
              <c:numCache>
                <c:formatCode>General</c:formatCode>
                <c:ptCount val="23"/>
                <c:pt idx="0">
                  <c:v>3</c:v>
                </c:pt>
                <c:pt idx="1">
                  <c:v>2</c:v>
                </c:pt>
                <c:pt idx="5">
                  <c:v>1</c:v>
                </c:pt>
                <c:pt idx="10">
                  <c:v>1</c:v>
                </c:pt>
                <c:pt idx="11">
                  <c:v>1</c:v>
                </c:pt>
                <c:pt idx="15">
                  <c:v>1</c:v>
                </c:pt>
                <c:pt idx="18">
                  <c:v>1</c:v>
                </c:pt>
              </c:numCache>
            </c:numRef>
          </c:val>
          <c:extLst>
            <c:ext xmlns:c16="http://schemas.microsoft.com/office/drawing/2014/chart" uri="{C3380CC4-5D6E-409C-BE32-E72D297353CC}">
              <c16:uniqueId val="{00000003-CA35-4F31-8B24-9CA9193BAF01}"/>
            </c:ext>
          </c:extLst>
        </c:ser>
        <c:ser>
          <c:idx val="4"/>
          <c:order val="4"/>
          <c:tx>
            <c:strRef>
              <c:f>'TblCroisé Récap'!$F$72:$F$73</c:f>
              <c:strCache>
                <c:ptCount val="1"/>
                <c:pt idx="0">
                  <c:v>People Soft --- Immobilisations</c:v>
                </c:pt>
              </c:strCache>
            </c:strRef>
          </c:tx>
          <c:spPr>
            <a:solidFill>
              <a:schemeClr val="accent5">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Récap'!$F$74:$F$97</c:f>
              <c:numCache>
                <c:formatCode>General</c:formatCode>
                <c:ptCount val="23"/>
                <c:pt idx="10">
                  <c:v>1</c:v>
                </c:pt>
              </c:numCache>
            </c:numRef>
          </c:val>
          <c:extLst>
            <c:ext xmlns:c16="http://schemas.microsoft.com/office/drawing/2014/chart" uri="{C3380CC4-5D6E-409C-BE32-E72D297353CC}">
              <c16:uniqueId val="{00000004-CA35-4F31-8B24-9CA9193BAF01}"/>
            </c:ext>
          </c:extLst>
        </c:ser>
        <c:ser>
          <c:idx val="5"/>
          <c:order val="5"/>
          <c:tx>
            <c:strRef>
              <c:f>'TblCroisé Récap'!$G$72:$G$73</c:f>
              <c:strCache>
                <c:ptCount val="1"/>
                <c:pt idx="0">
                  <c:v>People Soft --- Interface Legacy</c:v>
                </c:pt>
              </c:strCache>
            </c:strRef>
          </c:tx>
          <c:spPr>
            <a:solidFill>
              <a:schemeClr val="accent6">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Récap'!$G$74:$G$97</c:f>
              <c:numCache>
                <c:formatCode>General</c:formatCode>
                <c:ptCount val="23"/>
                <c:pt idx="0">
                  <c:v>1</c:v>
                </c:pt>
                <c:pt idx="1">
                  <c:v>1</c:v>
                </c:pt>
                <c:pt idx="2">
                  <c:v>1</c:v>
                </c:pt>
                <c:pt idx="3">
                  <c:v>3</c:v>
                </c:pt>
                <c:pt idx="4">
                  <c:v>4</c:v>
                </c:pt>
                <c:pt idx="5">
                  <c:v>2</c:v>
                </c:pt>
                <c:pt idx="9">
                  <c:v>1</c:v>
                </c:pt>
                <c:pt idx="11">
                  <c:v>1</c:v>
                </c:pt>
                <c:pt idx="15">
                  <c:v>1</c:v>
                </c:pt>
                <c:pt idx="20">
                  <c:v>1</c:v>
                </c:pt>
                <c:pt idx="21">
                  <c:v>1</c:v>
                </c:pt>
                <c:pt idx="22">
                  <c:v>1</c:v>
                </c:pt>
              </c:numCache>
            </c:numRef>
          </c:val>
          <c:extLst>
            <c:ext xmlns:c16="http://schemas.microsoft.com/office/drawing/2014/chart" uri="{C3380CC4-5D6E-409C-BE32-E72D297353CC}">
              <c16:uniqueId val="{00000005-CA35-4F31-8B24-9CA9193BAF01}"/>
            </c:ext>
          </c:extLst>
        </c:ser>
        <c:ser>
          <c:idx val="6"/>
          <c:order val="6"/>
          <c:tx>
            <c:strRef>
              <c:f>'TblCroisé Récap'!$H$72:$H$73</c:f>
              <c:strCache>
                <c:ptCount val="1"/>
                <c:pt idx="0">
                  <c:v>People Soft --- Interface MDM</c:v>
                </c:pt>
              </c:strCache>
            </c:strRef>
          </c:tx>
          <c:spPr>
            <a:solidFill>
              <a:schemeClr val="accent1">
                <a:lumMod val="60000"/>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Récap'!$H$74:$H$97</c:f>
              <c:numCache>
                <c:formatCode>General</c:formatCode>
                <c:ptCount val="23"/>
                <c:pt idx="2">
                  <c:v>1</c:v>
                </c:pt>
                <c:pt idx="22">
                  <c:v>1</c:v>
                </c:pt>
              </c:numCache>
            </c:numRef>
          </c:val>
          <c:extLst>
            <c:ext xmlns:c16="http://schemas.microsoft.com/office/drawing/2014/chart" uri="{C3380CC4-5D6E-409C-BE32-E72D297353CC}">
              <c16:uniqueId val="{00000006-CA35-4F31-8B24-9CA9193BAF01}"/>
            </c:ext>
          </c:extLst>
        </c:ser>
        <c:ser>
          <c:idx val="7"/>
          <c:order val="7"/>
          <c:tx>
            <c:strRef>
              <c:f>'TblCroisé Récap'!$I$72:$I$73</c:f>
              <c:strCache>
                <c:ptCount val="1"/>
                <c:pt idx="0">
                  <c:v>People Soft --- Interface PFE</c:v>
                </c:pt>
              </c:strCache>
            </c:strRef>
          </c:tx>
          <c:spPr>
            <a:solidFill>
              <a:schemeClr val="accent2">
                <a:lumMod val="60000"/>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Récap'!$I$74:$I$97</c:f>
              <c:numCache>
                <c:formatCode>General</c:formatCode>
                <c:ptCount val="23"/>
                <c:pt idx="4">
                  <c:v>1</c:v>
                </c:pt>
                <c:pt idx="6">
                  <c:v>1</c:v>
                </c:pt>
              </c:numCache>
            </c:numRef>
          </c:val>
          <c:extLst>
            <c:ext xmlns:c16="http://schemas.microsoft.com/office/drawing/2014/chart" uri="{C3380CC4-5D6E-409C-BE32-E72D297353CC}">
              <c16:uniqueId val="{00000007-CA35-4F31-8B24-9CA9193BAF01}"/>
            </c:ext>
          </c:extLst>
        </c:ser>
        <c:ser>
          <c:idx val="8"/>
          <c:order val="8"/>
          <c:tx>
            <c:strRef>
              <c:f>'TblCroisé Récap'!$J$72:$J$73</c:f>
              <c:strCache>
                <c:ptCount val="1"/>
                <c:pt idx="0">
                  <c:v>People Soft --- Note de frais</c:v>
                </c:pt>
              </c:strCache>
            </c:strRef>
          </c:tx>
          <c:spPr>
            <a:solidFill>
              <a:schemeClr val="accent3">
                <a:lumMod val="60000"/>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Récap'!$J$74:$J$97</c:f>
              <c:numCache>
                <c:formatCode>General</c:formatCode>
                <c:ptCount val="23"/>
                <c:pt idx="1">
                  <c:v>2</c:v>
                </c:pt>
                <c:pt idx="3">
                  <c:v>1</c:v>
                </c:pt>
                <c:pt idx="10">
                  <c:v>1</c:v>
                </c:pt>
                <c:pt idx="12">
                  <c:v>2</c:v>
                </c:pt>
                <c:pt idx="13">
                  <c:v>1</c:v>
                </c:pt>
                <c:pt idx="16">
                  <c:v>2</c:v>
                </c:pt>
                <c:pt idx="19">
                  <c:v>1</c:v>
                </c:pt>
                <c:pt idx="20">
                  <c:v>3</c:v>
                </c:pt>
              </c:numCache>
            </c:numRef>
          </c:val>
          <c:extLst>
            <c:ext xmlns:c16="http://schemas.microsoft.com/office/drawing/2014/chart" uri="{C3380CC4-5D6E-409C-BE32-E72D297353CC}">
              <c16:uniqueId val="{00000008-CA35-4F31-8B24-9CA9193BAF01}"/>
            </c:ext>
          </c:extLst>
        </c:ser>
        <c:ser>
          <c:idx val="9"/>
          <c:order val="9"/>
          <c:tx>
            <c:strRef>
              <c:f>'TblCroisé Récap'!$K$72:$K$73</c:f>
              <c:strCache>
                <c:ptCount val="1"/>
                <c:pt idx="0">
                  <c:v>People Soft --- Réf. Chantier</c:v>
                </c:pt>
              </c:strCache>
            </c:strRef>
          </c:tx>
          <c:spPr>
            <a:solidFill>
              <a:schemeClr val="accent4">
                <a:lumMod val="60000"/>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Récap'!$K$74:$K$97</c:f>
              <c:numCache>
                <c:formatCode>General</c:formatCode>
                <c:ptCount val="23"/>
                <c:pt idx="1">
                  <c:v>1</c:v>
                </c:pt>
              </c:numCache>
            </c:numRef>
          </c:val>
          <c:extLst>
            <c:ext xmlns:c16="http://schemas.microsoft.com/office/drawing/2014/chart" uri="{C3380CC4-5D6E-409C-BE32-E72D297353CC}">
              <c16:uniqueId val="{00000009-CA35-4F31-8B24-9CA9193BAF01}"/>
            </c:ext>
          </c:extLst>
        </c:ser>
        <c:ser>
          <c:idx val="10"/>
          <c:order val="10"/>
          <c:tx>
            <c:strRef>
              <c:f>'TblCroisé Récap'!$L$72:$L$73</c:f>
              <c:strCache>
                <c:ptCount val="1"/>
                <c:pt idx="0">
                  <c:v>People Soft --- Réf. Organisation</c:v>
                </c:pt>
              </c:strCache>
            </c:strRef>
          </c:tx>
          <c:spPr>
            <a:solidFill>
              <a:schemeClr val="accent5">
                <a:lumMod val="60000"/>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Récap'!$L$74:$L$97</c:f>
              <c:numCache>
                <c:formatCode>General</c:formatCode>
                <c:ptCount val="23"/>
                <c:pt idx="4">
                  <c:v>1</c:v>
                </c:pt>
                <c:pt idx="7">
                  <c:v>1</c:v>
                </c:pt>
              </c:numCache>
            </c:numRef>
          </c:val>
          <c:extLst>
            <c:ext xmlns:c16="http://schemas.microsoft.com/office/drawing/2014/chart" uri="{C3380CC4-5D6E-409C-BE32-E72D297353CC}">
              <c16:uniqueId val="{0000000A-CA35-4F31-8B24-9CA9193BAF01}"/>
            </c:ext>
          </c:extLst>
        </c:ser>
        <c:ser>
          <c:idx val="11"/>
          <c:order val="11"/>
          <c:tx>
            <c:strRef>
              <c:f>'TblCroisé Récap'!$M$72:$M$73</c:f>
              <c:strCache>
                <c:ptCount val="1"/>
                <c:pt idx="0">
                  <c:v>People Soft --- Tréso</c:v>
                </c:pt>
              </c:strCache>
            </c:strRef>
          </c:tx>
          <c:spPr>
            <a:solidFill>
              <a:schemeClr val="accent6">
                <a:lumMod val="60000"/>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'TblCroisé Récap'!$A$74:$A$97</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Récap'!$M$74:$M$97</c:f>
              <c:numCache>
                <c:formatCode>General</c:formatCode>
                <c:ptCount val="23"/>
                <c:pt idx="18">
                  <c:v>1</c:v>
                </c:pt>
                <c:pt idx="19">
                  <c:v>1</c:v>
                </c:pt>
              </c:numCache>
            </c:numRef>
          </c:val>
          <c:extLst>
            <c:ext xmlns:c16="http://schemas.microsoft.com/office/drawing/2014/chart" uri="{C3380CC4-5D6E-409C-BE32-E72D297353CC}">
              <c16:uniqueId val="{0000000B-CA35-4F31-8B24-9CA9193BAF01}"/>
            </c:ext>
          </c:extLst>
        </c:ser>
        <c:dLbls>
          <c:dLblPos val="ctr"/>
          <c:showLegendKey val="0"/>
          <c:showVal val="1"/>
          <c:showCatName val="0"/>
          <c:showSerName val="0"/>
          <c:showPercent val="0"/>
          <c:showBubbleSize val="0"/>
        </c:dLbls>
        <c:gapWidth val="150"/>
        <c:overlap val="100"/>
        <c:axId val="1528571472"/>
        <c:axId val="1528573968"/>
      </c:barChart>
      <c:catAx>
        <c:axId val="1528571472"/>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5400000" spcFirstLastPara="1" vertOverflow="ellipsis"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528573968"/>
        <c:crosses val="autoZero"/>
        <c:auto val="1"/>
        <c:lblAlgn val="ctr"/>
        <c:lblOffset val="100"/>
        <c:noMultiLvlLbl val="0"/>
      </c:catAx>
      <c:valAx>
        <c:axId val="152857396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528571472"/>
        <c:crosses val="autoZero"/>
        <c:crossBetween val="between"/>
      </c:valAx>
      <c:spPr>
        <a:noFill/>
        <a:ln>
          <a:noFill/>
        </a:ln>
        <a:effectLst/>
      </c:spPr>
    </c:plotArea>
    <c:legend>
      <c:legendPos val="r"/>
      <c:layout>
        <c:manualLayout>
          <c:xMode val="edge"/>
          <c:yMode val="edge"/>
          <c:x val="0.75088354287205816"/>
          <c:y val="0.10327398905645269"/>
          <c:w val="0.24027667812241701"/>
          <c:h val="0.7956555006895325"/>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11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accent1"/>
        </a:gs>
        <a:gs pos="100000">
          <a:schemeClr val="accent1">
            <a:lumMod val="40000"/>
            <a:lumOff val="60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[BDD_PeopleSoft.xlsm]TblCroisé Récap!Tableau croisé dynamique23</c:name>
    <c:fmtId val="22"/>
  </c:pivotSource>
  <c:chart>
    <c:title>
      <c:tx>
        <c:rich>
          <a:bodyPr rot="0" spcFirstLastPara="1" vertOverflow="ellipsis" vert="horz" wrap="square" anchor="ctr" anchorCtr="1"/>
          <a:lstStyle/>
          <a:p>
            <a:pPr>
              <a:defRPr sz="1600" b="1" i="0" u="none" strike="noStrike" kern="1200" spc="0" baseline="0">
                <a:solidFill>
                  <a:schemeClr val="tx1">
                    <a:lumMod val="65000"/>
                    <a:lumOff val="35000"/>
                  </a:schemeClr>
                </a:solidFill>
                <a:latin typeface="+mn-lt"/>
                <a:ea typeface="+mn-ea"/>
                <a:cs typeface="+mn-cs"/>
              </a:defRPr>
            </a:pPr>
            <a:r>
              <a:rPr lang="fr-FR" sz="1600" b="1"/>
              <a:t>Récapitulatif  Global SOS / Etablissement </a:t>
            </a:r>
          </a:p>
        </c:rich>
      </c:tx>
      <c:overlay val="0"/>
      <c:spPr>
        <a:noFill/>
        <a:ln>
          <a:noFill/>
        </a:ln>
        <a:effectLst/>
      </c:spPr>
      <c:txPr>
        <a:bodyPr rot="0" spcFirstLastPara="1" vertOverflow="ellipsis" vert="horz" wrap="square" anchor="ctr" anchorCtr="1"/>
        <a:lstStyle/>
        <a:p>
          <a:pPr>
            <a:defRPr sz="1600" b="1"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'TblCroisé Récap'!$B$130:$B$131</c:f>
              <c:strCache>
                <c:ptCount val="1"/>
                <c:pt idx="0">
                  <c:v>Brumath</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Récap'!$B$132:$B$155</c:f>
              <c:numCache>
                <c:formatCode>General</c:formatCode>
                <c:ptCount val="23"/>
                <c:pt idx="1">
                  <c:v>1</c:v>
                </c:pt>
                <c:pt idx="6">
                  <c:v>1</c:v>
                </c:pt>
                <c:pt idx="10">
                  <c:v>1</c:v>
                </c:pt>
                <c:pt idx="13">
                  <c:v>1</c:v>
                </c:pt>
                <c:pt idx="19">
                  <c:v>1</c:v>
                </c:pt>
                <c:pt idx="20">
                  <c:v>1</c:v>
                </c:pt>
              </c:numCache>
            </c:numRef>
          </c:val>
          <c:extLst>
            <c:ext xmlns:c16="http://schemas.microsoft.com/office/drawing/2014/chart" uri="{C3380CC4-5D6E-409C-BE32-E72D297353CC}">
              <c16:uniqueId val="{00000000-EBFB-4D03-8DAA-A6AC256A46B4}"/>
            </c:ext>
          </c:extLst>
        </c:ser>
        <c:ser>
          <c:idx val="1"/>
          <c:order val="1"/>
          <c:tx>
            <c:strRef>
              <c:f>'TblCroisé Récap'!$C$130:$C$131</c:f>
              <c:strCache>
                <c:ptCount val="1"/>
                <c:pt idx="0">
                  <c:v>Colmar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Récap'!$C$132:$C$155</c:f>
              <c:numCache>
                <c:formatCode>General</c:formatCode>
                <c:ptCount val="23"/>
                <c:pt idx="0">
                  <c:v>1</c:v>
                </c:pt>
                <c:pt idx="4">
                  <c:v>1</c:v>
                </c:pt>
                <c:pt idx="21">
                  <c:v>1</c:v>
                </c:pt>
              </c:numCache>
            </c:numRef>
          </c:val>
          <c:extLst>
            <c:ext xmlns:c16="http://schemas.microsoft.com/office/drawing/2014/chart" uri="{C3380CC4-5D6E-409C-BE32-E72D297353CC}">
              <c16:uniqueId val="{00000001-EBFB-4D03-8DAA-A6AC256A46B4}"/>
            </c:ext>
          </c:extLst>
        </c:ser>
        <c:ser>
          <c:idx val="2"/>
          <c:order val="2"/>
          <c:tx>
            <c:strRef>
              <c:f>'TblCroisé Récap'!$D$130:$D$131</c:f>
              <c:strCache>
                <c:ptCount val="1"/>
                <c:pt idx="0">
                  <c:v>DR Phocea</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Récap'!$D$132:$D$155</c:f>
              <c:numCache>
                <c:formatCode>General</c:formatCode>
                <c:ptCount val="23"/>
                <c:pt idx="16">
                  <c:v>1</c:v>
                </c:pt>
              </c:numCache>
            </c:numRef>
          </c:val>
          <c:extLst>
            <c:ext xmlns:c16="http://schemas.microsoft.com/office/drawing/2014/chart" uri="{C3380CC4-5D6E-409C-BE32-E72D297353CC}">
              <c16:uniqueId val="{00000002-EBFB-4D03-8DAA-A6AC256A46B4}"/>
            </c:ext>
          </c:extLst>
        </c:ser>
        <c:ser>
          <c:idx val="3"/>
          <c:order val="3"/>
          <c:tx>
            <c:strRef>
              <c:f>'TblCroisé Récap'!$E$130:$E$131</c:f>
              <c:strCache>
                <c:ptCount val="1"/>
                <c:pt idx="0">
                  <c:v>DR Saturne</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Récap'!$E$132:$E$155</c:f>
              <c:numCache>
                <c:formatCode>General</c:formatCode>
                <c:ptCount val="23"/>
                <c:pt idx="3">
                  <c:v>1</c:v>
                </c:pt>
              </c:numCache>
            </c:numRef>
          </c:val>
          <c:extLst>
            <c:ext xmlns:c16="http://schemas.microsoft.com/office/drawing/2014/chart" uri="{C3380CC4-5D6E-409C-BE32-E72D297353CC}">
              <c16:uniqueId val="{00000003-EBFB-4D03-8DAA-A6AC256A46B4}"/>
            </c:ext>
          </c:extLst>
        </c:ser>
        <c:ser>
          <c:idx val="4"/>
          <c:order val="4"/>
          <c:tx>
            <c:strRef>
              <c:f>'TblCroisé Récap'!$F$130:$F$131</c:f>
              <c:strCache>
                <c:ptCount val="1"/>
                <c:pt idx="0">
                  <c:v>Mulhouse</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Récap'!$F$132:$F$155</c:f>
              <c:numCache>
                <c:formatCode>General</c:formatCode>
                <c:ptCount val="23"/>
                <c:pt idx="13">
                  <c:v>1</c:v>
                </c:pt>
                <c:pt idx="17">
                  <c:v>1</c:v>
                </c:pt>
                <c:pt idx="19">
                  <c:v>1</c:v>
                </c:pt>
              </c:numCache>
            </c:numRef>
          </c:val>
          <c:extLst>
            <c:ext xmlns:c16="http://schemas.microsoft.com/office/drawing/2014/chart" uri="{C3380CC4-5D6E-409C-BE32-E72D297353CC}">
              <c16:uniqueId val="{00000004-EBFB-4D03-8DAA-A6AC256A46B4}"/>
            </c:ext>
          </c:extLst>
        </c:ser>
        <c:ser>
          <c:idx val="5"/>
          <c:order val="5"/>
          <c:tx>
            <c:strRef>
              <c:f>'TblCroisé Récap'!$G$130:$G$131</c:f>
              <c:strCache>
                <c:ptCount val="1"/>
                <c:pt idx="0">
                  <c:v>Siège Social Sophia Antipolis</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Récap'!$G$132:$G$155</c:f>
              <c:numCache>
                <c:formatCode>General</c:formatCode>
                <c:ptCount val="23"/>
                <c:pt idx="0">
                  <c:v>3</c:v>
                </c:pt>
                <c:pt idx="1">
                  <c:v>11</c:v>
                </c:pt>
                <c:pt idx="2">
                  <c:v>7</c:v>
                </c:pt>
                <c:pt idx="3">
                  <c:v>6</c:v>
                </c:pt>
                <c:pt idx="4">
                  <c:v>11</c:v>
                </c:pt>
                <c:pt idx="5">
                  <c:v>7</c:v>
                </c:pt>
                <c:pt idx="6">
                  <c:v>4</c:v>
                </c:pt>
                <c:pt idx="7">
                  <c:v>2</c:v>
                </c:pt>
                <c:pt idx="8">
                  <c:v>1</c:v>
                </c:pt>
                <c:pt idx="9">
                  <c:v>1</c:v>
                </c:pt>
                <c:pt idx="10">
                  <c:v>3</c:v>
                </c:pt>
                <c:pt idx="11">
                  <c:v>2</c:v>
                </c:pt>
                <c:pt idx="12">
                  <c:v>3</c:v>
                </c:pt>
                <c:pt idx="14">
                  <c:v>1</c:v>
                </c:pt>
                <c:pt idx="15">
                  <c:v>4</c:v>
                </c:pt>
                <c:pt idx="16">
                  <c:v>6</c:v>
                </c:pt>
                <c:pt idx="18">
                  <c:v>3</c:v>
                </c:pt>
                <c:pt idx="19">
                  <c:v>2</c:v>
                </c:pt>
                <c:pt idx="20">
                  <c:v>2</c:v>
                </c:pt>
                <c:pt idx="21">
                  <c:v>4</c:v>
                </c:pt>
                <c:pt idx="22">
                  <c:v>4</c:v>
                </c:pt>
              </c:numCache>
            </c:numRef>
          </c:val>
          <c:extLst>
            <c:ext xmlns:c16="http://schemas.microsoft.com/office/drawing/2014/chart" uri="{C3380CC4-5D6E-409C-BE32-E72D297353CC}">
              <c16:uniqueId val="{00000005-EBFB-4D03-8DAA-A6AC256A46B4}"/>
            </c:ext>
          </c:extLst>
        </c:ser>
        <c:ser>
          <c:idx val="6"/>
          <c:order val="6"/>
          <c:tx>
            <c:strRef>
              <c:f>'TblCroisé Récap'!$H$130:$H$131</c:f>
              <c:strCache>
                <c:ptCount val="1"/>
                <c:pt idx="0">
                  <c:v>Strasbourg Nord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Récap'!$H$132:$H$155</c:f>
              <c:numCache>
                <c:formatCode>General</c:formatCode>
                <c:ptCount val="23"/>
                <c:pt idx="1">
                  <c:v>1</c:v>
                </c:pt>
                <c:pt idx="2">
                  <c:v>1</c:v>
                </c:pt>
                <c:pt idx="10">
                  <c:v>1</c:v>
                </c:pt>
                <c:pt idx="13">
                  <c:v>1</c:v>
                </c:pt>
                <c:pt idx="19">
                  <c:v>1</c:v>
                </c:pt>
              </c:numCache>
            </c:numRef>
          </c:val>
          <c:extLst>
            <c:ext xmlns:c16="http://schemas.microsoft.com/office/drawing/2014/chart" uri="{C3380CC4-5D6E-409C-BE32-E72D297353CC}">
              <c16:uniqueId val="{00000006-EBFB-4D03-8DAA-A6AC256A46B4}"/>
            </c:ext>
          </c:extLst>
        </c:ser>
        <c:ser>
          <c:idx val="7"/>
          <c:order val="7"/>
          <c:tx>
            <c:strRef>
              <c:f>'TblCroisé Récap'!$I$130:$I$131</c:f>
              <c:strCache>
                <c:ptCount val="1"/>
                <c:pt idx="0">
                  <c:v>Strasbourg Pôle Santé</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Récap'!$I$132:$I$155</c:f>
              <c:numCache>
                <c:formatCode>General</c:formatCode>
                <c:ptCount val="23"/>
                <c:pt idx="3">
                  <c:v>1</c:v>
                </c:pt>
                <c:pt idx="4">
                  <c:v>1</c:v>
                </c:pt>
                <c:pt idx="7">
                  <c:v>1</c:v>
                </c:pt>
                <c:pt idx="18">
                  <c:v>1</c:v>
                </c:pt>
                <c:pt idx="20">
                  <c:v>1</c:v>
                </c:pt>
              </c:numCache>
            </c:numRef>
          </c:val>
          <c:extLst>
            <c:ext xmlns:c16="http://schemas.microsoft.com/office/drawing/2014/chart" uri="{C3380CC4-5D6E-409C-BE32-E72D297353CC}">
              <c16:uniqueId val="{00000007-EBFB-4D03-8DAA-A6AC256A46B4}"/>
            </c:ext>
          </c:extLst>
        </c:ser>
        <c:ser>
          <c:idx val="8"/>
          <c:order val="8"/>
          <c:tx>
            <c:strRef>
              <c:f>'TblCroisé Récap'!$J$130:$J$131</c:f>
              <c:strCache>
                <c:ptCount val="1"/>
                <c:pt idx="0">
                  <c:v>Strasbourg Sud</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Récap'!$A$132:$A$155</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Récap'!$J$132:$J$155</c:f>
              <c:numCache>
                <c:formatCode>General</c:formatCode>
                <c:ptCount val="23"/>
                <c:pt idx="0">
                  <c:v>3</c:v>
                </c:pt>
                <c:pt idx="5">
                  <c:v>1</c:v>
                </c:pt>
                <c:pt idx="17">
                  <c:v>1</c:v>
                </c:pt>
                <c:pt idx="19">
                  <c:v>1</c:v>
                </c:pt>
                <c:pt idx="20">
                  <c:v>1</c:v>
                </c:pt>
              </c:numCache>
            </c:numRef>
          </c:val>
          <c:extLst>
            <c:ext xmlns:c16="http://schemas.microsoft.com/office/drawing/2014/chart" uri="{C3380CC4-5D6E-409C-BE32-E72D297353CC}">
              <c16:uniqueId val="{00000008-EBFB-4D03-8DAA-A6AC256A46B4}"/>
            </c:ext>
          </c:extLst>
        </c:ser>
        <c:dLbls>
          <c:showLegendKey val="0"/>
          <c:showVal val="0"/>
          <c:showCatName val="0"/>
          <c:showSerName val="0"/>
          <c:showPercent val="0"/>
          <c:showBubbleSize val="0"/>
        </c:dLbls>
        <c:gapWidth val="55"/>
        <c:overlap val="100"/>
        <c:axId val="967427824"/>
        <c:axId val="967428240"/>
      </c:barChart>
      <c:catAx>
        <c:axId val="967427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67428240"/>
        <c:crosses val="autoZero"/>
        <c:auto val="1"/>
        <c:lblAlgn val="ctr"/>
        <c:lblOffset val="100"/>
        <c:noMultiLvlLbl val="0"/>
      </c:catAx>
      <c:valAx>
        <c:axId val="967428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67427824"/>
        <c:crosses val="autoZero"/>
        <c:crossBetween val="between"/>
      </c:valAx>
      <c:spPr>
        <a:noFill/>
        <a:ln>
          <a:noFill/>
        </a:ln>
        <a:effectLst/>
      </c:spPr>
    </c:plotArea>
    <c:legend>
      <c:legendPos val="r"/>
      <c:layout>
        <c:manualLayout>
          <c:xMode val="edge"/>
          <c:yMode val="edge"/>
          <c:x val="0.78307180135980026"/>
          <c:y val="0.17790320994342956"/>
          <c:w val="0.20433827097886192"/>
          <c:h val="0.56443113287456737"/>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gradFill>
      <a:gsLst>
        <a:gs pos="0">
          <a:schemeClr val="accent1"/>
        </a:gs>
        <a:gs pos="100000">
          <a:schemeClr val="accent1">
            <a:lumMod val="40000"/>
            <a:lumOff val="60000"/>
          </a:schemeClr>
        </a:gs>
      </a:gsLst>
      <a:path path="circle">
        <a:fillToRect l="50000" t="-80000" r="50000" b="180000"/>
      </a:path>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[BDD_PeopleSoft.xlsm]TblCroisé Récap!Tableau croisé dynamique24</c:name>
    <c:fmtId val="30"/>
  </c:pivotSource>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fr-FR" sz="1600"/>
              <a:t>Récapitulatif  Global SOS / Gravité </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rgbClr val="C00000"/>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rgbClr val="92D050"/>
          </a:solidFill>
          <a:ln>
            <a:noFill/>
          </a:ln>
          <a:effectLst/>
        </c:spPr>
        <c:marker>
          <c:symbol val="none"/>
        </c:marker>
      </c:pivotFmt>
      <c:pivotFmt>
        <c:idx val="14"/>
        <c:spPr>
          <a:solidFill>
            <a:schemeClr val="accent1"/>
          </a:solidFill>
          <a:ln>
            <a:noFill/>
          </a:ln>
          <a:effectLst/>
        </c:spPr>
        <c:marker>
          <c:symbol val="none"/>
        </c:marker>
      </c:pivotFmt>
      <c:pivotFmt>
        <c:idx val="15"/>
        <c:spPr>
          <a:solidFill>
            <a:srgbClr val="FDADF9"/>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rgbClr val="FB4FF3"/>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rgbClr val="92D05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rgbClr val="C00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pivotFmt>
      <c:pivotFmt>
        <c:idx val="21"/>
        <c:spPr>
          <a:solidFill>
            <a:schemeClr val="accent1"/>
          </a:solidFill>
          <a:ln>
            <a:noFill/>
          </a:ln>
          <a:effectLst/>
        </c:spPr>
        <c:marker>
          <c:symbol val="none"/>
        </c:marker>
      </c:pivotFmt>
      <c:pivotFmt>
        <c:idx val="22"/>
        <c:spPr>
          <a:solidFill>
            <a:schemeClr val="accent1"/>
          </a:solidFill>
          <a:ln>
            <a:noFill/>
          </a:ln>
          <a:effectLst/>
        </c:spPr>
        <c:marker>
          <c:symbol val="none"/>
        </c:marker>
      </c:pivotFmt>
      <c:pivotFmt>
        <c:idx val="23"/>
        <c:spPr>
          <a:solidFill>
            <a:schemeClr val="accent1"/>
          </a:solidFill>
          <a:ln>
            <a:noFill/>
          </a:ln>
          <a:effectLst/>
        </c:spPr>
        <c:marker>
          <c:symbol val="none"/>
        </c:marker>
      </c:pivotFmt>
      <c:pivotFmt>
        <c:idx val="24"/>
        <c:spPr>
          <a:solidFill>
            <a:schemeClr val="accent1"/>
          </a:solidFill>
          <a:ln>
            <a:noFill/>
          </a:ln>
          <a:effectLst/>
        </c:spPr>
        <c:marker>
          <c:symbol val="none"/>
        </c:marker>
      </c:pivotFmt>
      <c:pivotFmt>
        <c:idx val="25"/>
        <c:spPr>
          <a:solidFill>
            <a:schemeClr val="accent1"/>
          </a:solidFill>
          <a:ln>
            <a:noFill/>
          </a:ln>
          <a:effectLst/>
        </c:spPr>
        <c:marker>
          <c:symbol val="none"/>
        </c:marker>
      </c:pivotFmt>
      <c:pivotFmt>
        <c:idx val="26"/>
        <c:spPr>
          <a:solidFill>
            <a:schemeClr val="accent1"/>
          </a:solidFill>
          <a:ln>
            <a:noFill/>
          </a:ln>
          <a:effectLst/>
        </c:spPr>
        <c:marker>
          <c:symbol val="none"/>
        </c:marker>
      </c:pivotFmt>
      <c:pivotFmt>
        <c:idx val="27"/>
        <c:spPr>
          <a:solidFill>
            <a:schemeClr val="accent1"/>
          </a:solidFill>
          <a:ln>
            <a:noFill/>
          </a:ln>
          <a:effectLst/>
        </c:spPr>
        <c:marker>
          <c:symbol val="none"/>
        </c:marker>
      </c:pivotFmt>
      <c:pivotFmt>
        <c:idx val="28"/>
        <c:spPr>
          <a:solidFill>
            <a:schemeClr val="accent1"/>
          </a:solidFill>
          <a:ln>
            <a:noFill/>
          </a:ln>
          <a:effectLst/>
        </c:spPr>
        <c:marker>
          <c:symbol val="none"/>
        </c:marker>
      </c:pivotFmt>
      <c:pivotFmt>
        <c:idx val="29"/>
        <c:spPr>
          <a:solidFill>
            <a:schemeClr val="accent1"/>
          </a:solidFill>
          <a:ln>
            <a:noFill/>
          </a:ln>
          <a:effectLst/>
        </c:spPr>
        <c:marker>
          <c:symbol val="none"/>
        </c:marker>
      </c:pivotFmt>
      <c:pivotFmt>
        <c:idx val="30"/>
        <c:spPr>
          <a:solidFill>
            <a:schemeClr val="accent1"/>
          </a:solidFill>
          <a:ln>
            <a:noFill/>
          </a:ln>
          <a:effectLst/>
        </c:spPr>
        <c:marker>
          <c:symbol val="none"/>
        </c:marker>
      </c:pivotFmt>
      <c:pivotFmt>
        <c:idx val="31"/>
        <c:spPr>
          <a:solidFill>
            <a:schemeClr val="accent1"/>
          </a:solidFill>
          <a:ln>
            <a:noFill/>
          </a:ln>
          <a:effectLst/>
        </c:spPr>
        <c:marker>
          <c:symbol val="none"/>
        </c:marker>
      </c:pivotFmt>
      <c:pivotFmt>
        <c:idx val="32"/>
        <c:spPr>
          <a:solidFill>
            <a:schemeClr val="accent1"/>
          </a:solidFill>
          <a:ln>
            <a:noFill/>
          </a:ln>
          <a:effectLst/>
        </c:spPr>
        <c:marker>
          <c:symbol val="none"/>
        </c:marker>
      </c:pivotFmt>
      <c:pivotFmt>
        <c:idx val="33"/>
        <c:spPr>
          <a:solidFill>
            <a:schemeClr val="accent1"/>
          </a:solidFill>
          <a:ln>
            <a:noFill/>
          </a:ln>
          <a:effectLst/>
        </c:spPr>
        <c:marker>
          <c:symbol val="none"/>
        </c:marker>
      </c:pivotFmt>
      <c:pivotFmt>
        <c:idx val="34"/>
        <c:spPr>
          <a:solidFill>
            <a:schemeClr val="accent1"/>
          </a:solidFill>
          <a:ln>
            <a:noFill/>
          </a:ln>
          <a:effectLst/>
        </c:spPr>
        <c:marker>
          <c:symbol val="none"/>
        </c:marker>
      </c:pivotFmt>
      <c:pivotFmt>
        <c:idx val="35"/>
        <c:spPr>
          <a:solidFill>
            <a:schemeClr val="accent1"/>
          </a:solidFill>
          <a:ln>
            <a:noFill/>
          </a:ln>
          <a:effectLst/>
        </c:spPr>
        <c:marker>
          <c:symbol val="none"/>
        </c:marker>
      </c:pivotFmt>
      <c:pivotFmt>
        <c:idx val="36"/>
        <c:spPr>
          <a:solidFill>
            <a:schemeClr val="accent1"/>
          </a:solidFill>
          <a:ln>
            <a:noFill/>
          </a:ln>
          <a:effectLst/>
        </c:spPr>
        <c:marker>
          <c:symbol val="none"/>
        </c:marker>
      </c:pivotFmt>
      <c:pivotFmt>
        <c:idx val="37"/>
        <c:spPr>
          <a:solidFill>
            <a:schemeClr val="accent1"/>
          </a:solidFill>
          <a:ln>
            <a:noFill/>
          </a:ln>
          <a:effectLst/>
        </c:spPr>
        <c:marker>
          <c:symbol val="none"/>
        </c:marker>
      </c:pivotFmt>
      <c:pivotFmt>
        <c:idx val="38"/>
        <c:spPr>
          <a:solidFill>
            <a:schemeClr val="accent1"/>
          </a:solidFill>
          <a:ln>
            <a:noFill/>
          </a:ln>
          <a:effectLst/>
        </c:spPr>
        <c:marker>
          <c:symbol val="none"/>
        </c:marker>
      </c:pivotFmt>
      <c:pivotFmt>
        <c:idx val="39"/>
        <c:spPr>
          <a:solidFill>
            <a:schemeClr val="accent1"/>
          </a:solidFill>
          <a:ln>
            <a:noFill/>
          </a:ln>
          <a:effectLst/>
        </c:spPr>
        <c:marker>
          <c:symbol val="none"/>
        </c:marker>
      </c:pivotFmt>
      <c:pivotFmt>
        <c:idx val="40"/>
        <c:spPr>
          <a:solidFill>
            <a:schemeClr val="accent1"/>
          </a:solidFill>
          <a:ln>
            <a:noFill/>
          </a:ln>
          <a:effectLst/>
        </c:spPr>
        <c:marker>
          <c:symbol val="none"/>
        </c:marker>
      </c:pivotFmt>
      <c:pivotFmt>
        <c:idx val="41"/>
        <c:spPr>
          <a:solidFill>
            <a:schemeClr val="accent1"/>
          </a:solidFill>
          <a:ln>
            <a:noFill/>
          </a:ln>
          <a:effectLst/>
        </c:spPr>
        <c:marker>
          <c:symbol val="none"/>
        </c:marker>
      </c:pivotFmt>
      <c:pivotFmt>
        <c:idx val="42"/>
        <c:spPr>
          <a:solidFill>
            <a:schemeClr val="accent1"/>
          </a:solidFill>
          <a:ln>
            <a:noFill/>
          </a:ln>
          <a:effectLst/>
        </c:spPr>
        <c:marker>
          <c:symbol val="none"/>
        </c:marker>
      </c:pivotFmt>
    </c:pivotFmts>
    <c:plotArea>
      <c:layout/>
      <c:barChart>
        <c:barDir val="col"/>
        <c:grouping val="stacked"/>
        <c:varyColors val="0"/>
        <c:ser>
          <c:idx val="0"/>
          <c:order val="0"/>
          <c:tx>
            <c:strRef>
              <c:f>'TblCroisé Récap'!$B$196:$B$197</c:f>
              <c:strCache>
                <c:ptCount val="1"/>
                <c:pt idx="0">
                  <c:v>Blocage général</c:v>
                </c:pt>
              </c:strCache>
            </c:strRef>
          </c:tx>
          <c:spPr>
            <a:solidFill>
              <a:srgbClr val="C0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Récap'!$A$198:$A$221</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Récap'!$B$198:$B$221</c:f>
              <c:numCache>
                <c:formatCode>General</c:formatCode>
                <c:ptCount val="23"/>
                <c:pt idx="4">
                  <c:v>1</c:v>
                </c:pt>
              </c:numCache>
            </c:numRef>
          </c:val>
          <c:extLst>
            <c:ext xmlns:c16="http://schemas.microsoft.com/office/drawing/2014/chart" uri="{C3380CC4-5D6E-409C-BE32-E72D297353CC}">
              <c16:uniqueId val="{00000000-32CB-443C-A0DD-2B8DFE6EFCCE}"/>
            </c:ext>
          </c:extLst>
        </c:ser>
        <c:ser>
          <c:idx val="1"/>
          <c:order val="1"/>
          <c:tx>
            <c:strRef>
              <c:f>'TblCroisé Récap'!$C$196:$C$197</c:f>
              <c:strCache>
                <c:ptCount val="1"/>
                <c:pt idx="0">
                  <c:v>Fonctionnement dégradé</c:v>
                </c:pt>
              </c:strCache>
            </c:strRef>
          </c:tx>
          <c:spPr>
            <a:solidFill>
              <a:srgbClr val="FDADF9"/>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Récap'!$A$198:$A$221</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Récap'!$C$198:$C$221</c:f>
              <c:numCache>
                <c:formatCode>General</c:formatCode>
                <c:ptCount val="23"/>
                <c:pt idx="0">
                  <c:v>6</c:v>
                </c:pt>
                <c:pt idx="1">
                  <c:v>8</c:v>
                </c:pt>
                <c:pt idx="2">
                  <c:v>6</c:v>
                </c:pt>
                <c:pt idx="3">
                  <c:v>8</c:v>
                </c:pt>
                <c:pt idx="4">
                  <c:v>8</c:v>
                </c:pt>
                <c:pt idx="5">
                  <c:v>7</c:v>
                </c:pt>
                <c:pt idx="6">
                  <c:v>3</c:v>
                </c:pt>
                <c:pt idx="7">
                  <c:v>2</c:v>
                </c:pt>
                <c:pt idx="9">
                  <c:v>1</c:v>
                </c:pt>
                <c:pt idx="10">
                  <c:v>3</c:v>
                </c:pt>
                <c:pt idx="11">
                  <c:v>2</c:v>
                </c:pt>
                <c:pt idx="12">
                  <c:v>2</c:v>
                </c:pt>
                <c:pt idx="13">
                  <c:v>3</c:v>
                </c:pt>
                <c:pt idx="15">
                  <c:v>2</c:v>
                </c:pt>
                <c:pt idx="16">
                  <c:v>3</c:v>
                </c:pt>
                <c:pt idx="17">
                  <c:v>1</c:v>
                </c:pt>
                <c:pt idx="18">
                  <c:v>1</c:v>
                </c:pt>
                <c:pt idx="20">
                  <c:v>3</c:v>
                </c:pt>
                <c:pt idx="21">
                  <c:v>3</c:v>
                </c:pt>
                <c:pt idx="22">
                  <c:v>1</c:v>
                </c:pt>
              </c:numCache>
            </c:numRef>
          </c:val>
          <c:extLst>
            <c:ext xmlns:c16="http://schemas.microsoft.com/office/drawing/2014/chart" uri="{C3380CC4-5D6E-409C-BE32-E72D297353CC}">
              <c16:uniqueId val="{00000027-3C3F-4CAF-95E8-9874259BA758}"/>
            </c:ext>
          </c:extLst>
        </c:ser>
        <c:ser>
          <c:idx val="2"/>
          <c:order val="2"/>
          <c:tx>
            <c:strRef>
              <c:f>'TblCroisé Récap'!$D$196:$D$197</c:f>
              <c:strCache>
                <c:ptCount val="1"/>
                <c:pt idx="0">
                  <c:v>Non Communiqué</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Récap'!$A$198:$A$221</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Récap'!$D$198:$D$221</c:f>
              <c:numCache>
                <c:formatCode>General</c:formatCode>
                <c:ptCount val="23"/>
                <c:pt idx="1">
                  <c:v>1</c:v>
                </c:pt>
                <c:pt idx="4">
                  <c:v>2</c:v>
                </c:pt>
                <c:pt idx="19">
                  <c:v>2</c:v>
                </c:pt>
                <c:pt idx="20">
                  <c:v>2</c:v>
                </c:pt>
                <c:pt idx="21">
                  <c:v>1</c:v>
                </c:pt>
              </c:numCache>
            </c:numRef>
          </c:val>
          <c:extLst>
            <c:ext xmlns:c16="http://schemas.microsoft.com/office/drawing/2014/chart" uri="{C3380CC4-5D6E-409C-BE32-E72D297353CC}">
              <c16:uniqueId val="{00000028-3C3F-4CAF-95E8-9874259BA758}"/>
            </c:ext>
          </c:extLst>
        </c:ser>
        <c:ser>
          <c:idx val="3"/>
          <c:order val="3"/>
          <c:tx>
            <c:strRef>
              <c:f>'TblCroisé Récap'!$E$196:$E$197</c:f>
              <c:strCache>
                <c:ptCount val="1"/>
                <c:pt idx="0">
                  <c:v>Renseignements, améliorations, confort</c:v>
                </c:pt>
              </c:strCache>
            </c:strRef>
          </c:tx>
          <c:spPr>
            <a:solidFill>
              <a:srgbClr val="92D05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Récap'!$A$198:$A$221</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Récap'!$E$198:$E$221</c:f>
              <c:numCache>
                <c:formatCode>General</c:formatCode>
                <c:ptCount val="23"/>
                <c:pt idx="1">
                  <c:v>4</c:v>
                </c:pt>
                <c:pt idx="2">
                  <c:v>2</c:v>
                </c:pt>
                <c:pt idx="4">
                  <c:v>2</c:v>
                </c:pt>
                <c:pt idx="5">
                  <c:v>1</c:v>
                </c:pt>
                <c:pt idx="6">
                  <c:v>2</c:v>
                </c:pt>
                <c:pt idx="7">
                  <c:v>1</c:v>
                </c:pt>
                <c:pt idx="8">
                  <c:v>1</c:v>
                </c:pt>
                <c:pt idx="10">
                  <c:v>2</c:v>
                </c:pt>
                <c:pt idx="12">
                  <c:v>1</c:v>
                </c:pt>
                <c:pt idx="14">
                  <c:v>1</c:v>
                </c:pt>
                <c:pt idx="15">
                  <c:v>1</c:v>
                </c:pt>
                <c:pt idx="16">
                  <c:v>4</c:v>
                </c:pt>
                <c:pt idx="19">
                  <c:v>2</c:v>
                </c:pt>
                <c:pt idx="21">
                  <c:v>1</c:v>
                </c:pt>
                <c:pt idx="22">
                  <c:v>3</c:v>
                </c:pt>
              </c:numCache>
            </c:numRef>
          </c:val>
          <c:extLst>
            <c:ext xmlns:c16="http://schemas.microsoft.com/office/drawing/2014/chart" uri="{C3380CC4-5D6E-409C-BE32-E72D297353CC}">
              <c16:uniqueId val="{00000029-3C3F-4CAF-95E8-9874259BA758}"/>
            </c:ext>
          </c:extLst>
        </c:ser>
        <c:ser>
          <c:idx val="4"/>
          <c:order val="4"/>
          <c:tx>
            <c:strRef>
              <c:f>'TblCroisé Récap'!$F$196:$F$197</c:f>
              <c:strCache>
                <c:ptCount val="1"/>
                <c:pt idx="0">
                  <c:v>Utilisateur complètement bloqué</c:v>
                </c:pt>
              </c:strCache>
            </c:strRef>
          </c:tx>
          <c:spPr>
            <a:solidFill>
              <a:srgbClr val="FB4FF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Récap'!$A$198:$A$221</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Récap'!$F$198:$F$221</c:f>
              <c:numCache>
                <c:formatCode>General</c:formatCode>
                <c:ptCount val="23"/>
                <c:pt idx="0">
                  <c:v>1</c:v>
                </c:pt>
                <c:pt idx="15">
                  <c:v>1</c:v>
                </c:pt>
                <c:pt idx="17">
                  <c:v>1</c:v>
                </c:pt>
                <c:pt idx="18">
                  <c:v>3</c:v>
                </c:pt>
                <c:pt idx="19">
                  <c:v>2</c:v>
                </c:pt>
              </c:numCache>
            </c:numRef>
          </c:val>
          <c:extLst>
            <c:ext xmlns:c16="http://schemas.microsoft.com/office/drawing/2014/chart" uri="{C3380CC4-5D6E-409C-BE32-E72D297353CC}">
              <c16:uniqueId val="{0000002A-3C3F-4CAF-95E8-9874259BA758}"/>
            </c:ext>
          </c:extLst>
        </c:ser>
        <c:dLbls>
          <c:showLegendKey val="0"/>
          <c:showVal val="0"/>
          <c:showCatName val="0"/>
          <c:showSerName val="0"/>
          <c:showPercent val="0"/>
          <c:showBubbleSize val="0"/>
        </c:dLbls>
        <c:gapWidth val="55"/>
        <c:overlap val="100"/>
        <c:axId val="1690651152"/>
        <c:axId val="1690647824"/>
      </c:barChart>
      <c:catAx>
        <c:axId val="1690651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90647824"/>
        <c:crosses val="autoZero"/>
        <c:auto val="1"/>
        <c:lblAlgn val="ctr"/>
        <c:lblOffset val="100"/>
        <c:noMultiLvlLbl val="0"/>
      </c:catAx>
      <c:valAx>
        <c:axId val="16906478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90651152"/>
        <c:crosses val="autoZero"/>
        <c:crossBetween val="between"/>
      </c:valAx>
      <c:spPr>
        <a:noFill/>
        <a:ln>
          <a:noFill/>
        </a:ln>
        <a:effectLst/>
      </c:spPr>
    </c:plotArea>
    <c:legend>
      <c:legendPos val="r"/>
      <c:layout>
        <c:manualLayout>
          <c:xMode val="edge"/>
          <c:yMode val="edge"/>
          <c:x val="0.75844375956939702"/>
          <c:y val="0.15082319735379618"/>
          <c:w val="0.23320357099637481"/>
          <c:h val="0.66184047281764014"/>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gradFill>
      <a:gsLst>
        <a:gs pos="0">
          <a:srgbClr val="5B9BD5"/>
        </a:gs>
        <a:gs pos="100000">
          <a:srgbClr val="5B9BD5">
            <a:lumMod val="40000"/>
            <a:lumOff val="60000"/>
          </a:srgbClr>
        </a:gs>
      </a:gsLst>
      <a:path path="circle">
        <a:fillToRect l="50000" t="-80000" r="50000" b="180000"/>
      </a:path>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[BDD_PeopleSoft.xlsm]TblCroisé Récap!Tableau croisé dynamique22</c:name>
    <c:fmtId val="47"/>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r>
              <a:rPr lang="fr-FR" sz="1800"/>
              <a:t>NOMBRE DE SOS</a:t>
            </a:r>
          </a:p>
        </c:rich>
      </c:tx>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28575" cap="rnd">
            <a:solidFill>
              <a:schemeClr val="accent1"/>
            </a:solidFill>
            <a:round/>
          </a:ln>
          <a:effectLst/>
        </c:spPr>
        <c:marker>
          <c:symbol val="none"/>
        </c:marker>
      </c:pivotFmt>
      <c:pivotFmt>
        <c:idx val="1"/>
        <c:spPr>
          <a:solidFill>
            <a:schemeClr val="accent1"/>
          </a:solidFill>
          <a:ln w="28575" cap="rnd">
            <a:solidFill>
              <a:schemeClr val="accent1"/>
            </a:solidFill>
            <a:round/>
          </a:ln>
          <a:effectLst/>
        </c:spPr>
        <c:marker>
          <c:symbol val="none"/>
        </c:marker>
      </c:pivotFmt>
      <c:pivotFmt>
        <c:idx val="2"/>
        <c:spPr>
          <a:solidFill>
            <a:schemeClr val="accent1"/>
          </a:solidFill>
          <a:ln w="28575" cap="rnd">
            <a:solidFill>
              <a:schemeClr val="accent1"/>
            </a:solidFill>
            <a:round/>
          </a:ln>
          <a:effectLst/>
        </c:spPr>
        <c:marker>
          <c:symbol val="none"/>
        </c:marker>
      </c:pivotFmt>
      <c:pivotFmt>
        <c:idx val="3"/>
        <c:spPr>
          <a:solidFill>
            <a:schemeClr val="accent1"/>
          </a:solidFill>
          <a:ln w="28575" cap="rnd">
            <a:solidFill>
              <a:schemeClr val="accent1"/>
            </a:solidFill>
            <a:round/>
          </a:ln>
          <a:effectLst/>
        </c:spPr>
        <c:marker>
          <c:symbol val="none"/>
        </c:marker>
      </c:pivotFmt>
      <c:pivotFmt>
        <c:idx val="4"/>
        <c:spPr>
          <a:solidFill>
            <a:schemeClr val="accent1"/>
          </a:solidFill>
          <a:ln w="28575" cap="rnd">
            <a:solidFill>
              <a:schemeClr val="accent1"/>
            </a:solidFill>
            <a:round/>
          </a:ln>
          <a:effectLst/>
        </c:spPr>
        <c:marker>
          <c:symbol val="none"/>
        </c:marker>
      </c:pivotFmt>
      <c:pivotFmt>
        <c:idx val="5"/>
        <c:spPr>
          <a:solidFill>
            <a:schemeClr val="accent1"/>
          </a:solidFill>
          <a:ln w="28575" cap="rnd">
            <a:solidFill>
              <a:schemeClr val="accent1"/>
            </a:solidFill>
            <a:round/>
          </a:ln>
          <a:effectLst/>
        </c:spPr>
        <c:marker>
          <c:symbol val="none"/>
        </c:marker>
      </c:pivotFmt>
      <c:pivotFmt>
        <c:idx val="6"/>
        <c:spPr>
          <a:solidFill>
            <a:schemeClr val="accent1"/>
          </a:solidFill>
          <a:ln w="28575" cap="rnd">
            <a:solidFill>
              <a:srgbClr val="70AD47"/>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accent1"/>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w="28575" cap="rnd">
            <a:solidFill>
              <a:srgbClr val="4472C4"/>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rgbClr val="0070C0"/>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w="28575" cap="rnd">
            <a:solidFill>
              <a:srgbClr val="ED7D3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accent2"/>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solidFill>
          <a:ln w="28575" cap="rnd">
            <a:solidFill>
              <a:srgbClr val="70AD47"/>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accent6"/>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w="28575" cap="rnd">
            <a:solidFill>
              <a:srgbClr val="4472C4"/>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rgbClr val="0070C0"/>
                  </a:solidFill>
                  <a:latin typeface="+mn-lt"/>
                  <a:ea typeface="+mn-ea"/>
                  <a:cs typeface="+mn-cs"/>
                </a:defRPr>
              </a:pPr>
              <a:endParaRPr lang="fr-FR"/>
            </a:p>
          </c:txPr>
          <c:dLblPos val="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w="28575" cap="rnd">
            <a:solidFill>
              <a:srgbClr val="ED7D3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accent2"/>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12"/>
        <c:spPr>
          <a:solidFill>
            <a:srgbClr val="70AD47"/>
          </a:solidFill>
          <a:ln>
            <a:noFill/>
          </a:ln>
          <a:effectLst/>
        </c:spPr>
        <c:marker>
          <c:symbol val="none"/>
        </c:marker>
      </c:pivotFmt>
      <c:pivotFmt>
        <c:idx val="13"/>
        <c:spPr>
          <a:solidFill>
            <a:schemeClr val="accent1"/>
          </a:solidFill>
          <a:ln>
            <a:noFill/>
          </a:ln>
          <a:effectLst/>
        </c:spPr>
        <c:marker>
          <c:symbol val="none"/>
        </c:marker>
      </c:pivotFmt>
      <c:pivotFmt>
        <c:idx val="14"/>
        <c:spPr>
          <a:solidFill>
            <a:schemeClr val="accent1"/>
          </a:solidFill>
          <a:ln>
            <a:noFill/>
          </a:ln>
          <a:effectLst/>
        </c:spPr>
        <c:marker>
          <c:symbol val="none"/>
        </c:marker>
      </c:pivotFmt>
      <c:pivotFmt>
        <c:idx val="15"/>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rgbClr val="0070C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rgbClr val="ED7D3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rgbClr val="70AD47"/>
          </a:solidFill>
          <a:ln>
            <a:noFill/>
          </a:ln>
          <a:effectLst/>
        </c:spPr>
      </c:pivotFmt>
    </c:pivotFmts>
    <c:plotArea>
      <c:layout>
        <c:manualLayout>
          <c:layoutTarget val="inner"/>
          <c:xMode val="edge"/>
          <c:yMode val="edge"/>
          <c:x val="6.5155060007384163E-2"/>
          <c:y val="7.1661122442558067E-2"/>
          <c:w val="0.85984493715342747"/>
          <c:h val="0.79377779718505936"/>
        </c:manualLayout>
      </c:layout>
      <c:barChart>
        <c:barDir val="col"/>
        <c:grouping val="stacked"/>
        <c:varyColors val="0"/>
        <c:ser>
          <c:idx val="0"/>
          <c:order val="0"/>
          <c:tx>
            <c:strRef>
              <c:f>'TblCroisé Récap'!$B$1:$B$2</c:f>
              <c:strCache>
                <c:ptCount val="1"/>
                <c:pt idx="0">
                  <c:v>PEOPLE SOFT</c:v>
                </c:pt>
              </c:strCache>
            </c:strRef>
          </c:tx>
          <c:spPr>
            <a:solidFill>
              <a:srgbClr val="70AD47"/>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Récap'!$A$3:$A$26</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Récap'!$B$3:$B$26</c:f>
              <c:numCache>
                <c:formatCode>General</c:formatCode>
                <c:ptCount val="23"/>
                <c:pt idx="0">
                  <c:v>6</c:v>
                </c:pt>
                <c:pt idx="1">
                  <c:v>11</c:v>
                </c:pt>
                <c:pt idx="2">
                  <c:v>6</c:v>
                </c:pt>
                <c:pt idx="3">
                  <c:v>5</c:v>
                </c:pt>
                <c:pt idx="4">
                  <c:v>7</c:v>
                </c:pt>
                <c:pt idx="5">
                  <c:v>6</c:v>
                </c:pt>
                <c:pt idx="6">
                  <c:v>4</c:v>
                </c:pt>
                <c:pt idx="7">
                  <c:v>2</c:v>
                </c:pt>
                <c:pt idx="8">
                  <c:v>1</c:v>
                </c:pt>
                <c:pt idx="10">
                  <c:v>5</c:v>
                </c:pt>
                <c:pt idx="11">
                  <c:v>1</c:v>
                </c:pt>
                <c:pt idx="12">
                  <c:v>3</c:v>
                </c:pt>
                <c:pt idx="13">
                  <c:v>3</c:v>
                </c:pt>
                <c:pt idx="14">
                  <c:v>1</c:v>
                </c:pt>
                <c:pt idx="15">
                  <c:v>3</c:v>
                </c:pt>
                <c:pt idx="16">
                  <c:v>7</c:v>
                </c:pt>
                <c:pt idx="17">
                  <c:v>2</c:v>
                </c:pt>
                <c:pt idx="18">
                  <c:v>4</c:v>
                </c:pt>
                <c:pt idx="19">
                  <c:v>6</c:v>
                </c:pt>
                <c:pt idx="20">
                  <c:v>4</c:v>
                </c:pt>
                <c:pt idx="21">
                  <c:v>4</c:v>
                </c:pt>
                <c:pt idx="22">
                  <c:v>2</c:v>
                </c:pt>
              </c:numCache>
            </c:numRef>
          </c:val>
          <c:extLst>
            <c:ext xmlns:c16="http://schemas.microsoft.com/office/drawing/2014/chart" uri="{C3380CC4-5D6E-409C-BE32-E72D297353CC}">
              <c16:uniqueId val="{00000000-1671-44CE-9A29-16EB690F60E1}"/>
            </c:ext>
          </c:extLst>
        </c:ser>
        <c:ser>
          <c:idx val="1"/>
          <c:order val="1"/>
          <c:tx>
            <c:strRef>
              <c:f>'TblCroisé Récap'!$C$1:$C$2</c:f>
              <c:strCache>
                <c:ptCount val="1"/>
                <c:pt idx="0">
                  <c:v>REFERENTIELS</c:v>
                </c:pt>
              </c:strCache>
            </c:strRef>
          </c:tx>
          <c:spPr>
            <a:solidFill>
              <a:srgbClr val="0070C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Récap'!$A$3:$A$26</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Récap'!$C$3:$C$26</c:f>
              <c:numCache>
                <c:formatCode>General</c:formatCode>
                <c:ptCount val="23"/>
                <c:pt idx="1">
                  <c:v>1</c:v>
                </c:pt>
                <c:pt idx="4">
                  <c:v>1</c:v>
                </c:pt>
                <c:pt idx="7">
                  <c:v>1</c:v>
                </c:pt>
              </c:numCache>
            </c:numRef>
          </c:val>
          <c:extLst>
            <c:ext xmlns:c16="http://schemas.microsoft.com/office/drawing/2014/chart" uri="{C3380CC4-5D6E-409C-BE32-E72D297353CC}">
              <c16:uniqueId val="{00000001-1671-44CE-9A29-16EB690F60E1}"/>
            </c:ext>
          </c:extLst>
        </c:ser>
        <c:ser>
          <c:idx val="2"/>
          <c:order val="2"/>
          <c:tx>
            <c:strRef>
              <c:f>'TblCroisé Récap'!$D$1:$D$2</c:f>
              <c:strCache>
                <c:ptCount val="1"/>
                <c:pt idx="0">
                  <c:v>INTERFACES</c:v>
                </c:pt>
              </c:strCache>
            </c:strRef>
          </c:tx>
          <c:spPr>
            <a:solidFill>
              <a:srgbClr val="ED7D3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'TblCroisé Récap'!$A$3:$A$26</c:f>
              <c:strCache>
                <c:ptCount val="23"/>
                <c:pt idx="0">
                  <c:v>08-avr</c:v>
                </c:pt>
                <c:pt idx="1">
                  <c:v>09-avr</c:v>
                </c:pt>
                <c:pt idx="2">
                  <c:v>10-avr</c:v>
                </c:pt>
                <c:pt idx="3">
                  <c:v>11-avr</c:v>
                </c:pt>
                <c:pt idx="4">
                  <c:v>12-avr</c:v>
                </c:pt>
                <c:pt idx="5">
                  <c:v>15-avr</c:v>
                </c:pt>
                <c:pt idx="6">
                  <c:v>16-avr</c:v>
                </c:pt>
                <c:pt idx="7">
                  <c:v>17-avr</c:v>
                </c:pt>
                <c:pt idx="8">
                  <c:v>18-avr</c:v>
                </c:pt>
                <c:pt idx="9">
                  <c:v>19-avr</c:v>
                </c:pt>
                <c:pt idx="10">
                  <c:v>23-avr</c:v>
                </c:pt>
                <c:pt idx="11">
                  <c:v>24-avr</c:v>
                </c:pt>
                <c:pt idx="12">
                  <c:v>25-avr</c:v>
                </c:pt>
                <c:pt idx="13">
                  <c:v>26-avr</c:v>
                </c:pt>
                <c:pt idx="14">
                  <c:v>29-avr</c:v>
                </c:pt>
                <c:pt idx="15">
                  <c:v>30-avr</c:v>
                </c:pt>
                <c:pt idx="16">
                  <c:v>02-mai</c:v>
                </c:pt>
                <c:pt idx="17">
                  <c:v>03-mai</c:v>
                </c:pt>
                <c:pt idx="18">
                  <c:v>06-mai</c:v>
                </c:pt>
                <c:pt idx="19">
                  <c:v>07-mai</c:v>
                </c:pt>
                <c:pt idx="20">
                  <c:v>09-mai</c:v>
                </c:pt>
                <c:pt idx="21">
                  <c:v>10-mai</c:v>
                </c:pt>
                <c:pt idx="22">
                  <c:v>13-mai</c:v>
                </c:pt>
              </c:strCache>
            </c:strRef>
          </c:cat>
          <c:val>
            <c:numRef>
              <c:f>'TblCroisé Récap'!$D$3:$D$26</c:f>
              <c:numCache>
                <c:formatCode>General</c:formatCode>
                <c:ptCount val="23"/>
                <c:pt idx="0">
                  <c:v>1</c:v>
                </c:pt>
                <c:pt idx="1">
                  <c:v>1</c:v>
                </c:pt>
                <c:pt idx="2">
                  <c:v>2</c:v>
                </c:pt>
                <c:pt idx="3">
                  <c:v>3</c:v>
                </c:pt>
                <c:pt idx="4">
                  <c:v>5</c:v>
                </c:pt>
                <c:pt idx="5">
                  <c:v>2</c:v>
                </c:pt>
                <c:pt idx="6">
                  <c:v>1</c:v>
                </c:pt>
                <c:pt idx="9">
                  <c:v>1</c:v>
                </c:pt>
                <c:pt idx="11">
                  <c:v>1</c:v>
                </c:pt>
                <c:pt idx="15">
                  <c:v>1</c:v>
                </c:pt>
                <c:pt idx="20">
                  <c:v>1</c:v>
                </c:pt>
                <c:pt idx="21">
                  <c:v>1</c:v>
                </c:pt>
                <c:pt idx="22">
                  <c:v>2</c:v>
                </c:pt>
              </c:numCache>
            </c:numRef>
          </c:val>
          <c:extLst>
            <c:ext xmlns:c16="http://schemas.microsoft.com/office/drawing/2014/chart" uri="{C3380CC4-5D6E-409C-BE32-E72D297353CC}">
              <c16:uniqueId val="{00000002-1671-44CE-9A29-16EB690F60E1}"/>
            </c:ext>
          </c:extLst>
        </c:ser>
        <c:dLbls>
          <c:showLegendKey val="0"/>
          <c:showVal val="0"/>
          <c:showCatName val="0"/>
          <c:showSerName val="0"/>
          <c:showPercent val="0"/>
          <c:showBubbleSize val="0"/>
        </c:dLbls>
        <c:gapWidth val="150"/>
        <c:overlap val="100"/>
        <c:axId val="949413440"/>
        <c:axId val="1513017840"/>
      </c:barChart>
      <c:catAx>
        <c:axId val="949413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13017840"/>
        <c:crosses val="autoZero"/>
        <c:auto val="1"/>
        <c:lblAlgn val="ctr"/>
        <c:lblOffset val="100"/>
        <c:noMultiLvlLbl val="0"/>
      </c:catAx>
      <c:valAx>
        <c:axId val="1513017840"/>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49413440"/>
        <c:crosses val="autoZero"/>
        <c:crossBetween val="between"/>
      </c:valAx>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a:noFill/>
        </a:ln>
        <a:effectLst/>
      </c:spPr>
    </c:plotArea>
    <c:legend>
      <c:legendPos val="r"/>
      <c:layout>
        <c:manualLayout>
          <c:xMode val="edge"/>
          <c:yMode val="edge"/>
          <c:x val="0.28340454963404649"/>
          <c:y val="0.1096328959784178"/>
          <c:w val="0.54363848484548882"/>
          <c:h val="0.1189285150108698"/>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00">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6.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7.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300">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2.pn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6.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image" Target="../media/image2.png"/><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_rels/drawing7.xml.rels><?xml version="1.0" encoding="UTF-8" standalone="yes"?>
<Relationships xmlns="http://schemas.openxmlformats.org/package/2006/relationships"><Relationship Id="rId8" Type="http://schemas.openxmlformats.org/officeDocument/2006/relationships/chart" Target="../charts/chart17.xml"/><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image" Target="../media/image2.png"/><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 Id="rId9" Type="http://schemas.openxmlformats.org/officeDocument/2006/relationships/chart" Target="../charts/chart18.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0.xml"/><Relationship Id="rId2" Type="http://schemas.openxmlformats.org/officeDocument/2006/relationships/chart" Target="../charts/chart19.xml"/><Relationship Id="rId1" Type="http://schemas.openxmlformats.org/officeDocument/2006/relationships/image" Target="../media/image2.png"/><Relationship Id="rId6" Type="http://schemas.openxmlformats.org/officeDocument/2006/relationships/chart" Target="../charts/chart23.xml"/><Relationship Id="rId5" Type="http://schemas.openxmlformats.org/officeDocument/2006/relationships/chart" Target="../charts/chart22.xml"/><Relationship Id="rId4" Type="http://schemas.openxmlformats.org/officeDocument/2006/relationships/chart" Target="../charts/chart2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9</xdr:row>
          <xdr:rowOff>28575</xdr:rowOff>
        </xdr:from>
        <xdr:to>
          <xdr:col>6</xdr:col>
          <xdr:colOff>19050</xdr:colOff>
          <xdr:row>11</xdr:row>
          <xdr:rowOff>9525</xdr:rowOff>
        </xdr:to>
        <xdr:sp macro="" textlink="">
          <xdr:nvSpPr>
            <xdr:cNvPr id="23553" name="Button 1" hidden="1">
              <a:extLst>
                <a:ext uri="{63B3BB69-23CF-44E3-9099-C40C66FF867C}">
                  <a14:compatExt spid="_x0000_s235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2) Lancer macro liste Onglets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752475</xdr:colOff>
          <xdr:row>12</xdr:row>
          <xdr:rowOff>171450</xdr:rowOff>
        </xdr:from>
        <xdr:to>
          <xdr:col>6</xdr:col>
          <xdr:colOff>19050</xdr:colOff>
          <xdr:row>15</xdr:row>
          <xdr:rowOff>28575</xdr:rowOff>
        </xdr:to>
        <xdr:sp macro="" textlink="">
          <xdr:nvSpPr>
            <xdr:cNvPr id="23554" name="Button 2" hidden="1">
              <a:extLst>
                <a:ext uri="{63B3BB69-23CF-44E3-9099-C40C66FF867C}">
                  <a14:compatExt spid="_x0000_s2355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3) Lancer l'enregistrement  en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619125</xdr:colOff>
          <xdr:row>3</xdr:row>
          <xdr:rowOff>47625</xdr:rowOff>
        </xdr:from>
        <xdr:to>
          <xdr:col>5</xdr:col>
          <xdr:colOff>962025</xdr:colOff>
          <xdr:row>7</xdr:row>
          <xdr:rowOff>161925</xdr:rowOff>
        </xdr:to>
        <xdr:sp macro="" textlink="">
          <xdr:nvSpPr>
            <xdr:cNvPr id="23557" name="CommandButton1" hidden="1">
              <a:extLst>
                <a:ext uri="{63B3BB69-23CF-44E3-9099-C40C66FF867C}">
                  <a14:compatExt spid="_x0000_s235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733425</xdr:colOff>
      <xdr:row>19</xdr:row>
      <xdr:rowOff>171449</xdr:rowOff>
    </xdr:from>
    <xdr:to>
      <xdr:col>9</xdr:col>
      <xdr:colOff>28575</xdr:colOff>
      <xdr:row>32</xdr:row>
      <xdr:rowOff>85724</xdr:rowOff>
    </xdr:to>
    <xdr:sp macro="" textlink="">
      <xdr:nvSpPr>
        <xdr:cNvPr id="2" name="ZoneTexte 1"/>
        <xdr:cNvSpPr txBox="1"/>
      </xdr:nvSpPr>
      <xdr:spPr>
        <a:xfrm>
          <a:off x="733425" y="3848099"/>
          <a:ext cx="6877050" cy="2390775"/>
        </a:xfrm>
        <a:prstGeom prst="rect">
          <a:avLst/>
        </a:prstGeom>
        <a:solidFill>
          <a:schemeClr val="bg1">
            <a:lumMod val="75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sng"/>
            <a:t>Note d'utilisation</a:t>
          </a:r>
        </a:p>
        <a:p>
          <a:endParaRPr lang="fr-FR" sz="1100" b="1"/>
        </a:p>
        <a:p>
          <a:r>
            <a:rPr lang="fr-FR" sz="1100" b="1"/>
            <a:t>I) Extraire les</a:t>
          </a:r>
          <a:r>
            <a:rPr lang="fr-FR" sz="1100" b="1" baseline="0"/>
            <a:t> données depuis la base et enregister le fichier au format CSV dans le répertoire: </a:t>
          </a:r>
        </a:p>
        <a:p>
          <a:r>
            <a:rPr lang="fr-FR" sz="1100" b="1"/>
            <a:t>\\sfichiers\Services\INFORMATIQUE\ASSISTANCE\01_QUALITE\11_PEOPLE SOFT\Dossier statistiques</a:t>
          </a:r>
        </a:p>
        <a:p>
          <a:r>
            <a:rPr lang="fr-FR" sz="1100" b="1"/>
            <a:t>--&gt; Fermer</a:t>
          </a:r>
          <a:r>
            <a:rPr lang="fr-FR" sz="1100" b="1" baseline="0"/>
            <a:t> le fichier CSV</a:t>
          </a:r>
          <a:endParaRPr lang="fr-FR" sz="1100" b="1"/>
        </a:p>
        <a:p>
          <a:endParaRPr lang="fr-FR" sz="1100" b="1"/>
        </a:p>
        <a:p>
          <a:r>
            <a:rPr lang="fr-FR" sz="1100" b="1"/>
            <a:t>II) Appuyer</a:t>
          </a:r>
          <a:r>
            <a:rPr lang="fr-FR" sz="1100" b="1" baseline="0"/>
            <a:t> sur l'icone "Actualiser les données" </a:t>
          </a:r>
        </a:p>
        <a:p>
          <a:endParaRPr lang="fr-FR" sz="1100" b="1" baseline="0"/>
        </a:p>
        <a:p>
          <a:r>
            <a:rPr lang="fr-FR" sz="1100" b="1" baseline="0"/>
            <a:t>III) Lancer la macro "Liste Onglet" et ajouter le chiffre 1 face q l'onglet que vous souhaiter Enregistrer en PDF</a:t>
          </a:r>
        </a:p>
        <a:p>
          <a:endParaRPr lang="fr-FR" sz="1100" b="1" baseline="0"/>
        </a:p>
        <a:p>
          <a:r>
            <a:rPr lang="fr-FR" sz="1100" b="1" baseline="0"/>
            <a:t>IV) Enfin lancer l'impression en PDF (Je recommande de faire 1 enregistrement par onglet sinon cela va générer un eul fichier PDF)</a:t>
          </a:r>
          <a:endParaRPr lang="fr-FR" sz="1100" b="1"/>
        </a:p>
      </xdr:txBody>
    </xdr:sp>
    <xdr:clientData/>
  </xdr:twoCellAnchor>
  <xdr:twoCellAnchor>
    <xdr:from>
      <xdr:col>2</xdr:col>
      <xdr:colOff>647700</xdr:colOff>
      <xdr:row>3</xdr:row>
      <xdr:rowOff>104776</xdr:rowOff>
    </xdr:from>
    <xdr:to>
      <xdr:col>3</xdr:col>
      <xdr:colOff>533401</xdr:colOff>
      <xdr:row>15</xdr:row>
      <xdr:rowOff>66675</xdr:rowOff>
    </xdr:to>
    <xdr:sp macro="" textlink="">
      <xdr:nvSpPr>
        <xdr:cNvPr id="6" name="Accolade fermante 5"/>
        <xdr:cNvSpPr/>
      </xdr:nvSpPr>
      <xdr:spPr>
        <a:xfrm>
          <a:off x="2790825" y="704851"/>
          <a:ext cx="647701" cy="2276474"/>
        </a:xfrm>
        <a:prstGeom prst="rightBrace">
          <a:avLst>
            <a:gd name="adj1" fmla="val 8333"/>
            <a:gd name="adj2" fmla="val 56276"/>
          </a:avLst>
        </a:prstGeom>
        <a:ln w="2222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76200</xdr:colOff>
      <xdr:row>0</xdr:row>
      <xdr:rowOff>171450</xdr:rowOff>
    </xdr:from>
    <xdr:to>
      <xdr:col>5</xdr:col>
      <xdr:colOff>1457325</xdr:colOff>
      <xdr:row>2</xdr:row>
      <xdr:rowOff>133350</xdr:rowOff>
    </xdr:to>
    <xdr:sp macro="" textlink="">
      <xdr:nvSpPr>
        <xdr:cNvPr id="7" name="Rectangle 6"/>
        <xdr:cNvSpPr/>
      </xdr:nvSpPr>
      <xdr:spPr>
        <a:xfrm>
          <a:off x="3743325" y="171450"/>
          <a:ext cx="2143125" cy="342900"/>
        </a:xfrm>
        <a:prstGeom prst="rect">
          <a:avLst/>
        </a:prstGeom>
        <a:solidFill>
          <a:schemeClr val="bg1">
            <a:lumMod val="85000"/>
          </a:schemeClr>
        </a:solidFill>
        <a:ln>
          <a:solidFill>
            <a:schemeClr val="bg1">
              <a:lumMod val="85000"/>
            </a:schemeClr>
          </a:solidFill>
        </a:ln>
        <a:scene3d>
          <a:camera prst="orthographicFront"/>
          <a:lightRig rig="threePt" dir="t"/>
        </a:scene3d>
        <a:sp3d>
          <a:bevelT/>
        </a:sp3d>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solidFill>
                <a:sysClr val="windowText" lastClr="000000"/>
              </a:solidFill>
            </a:rPr>
            <a:t>1) Actualiser les données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390524</xdr:colOff>
      <xdr:row>0</xdr:row>
      <xdr:rowOff>0</xdr:rowOff>
    </xdr:from>
    <xdr:to>
      <xdr:col>1</xdr:col>
      <xdr:colOff>504824</xdr:colOff>
      <xdr:row>3</xdr:row>
      <xdr:rowOff>31463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4" y="0"/>
          <a:ext cx="504825" cy="612488"/>
        </a:xfrm>
        <a:prstGeom prst="rect">
          <a:avLst/>
        </a:prstGeom>
      </xdr:spPr>
    </xdr:pic>
    <xdr:clientData/>
  </xdr:twoCellAnchor>
  <xdr:twoCellAnchor>
    <xdr:from>
      <xdr:col>1</xdr:col>
      <xdr:colOff>45242</xdr:colOff>
      <xdr:row>4</xdr:row>
      <xdr:rowOff>19050</xdr:rowOff>
    </xdr:from>
    <xdr:to>
      <xdr:col>6</xdr:col>
      <xdr:colOff>1762124</xdr:colOff>
      <xdr:row>4</xdr:row>
      <xdr:rowOff>638175</xdr:rowOff>
    </xdr:to>
    <xdr:sp macro="" textlink="">
      <xdr:nvSpPr>
        <xdr:cNvPr id="3" name="Rectangle 2"/>
        <xdr:cNvSpPr/>
      </xdr:nvSpPr>
      <xdr:spPr>
        <a:xfrm>
          <a:off x="438148" y="673894"/>
          <a:ext cx="8896351"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Journalière des SOS liés à People Soft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495300</xdr:colOff>
      <xdr:row>3</xdr:row>
      <xdr:rowOff>19907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0075" y="0"/>
          <a:ext cx="495300" cy="600932"/>
        </a:xfrm>
        <a:prstGeom prst="rect">
          <a:avLst/>
        </a:prstGeom>
      </xdr:spPr>
    </xdr:pic>
    <xdr:clientData/>
  </xdr:twoCellAnchor>
  <xdr:twoCellAnchor>
    <xdr:from>
      <xdr:col>1</xdr:col>
      <xdr:colOff>9525</xdr:colOff>
      <xdr:row>4</xdr:row>
      <xdr:rowOff>19050</xdr:rowOff>
    </xdr:from>
    <xdr:to>
      <xdr:col>8</xdr:col>
      <xdr:colOff>1047750</xdr:colOff>
      <xdr:row>4</xdr:row>
      <xdr:rowOff>638175</xdr:rowOff>
    </xdr:to>
    <xdr:sp macro="" textlink="">
      <xdr:nvSpPr>
        <xdr:cNvPr id="3" name="Rectangle 2"/>
        <xdr:cNvSpPr/>
      </xdr:nvSpPr>
      <xdr:spPr>
        <a:xfrm>
          <a:off x="612775" y="669925"/>
          <a:ext cx="8816975"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Hebdomadaire des SOS liés à People Soft</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495300</xdr:colOff>
      <xdr:row>3</xdr:row>
      <xdr:rowOff>19907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0" y="0"/>
          <a:ext cx="495300" cy="600932"/>
        </a:xfrm>
        <a:prstGeom prst="rect">
          <a:avLst/>
        </a:prstGeom>
      </xdr:spPr>
    </xdr:pic>
    <xdr:clientData/>
  </xdr:twoCellAnchor>
  <xdr:twoCellAnchor>
    <xdr:from>
      <xdr:col>0</xdr:col>
      <xdr:colOff>428625</xdr:colOff>
      <xdr:row>3</xdr:row>
      <xdr:rowOff>34925</xdr:rowOff>
    </xdr:from>
    <xdr:to>
      <xdr:col>5</xdr:col>
      <xdr:colOff>1158875</xdr:colOff>
      <xdr:row>4</xdr:row>
      <xdr:rowOff>590550</xdr:rowOff>
    </xdr:to>
    <xdr:sp macro="" textlink="">
      <xdr:nvSpPr>
        <xdr:cNvPr id="3" name="Rectangle 2"/>
        <xdr:cNvSpPr/>
      </xdr:nvSpPr>
      <xdr:spPr>
        <a:xfrm>
          <a:off x="428625" y="622300"/>
          <a:ext cx="8001000"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Hebdomadaire des SOS liés à People Soft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390524</xdr:colOff>
      <xdr:row>0</xdr:row>
      <xdr:rowOff>0</xdr:rowOff>
    </xdr:from>
    <xdr:to>
      <xdr:col>1</xdr:col>
      <xdr:colOff>504824</xdr:colOff>
      <xdr:row>3</xdr:row>
      <xdr:rowOff>31463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4" y="0"/>
          <a:ext cx="504825" cy="612488"/>
        </a:xfrm>
        <a:prstGeom prst="rect">
          <a:avLst/>
        </a:prstGeom>
      </xdr:spPr>
    </xdr:pic>
    <xdr:clientData/>
  </xdr:twoCellAnchor>
  <xdr:twoCellAnchor>
    <xdr:from>
      <xdr:col>1</xdr:col>
      <xdr:colOff>9524</xdr:colOff>
      <xdr:row>4</xdr:row>
      <xdr:rowOff>19050</xdr:rowOff>
    </xdr:from>
    <xdr:to>
      <xdr:col>8</xdr:col>
      <xdr:colOff>11905</xdr:colOff>
      <xdr:row>4</xdr:row>
      <xdr:rowOff>638175</xdr:rowOff>
    </xdr:to>
    <xdr:sp macro="" textlink="">
      <xdr:nvSpPr>
        <xdr:cNvPr id="3" name="Rectangle 2"/>
        <xdr:cNvSpPr/>
      </xdr:nvSpPr>
      <xdr:spPr>
        <a:xfrm>
          <a:off x="400049" y="666750"/>
          <a:ext cx="8374856"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Journalière des SOS liés à People Soft</a:t>
          </a:r>
        </a:p>
      </xdr:txBody>
    </xdr:sp>
    <xdr:clientData/>
  </xdr:twoCellAnchor>
  <xdr:twoCellAnchor>
    <xdr:from>
      <xdr:col>0</xdr:col>
      <xdr:colOff>392905</xdr:colOff>
      <xdr:row>26</xdr:row>
      <xdr:rowOff>-1</xdr:rowOff>
    </xdr:from>
    <xdr:to>
      <xdr:col>7</xdr:col>
      <xdr:colOff>357186</xdr:colOff>
      <xdr:row>52</xdr:row>
      <xdr:rowOff>178592</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59</xdr:row>
      <xdr:rowOff>-1</xdr:rowOff>
    </xdr:from>
    <xdr:to>
      <xdr:col>7</xdr:col>
      <xdr:colOff>440531</xdr:colOff>
      <xdr:row>86</xdr:row>
      <xdr:rowOff>83342</xdr:rowOff>
    </xdr:to>
    <xdr:graphicFrame macro="">
      <xdr:nvGraphicFramePr>
        <xdr:cNvPr id="9"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392905</xdr:colOff>
      <xdr:row>92</xdr:row>
      <xdr:rowOff>-1</xdr:rowOff>
    </xdr:from>
    <xdr:to>
      <xdr:col>7</xdr:col>
      <xdr:colOff>261936</xdr:colOff>
      <xdr:row>119</xdr:row>
      <xdr:rowOff>166686</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125</xdr:row>
      <xdr:rowOff>0</xdr:rowOff>
    </xdr:from>
    <xdr:to>
      <xdr:col>7</xdr:col>
      <xdr:colOff>571500</xdr:colOff>
      <xdr:row>153</xdr:row>
      <xdr:rowOff>23812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157</xdr:row>
      <xdr:rowOff>15875</xdr:rowOff>
    </xdr:from>
    <xdr:to>
      <xdr:col>7</xdr:col>
      <xdr:colOff>369094</xdr:colOff>
      <xdr:row>180</xdr:row>
      <xdr:rowOff>47625</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390524</xdr:colOff>
      <xdr:row>0</xdr:row>
      <xdr:rowOff>0</xdr:rowOff>
    </xdr:from>
    <xdr:to>
      <xdr:col>1</xdr:col>
      <xdr:colOff>504824</xdr:colOff>
      <xdr:row>3</xdr:row>
      <xdr:rowOff>31463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4" y="0"/>
          <a:ext cx="504825" cy="612488"/>
        </a:xfrm>
        <a:prstGeom prst="rect">
          <a:avLst/>
        </a:prstGeom>
      </xdr:spPr>
    </xdr:pic>
    <xdr:clientData/>
  </xdr:twoCellAnchor>
  <xdr:twoCellAnchor>
    <xdr:from>
      <xdr:col>1</xdr:col>
      <xdr:colOff>9524</xdr:colOff>
      <xdr:row>4</xdr:row>
      <xdr:rowOff>19050</xdr:rowOff>
    </xdr:from>
    <xdr:to>
      <xdr:col>8</xdr:col>
      <xdr:colOff>11905</xdr:colOff>
      <xdr:row>4</xdr:row>
      <xdr:rowOff>638175</xdr:rowOff>
    </xdr:to>
    <xdr:sp macro="" textlink="">
      <xdr:nvSpPr>
        <xdr:cNvPr id="3" name="Rectangle 2"/>
        <xdr:cNvSpPr/>
      </xdr:nvSpPr>
      <xdr:spPr>
        <a:xfrm>
          <a:off x="400049" y="666750"/>
          <a:ext cx="8374856"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Journalière des SOS liés à People Soft</a:t>
          </a:r>
        </a:p>
      </xdr:txBody>
    </xdr:sp>
    <xdr:clientData/>
  </xdr:twoCellAnchor>
  <xdr:twoCellAnchor>
    <xdr:from>
      <xdr:col>1</xdr:col>
      <xdr:colOff>0</xdr:colOff>
      <xdr:row>26</xdr:row>
      <xdr:rowOff>0</xdr:rowOff>
    </xdr:from>
    <xdr:to>
      <xdr:col>7</xdr:col>
      <xdr:colOff>678656</xdr:colOff>
      <xdr:row>57</xdr:row>
      <xdr:rowOff>130968</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369094</xdr:colOff>
      <xdr:row>62</xdr:row>
      <xdr:rowOff>59531</xdr:rowOff>
    </xdr:from>
    <xdr:to>
      <xdr:col>7</xdr:col>
      <xdr:colOff>714375</xdr:colOff>
      <xdr:row>92</xdr:row>
      <xdr:rowOff>71437</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297656</xdr:colOff>
      <xdr:row>97</xdr:row>
      <xdr:rowOff>11906</xdr:rowOff>
    </xdr:from>
    <xdr:to>
      <xdr:col>7</xdr:col>
      <xdr:colOff>738187</xdr:colOff>
      <xdr:row>126</xdr:row>
      <xdr:rowOff>107156</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321469</xdr:colOff>
      <xdr:row>131</xdr:row>
      <xdr:rowOff>142875</xdr:rowOff>
    </xdr:from>
    <xdr:to>
      <xdr:col>8</xdr:col>
      <xdr:colOff>35718</xdr:colOff>
      <xdr:row>161</xdr:row>
      <xdr:rowOff>154781</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297655</xdr:colOff>
      <xdr:row>165</xdr:row>
      <xdr:rowOff>107155</xdr:rowOff>
    </xdr:from>
    <xdr:to>
      <xdr:col>8</xdr:col>
      <xdr:colOff>47624</xdr:colOff>
      <xdr:row>194</xdr:row>
      <xdr:rowOff>166687</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495300</xdr:colOff>
      <xdr:row>3</xdr:row>
      <xdr:rowOff>19907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0" y="0"/>
          <a:ext cx="495300" cy="600932"/>
        </a:xfrm>
        <a:prstGeom prst="rect">
          <a:avLst/>
        </a:prstGeom>
      </xdr:spPr>
    </xdr:pic>
    <xdr:clientData/>
  </xdr:twoCellAnchor>
  <xdr:twoCellAnchor>
    <xdr:from>
      <xdr:col>1</xdr:col>
      <xdr:colOff>9525</xdr:colOff>
      <xdr:row>4</xdr:row>
      <xdr:rowOff>19050</xdr:rowOff>
    </xdr:from>
    <xdr:to>
      <xdr:col>8</xdr:col>
      <xdr:colOff>1047750</xdr:colOff>
      <xdr:row>4</xdr:row>
      <xdr:rowOff>638175</xdr:rowOff>
    </xdr:to>
    <xdr:sp macro="" textlink="">
      <xdr:nvSpPr>
        <xdr:cNvPr id="3" name="Rectangle 2"/>
        <xdr:cNvSpPr/>
      </xdr:nvSpPr>
      <xdr:spPr>
        <a:xfrm>
          <a:off x="447675" y="666750"/>
          <a:ext cx="8753475"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Hebdomadaire des SOS liés à People Soft</a:t>
          </a:r>
        </a:p>
      </xdr:txBody>
    </xdr:sp>
    <xdr:clientData/>
  </xdr:twoCellAnchor>
  <xdr:twoCellAnchor>
    <xdr:from>
      <xdr:col>0</xdr:col>
      <xdr:colOff>390524</xdr:colOff>
      <xdr:row>24</xdr:row>
      <xdr:rowOff>0</xdr:rowOff>
    </xdr:from>
    <xdr:to>
      <xdr:col>8</xdr:col>
      <xdr:colOff>666750</xdr:colOff>
      <xdr:row>24</xdr:row>
      <xdr:rowOff>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374649</xdr:colOff>
      <xdr:row>24</xdr:row>
      <xdr:rowOff>0</xdr:rowOff>
    </xdr:from>
    <xdr:to>
      <xdr:col>8</xdr:col>
      <xdr:colOff>619124</xdr:colOff>
      <xdr:row>24</xdr:row>
      <xdr:rowOff>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390524</xdr:colOff>
      <xdr:row>24</xdr:row>
      <xdr:rowOff>0</xdr:rowOff>
    </xdr:from>
    <xdr:to>
      <xdr:col>8</xdr:col>
      <xdr:colOff>523875</xdr:colOff>
      <xdr:row>24</xdr:row>
      <xdr:rowOff>0</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24</xdr:row>
      <xdr:rowOff>190499</xdr:rowOff>
    </xdr:from>
    <xdr:to>
      <xdr:col>8</xdr:col>
      <xdr:colOff>721179</xdr:colOff>
      <xdr:row>53</xdr:row>
      <xdr:rowOff>81642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253999</xdr:colOff>
      <xdr:row>61</xdr:row>
      <xdr:rowOff>47625</xdr:rowOff>
    </xdr:from>
    <xdr:to>
      <xdr:col>8</xdr:col>
      <xdr:colOff>571499</xdr:colOff>
      <xdr:row>87</xdr:row>
      <xdr:rowOff>47625</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206375</xdr:colOff>
      <xdr:row>96</xdr:row>
      <xdr:rowOff>15874</xdr:rowOff>
    </xdr:from>
    <xdr:to>
      <xdr:col>8</xdr:col>
      <xdr:colOff>632732</xdr:colOff>
      <xdr:row>127</xdr:row>
      <xdr:rowOff>0</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222250</xdr:colOff>
      <xdr:row>131</xdr:row>
      <xdr:rowOff>31749</xdr:rowOff>
    </xdr:from>
    <xdr:to>
      <xdr:col>8</xdr:col>
      <xdr:colOff>621393</xdr:colOff>
      <xdr:row>159</xdr:row>
      <xdr:rowOff>113392</xdr:rowOff>
    </xdr:to>
    <xdr:graphicFrame macro="">
      <xdr:nvGraphicFramePr>
        <xdr:cNvPr id="17" name="Graphique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212724</xdr:colOff>
      <xdr:row>166</xdr:row>
      <xdr:rowOff>31749</xdr:rowOff>
    </xdr:from>
    <xdr:to>
      <xdr:col>8</xdr:col>
      <xdr:colOff>682624</xdr:colOff>
      <xdr:row>194</xdr:row>
      <xdr:rowOff>15874</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495300</xdr:colOff>
      <xdr:row>3</xdr:row>
      <xdr:rowOff>19907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0075" y="0"/>
          <a:ext cx="495300" cy="600932"/>
        </a:xfrm>
        <a:prstGeom prst="rect">
          <a:avLst/>
        </a:prstGeom>
      </xdr:spPr>
    </xdr:pic>
    <xdr:clientData/>
  </xdr:twoCellAnchor>
  <xdr:twoCellAnchor>
    <xdr:from>
      <xdr:col>1</xdr:col>
      <xdr:colOff>9524</xdr:colOff>
      <xdr:row>4</xdr:row>
      <xdr:rowOff>19050</xdr:rowOff>
    </xdr:from>
    <xdr:to>
      <xdr:col>8</xdr:col>
      <xdr:colOff>266700</xdr:colOff>
      <xdr:row>4</xdr:row>
      <xdr:rowOff>638175</xdr:rowOff>
    </xdr:to>
    <xdr:sp macro="" textlink="">
      <xdr:nvSpPr>
        <xdr:cNvPr id="3" name="Rectangle 2"/>
        <xdr:cNvSpPr/>
      </xdr:nvSpPr>
      <xdr:spPr>
        <a:xfrm>
          <a:off x="609599" y="666750"/>
          <a:ext cx="8858251" cy="619125"/>
        </a:xfrm>
        <a:prstGeom prst="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solidFill>
                <a:sysClr val="windowText" lastClr="000000"/>
              </a:solidFill>
              <a:latin typeface="Times New Roman" panose="02020603050405020304" pitchFamily="18" charset="0"/>
              <a:cs typeface="Times New Roman" panose="02020603050405020304" pitchFamily="18" charset="0"/>
            </a:rPr>
            <a:t>Statistiques Hebdomadaire des SOS liés à People Soft</a:t>
          </a:r>
        </a:p>
      </xdr:txBody>
    </xdr:sp>
    <xdr:clientData/>
  </xdr:twoCellAnchor>
  <xdr:twoCellAnchor>
    <xdr:from>
      <xdr:col>0</xdr:col>
      <xdr:colOff>346363</xdr:colOff>
      <xdr:row>61</xdr:row>
      <xdr:rowOff>69272</xdr:rowOff>
    </xdr:from>
    <xdr:to>
      <xdr:col>8</xdr:col>
      <xdr:colOff>121227</xdr:colOff>
      <xdr:row>90</xdr:row>
      <xdr:rowOff>190499</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370607</xdr:colOff>
      <xdr:row>97</xdr:row>
      <xdr:rowOff>12989</xdr:rowOff>
    </xdr:from>
    <xdr:to>
      <xdr:col>8</xdr:col>
      <xdr:colOff>177991</xdr:colOff>
      <xdr:row>126</xdr:row>
      <xdr:rowOff>108239</xdr:rowOff>
    </xdr:to>
    <xdr:graphicFrame macro="">
      <xdr:nvGraphicFramePr>
        <xdr:cNvPr id="9"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401617</xdr:colOff>
      <xdr:row>131</xdr:row>
      <xdr:rowOff>115769</xdr:rowOff>
    </xdr:from>
    <xdr:to>
      <xdr:col>34</xdr:col>
      <xdr:colOff>88653</xdr:colOff>
      <xdr:row>158</xdr:row>
      <xdr:rowOff>10995</xdr:rowOff>
    </xdr:to>
    <xdr:graphicFrame macro="">
      <xdr:nvGraphicFramePr>
        <xdr:cNvPr id="10" name="Graphique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536315</xdr:colOff>
      <xdr:row>161</xdr:row>
      <xdr:rowOff>69274</xdr:rowOff>
    </xdr:from>
    <xdr:to>
      <xdr:col>34</xdr:col>
      <xdr:colOff>17318</xdr:colOff>
      <xdr:row>189</xdr:row>
      <xdr:rowOff>34636</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316538</xdr:colOff>
      <xdr:row>26</xdr:row>
      <xdr:rowOff>34635</xdr:rowOff>
    </xdr:from>
    <xdr:to>
      <xdr:col>8</xdr:col>
      <xdr:colOff>138545</xdr:colOff>
      <xdr:row>57</xdr:row>
      <xdr:rowOff>69273</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ntonio DA SILVA" refreshedDate="43599.450703009257" createdVersion="6" refreshedVersion="6" minRefreshableVersion="3" recordCount="374">
  <cacheSource type="worksheet">
    <worksheetSource ref="A1:Z1048576" sheet="BDD"/>
  </cacheSource>
  <cacheFields count="27">
    <cacheField name="SOS" numFmtId="0">
      <sharedItems containsString="0" containsBlank="1" containsNumber="1" containsInteger="1" minValue="145566" maxValue="154341"/>
    </cacheField>
    <cacheField name="Status" numFmtId="0">
      <sharedItems containsBlank="1" count="4">
        <s v="Clos"/>
        <s v="En traitement"/>
        <s v="Depanne"/>
        <m/>
      </sharedItems>
    </cacheField>
    <cacheField name="Créé le" numFmtId="0">
      <sharedItems containsNonDate="0" containsDate="1" containsString="0" containsBlank="1" minDate="2019-01-04T09:43:00" maxDate="2019-05-13T15:27:00" count="166">
        <d v="2019-01-04T09:43:00"/>
        <d v="2019-01-07T09:47:00"/>
        <d v="2019-01-08T09:25:00"/>
        <d v="2019-01-09T08:23:00"/>
        <d v="2019-01-10T08:08:00"/>
        <d v="2019-01-11T09:05:00"/>
        <d v="2019-01-14T08:31:00"/>
        <d v="2019-01-15T09:21:00"/>
        <d v="2019-01-16T08:22:00"/>
        <d v="2019-01-18T08:04:00"/>
        <d v="2019-01-21T09:19:00"/>
        <d v="2019-01-22T10:09:00"/>
        <d v="2019-01-24T09:14:00"/>
        <d v="2019-01-28T11:19:00"/>
        <d v="2019-01-29T09:23:00"/>
        <d v="2019-01-30T08:50:00"/>
        <d v="2019-01-30T09:29:00"/>
        <d v="2019-02-01T15:25:00"/>
        <d v="2019-02-04T08:45:00"/>
        <d v="2019-02-06T09:55:00"/>
        <d v="2019-02-07T09:52:00"/>
        <d v="2019-02-08T08:44:00"/>
        <d v="2019-02-11T08:53:00"/>
        <d v="2019-02-12T08:35:00"/>
        <d v="2019-02-13T11:12:00"/>
        <d v="2019-02-14T10:31:00"/>
        <d v="2019-02-15T09:38:00"/>
        <d v="2019-02-18T09:39:00"/>
        <d v="2019-02-19T08:31:00"/>
        <d v="2019-02-19T09:53:00"/>
        <d v="2019-02-20T08:50:00"/>
        <d v="2019-02-21T08:50:00"/>
        <d v="2019-02-25T12:16:00"/>
        <d v="2019-03-01T08:12:00"/>
        <d v="2019-03-05T08:39:00"/>
        <d v="2019-03-08T08:18:00"/>
        <d v="2019-03-11T09:31:00"/>
        <d v="2019-03-13T08:40:00"/>
        <d v="2019-03-14T08:36:00"/>
        <d v="2019-03-15T14:30:00"/>
        <d v="2019-03-20T08:58:00"/>
        <d v="2019-03-22T08:57:00"/>
        <d v="2019-03-25T08:30:00"/>
        <d v="2019-03-26T08:44:00"/>
        <d v="2019-04-01T14:22:00"/>
        <d v="2019-04-01T14:26:00"/>
        <d v="2019-04-04T10:12:00"/>
        <d v="2019-04-05T10:00:00"/>
        <d v="2019-04-08T08:23:00"/>
        <d v="2019-04-08T15:09:00"/>
        <d v="2019-04-08T16:32:00"/>
        <d v="2019-04-08T17:11:00"/>
        <d v="2019-04-08T17:15:00"/>
        <d v="2019-04-08T17:18:00"/>
        <d v="2019-04-08T17:25:00"/>
        <d v="2019-04-09T08:18:00"/>
        <d v="2019-04-09T08:56:00"/>
        <d v="2019-04-09T11:46:00"/>
        <d v="2019-04-09T12:42:00"/>
        <d v="2019-04-09T12:44:00"/>
        <d v="2019-04-09T13:38:00"/>
        <d v="2019-04-09T13:39:00"/>
        <d v="2019-04-09T14:21:00"/>
        <d v="2019-04-09T14:44:00"/>
        <d v="2019-04-09T16:44:00"/>
        <d v="2019-04-09T16:50:00"/>
        <d v="2019-04-09T17:29:00"/>
        <d v="2019-04-10T08:13:00"/>
        <d v="2019-04-10T08:21:00"/>
        <d v="2019-04-10T10:11:00"/>
        <d v="2019-04-10T12:37:00"/>
        <d v="2019-04-10T13:20:00"/>
        <d v="2019-04-10T14:33:00"/>
        <d v="2019-04-10T16:04:00"/>
        <d v="2019-04-10T16:13:00"/>
        <d v="2019-04-11T08:06:00"/>
        <d v="2019-04-11T08:09:00"/>
        <d v="2019-04-11T09:49:00"/>
        <d v="2019-04-11T10:50:00"/>
        <d v="2019-04-11T15:11:00"/>
        <d v="2019-04-11T15:48:00"/>
        <d v="2019-04-11T15:55:00"/>
        <d v="2019-04-11T17:21:00"/>
        <d v="2019-04-12T07:56:00"/>
        <d v="2019-04-12T08:07:00"/>
        <d v="2019-04-12T08:10:00"/>
        <d v="2019-04-12T08:19:00"/>
        <d v="2019-04-12T09:10:00"/>
        <d v="2019-04-12T09:24:00"/>
        <d v="2019-04-12T09:46:00"/>
        <d v="2019-04-12T10:02:00"/>
        <d v="2019-04-12T13:08:00"/>
        <d v="2019-04-12T13:21:00"/>
        <d v="2019-04-12T14:37:00"/>
        <d v="2019-04-12T16:46:00"/>
        <d v="2019-04-12T17:34:00"/>
        <d v="2019-04-15T10:09:00"/>
        <d v="2019-04-15T10:17:00"/>
        <d v="2019-04-15T11:17:00"/>
        <d v="2019-04-15T11:45:00"/>
        <d v="2019-04-15T12:17:00"/>
        <d v="2019-04-15T14:00:00"/>
        <d v="2019-04-15T16:45:00"/>
        <d v="2019-04-15T17:22:00"/>
        <d v="2019-04-16T08:47:00"/>
        <d v="2019-04-16T09:57:00"/>
        <d v="2019-04-16T10:17:00"/>
        <d v="2019-04-16T16:49:00"/>
        <d v="2019-04-16T17:30:00"/>
        <d v="2019-04-17T09:14:00"/>
        <d v="2019-04-17T10:51:00"/>
        <d v="2019-04-17T13:04:00"/>
        <d v="2019-04-18T08:04:00"/>
        <d v="2019-04-19T08:43:00"/>
        <d v="2019-04-23T08:15:00"/>
        <d v="2019-04-23T09:25:00"/>
        <d v="2019-04-23T09:28:00"/>
        <d v="2019-04-23T09:33:00"/>
        <d v="2019-04-23T14:05:00"/>
        <d v="2019-04-24T08:13:00"/>
        <d v="2019-04-24T17:56:00"/>
        <d v="2019-04-25T10:25:00"/>
        <d v="2019-04-25T15:05:00"/>
        <d v="2019-04-25T17:11:00"/>
        <d v="2019-04-26T12:23:00"/>
        <d v="2019-04-26T14:46:00"/>
        <d v="2019-04-26T16:56:00"/>
        <d v="2019-04-29T10:03:00"/>
        <d v="2019-04-30T08:20:00"/>
        <d v="2019-04-30T08:37:00"/>
        <d v="2019-04-30T09:44:00"/>
        <d v="2019-04-30T17:56:00"/>
        <d v="2019-05-02T09:07:00"/>
        <d v="2019-05-02T09:31:00"/>
        <d v="2019-05-02T09:54:00"/>
        <d v="2019-05-02T10:37:00"/>
        <d v="2019-05-02T10:46:00"/>
        <d v="2019-05-02T15:27:00"/>
        <d v="2019-05-02T15:46:00"/>
        <d v="2019-05-03T11:32:00"/>
        <d v="2019-05-03T18:26:00"/>
        <d v="2019-05-06T13:06:00"/>
        <d v="2019-05-07T15:06:00"/>
        <d v="2019-05-06T15:57:00"/>
        <d v="2019-05-06T17:22:00"/>
        <d v="2019-05-06T18:59:00"/>
        <d v="2019-05-07T10:15:00"/>
        <d v="2019-05-07T11:14:00"/>
        <d v="2019-05-07T13:30:00"/>
        <d v="2019-05-07T13:54:00"/>
        <d v="2019-05-07T16:50:00"/>
        <d v="2019-05-09T07:53:00"/>
        <d v="2019-05-09T14:25:00"/>
        <d v="2019-05-09T14:44:00"/>
        <d v="2019-05-09T15:58:00"/>
        <d v="2019-05-09T17:26:00"/>
        <d v="2019-05-10T09:38:00"/>
        <d v="2019-05-10T11:23:00"/>
        <d v="2019-05-10T16:14:00"/>
        <d v="2019-05-10T17:16:00"/>
        <d v="2019-05-10T17:17:00"/>
        <d v="2019-05-13T08:50:00"/>
        <d v="2019-05-13T08:58:00"/>
        <d v="2019-05-13T11:10:00"/>
        <d v="2019-05-13T15:27:00"/>
        <m/>
      </sharedItems>
      <fieldGroup par="26" base="2">
        <rangePr groupBy="days" startDate="2019-01-04T09:43:00" endDate="2019-05-13T15:27:00"/>
        <groupItems count="368">
          <s v="(vide)"/>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13/05/2019"/>
        </groupItems>
      </fieldGroup>
    </cacheField>
    <cacheField name="Créé par" numFmtId="0">
      <sharedItems containsBlank="1"/>
    </cacheField>
    <cacheField name="Utilisateur" numFmtId="0">
      <sharedItems containsBlank="1"/>
    </cacheField>
    <cacheField name="Société" numFmtId="0">
      <sharedItems containsBlank="1"/>
    </cacheField>
    <cacheField name="Etablissement" numFmtId="0">
      <sharedItems containsBlank="1" count="10">
        <s v="Siège Social Sophia Antipolis"/>
        <s v="Strasbourg Sud"/>
        <s v="Colmar"/>
        <s v="Strasbourg Nord"/>
        <s v="Brumath"/>
        <s v="DR Saturne"/>
        <s v="Strasbourg Pôle Santé"/>
        <s v="Mulhouse"/>
        <s v="DR Phocea"/>
        <m/>
      </sharedItems>
    </cacheField>
    <cacheField name="Groupe" numFmtId="0">
      <sharedItems containsBlank="1"/>
    </cacheField>
    <cacheField name="Application" numFmtId="0">
      <sharedItems containsBlank="1" count="13">
        <s v="People Soft --- Réf. Chantier"/>
        <s v="People Soft --- Interface Legacy"/>
        <s v="People Soft --- Habilitation"/>
        <s v="People Soft --- Autres"/>
        <s v="People Soft --- Achats"/>
        <s v="People Soft --- Note de frais"/>
        <s v="People Soft --- Interface MDM"/>
        <s v="People Soft --- Interface PFE"/>
        <s v="People Soft --- Réf. Organisation"/>
        <s v="People Soft --- Immobilisations"/>
        <s v="People Soft --- Compta"/>
        <s v="People Soft --- Tréso"/>
        <m/>
      </sharedItems>
    </cacheField>
    <cacheField name="Type" numFmtId="0">
      <sharedItems containsBlank="1"/>
    </cacheField>
    <cacheField name="Gravité" numFmtId="0">
      <sharedItems containsBlank="1" count="6">
        <s v="Fonctionnement dégradé"/>
        <s v="Renseignements, améliorations, confort"/>
        <s v="NC"/>
        <s v="Utilisateur complètement bloqué"/>
        <s v="Blocage général"/>
        <m/>
      </sharedItems>
    </cacheField>
    <cacheField name="Pris par" numFmtId="0">
      <sharedItems containsBlank="1"/>
    </cacheField>
    <cacheField name="Age" numFmtId="0">
      <sharedItems containsString="0" containsBlank="1" containsNumber="1" containsInteger="1" minValue="0" maxValue="126"/>
    </cacheField>
    <cacheField name="Archivé le" numFmtId="0">
      <sharedItems containsBlank="1"/>
    </cacheField>
    <cacheField name="Archivé par" numFmtId="0">
      <sharedItems containsBlank="1"/>
    </cacheField>
    <cacheField name="Heure création" numFmtId="0">
      <sharedItems containsNonDate="0" containsDate="1" containsString="0" containsBlank="1" minDate="1899-12-30T07:53:37" maxDate="1899-12-30T18:59:12"/>
    </cacheField>
    <cacheField name="Jour création" numFmtId="0">
      <sharedItems containsBlank="1" count="6">
        <s v="Friday"/>
        <s v="Monday"/>
        <s v="Tuesday"/>
        <s v="Wednesday"/>
        <s v="Thursday"/>
        <m/>
      </sharedItems>
    </cacheField>
    <cacheField name="Mois Création" numFmtId="0">
      <sharedItems containsBlank="1"/>
    </cacheField>
    <cacheField name="Année création" numFmtId="0">
      <sharedItems containsString="0" containsBlank="1" containsNumber="1" containsInteger="1" minValue="2019" maxValue="2019"/>
    </cacheField>
    <cacheField name="Heure archivage" numFmtId="0">
      <sharedItems containsNonDate="0" containsDate="1" containsString="0" containsBlank="1" minDate="1899-12-30T07:53:37" maxDate="1899-12-30T18:59:12"/>
    </cacheField>
    <cacheField name="Jour archivage" numFmtId="0">
      <sharedItems containsBlank="1"/>
    </cacheField>
    <cacheField name="Mois archivage" numFmtId="0">
      <sharedItems containsBlank="1"/>
    </cacheField>
    <cacheField name="Année archivage" numFmtId="0">
      <sharedItems containsString="0" containsBlank="1" containsNumber="1" containsInteger="1" minValue="2019" maxValue="2019"/>
    </cacheField>
    <cacheField name="Sujet" numFmtId="0">
      <sharedItems containsBlank="1" longText="1"/>
    </cacheField>
    <cacheField name="Num Semaine" numFmtId="0">
      <sharedItems containsString="0" containsBlank="1" containsNumber="1" containsInteger="1" minValue="1" maxValue="20" count="21">
        <n v="1"/>
        <n v="2"/>
        <n v="3"/>
        <n v="4"/>
        <n v="5"/>
        <n v="6"/>
        <n v="7"/>
        <n v="8"/>
        <n v="9"/>
        <n v="10"/>
        <n v="11"/>
        <n v="12"/>
        <n v="13"/>
        <n v="14"/>
        <n v="15"/>
        <n v="16"/>
        <n v="17"/>
        <n v="18"/>
        <n v="19"/>
        <n v="20"/>
        <m/>
      </sharedItems>
    </cacheField>
    <cacheField name="Catégorie Applicative" numFmtId="0">
      <sharedItems containsBlank="1" count="8">
        <s v="REFERENTIELS"/>
        <s v="INTERFACES"/>
        <s v="PEOPLE SOFT"/>
        <m/>
        <s v="" u="1"/>
        <b v="0" u="1"/>
        <s v="INTERFACE" u="1"/>
        <s v="CHANTIER" u="1"/>
      </sharedItems>
    </cacheField>
    <cacheField name="Mois" numFmtId="0" databaseField="0">
      <fieldGroup base="2">
        <rangePr groupBy="months" startDate="2019-01-04T09:43:00" endDate="2019-05-13T15:27:00"/>
        <groupItems count="14">
          <s v="&lt;04/01/2019"/>
          <s v="janv"/>
          <s v="févr"/>
          <s v="mars"/>
          <s v="avr"/>
          <s v="mai"/>
          <s v="juin"/>
          <s v="juil"/>
          <s v="août"/>
          <s v="sept"/>
          <s v="oct"/>
          <s v="nov"/>
          <s v="déc"/>
          <s v="&gt;13/05/2019"/>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74">
  <r>
    <n v="145566"/>
    <x v="0"/>
    <x v="0"/>
    <s v="Ludovic FOUSTOUL"/>
    <s v="Ludovic FOUSTOUL"/>
    <s v="GSF SAS"/>
    <x v="0"/>
    <s v="Service informatique"/>
    <x v="0"/>
    <s v="Pb de paramétrage"/>
    <x v="0"/>
    <s v="FOUSTOUL"/>
    <n v="40"/>
    <s v="13/02/2019 10:11"/>
    <s v="FOUSTOUL"/>
    <d v="1899-12-30T09:43:24"/>
    <x v="0"/>
    <s v="Jan"/>
    <n v="2019"/>
    <d v="1899-12-30T09:43:24"/>
    <s v="Friday"/>
    <s v="Jan"/>
    <n v="2019"/>
    <s v="Bonjour,_x000d__x000a__x000d__x000a_Merci de bien vouloir prendre en compte en pj les fichiers KO sur le flux OFFGALPSOACH01 - 5006a Chantiers Galaxy pour la journée du 03 janvier 2019._x000d__x000a__x000d__x000a_Bonne réception,_x000d__x000a_Cordialement."/>
    <x v="0"/>
    <x v="0"/>
  </r>
  <r>
    <n v="145687"/>
    <x v="1"/>
    <x v="1"/>
    <s v="Ludovic FOUSTOUL"/>
    <s v="Ludovic FOUSTOUL"/>
    <s v="GSF SAS"/>
    <x v="0"/>
    <s v="Service informatique"/>
    <x v="1"/>
    <s v="Bug"/>
    <x v="1"/>
    <s v="FOUSTOUL"/>
    <n v="126"/>
    <s v="0000-00-00 00:00:00"/>
    <s v="Personne"/>
    <d v="1899-12-30T09:47:54"/>
    <x v="1"/>
    <s v="Jan"/>
    <n v="2019"/>
    <d v="1899-12-30T09:47:54"/>
    <s v="Monday"/>
    <s v="Jan"/>
    <n v="2019"/>
    <s v="Bonjour,_x000d__x000a__x000d__x000a_Merci de bien vouloir prendre en compte en pj les fichiers KO sur le flux OFFGALPSOACH01 - 5006a Chantiers Galaxy pour la journée du 07 janvier 2019._x000d__x000a__x000d__x000a_Bonne réception,_x000d__x000a_Cordialement."/>
    <x v="1"/>
    <x v="1"/>
  </r>
  <r>
    <n v="145802"/>
    <x v="0"/>
    <x v="2"/>
    <s v="Nicolas BASIN"/>
    <s v="Nicolas BASIN"/>
    <s v="GSF SAS"/>
    <x v="0"/>
    <s v="Service informatique"/>
    <x v="0"/>
    <s v="Pb exploitation"/>
    <x v="1"/>
    <s v="BASIN"/>
    <n v="1"/>
    <s v="09/01/2019 15:35"/>
    <s v="BASIN"/>
    <d v="1899-12-30T09:25:13"/>
    <x v="2"/>
    <s v="Jan"/>
    <n v="2019"/>
    <d v="1899-12-30T09:25:13"/>
    <s v="Tuesday"/>
    <s v="Jan"/>
    <n v="2019"/>
    <s v="Bonjour_x000d__x000a__x000d__x000a_Le flux suivant est en erreur sur l'intégration PS :_x000d__x000a__x000d__x000a_ID FLUX DATE DEBUT HEURE DEBUT DATE FIN HEURE FIN IDI APP SOURCE APP CIBLE STATUT _x000d__x000a_OFFGALPSOACH01 07/01/19 08:02:18 07/01/19 08:03:28 a3786094-9aa0-4bd9-9805-ac77603f0cee GAL PSO KO - Technique  _x000d__x000a__x000d__x000a_veuillez trouver en PJ le fichier correspondant"/>
    <x v="1"/>
    <x v="0"/>
  </r>
  <r>
    <n v="145907"/>
    <x v="0"/>
    <x v="3"/>
    <s v="Nicolas BASIN"/>
    <s v="Nicolas BASIN"/>
    <s v="GSF SAS"/>
    <x v="0"/>
    <s v="Service informatique"/>
    <x v="0"/>
    <s v="Bug"/>
    <x v="1"/>
    <s v="BASIN"/>
    <n v="0"/>
    <s v="09/01/2019 15:36"/>
    <s v="BASIN"/>
    <d v="1899-12-30T08:23:02"/>
    <x v="3"/>
    <s v="Jan"/>
    <n v="2019"/>
    <d v="1899-12-30T08:23:02"/>
    <s v="Wednesday"/>
    <s v="Jan"/>
    <n v="2019"/>
    <s v="Bonjour,_x000d__x000a__x000d__x000a_veuillez trouver en pj les fichiers non intégrés hier_x000d__x000a__x000d__x000a_Les fluxs sont les suivants:_x000d__x000a_ID FLUX DATE DEBUT HEURE DEBUT DATE FIN HEURE FIN IDI APP SOURCE APP CIBLE STATUT _x000d__x000a_OFFGALPSOACH01 08/01/19 15:44:07 08/01/19 15:45:22 c83da68a-9c4e-4c9c-9d25-b83f6118fff0 GAL PSO KO - Technique  _x000d__x000a_OFFGALPSOACH01 08/01/19 15:45:22 08/01/19 15:46:37 a432595a-b971-46e9-9471-79f60fcd8c77 GAL PSO KO - Technique  _x000d__x000a_OFFGALPSOACH01 08/01/19 15:46:32 08/01/19 15:47:37 61db3f98-50df-402a-83da-0f9746d54615 GAL PSO KO - Technique  _x000d__x000a_OFFGALPSOACH01 08/01/19 15:47:37 08/01/19 15:48:42 e38e4023-ab65-47d0-b038-6e2d5e4c989c GAL PSO KO - Technique  _x000d__x000a_OFFGALPSOACH01 08/01/19 15:48:37 08/01/19 15:49:52 7a0a2b76-f6e8-46bd-97a9-33f82b7a85a2 GAL PSO KO - Technique  _x000d__x000a_OFFGALPSOACH01 08/01/19 15:49:57 08/01/19 15:51:12 d679f3f1-693c-4b3b-9d14-424cf8cb3f3d GAL PSO KO - Technique  _x000d__x000a_OFFGALPSOACH01 08/01/19 15:51:07 08/01/19 15:52:27 d0ba1025-c194-47ce-9d53-b2e2988980ea GAL PSO KO - Technique  _x000d__x000a_OFFGALPSOACH01 08/01/19 15:52:28 08/01/19 15:53:47 7d2a592c-ba8a-475d-82ab-13cb0d8a495a GAL PSO KO - Technique  _x000d__x000a_OFFGALPSOACH01 08/01/19 15:53:48 08/01/19 15:54:57 b9d6e690-d119-46c9-bc53-8ba360f96852 GAL PSO KO - Technique  _x000d__x000a_OFFGALPSOACH01 08/01/19 15:54:58 08/01/19 15:56:17 53ebd4e3-8f1c-4256-9b66-e8712491153a GAL PSO KO - Technique  _x000d__x000a_OFFGALPSOACH01 08/01/19 15:56:13 08/01/19 15:57:32 23a78d08-59c3-4814-8290-cdcce2d57660 GAL PSO KO - Technique  _x000d__x000a_OFFGALPSOACH01 08/01/19 15:57:28 08/01/19 15:58:42 377ce200-0f65-4600-99a4-eb8739e870db GAL PSO KO - Technique  _x000d__x000a_OFFGALPSOACH01 08/01/19 15:58:43 08/01/19 16:00:07 d0bc67c2-8619-4982-8359-0126f8349a87 GAL PSO KO - Technique  "/>
    <x v="1"/>
    <x v="0"/>
  </r>
  <r>
    <n v="146102"/>
    <x v="1"/>
    <x v="4"/>
    <s v="Olivier MATTEI"/>
    <s v="Olivier MATTEI"/>
    <s v="GSF SAS"/>
    <x v="0"/>
    <s v="Service informatique"/>
    <x v="1"/>
    <s v="Bug"/>
    <x v="0"/>
    <s v="MATTEI"/>
    <n v="124"/>
    <s v="0000-00-00 00:00:00"/>
    <s v="Personne"/>
    <d v="1899-12-30T08:08:52"/>
    <x v="4"/>
    <s v="Jan"/>
    <n v="2019"/>
    <d v="1899-12-30T08:08:52"/>
    <s v="Thursday"/>
    <s v="Jan"/>
    <n v="2019"/>
    <s v="Bonjour Catherine ,_x000d__x000a__x000d__x000a_Voici la liste/fichier des flux galaxy en erreur (coté ESB) :_x000d__x000a__x000d__x000a_OFFGALPSOACH01 09/01/19 15:18:06 09/01/19 15:18:36 7395548c-2784-4a76-9817-50d0f2a91f0c GAL PSO KO - Technique _x000d__x000a__x000d__x000a_Erreur ESB : Erreur de transcodification : La référence de transcodification pour l'application cible PSO est inexistante (identifiant de transcodification : TRAN_0003, application source : GAL, référence fonctionnelle source : SUISSE, discriminant : COUNTRY_3CHAR)_x000d__x000a__x000d__x000a__x000d__x000a_Cordialement"/>
    <x v="1"/>
    <x v="1"/>
  </r>
  <r>
    <n v="146235"/>
    <x v="1"/>
    <x v="5"/>
    <s v="Nicolas BASIN"/>
    <s v="Nicolas BASIN"/>
    <s v="GSF SAS"/>
    <x v="0"/>
    <s v="Service informatique"/>
    <x v="1"/>
    <s v="Bug"/>
    <x v="0"/>
    <s v="BASIN"/>
    <n v="123"/>
    <s v="0000-00-00 00:00:00"/>
    <s v="Personne"/>
    <d v="1899-12-30T09:05:22"/>
    <x v="0"/>
    <s v="Jan"/>
    <n v="2019"/>
    <d v="1899-12-30T09:05:22"/>
    <s v="Friday"/>
    <s v="Jan"/>
    <n v="2019"/>
    <s v="Bonjour,_x000d__x000a__x000d__x000a_Veuillez trouver ci-après la liste des traitements en erreur._x000d__x000a_2 zip sont créés, 1 pour les KO PS et l'autre pour l'ESB, la correspondance avec le flux est &quot;KO - PS&quot; et &quot;KO - ESB&quot;_x000d__x000a__x000d__x000a_ID FLUX DATE DEBUT HEURE DEBUT DATE FIN HEURE FIN IDI APP SOURCE APP CIBLE STATUT _x000d__x000a_OFFGALPSOACH01 10/01/19 09:13:08 10/01/19 09:14:23 bec7b402-9432-456a-977b-7c47ce0e6883 GAL PSO KO - PS  _x000d__x000a_OFFGALPSOACH01 10/01/19 10:07:59 10/01/19 10:09:09 04065c48-f1cc-408b-940e-15b0b705eafc GAL PSO KO - PS  _x000d__x000a_OFFGALPSOACH01 10/01/19 10:09:09 10/01/19 10:10:24 c612a7ac-3e43-457a-b099-d0ea7f48cce3 GAL PSO KO - PS  _x000d__x000a_OFFGALPSOACH01 10/01/19 10:44:59 10/01/19 10:46:19 a3827cbd-d911-4b9d-b673-42e75a70d90d GAL PSO KO - PS  _x000d__x000a_OFFGALPSOACH01 10/01/19 10:52:34 10/01/19 10:53:44 6ccdf35f-68be-4396-8ad8-40017e10e17c GAL PSO KO - PS  _x000d__x000a_OFFGALPSOACH01 10/01/19 10:59:20 10/01/19 11:00:44 f398ca0f-a469-4cf6-a325-8da3015be2af GAL PSO KO - PS  _x000d__x000a_OFFGALPSOACH01 10/01/19 11:18:35 10/01/19 11:19:55 5558cf1d-2886-4bd7-a266-9544475f254c GAL PSO KO - PS  _x000d__x000a_OFFGALPSOACH01 10/01/19 11:19:55 10/01/19 11:20:55 4ff8a88f-17dc-4e98-9eb1-5addf2c9dfdc GAL PSO KO - PS  _x000d__x000a_OFFGALPSOACH01 10/01/19 12:14:27 10/01/19 12:15:36 5d4f66ad-2e5f-474b-93f9-02c320ddcbc1 GAL PSO KO - PS  _x000d__x000a_OFFGALPSOACH01 10/01/19 12:24:57 10/01/19 12:26:11 e330aa42-a985-4d81-a287-2b6a63b93916 GAL PSO KO - PS  _x000d__x000a_OFFGALPSOACH01 10/01/19 12:26:12 10/01/19 12:27:31 df88677f-88fb-4180-9783-97d5e0ad53b1 GAL PSO KO - PS  _x000d__x000a_OFFGALPSOACH01 10/01/19 12:28:57 10/01/19 12:30:21 fdce7cd3-f089-4ce1-bae3-4df62da5c473 GAL PSO KO - PS  _x000d__x000a_OFFGALPSOACH01 10/01/19 12:30:17 10/01/19 12:31:31 3b8f2b4a-2896-4c68-85d6-54d11b2edc81 GAL PSO KO - PS  _x000d__x000a_OFFGALPSOACH01 10/01/19 12:36:12 10/01/19 12:37:26 46871908-7a35-440b-b47d-3dea25a5d99f GAL PSO KO - PS  _x000d__x000a_OFFGALPSOACH01 10/01/19 15:47:48 10/01/19 15:48:18 a30e7574-1632-4dce-af10-36b7bab80b40 GAL PSO KO - ESB  _x000d__x000a_OFFGALPSOACH01 10/01/19 16:31:20 10/01/19 16:32:38 f673b42a-d9b9-45f5-9363-fb1d66d0e5fb GAL PSO KO - PS  _x000d__x000a_OFFGALPSOACH01 10/01/19 16:35:15 10/01/19 16:36:23 7ca02d78-e82f-4535-bbc8-af8df3daa43d GAL PSO KO - PS  _x000d__x000a_OFFGALPSOACH01 10/01/19 16:36:25 10/01/19 16:39:53 932e6412-b102-4e20-a2dd-bf004fa6efa3 GAL PSO KO - PS  _x000d__x000a_OFFGALPSOACH01 10/01/19 16:39:50 10/01/19 16:48:23 d1175fe6-92da-4e46-9515-9365b4ae49fc GAL PSO KO - PS  _x000d__x000a_OFFGALPSOACH01 10/01/19 16:49:55 10/01/19 16:51:08 c6cb1a37-6873-4325-bfca-59c77ce461b9 GAL PSO KO - PS  _x000d__x000a_OFFGALPSOACH01 10/01/19 17:04:21 10/01/19 17:05:48 d90e986d-915f-4dc5-8cd6-fbe2af547e35 GAL PSO KO - PS  _x000d__x000a_OFFGALPSOACH01 10/01/19 17:05:51 10/01/19 17:07:09 772b3821-cd9e-47b4-a858-ecbbce35dc21 GAL PSO KO - PS  _x000d__x000a_OFFGALPSOACH01 10/01/19 17:07:11 10/01/19 17:08:24 12055b84-47cf-4a8e-b7d4-34bdf6dd6686 GAL PSO KO - PS  _x000d__x000a_OFFGALPSOACH01 10/01/19 17:08:21 10/01/19 17:09:34 63fd877f-9fa0-4807-9c77-6af176c2b6d9 GAL PSO KO - PS  _x000d__x000a_OFFGALPSOACH01 10/01/19 17:11:26 10/01/19 17:12:44 0aea6f62-dac5-422b-9e30-bb7d1df335cc GAL PSO KO - PS  _x000d__x000a_OFFGALPSOACH01 10/01/19 17:22:36 10/01/19 17:23:49 f2228406-34bc-4278-b5dd-a31d7416da2d GAL PSO KO - PS  _x000d__x000a_OFFGALPSOACH01 10/01/19 18:51:12 10/01/19 18:52:29 54e83c5f-35db-43fb-89e3-6958aabbd5c4 GAL PSO KO - PS  _x000d__x000a_OFFGALPSOACH01 10/01/19 18:52:32 10/01/19 18:53:49 5be8804a-b7c4-4129-a8fe-3a2f882bea1c GAL PSO KO - PS  _x000d__x000a_OFFGALPSOACH01 10/01/19 18:53:52 10/01/19 18:55:39 578cea8f-dd63-4620-a84a-a8df9cf5a8ee GAL PSO Warning  _x000d__x000a_OFFGALPSOACH01 10/01/19 18:55:32 10/01/19 18:57:24 5e1ada3c-9854-4e1a-9220-1452d856de46 GAL PSO Warning  _x000d__x000a_OFFGALPSOACH01 10/01/19 18:57:17 10/01/19 18:58:39 5a26332d-0c16-4e6e-bea2-3af3d934581e GAL PSO KO - PS  _x000d__x000a_OFFGALPSOACH01 10/01/19 18:58:42 10/01/19 18:59:54 f691a037-aaf2-4c06-81e0-5ccb477e7a40 GAL PSO KO - PS  _x000d__x000a_OFFGALPSOACH01 10/01/19 18:59:57 10/01/19 19:01:44 91d974f7-3ff6-4668-bdb7-f32295df7fae GAL PSO KO - PS  _x000d__x000a_OFFGALPSOACH01 10/01/19 19:01:48 10/01/19 19:03:00 3308aeb1-3403-4113-a5ea-f94fbfc50424 GAL PSO KO - PS  _x000d__x000a_OFFGALPSOACH01 10/01/19 19:04:53 10/01/19 19:06:00 8f993f19-5433-4ad1-b73e-2cd6f2553574 GAL PSO KO - PS  _x000d__x000a_OFFGALPSOACH01 10/01/19 19:06:03 10/01/19 19:07:15 1bf9681e-c0b6-4598-948c-643792349dee GAL PSO KO - PS  _x000d__x000a_OFFGALPSOACH01 10/01/19 19:07:18 10/01/19 19:08:35 19ffef0e-6f7d-48fc-95a8-c052e1bf8944 GAL PSO KO - PS  _x000d__x000a_OFFGALPSOACH01 10/01/19 19:12:03 10/01/19 19:12:38 1b3134c2-c248-494d-9fc8-a8f15815c79d GAL PSO KO - PS  "/>
    <x v="1"/>
    <x v="1"/>
  </r>
  <r>
    <n v="146332"/>
    <x v="1"/>
    <x v="6"/>
    <s v="Nicolas BASIN"/>
    <s v="Nicolas BASIN"/>
    <s v="GSF SAS"/>
    <x v="0"/>
    <s v="Service informatique"/>
    <x v="1"/>
    <s v="Bug"/>
    <x v="0"/>
    <s v="BASIN"/>
    <n v="120"/>
    <s v="0000-00-00 00:00:00"/>
    <s v="Personne"/>
    <d v="1899-12-30T08:31:19"/>
    <x v="1"/>
    <s v="Jan"/>
    <n v="2019"/>
    <d v="1899-12-30T08:31:19"/>
    <s v="Monday"/>
    <s v="Jan"/>
    <n v="2019"/>
    <s v="Bonjour_x000d__x000a__x000d__x000a_Veuillez trouver ci-après les fluxs en erreur_x000d__x000a__x000d__x000a_ID FLUX DATE DEBUT HEURE DEBUT DATE FIN HEURE FIN IDI COMPOSANT TRAITEMENT APP SOURCE APP CIBLE STATUT _x000d__x000a_OFFGALPSOACH01 11/01/19 09:30:00 11/01/19 09:31:17 03892157-796d-4287-845c-202ae48fc9a3 ORD 31_G1_INT_532 GAL PSO KO - Technique  _x000d__x000a_OFFGALPSOACH01 11/01/19 10:13:06 11/01/19 10:14:28 9027b40c-7608-44da-850c-17079680b14b ORD 31_G1_INT_532 GAL PSO KO - Technique  _x000d__x000a_OFFGALPSOACH01 11/01/19 10:16:06 11/01/19 10:17:38 97b5a823-5c5e-452a-98ac-b0982cda43e1 ORD 31_G1_INT_532 GAL PSO KO - Technique  _x000d__x000a_OFFGALPSOACH01 11/01/19 10:20:51 11/01/19 10:22:08 42787399-39f6-47f4-bbb4-497808332b50 ORD 31_G1_INT_532 GAL PSO KO - Technique  _x000d__x000a_OFFGALPSOACH01 11/01/19 10:24:01 11/01/19 10:25:08 25b99ff7-745f-4169-b865-66a317c6d50f ORD 31_G1_INT_532 GAL PSO KO - Technique  _x000d__x000a_OFFGALPSOACH01 11/01/19 10:28:11 11/01/19 10:29:33 17c3dd3f-2ca4-41b7-a5ec-56a2899921c9 ORD 31_G1_INT_532 GAL PSO KO - Technique  _x000d__x000a_OFFGALPSOACH01 11/01/19 10:32:31 11/01/19 10:33:48 eac9745a-506d-458e-917b-c42f66691b18 ORD 31_G1_INT_532 GAL PSO KO - Technique  _x000d__x000a_OFFGALPSOACH01 11/01/19 10:38:06 11/01/19 10:39:08 0d72fa5b-46e2-4115-9ed0-c2e70307d314 ORD 31_G1_INT_532 GAL PSO KO - Technique  _x000d__x000a_OFFGALPSOACH01 11/01/19 10:47:56 11/01/19 10:49:13 c7750382-247b-4aff-bdb5-358e3e3e88b8 ORD 31_G1_INT_532 GAL PSO KO - Technique  _x000d__x000a_OFFGALPSOACH01 11/01/19 11:01:06 11/01/19 11:02:13 fb760b51-707f-48c2-b4c1-8594f706aa27 ORD 31_G1_INT_532 GAL PSO KO - Technique  _x000d__x000a_OFFGALPSOACH01 11/01/19 12:16:43 11/01/19 12:17:49 09cbbf2d-4f03-4f32-b16a-13828ced9e0e ORD 31_G1_INT_532 GAL PSO KO - Technique  _x000d__x000a_OFFGALPSOACH01 11/01/19 12:37:23 11/01/19 12:37:48 f7bcd35b-2857-469e-9366-44d403994131 ESB ThrowSQLDirectQueryTransco GAL PSO KO - Technique  _x000d__x000a_OFFGALPSOACH01 11/01/19 16:32:36 11/01/19 16:33:51 528650aa-609c-4ddf-84c7-5842d3c8fb81 ORD 31_G1_INT_532 GAL PSO KO - Technique  _x000d__x000a_OFFGALPSOACH01 11/01/19 17:14:21 11/01/19 17:14:51 88d4d793-e29d-4179-b25a-78e45e803c78 ESB ThrowSQLDirectQueryTransco GAL PSO KO - Technique  _x000d__x000a_OFWPSOMDMEOP01 12/01/19 00:00:11 12/01/19 00:07:07 64a920ef-65a8-4ae5-a0a0-e6c0e3357d3c _______ _______ PSO MDM Warning  _x000d__x000a_EFWPSOMDMETB01 12/01/19 23:31:34 12/01/19 23:33:14 e0b9ede1-4e43-4cce-962f-223c41cfc569 _______ _______ PSO MDM Warning  _x000d__x000a_OFWPSOMDMEOP01 13/01/19 00:00:15 13/01/19 00:07:41 035fae16-f8fa-44ac-8770-261bc7d46777 _______ _______ PSO MDM Warning  _x000d__x000a_OFFGALPSOACH01 14/01/19 07:32:59 14/01/19 07:33:24 33a59fa3-cced-4bc1-9115-cf77f81e5e14 ESB ThrowSQLDirectQueryTransco GAL PSO KO - Technique  "/>
    <x v="2"/>
    <x v="1"/>
  </r>
  <r>
    <n v="146479"/>
    <x v="2"/>
    <x v="7"/>
    <s v="Ludovic FOUSTOUL"/>
    <s v="Ludovic FOUSTOUL"/>
    <s v="GSF SAS"/>
    <x v="0"/>
    <s v="Service informatique"/>
    <x v="0"/>
    <s v="Pb de paramétrage"/>
    <x v="0"/>
    <s v="FOUSTOUL"/>
    <n v="119"/>
    <s v="0000-00-00 00:00:00"/>
    <s v="Personne"/>
    <d v="1899-12-30T09:21:00"/>
    <x v="2"/>
    <s v="Jan"/>
    <n v="2019"/>
    <d v="1899-12-30T09:21:00"/>
    <s v="Tuesday"/>
    <s v="Jan"/>
    <n v="2019"/>
    <s v="Bonjour, Merci de bien vouloir prendre en compte en pj les fichiers KO sur le flux OFFGALPSOACH01 - 5006a Chantiers Galaxy pour la journée du 14 janvier 2019._x000d__x000a__x000d__x000a_Bonne réception,_x000d__x000a_Cordialement."/>
    <x v="2"/>
    <x v="0"/>
  </r>
  <r>
    <n v="146571"/>
    <x v="1"/>
    <x v="8"/>
    <s v="Nicolas BASIN"/>
    <s v="Nicolas BASIN"/>
    <s v="GSF SAS"/>
    <x v="0"/>
    <s v="Service informatique"/>
    <x v="1"/>
    <s v="Bug"/>
    <x v="0"/>
    <s v="BASIN"/>
    <n v="118"/>
    <s v="0000-00-00 00:00:00"/>
    <s v="Personne"/>
    <d v="1899-12-30T08:22:54"/>
    <x v="3"/>
    <s v="Jan"/>
    <n v="2019"/>
    <d v="1899-12-30T08:22:54"/>
    <s v="Wednesday"/>
    <s v="Jan"/>
    <n v="2019"/>
    <s v="Bonjour,_x000d__x000a__x000d__x000a_veuillez trouver ci-après les fichiers en rejets._x000d__x000a__x000d__x000a_ID FLUX DATE DEBUT HEURE DEBUT DATE FIN HEURE FIN IDI COMPOSANT TRAITEMENT APP SOURCE APP CIBLE STATUT _x000d__x000a_OFFGALPSOACH01 15/01/19 08:13:02 15/01/19 08:13:27 e7d05a9d-1d1b-44c4-9318-d6addee21153 ESB ThrowSQLDirectQueryTransco GAL PSO KO - Technique  _x000d__x000a_OFFGALPSOACH01 15/01/19 08:14:02 15/01/19 08:15:13 a67c534d-00d4-48e7-851e-c242039cdfd4 ORD 31_G1_INT_532 GAL PSO KO - Technique  _x000d__x000a_OFFGALPSOACH01 15/01/19 08:28:27 15/01/19 08:31:38 1a81fe7c-5972-4083-875d-d4d588890071 ORD 31_G1_INT_532 GAL PSO KO - Technique  _x000d__x000a_OFFGALPSOACH01 15/01/19 08:47:58 15/01/19 08:48:28 04109f15-a22f-4e61-a365-e439ccc054de ESB ThrowSQLDirectQueryTransco GAL PSO KO - Technique  _x000d__x000a_OFFGALPSOACH01 15/01/19 09:45:30 15/01/19 09:46:00 7daff6bf-e647-47ae-88ff-6af4a1bde131 ESB ThrowSQLDirectQueryTransco GAL PSO KO - Technique  _x000d__x000a_OFFGALPSOACH01 15/01/19 17:03:00 15/01/19 17:04:08 ae57acc5-cfa6-45c0-b1b0-993829b8b0a1 ORD 31_G1_INT_532 GAL PSO KO - Technique  _x000d__x000a_OFFGALPSOACH01 15/01/19 17:06:00 15/01/19 17:07:23 67e58631-4439-488a-ac88-fabffbf38ec5 ORD 31_G1_INT_532 GAL PSO KO - Technique  _x000d__x000a_OFFGALPSOACH01 15/01/19 17:10:35 15/01/19 17:11:43 abd1cec2-41ec-45f9-a32d-38161b8a242b ORD 31_G1_INT_532 GAL PSO KO - Technique  _x000d__x000a_OFFGALPSOACH01 15/01/19 17:11:45 15/01/19 17:12:58 9c373a94-7090-43d8-aa90-77898edd8951 ORD 31_G1_INT_532 GAL PSO KO - Technique  _x000d__x000a_OFFGALPSOACH01 15/01/19 17:12:55 15/01/19 17:14:03 ea806293-c1c7-438d-a6b9-21463a3e9a90 ORD 31_G1_INT_532 GAL PSO KO - Technique  _x000d__x000a_OFFGALPSOACH01 15/01/19 17:14:00 15/01/19 17:15:18 715cc468-10a8-4477-a54c-a6d5574bb445 ORD 31_G1_INT_532 GAL PSO KO - Technique  _x000d__x000a_OFFGALPSOACH01 15/01/19 17:16:55 15/01/19 17:18:08 80e28655-5c83-4b11-ac04-23ace13ba1a1 ORD 31_G1_INT_532 GAL PSO KO - Technique  _x000d__x000a_OFFGALPSOACH01 15/01/19 17:21:45 15/01/19 17:23:08 aaa11e50-9488-49eb-b208-acca11c10289 ORD 31_G1_INT_532 GAL PSO KO - Technique  _x000d__x000a_OFFGALPSOACH01 15/01/19 17:23:05 15/01/19 17:24:08 b375a18c-101e-45bb-9818-0abc5f2ece99 ORD 31_G1_INT_532 GAL PSO KO - Technique  _x000d__x000a_OFFGALPSOACH01 15/01/19 17:25:35 15/01/19 17:26:58 c5246897-5523-4d8b-870a-679524e0a9dc ORD 31_G1_INT_532 GAL PSO KO - Technique  _x000d__x000a_OFFGALPSOACH01 15/01/19 17:27:00 15/01/19 17:28:13 d537ced9-9cfa-4775-ae67-8e4ef37bf9af ORD 31_G1_INT_532 GAL PSO KO - Technique  _x000d__x000a_OFFGALPSOACH01 15/01/19 17:29:50 15/01/19 17:30:58 6b081215-07b8-4bff-b926-c224abd023c1 ORD 31_G1_INT_532 GAL PSO KO - Technique  _x000d__x000a_OFFGALPSOACH01 15/01/19 17:35:55 15/01/19 17:37:18 a6d1844c-5f07-4cb3-ac04-1d09cf50865a ORD 31_G1_INT_532 GAL PSO KO - Technique  _x000d__x000a_OFFGALPSOACH01 15/01/19 17:38:55 15/01/19 17:40:23 62ff6083-59e1-4572-a2ce-8950d6f88ea8 ORD 31_G1_INT_532 GAL PSO KO - Technique  _x000d__x000a_OFFGALPSOACH01 15/01/19 17:43:40 15/01/19 17:45:08 f5dbf1b6-05ea-48fc-86e8-8cb4ac1597c2 ORD 31_G1_INT_532 GAL PSO KO - Technique  _x000d__x000a_OFFGALPSOACH01 15/01/19 17:54:35 15/01/19 17:55:48 a0d6c2a6-304a-4632-8887-c6973ea0656d ORD 31_G1_INT_532 GAL PSO KO - Technique  "/>
    <x v="2"/>
    <x v="1"/>
  </r>
  <r>
    <n v="146751"/>
    <x v="1"/>
    <x v="9"/>
    <s v="Nicolas BASIN"/>
    <s v="Nicolas BASIN"/>
    <s v="GSF SAS"/>
    <x v="0"/>
    <s v="Service informatique"/>
    <x v="1"/>
    <s v="Bug"/>
    <x v="0"/>
    <s v="BASIN"/>
    <n v="116"/>
    <s v="0000-00-00 00:00:00"/>
    <s v="Personne"/>
    <d v="1899-12-30T08:04:11"/>
    <x v="0"/>
    <s v="Jan"/>
    <n v="2019"/>
    <d v="1899-12-30T08:04:11"/>
    <s v="Friday"/>
    <s v="Jan"/>
    <n v="2019"/>
    <s v="Bonjour_x000d__x000a__x000d__x000a_Veuillez trouver ci-après les traitements en erreur :_x000d__x000a__x000d__x000a_OFFGALPSOACH01 17/01/19 10:11:09 17/01/19 10:12:22 00ff393a-e7a0-4768-9977-77fc66606767 ORD 31_G1_INT_532 GAL PSO KO - Technique  _x000d__x000a_OFFGALPSOACH01 17/01/19 15:10:08 17/01/19 15:10:38 0dd5dfe5-8a29-4889-ae12-1415bc31e0dc ESB ThrowSQLDirectQueryTransco GAL PSO KO - Technique  _x000d__x000a__x000d__x000a_KO PS  = PJ1 =&gt; CHA-20190116113527-67_x000d__x000a_KO ESB = PJ2 =&gt; CHA-20190117150933-14"/>
    <x v="2"/>
    <x v="1"/>
  </r>
  <r>
    <n v="146875"/>
    <x v="1"/>
    <x v="10"/>
    <s v="Ludovic FOUSTOUL"/>
    <s v="Ludovic FOUSTOUL"/>
    <s v="GSF SAS"/>
    <x v="0"/>
    <s v="Service informatique"/>
    <x v="1"/>
    <s v="Bug"/>
    <x v="0"/>
    <s v="FOUSTOUL"/>
    <n v="113"/>
    <s v="0000-00-00 00:00:00"/>
    <s v="Personne"/>
    <d v="1899-12-30T09:19:52"/>
    <x v="1"/>
    <s v="Jan"/>
    <n v="2019"/>
    <d v="1899-12-30T09:19:52"/>
    <s v="Monday"/>
    <s v="Jan"/>
    <n v="2019"/>
    <s v="Bonjour,_x000d__x000a__x000d__x000a_Veuillez trouver en pièce jointe les flux 5006a KO pour la journée du 18 janvier 2019._x000d__x000a__x000d__x000a_Bonne réception,_x000d__x000a_Cordialement."/>
    <x v="3"/>
    <x v="1"/>
  </r>
  <r>
    <n v="147014"/>
    <x v="0"/>
    <x v="11"/>
    <s v="Ludovic FOUSTOUL"/>
    <s v="Ludovic FOUSTOUL"/>
    <s v="GSF SAS"/>
    <x v="0"/>
    <s v="Service informatique"/>
    <x v="0"/>
    <s v="Pb de paramétrage"/>
    <x v="0"/>
    <s v="FOUSTOUL"/>
    <n v="22"/>
    <s v="13/02/2019 10:12"/>
    <s v="FOUSTOUL"/>
    <d v="1899-12-30T10:09:01"/>
    <x v="2"/>
    <s v="Jan"/>
    <n v="2019"/>
    <d v="1899-12-30T10:09:01"/>
    <s v="Tuesday"/>
    <s v="Jan"/>
    <n v="2019"/>
    <s v="Bonjour, Veuillez trouver en pièce jointe les flux 5006a KO pour la journée du 21 janvier 2019. _x000d__x000a__x000d__x000a_Bonne réception,_x000d__x000a_Cordialement."/>
    <x v="3"/>
    <x v="0"/>
  </r>
  <r>
    <n v="147210"/>
    <x v="0"/>
    <x v="12"/>
    <s v="Ludovic FOUSTOUL"/>
    <s v="Ludovic FOUSTOUL"/>
    <s v="GSF SAS"/>
    <x v="0"/>
    <s v="Service informatique"/>
    <x v="0"/>
    <s v="Pb de paramétrage"/>
    <x v="0"/>
    <s v="FOUSTOUL"/>
    <n v="18"/>
    <s v="11/02/2019 16:19"/>
    <s v="FOUSTOUL"/>
    <d v="1899-12-30T09:14:31"/>
    <x v="4"/>
    <s v="Jan"/>
    <n v="2019"/>
    <d v="1899-12-30T09:14:31"/>
    <s v="Thursday"/>
    <s v="Jan"/>
    <n v="2019"/>
    <s v="Bonjour, _x000d__x000a_Veuillez trouver en pièce jointe les flux 5006a KO pour les journées des 22 et 23 janvier 2019._x000d__x000a_Ils sont tous KO sur l'intégration dans People Soft._x000d__x000a__x000d__x000a_Bonne réception,_x000d__x000a_Cordialement."/>
    <x v="3"/>
    <x v="0"/>
  </r>
  <r>
    <n v="147397"/>
    <x v="0"/>
    <x v="13"/>
    <s v="Olivier MATTEI"/>
    <s v="Olivier MATTEI"/>
    <s v="GSF SAS"/>
    <x v="0"/>
    <s v="Service informatique"/>
    <x v="0"/>
    <s v="Pb de paramétrage"/>
    <x v="0"/>
    <s v="MATTEI"/>
    <n v="11"/>
    <s v="08/02/2019 14:21"/>
    <s v="MATTEI"/>
    <d v="1899-12-30T11:19:18"/>
    <x v="1"/>
    <s v="Jan"/>
    <n v="2019"/>
    <d v="1899-12-30T11:19:18"/>
    <s v="Monday"/>
    <s v="Jan"/>
    <n v="2019"/>
    <s v="Bonjour Catherine,_x000d__x000a__x000d__x000a_Voici la liste/fichier des flux galaxy en erreur (coté Ordonnanceur) :_x000d__x000a__x000d__x000a_OFFGALPSOACH01 25/01/19 11:32:06 25/01/19 11:33:22 75693c75-cb4d-4510-9720-6504c9097401 ORD 31_G1_INT_532 GAL PSO KO - Technique_x000d__x000a__x000d__x000a_Voici la liste/fichier des flux galaxy en erreur (coté ESB) :_x000d__x000a__x000d__x000a_OFFGALPSOACH01 25/01/19 14:04:04 25/01/19 14:04:34 878958de-59b1-49ca-b9f8-0b8d3672cd54 ESB ThrowSQLDirectQueryTransco GAL PSO KO - Technique  _x000d__x000a__x000d__x000a_Erreur ESB : Erreur de transcodification : La référence de transcodification pour l'application cible PSO est inexistante (identifiant de transcodification : TRAN_0003, application source : GAL, référence fonctionnelle source : FRNCE, discriminant : COUNTRY_3CHAR)_x000d__x000a__x000d__x000a_Cordialement."/>
    <x v="4"/>
    <x v="0"/>
  </r>
  <r>
    <n v="147478"/>
    <x v="1"/>
    <x v="14"/>
    <s v=" Utilisateur"/>
    <s v="Nicolas BASIN"/>
    <s v="GSF SAS"/>
    <x v="0"/>
    <s v="Service informatique"/>
    <x v="1"/>
    <s v="Bug"/>
    <x v="0"/>
    <s v="BASIN"/>
    <n v="105"/>
    <s v="0000-00-00 00:00:00"/>
    <s v="Personne"/>
    <d v="1899-12-30T09:23:25"/>
    <x v="2"/>
    <s v="Jan"/>
    <n v="2019"/>
    <d v="1899-12-30T09:23:25"/>
    <s v="Tuesday"/>
    <s v="Jan"/>
    <n v="2019"/>
    <s v="Bonjour,_x000d__x000a__x000d__x000a_veuillez trouver en pj les logs correspondant aux traitements en erreur :_x000d__x000a_OFFGALPSOACH01 28/01/19 14:17:58 28/01/19 14:19:12 1ea991e4-1436-4001-be20-e1a910eb3734 ORD 31_G1_INT_532 GAL PSO KO - Technique  _x000d__x000a_OFFGALPSOACH01 28/01/19 16:01:38 28/01/19 16:02:49 0d461229-933d-45e8-8445-7b3048da0b22 ORD 31_G1_INT_532 GAL PSO KO - Technique  _x000d__x000a_OFFGALPSOACH01 28/01/19 16:04:23 28/01/19 16:05:44 3d32705a-8878-427a-81f6-244f092b9b65 ORD 31_G1_INT_532 GAL PSO KO - Technique  _x000d__x000a_OFFGALPSOACH01 28/01/19 16:11:03 28/01/19 16:11:28 3cf5070e-9609-46eb-b651-c2f5c1af4927 ESB ThrowSQLDirectQueryTransco GAL PSO KO - Technique  "/>
    <x v="4"/>
    <x v="1"/>
  </r>
  <r>
    <n v="147573"/>
    <x v="1"/>
    <x v="15"/>
    <s v="Nicolas BASIN"/>
    <s v="Nicolas BASIN"/>
    <s v="GSF SAS"/>
    <x v="0"/>
    <s v="Service informatique"/>
    <x v="1"/>
    <s v="Bug"/>
    <x v="0"/>
    <s v="BASIN"/>
    <n v="104"/>
    <s v="0000-00-00 00:00:00"/>
    <s v="Personne"/>
    <d v="1899-12-30T08:50:41"/>
    <x v="3"/>
    <s v="Jan"/>
    <n v="2019"/>
    <d v="1899-12-30T08:50:41"/>
    <s v="Wednesday"/>
    <s v="Jan"/>
    <n v="2019"/>
    <s v="Bonjour,_x000d__x000a__x000d__x000a_veuillez trouver en pj les fichiers correspondants aux erreurs ci-après_x000d__x000a__x000d__x000a_ID FLUX DATE DEBUT HEURE DEBUT DATE FIN HEURE FIN IDI COMPOSANT TRAITEMENT APP SOURCE APP CIBLE STATUT _x000d__x000a_OFFGALPSOACH01 29/01/19 16:10:39 29/01/19 16:11:50 df0e3c29-adb3-4600-bd0a-40a9345da36f ORD 31_G1_INT_532 GAL PSO KO - Technique  _x000d__x000a_OFFGALPSOACH01 29/01/19 16:37:00 29/01/19 16:38:10 1706c1fc-2052-4486-940e-a0614755cf46 ORD 31_G1_INT_532 GAL PSO KO - Technique  _x000d__x000a_"/>
    <x v="4"/>
    <x v="1"/>
  </r>
  <r>
    <n v="147580"/>
    <x v="0"/>
    <x v="16"/>
    <s v="Ludovic FOUSTOUL"/>
    <s v="Ludovic FOUSTOUL"/>
    <s v="GSF SAS"/>
    <x v="0"/>
    <s v="Service informatique"/>
    <x v="0"/>
    <s v="Pb de paramétrage"/>
    <x v="1"/>
    <s v="FOUSTOUL"/>
    <n v="12"/>
    <s v="11/02/2019 16:04"/>
    <s v="FOUSTOUL"/>
    <d v="1899-12-30T09:29:44"/>
    <x v="3"/>
    <s v="Jan"/>
    <n v="2019"/>
    <d v="1899-12-30T09:29:44"/>
    <s v="Wednesday"/>
    <s v="Jan"/>
    <n v="2019"/>
    <s v="Bonjour, _x000d__x000a_Veuillez trouver en pièce jointe les flux 5006a KO pour la journée du 29 janvier 2019._x000d__x000a_Ils sont tous KO sur l'intégration dans People Soft._x000d__x000a__x000d__x000a_Bonne réception,_x000d__x000a_Cordialement._x000d__x000a_"/>
    <x v="4"/>
    <x v="0"/>
  </r>
  <r>
    <n v="147847"/>
    <x v="1"/>
    <x v="17"/>
    <s v="Olivier MATTEI"/>
    <s v="Olivier MATTEI"/>
    <s v="GSF SAS"/>
    <x v="0"/>
    <s v="Service informatique"/>
    <x v="1"/>
    <s v="Bug"/>
    <x v="0"/>
    <s v="MATTEI"/>
    <n v="101"/>
    <s v="0000-00-00 00:00:00"/>
    <s v="Personne"/>
    <d v="1899-12-30T15:25:27"/>
    <x v="0"/>
    <s v="Feb"/>
    <n v="2019"/>
    <d v="1899-12-30T15:25:27"/>
    <s v="Friday"/>
    <s v="Feb"/>
    <n v="2019"/>
    <s v="Bonjour Catherine,_x000d__x000a__x000d__x000a_Voici la liste/fichier des flux galaxy en erreur (coté Ordonnanceur) :_x000d__x000a__x000d__x000a_OFFGALPSOACH01 31/01/19 11:46:53 31/01/19 11:48:19 e6f094af-0e86-4ef0-99dd-86ae7e5df799 ORD 31_G1_INT_532 GAL PSO KO - Technique_x000d__x000a__x000d__x000a_Cordialement"/>
    <x v="4"/>
    <x v="1"/>
  </r>
  <r>
    <n v="147868"/>
    <x v="0"/>
    <x v="18"/>
    <s v="Jérôme MANGIN"/>
    <s v="Jérôme MANGIN"/>
    <s v="GSF SAS"/>
    <x v="0"/>
    <s v="Service informatique"/>
    <x v="0"/>
    <s v="Pb de paramétrage"/>
    <x v="0"/>
    <s v="MANGIN"/>
    <n v="28"/>
    <s v="04/03/2019 09:27"/>
    <s v="MANGIN"/>
    <d v="1899-12-30T08:45:43"/>
    <x v="1"/>
    <s v="Feb"/>
    <n v="2019"/>
    <d v="1899-12-30T08:45:43"/>
    <s v="Monday"/>
    <s v="Feb"/>
    <n v="2019"/>
    <s v="Flux de vendredi matin OFFGALPSOACH01 en ko technique sur l'ESB._x000d__x000a_"/>
    <x v="5"/>
    <x v="0"/>
  </r>
  <r>
    <n v="148111"/>
    <x v="1"/>
    <x v="19"/>
    <s v="Olivier MATTEI"/>
    <s v="Olivier MATTEI"/>
    <s v="GSF SAS"/>
    <x v="0"/>
    <s v="Service informatique"/>
    <x v="1"/>
    <s v="Bug"/>
    <x v="0"/>
    <s v="MATTEI"/>
    <n v="96"/>
    <s v="0000-00-00 00:00:00"/>
    <s v="Personne"/>
    <d v="1899-12-30T09:55:38"/>
    <x v="3"/>
    <s v="Feb"/>
    <n v="2019"/>
    <d v="1899-12-30T09:55:38"/>
    <s v="Wednesday"/>
    <s v="Feb"/>
    <n v="2019"/>
    <s v="Bonjour Catherine,_x000d__x000a__x000d__x000a_Voici la liste/fichier des flux galaxy en erreur (coté Ordonnanceur) :_x000d__x000a__x000d__x000a_OFFGALPSOACH01 05/02/19 09:18:10 05/02/19 09:19:31 16adc467-cd73-467d-90f5-5cd575f4d7dc ORD 31_G1_INT_532 GAL PSO KO - Technique _x000d__x000a_ _x000d__x000a_OFFGALPSOACH01 05/02/19 14:25:48 05/02/19 14:26:55 d849018b-dc38-4491-8aac-8ec7598075a4 ORD 31_G1_INT_532 GAL PSO KO - Technique  _x000d__x000a__x000d__x000a__x000d__x000a_Cordialement"/>
    <x v="5"/>
    <x v="1"/>
  </r>
  <r>
    <n v="148206"/>
    <x v="0"/>
    <x v="20"/>
    <s v="Louis GANDOY"/>
    <s v="Louis GANDOY"/>
    <s v="GSF SAS"/>
    <x v="0"/>
    <s v="Service informatique"/>
    <x v="1"/>
    <s v="Bug"/>
    <x v="0"/>
    <s v="GANDOY"/>
    <n v="95"/>
    <s v="14/05/2019 09:59"/>
    <s v="GANDOY"/>
    <d v="1899-12-30T09:52:13"/>
    <x v="4"/>
    <s v="Feb"/>
    <n v="2019"/>
    <d v="1899-12-30T09:52:13"/>
    <s v="Thursday"/>
    <s v="Feb"/>
    <n v="2019"/>
    <s v="Bonjour,_x000d__x000a_Voici les flux du jour en KO technique"/>
    <x v="5"/>
    <x v="1"/>
  </r>
  <r>
    <n v="148287"/>
    <x v="0"/>
    <x v="21"/>
    <s v="Louis GANDOY"/>
    <s v="Louis GANDOY"/>
    <s v="GSF SAS"/>
    <x v="0"/>
    <s v="Service informatique"/>
    <x v="0"/>
    <s v="Pb de paramétrage"/>
    <x v="0"/>
    <s v="GANDOY"/>
    <n v="61"/>
    <s v="10/04/2019 16:07"/>
    <s v="GANDOY"/>
    <d v="1899-12-30T08:44:17"/>
    <x v="0"/>
    <s v="Feb"/>
    <n v="2019"/>
    <d v="1899-12-30T08:44:17"/>
    <s v="Friday"/>
    <s v="Feb"/>
    <n v="2019"/>
    <s v="Bonjour,_x000d__x000a_Voici les flux en erreur du jour._x000d__x000a__x000d__x000a_OFFGALPSOACH01 5006a Chantiers Galaxy 07/02/19 10:30:06 07/02/19 10:31:13 8e933f89-0f9f-46d8-bb89-53a4e6b6cab4 ORD 31_G1_INT_532 GAL PSO KO - Technique  _x000d__x000a_OFFGALPSOACH01 5006a Chantiers Galaxy 07/02/19 10:40:06 07/02/19 10:41:18 85fce2fb-216c-4fc1-aa46-e35d4f482611 ORD 31_G1_INT_532 GAL PSO KO - Technique  _x000d__x000a_OFFGALPSOACH01 5006a Chantiers Galaxy 07/02/19 12:17:52 07/02/19 12:19:04 d28b8bbc-cd14-43f1-a91e-e4fa635902ef ORD 31_G1_INT_532 GAL PSO KO - Technique  _x000d__x000a_OFFGALPSOACH01 5006a Chantiers Galaxy 07/02/19 15:14:13 07/02/19 15:14:43 858897e9-69c1-4f58-acab-2fa75163345c ESB ThrowSQLDirectQueryTransco GAL PSO KO - Technique  _x000d__x000a_OFFGALPSOACH01 5006a Chantiers Galaxy 08/02/19 07:57:47 08/02/19 07:58:12 5e72adbf-b2a9-4001-84ae-9039387d2329 ESB ThrowSQLDirectQueryTransco GAL PSO KO - Technique  _x000d__x000a_"/>
    <x v="5"/>
    <x v="0"/>
  </r>
  <r>
    <n v="148355"/>
    <x v="1"/>
    <x v="22"/>
    <s v="Nicolas BASIN"/>
    <s v="Nicolas BASIN"/>
    <s v="GSF SAS"/>
    <x v="0"/>
    <s v="Service informatique"/>
    <x v="1"/>
    <s v="Bug"/>
    <x v="0"/>
    <s v="BASIN"/>
    <n v="92"/>
    <s v="0000-00-00 00:00:00"/>
    <s v="Personne"/>
    <d v="1899-12-30T08:53:31"/>
    <x v="1"/>
    <s v="Feb"/>
    <n v="2019"/>
    <d v="1899-12-30T08:53:31"/>
    <s v="Monday"/>
    <s v="Feb"/>
    <n v="2019"/>
    <s v="Bonjour,_x000d__x000a__x000d__x000a_voici les 2 flux en erreur ce-jour_x000d__x000a__x000d__x000a_ID FLUX FLUX DESCRIPTION DATE DEBUT HEURE DEBUT DATE FIN HEURE FIN IDI COMPOSANT TRAITEMENT APP SOURCE APP CIBLE STATUT _x000d__x000a_OFFGALPSOACH01 5006a Chantiers Galaxy 08/02/19 15:22:22 08/02/19 15:22:47 26146d89-f13a-4a05-8807-690c531dda74 ESB ThrowSQLDirectQueryTransco GAL PSO KO - Technique  _x000d__x000a_OFFGALPSOACH01 5006a Chantiers Galaxy 11/02/19 07:08:53 11/02/19 07:09:23 575cb1a8-b406-40aa-90be-979bbf67f2d5 ESB ThrowSQLDirectQueryTransco GAL PSO KO - Technique  _x000d__x000a__x000d__x000a_"/>
    <x v="6"/>
    <x v="1"/>
  </r>
  <r>
    <n v="148437"/>
    <x v="1"/>
    <x v="23"/>
    <s v="Nicolas BASIN"/>
    <s v="Florian COURRIN"/>
    <s v="GSF SAS"/>
    <x v="0"/>
    <s v="Service informatique"/>
    <x v="0"/>
    <s v="Pb de paramétrage"/>
    <x v="0"/>
    <s v="COURRIN"/>
    <n v="91"/>
    <s v="0000-00-00 00:00:00"/>
    <s v="Personne"/>
    <d v="1899-12-30T08:35:25"/>
    <x v="2"/>
    <s v="Feb"/>
    <n v="2019"/>
    <d v="1899-12-30T08:35:25"/>
    <s v="Tuesday"/>
    <s v="Feb"/>
    <n v="2019"/>
    <s v="Bonjour,_x000d__x000a_Voici la liste des flux NON OK lancés depuis 1 jours :_x000d__x000a__x000d__x000a_ID FLUX FLUX DESCRIPTION DATE DEBUT HEURE DEBUT DATE FIN HEURE FIN IDI COMPOSANT TRAITEMENT APP SOURCE APP CIBLE STATUT _x000d__x000a_OFFGALPSOACH01 5006a Chantiers Galaxy 11/02/19 11:21:13 11/02/19 11:21:43 285ce6dd-ffa3-42de-b65d-0cd1d0f53c51 ESB ThrowSQLDirectQueryTransco GAL PSO KO - Technique  _x000d__x000a_OFFGALPSOACH01 5006a Chantiers Galaxy 11/02/19 11:25:03 11/02/19 11:25:33 7ef045f8-190f-4d8e-9d7a-63170e0d1765 ESB ThrowSQLDirectQueryTransco GAL PSO KO - Technique  _x000d__x000a_OFFGALPSOACH01 5006a Chantiers Galaxy 11/02/19 14:33:56 11/02/19 14:34:26 50761a88-9d8d-4091-adf8-05219d100d93 ESB ThrowSQLDirectQueryTransco GAL PSO KO - Technique  _x000d__x000a_OFFGALPSOACH01 5006a Chantiers Galaxy 11/02/19 15:42:56 11/02/19 15:44:29 07df4bf2-820b-4da1-a8b4-3b6139952a0d ORD 31_G1_INT_532 GAL PSO KO - Technique  _x000d__x000a_OFFGALPSOACH01 5006a Chantiers Galaxy 11/02/19 15:47:42 11/02/19 15:49:09 8ee49156-425e-40e1-985a-239cba254bbf ORD 31_G1_INT_532 GAL PSO KO - Technique  _x000d__x000a_OFFGALPSOACH01 5006a Chantiers Galaxy 11/02/19 15:49:12 11/02/19 15:50:09 2287f372-a479-4376-9bbe-7f14a629d0cc ORD 31_G1_INT_532 GAL PSO KO - Technique  _x000d__x000a__x000d__x000a_"/>
    <x v="6"/>
    <x v="0"/>
  </r>
  <r>
    <n v="148568"/>
    <x v="1"/>
    <x v="24"/>
    <s v="Ludovic FOUSTOUL"/>
    <s v="Ludovic FOUSTOUL"/>
    <s v="GSF SAS"/>
    <x v="0"/>
    <s v="Service informatique"/>
    <x v="0"/>
    <s v="NC"/>
    <x v="2"/>
    <s v="FOUSTOUL"/>
    <n v="89"/>
    <s v="0000-00-00 00:00:00"/>
    <s v="Personne"/>
    <d v="1899-12-30T11:12:59"/>
    <x v="3"/>
    <s v="Feb"/>
    <n v="2019"/>
    <d v="1899-12-30T11:12:59"/>
    <s v="Wednesday"/>
    <s v="Feb"/>
    <n v="2019"/>
    <s v="Bonjour,_x000d__x000a__x000d__x000a_Merci de bien vouloir prendre en compte en pj les fichiers KO sur le flux OFFGALPSOACH01 - 5006a Chantiers Galaxy pour la journée du 12 février 2019._x000d__x000a__x000d__x000a_Bonne réception,_x000d__x000a_Cordialement."/>
    <x v="6"/>
    <x v="0"/>
  </r>
  <r>
    <n v="148651"/>
    <x v="1"/>
    <x v="25"/>
    <s v="Olivier MATTEI"/>
    <s v="Olivier MATTEI"/>
    <s v="GSF SAS"/>
    <x v="0"/>
    <s v="Service informatique"/>
    <x v="0"/>
    <s v="Pb de paramétrage"/>
    <x v="0"/>
    <s v="MATTEI"/>
    <n v="88"/>
    <s v="0000-00-00 00:00:00"/>
    <s v="Personne"/>
    <d v="1899-12-30T10:31:41"/>
    <x v="4"/>
    <s v="Feb"/>
    <n v="2019"/>
    <d v="1899-12-30T10:31:41"/>
    <s v="Thursday"/>
    <s v="Feb"/>
    <n v="2019"/>
    <s v="Bonjour Catherine,_x000d__x000a__x000d__x000a_Voici la liste/fichier des flux galaxy en erreur (coté Ordonnanceur) :_x000d__x000a__x000d__x000a_OFFGALPSOACH01 5006a Chantiers Galaxy 13/02/19 11:04:07 13/02/19 11:05:13 f1e63222-3a16-4223-9cab-6ee22b52e0bd ORD 31_G1_INT_532 GAL PSO KO - Technique_x000d__x000a__x000d__x000a_Cordialement "/>
    <x v="6"/>
    <x v="0"/>
  </r>
  <r>
    <n v="148742"/>
    <x v="1"/>
    <x v="26"/>
    <s v="Florian COURRIN"/>
    <s v="Florian COURRIN"/>
    <s v="GSF SAS"/>
    <x v="0"/>
    <s v="Service informatique"/>
    <x v="1"/>
    <s v="Bug"/>
    <x v="0"/>
    <s v="COURRIN"/>
    <n v="87"/>
    <s v="0000-00-00 00:00:00"/>
    <s v="Personne"/>
    <d v="1899-12-30T09:38:23"/>
    <x v="0"/>
    <s v="Feb"/>
    <n v="2019"/>
    <d v="1899-12-30T09:38:23"/>
    <s v="Friday"/>
    <s v="Feb"/>
    <n v="2019"/>
    <s v="Bonjour, _x000d__x000a__x000d__x000a_Voici ci-joint les flux 5006a KO pour la journée d'hier._x000d__x000a__x000d__x000a_Merci."/>
    <x v="6"/>
    <x v="1"/>
  </r>
  <r>
    <n v="148845"/>
    <x v="1"/>
    <x v="27"/>
    <s v="Olivier MATTEI"/>
    <s v="Olivier MATTEI"/>
    <s v="GSF SAS"/>
    <x v="0"/>
    <s v="Service informatique"/>
    <x v="1"/>
    <s v="Bug"/>
    <x v="0"/>
    <s v="MATTEI"/>
    <n v="84"/>
    <s v="0000-00-00 00:00:00"/>
    <s v="Personne"/>
    <d v="1899-12-30T09:39:48"/>
    <x v="1"/>
    <s v="Feb"/>
    <n v="2019"/>
    <d v="1899-12-30T09:39:48"/>
    <s v="Monday"/>
    <s v="Feb"/>
    <n v="2019"/>
    <s v="Bonjour Catherine,_x000d__x000a__x000d__x000a_Voici la liste/fichier des flux galaxy en erreur (coté Ordonnanceur) :_x000d__x000a__x000d__x000a_OFFGALPSOACH01 5006a Chantiers Galaxy 15/02/19 11:48:36 15/02/19 11:50:03 f049042e-055b-41a9-8a6a-7cb2cba02855 ORD 31_G1_INT_532 GAL PSO KO - Technique_x000d__x000a__x000d__x000a_Voici la liste/fichier des flux galaxy en erreur (coté ESB) :_x000d__x000a__x000d__x000a_OFFGALPSOACH01 5006a Chantiers Galaxy 15/02/19 11:33:35 15/02/19 11:34:05 67d854ed-f756-4118-9b3f-1a5eae39a152 ESB ThrowSQLDirectQueryTransco GAL PSO KO - Technique _x000d__x000a__x000d__x000a_Erreur ESB : Erreur de transcodification : La référence de transcodification pour l'application cible PSO est inexistante (identifiant de transcodification : TRAN_0003, application source : GAL, référence fonctionnelle source : XX, discriminant : COUNTRY_3CHAR)_x000d__x000a__x000d__x000a_Cordialement. "/>
    <x v="7"/>
    <x v="1"/>
  </r>
  <r>
    <n v="148930"/>
    <x v="0"/>
    <x v="28"/>
    <s v="Louis GANDOY"/>
    <s v="Louis GANDOY"/>
    <s v="GSF SAS"/>
    <x v="0"/>
    <s v="Service informatique"/>
    <x v="1"/>
    <s v="Bug"/>
    <x v="0"/>
    <s v="GANDOY"/>
    <n v="84"/>
    <s v="14/05/2019 10:01"/>
    <s v="GANDOY"/>
    <d v="1899-12-30T08:31:50"/>
    <x v="2"/>
    <s v="Feb"/>
    <n v="2019"/>
    <d v="1899-12-30T08:31:50"/>
    <s v="Tuesday"/>
    <s v="Feb"/>
    <n v="2019"/>
    <s v="Bonjour,_x000d__x000a_Voici les flux PFE en erreur du jour"/>
    <x v="7"/>
    <x v="1"/>
  </r>
  <r>
    <n v="148942"/>
    <x v="1"/>
    <x v="29"/>
    <s v="Ludovic FOUSTOUL"/>
    <s v="Ludovic FOUSTOUL"/>
    <s v="GSF SAS"/>
    <x v="0"/>
    <s v="Service informatique"/>
    <x v="2"/>
    <s v="NC"/>
    <x v="2"/>
    <s v="FOUSTOUL"/>
    <n v="83"/>
    <s v="0000-00-00 00:00:00"/>
    <s v="Personne"/>
    <d v="1899-12-30T09:53:07"/>
    <x v="2"/>
    <s v="Feb"/>
    <n v="2019"/>
    <d v="1899-12-30T09:53:07"/>
    <s v="Tuesday"/>
    <s v="Feb"/>
    <n v="2019"/>
    <s v="Bonjour,_x000d__x000a__x000d__x000a_Le Flux EJFPFEPSOPER01 de cette nuit est en erreur pour la raison suivante :_x000d__x000a__x000d__x000a_Instance traitement; Nom traitement; Nom champ; Cd lot; Code; Code erreur; Message; Numéro Message; Parametre 1; Parametre 2; Parametre 3; Erreur message; Recyclage_x000d__x000a_101069;G1_INT_501A;1;5;DEPTID;FONC_0022;29100;103;;;;La valeur   n'existe pas dans la table des référentiels/paramétrages   ( ). (29100,103) G1_5012B_TAO.DEPTID: ;_x000d__x000a__x000d__x000a_Pourriez-vous voir s'il vous plaît ?_x000d__x000a_Merci d'avance,_x000d__x000a_Cordialement."/>
    <x v="7"/>
    <x v="2"/>
  </r>
  <r>
    <n v="149039"/>
    <x v="0"/>
    <x v="30"/>
    <s v="Louis GANDOY"/>
    <s v="Louis GANDOY"/>
    <s v="GSF SAS"/>
    <x v="0"/>
    <s v="Service informatique"/>
    <x v="1"/>
    <s v="Bug"/>
    <x v="0"/>
    <s v="GANDOY"/>
    <n v="83"/>
    <s v="14/05/2019 10:01"/>
    <s v="GANDOY"/>
    <d v="1899-12-30T08:50:35"/>
    <x v="3"/>
    <s v="Feb"/>
    <n v="2019"/>
    <d v="1899-12-30T08:50:35"/>
    <s v="Wednesday"/>
    <s v="Feb"/>
    <n v="2019"/>
    <s v="Bonjour,_x000d__x000a_Voici le flux en erreur du jour."/>
    <x v="7"/>
    <x v="1"/>
  </r>
  <r>
    <n v="149133"/>
    <x v="0"/>
    <x v="31"/>
    <s v="Louis GANDOY"/>
    <s v="Louis GANDOY"/>
    <s v="GSF SAS"/>
    <x v="0"/>
    <s v="Service informatique"/>
    <x v="1"/>
    <s v="Bug"/>
    <x v="0"/>
    <s v="GANDOY"/>
    <n v="82"/>
    <s v="14/05/2019 10:02"/>
    <s v="GANDOY"/>
    <d v="1899-12-30T08:50:30"/>
    <x v="4"/>
    <s v="Feb"/>
    <n v="2019"/>
    <d v="1899-12-30T08:50:30"/>
    <s v="Thursday"/>
    <s v="Feb"/>
    <n v="2019"/>
    <s v="Bonjour,_x000d__x000a_Voici les flux en erreur aujourd'hui_x000d__x000a__x000d__x000a_OFFGALPSOACH01 5006a Chantiers Galaxy 20/02/19 10:13:10 20/02/19 10:14:22 d86bf08f-abde-44c3-9a2f-d64f17dee993 ORD 31_G1_INT_532 GAL PSO KO - Technique  _x000d__x000a_OFFGALPSOACH01 5006a Chantiers Galaxy 20/02/19 15:24:07 20/02/19 15:25:26 cfeaec2c-f430-4ef0-8e87-b6f444d9e923 ORD 31_G1_INT_532 GAL PSO KO - Technique  _x000d__x000a__x000d__x000a_Et les fichiers joints."/>
    <x v="7"/>
    <x v="1"/>
  </r>
  <r>
    <n v="149350"/>
    <x v="1"/>
    <x v="32"/>
    <s v="Olivier MATTEI"/>
    <s v="Olivier MATTEI"/>
    <s v="GSF SAS"/>
    <x v="0"/>
    <s v="Service informatique"/>
    <x v="1"/>
    <s v="Bug"/>
    <x v="0"/>
    <s v="MATTEI"/>
    <n v="77"/>
    <s v="0000-00-00 00:00:00"/>
    <s v="Personne"/>
    <d v="1899-12-30T12:16:04"/>
    <x v="1"/>
    <s v="Feb"/>
    <n v="2019"/>
    <d v="1899-12-30T12:16:04"/>
    <s v="Monday"/>
    <s v="Feb"/>
    <n v="2019"/>
    <s v="Bonjour Catherine,_x000d__x000a__x000d__x000a_Voici la liste/fichier des flux galaxy en erreur (coté Ordonnanceur) :_x000d__x000a__x000d__x000a_OFFGALPSOACH01 5006a Chantiers Galaxy 22/02/19 16:02:10 22/02/19 16:03:23 306deed2-8c89-4747-ac78-49d0d2a5a040 ORD 31_G1_INT_532 GAL PSO KO - Technique   _x000d__x000a__x000d__x000a__x000d__x000a_Cordialement. "/>
    <x v="8"/>
    <x v="1"/>
  </r>
  <r>
    <n v="149671"/>
    <x v="1"/>
    <x v="33"/>
    <s v="Olivier MATTEI"/>
    <s v="Olivier MATTEI"/>
    <s v="GSF SAS"/>
    <x v="0"/>
    <s v="Service informatique"/>
    <x v="1"/>
    <s v="Bug"/>
    <x v="0"/>
    <s v="MATTEI"/>
    <n v="74"/>
    <s v="0000-00-00 00:00:00"/>
    <s v="Personne"/>
    <d v="1899-12-30T08:12:43"/>
    <x v="0"/>
    <s v="Mar"/>
    <n v="2019"/>
    <d v="1899-12-30T08:12:43"/>
    <s v="Friday"/>
    <s v="Mar"/>
    <n v="2019"/>
    <s v="Bonjour Catherine,_x000d__x000a__x000d__x000a_Voici la liste/fichier des flux galaxy en erreur (coté Ordonnanceur) :_x000d__x000a__x000d__x000a_OFFGALPSOACH01 5006a Chantiers Galaxy 28/02/19 09:12:07 28/02/19 09:13:30 13b278e3-58f4-4fb7-a473-27311b7b9b0b ORD 31_G1_INT_532 GAL PSO KO - Technique  _x000d__x000a__x000d__x000a_Cordialement. "/>
    <x v="8"/>
    <x v="1"/>
  </r>
  <r>
    <n v="149887"/>
    <x v="1"/>
    <x v="34"/>
    <s v="Florian COURRIN"/>
    <s v="Florian COURRIN"/>
    <s v="GSF SAS"/>
    <x v="0"/>
    <s v="Service informatique"/>
    <x v="1"/>
    <s v="Bug"/>
    <x v="0"/>
    <s v="COURRIN"/>
    <n v="70"/>
    <s v="0000-00-00 00:00:00"/>
    <s v="Personne"/>
    <d v="1899-12-30T08:39:24"/>
    <x v="2"/>
    <s v="Mar"/>
    <n v="2019"/>
    <d v="1899-12-30T08:39:24"/>
    <s v="Tuesday"/>
    <s v="Mar"/>
    <n v="2019"/>
    <s v="Bonjour, _x000d__x000a__x000d__x000a_Voici ci-joint les flux 5006a KO pour la journée d'hier._x000d__x000a__x000d__x000a_Merci."/>
    <x v="9"/>
    <x v="1"/>
  </r>
  <r>
    <n v="150166"/>
    <x v="1"/>
    <x v="35"/>
    <s v="Florian COURRIN"/>
    <s v="Florian COURRIN"/>
    <s v="GSF SAS"/>
    <x v="0"/>
    <s v="Service informatique"/>
    <x v="1"/>
    <s v="Bug"/>
    <x v="0"/>
    <s v="COURRIN"/>
    <n v="67"/>
    <s v="0000-00-00 00:00:00"/>
    <s v="Personne"/>
    <d v="1899-12-30T08:18:56"/>
    <x v="0"/>
    <s v="Mar"/>
    <n v="2019"/>
    <d v="1899-12-30T08:18:56"/>
    <s v="Friday"/>
    <s v="Mar"/>
    <n v="2019"/>
    <s v="Bonjour, _x000d__x000a__x000d__x000a_Voici ci-joint les flux 5006a KO pour la journée d'hier._x000d__x000a__x000d__x000a_Merci."/>
    <x v="9"/>
    <x v="1"/>
  </r>
  <r>
    <n v="150256"/>
    <x v="1"/>
    <x v="36"/>
    <s v="Jérôme MANGIN"/>
    <s v="Jérôme MANGIN"/>
    <s v="GSF SAS"/>
    <x v="0"/>
    <s v="Service informatique"/>
    <x v="1"/>
    <s v="Bug"/>
    <x v="0"/>
    <s v="MANGIN"/>
    <n v="64"/>
    <s v="0000-00-00 00:00:00"/>
    <s v="Personne"/>
    <d v="1899-12-30T09:31:32"/>
    <x v="1"/>
    <s v="Mar"/>
    <n v="2019"/>
    <d v="1899-12-30T09:31:32"/>
    <s v="Monday"/>
    <s v="Mar"/>
    <n v="2019"/>
    <s v="Bonjour,_x000d__x000a__x000d__x000a_Vendredi, nous avons eu 3 flux OFFGALPSOACH01 en erreur de type KO-technique ORD._x000d__x000a_Ci joint le zip contenant les 3 fichiers concernés._x000d__x000a__x000d__x000a_Le job en erreur dans les 3 cas est le 31_G1_INT_532._x000d__x000a__x000d__x000a_Cordialement,_x000d__x000a_Jérôme Mangin"/>
    <x v="10"/>
    <x v="1"/>
  </r>
  <r>
    <n v="150437"/>
    <x v="1"/>
    <x v="37"/>
    <s v="Olivier MATTEI"/>
    <s v="Olivier MATTEI"/>
    <s v="GSF SAS"/>
    <x v="0"/>
    <s v="Service informatique"/>
    <x v="1"/>
    <s v="Bug"/>
    <x v="0"/>
    <s v="MATTEI"/>
    <n v="62"/>
    <s v="0000-00-00 00:00:00"/>
    <s v="Personne"/>
    <d v="1899-12-30T08:40:20"/>
    <x v="3"/>
    <s v="Mar"/>
    <n v="2019"/>
    <d v="1899-12-30T08:40:20"/>
    <s v="Wednesday"/>
    <s v="Mar"/>
    <n v="2019"/>
    <s v="Bonjour Catherine,_x000d__x000a__x000d__x000a_Voici la liste/fichier des flux galaxy en erreur (coté Ordonnanceur) :_x000d__x000a__x000d__x000a_OFFGALPSOACH01 5006a Chantiers Galaxy 12/03/19 11:06:46 12/03/19 11:08:07 316526b1-154c-4fc2-8b9e-69ac57d96607 ORD 31_G1_INT_532 GAL PSO KO - Technique _x000d__x000a__x000d__x000a_Cordialement. "/>
    <x v="10"/>
    <x v="1"/>
  </r>
  <r>
    <n v="150511"/>
    <x v="1"/>
    <x v="38"/>
    <s v="Florian COURRIN"/>
    <s v="Florian COURRIN"/>
    <s v="GSF SAS"/>
    <x v="0"/>
    <s v="Service informatique"/>
    <x v="1"/>
    <s v="Bug"/>
    <x v="0"/>
    <s v="COURRIN"/>
    <n v="61"/>
    <s v="0000-00-00 00:00:00"/>
    <s v="Personne"/>
    <d v="1899-12-30T08:36:09"/>
    <x v="4"/>
    <s v="Mar"/>
    <n v="2019"/>
    <d v="1899-12-30T08:36:09"/>
    <s v="Thursday"/>
    <s v="Mar"/>
    <n v="2019"/>
    <s v="Bonjour, _x000d__x000a__x000d__x000a_Voici ci-joint les flux 5006a KO pour la journée d'hier._x000d__x000a__x000d__x000a_Merci."/>
    <x v="10"/>
    <x v="1"/>
  </r>
  <r>
    <n v="150644"/>
    <x v="1"/>
    <x v="39"/>
    <s v="Olivier MATTEI"/>
    <s v="Olivier MATTEI"/>
    <s v="GSF SAS"/>
    <x v="0"/>
    <s v="Service informatique"/>
    <x v="1"/>
    <s v="Bug"/>
    <x v="0"/>
    <s v="MATTEI"/>
    <n v="59"/>
    <s v="0000-00-00 00:00:00"/>
    <s v="Personne"/>
    <d v="1899-12-30T14:30:57"/>
    <x v="0"/>
    <s v="Mar"/>
    <n v="2019"/>
    <d v="1899-12-30T14:30:57"/>
    <s v="Friday"/>
    <s v="Mar"/>
    <n v="2019"/>
    <s v="Bonjour Catherine,_x000d__x000a__x000d__x000a_Voici la liste/fichier des flux galaxy en erreur (coté Ordonnanceur) :_x000d__x000a__x000d__x000a_OFFGALPSOACH01 5006a Chantiers Galaxy 14/03/19 12:14:09 14/03/19 12:15:35 7e24cf00-cc99-4662-b978-8caed3ef5d6a ORD 31_G1_INT_532 GAL PSO KO - Technique _x000d__x000a__x000d__x000a_Cordialement. "/>
    <x v="10"/>
    <x v="1"/>
  </r>
  <r>
    <n v="150890"/>
    <x v="1"/>
    <x v="40"/>
    <s v="Florian COURRIN"/>
    <s v="Florian COURRIN"/>
    <s v="GSF SAS"/>
    <x v="0"/>
    <s v="Service informatique"/>
    <x v="1"/>
    <s v="Bug"/>
    <x v="0"/>
    <s v="COURRIN"/>
    <n v="55"/>
    <s v="0000-00-00 00:00:00"/>
    <s v="Personne"/>
    <d v="1899-12-30T08:58:47"/>
    <x v="3"/>
    <s v="Mar"/>
    <n v="2019"/>
    <d v="1899-12-30T08:58:47"/>
    <s v="Wednesday"/>
    <s v="Mar"/>
    <n v="2019"/>
    <s v="Bonjour, _x000d__x000a__x000d__x000a_Voici ci-joint les flux 5006a KO pour la journée d'hier._x000d__x000a__x000d__x000a_Merci."/>
    <x v="11"/>
    <x v="1"/>
  </r>
  <r>
    <n v="151059"/>
    <x v="1"/>
    <x v="41"/>
    <s v="Benjamin DORIER_PRESTATAIRE"/>
    <s v="Benjamin DORIER_PRESTATAIRE"/>
    <s v="GSF SAS"/>
    <x v="0"/>
    <s v="Service informatique"/>
    <x v="1"/>
    <s v="Bug"/>
    <x v="0"/>
    <s v="Technicien"/>
    <n v="53"/>
    <s v="0000-00-00 00:00:00"/>
    <s v="Personne"/>
    <d v="1899-12-30T08:57:48"/>
    <x v="0"/>
    <s v="Mar"/>
    <n v="2019"/>
    <d v="1899-12-30T08:57:48"/>
    <s v="Friday"/>
    <s v="Mar"/>
    <n v="2019"/>
    <s v="Bonjour, _x000d__x000a__x000d__x000a_Voici ci-joint les flux 5006a KO pour la journée d'hier._x000d__x000a__x000d__x000a_Merci._x000d__x000a_"/>
    <x v="11"/>
    <x v="1"/>
  </r>
  <r>
    <n v="151128"/>
    <x v="1"/>
    <x v="42"/>
    <s v="Benjamin DORIER_PRESTATAIRE"/>
    <s v="Benjamin DORIER_PRESTATAIRE"/>
    <s v="GSF SAS"/>
    <x v="0"/>
    <s v="Service informatique"/>
    <x v="1"/>
    <s v="Bug"/>
    <x v="0"/>
    <s v="Technicien"/>
    <n v="50"/>
    <s v="0000-00-00 00:00:00"/>
    <s v="Personne"/>
    <d v="1899-12-30T08:30:23"/>
    <x v="1"/>
    <s v="Mar"/>
    <n v="2019"/>
    <d v="1899-12-30T08:30:23"/>
    <s v="Monday"/>
    <s v="Mar"/>
    <n v="2019"/>
    <s v="Bonjour, _x000d__x000a__x000d__x000a_Voici ci-joint les flux 5006a KO pour ce week end._x000d__x000a__x000d__x000a_Merci._x000d__x000a__x000d__x000a_(Joindre le fichier ZIP )"/>
    <x v="12"/>
    <x v="1"/>
  </r>
  <r>
    <n v="151229"/>
    <x v="1"/>
    <x v="43"/>
    <s v="Benjamin DORIER_PRESTATAIRE"/>
    <s v="Benjamin DORIER_PRESTATAIRE"/>
    <s v="GSF SAS"/>
    <x v="0"/>
    <s v="Service informatique"/>
    <x v="1"/>
    <s v="Bug"/>
    <x v="0"/>
    <s v="Technicien"/>
    <n v="49"/>
    <s v="0000-00-00 00:00:00"/>
    <s v="Personne"/>
    <d v="1899-12-30T08:44:28"/>
    <x v="2"/>
    <s v="Mar"/>
    <n v="2019"/>
    <d v="1899-12-30T08:44:28"/>
    <s v="Tuesday"/>
    <s v="Mar"/>
    <n v="2019"/>
    <s v="Bonjour, _x000d__x000a__x000d__x000a_Voici ci-joint les flux 5006a KO pour la journée d'hier._x000d__x000a__x000d__x000a_Merci._x000d__x000a_"/>
    <x v="12"/>
    <x v="1"/>
  </r>
  <r>
    <n v="151665"/>
    <x v="0"/>
    <x v="44"/>
    <s v="Benjamin DORIER_PRESTATAIRE"/>
    <s v="Benjamin DORIER_PRESTATAIRE"/>
    <s v="GSF SAS"/>
    <x v="0"/>
    <s v="Service informatique"/>
    <x v="0"/>
    <s v="Programme test"/>
    <x v="1"/>
    <s v="Personne"/>
    <n v="0"/>
    <s v="01/04/2019 14:25"/>
    <s v="Technicien"/>
    <d v="1899-12-30T14:22:41"/>
    <x v="1"/>
    <s v="Apr"/>
    <n v="2019"/>
    <d v="1899-12-30T14:22:41"/>
    <s v="Monday"/>
    <s v="Apr"/>
    <n v="2019"/>
    <s v="test"/>
    <x v="13"/>
    <x v="0"/>
  </r>
  <r>
    <n v="151666"/>
    <x v="0"/>
    <x v="45"/>
    <s v="Benjamin DORIER_PRESTATAIRE"/>
    <s v="Benjamin DORIER_PRESTATAIRE"/>
    <s v="GSF SAS"/>
    <x v="0"/>
    <s v="Service informatique"/>
    <x v="0"/>
    <s v="Programme test"/>
    <x v="1"/>
    <s v="Personne"/>
    <n v="0"/>
    <s v="01/04/2019 14:26"/>
    <s v="Technicien"/>
    <d v="1899-12-30T14:26:06"/>
    <x v="1"/>
    <s v="Apr"/>
    <n v="2019"/>
    <d v="1899-12-30T14:26:06"/>
    <s v="Monday"/>
    <s v="Apr"/>
    <n v="2019"/>
    <s v="test"/>
    <x v="13"/>
    <x v="0"/>
  </r>
  <r>
    <n v="151922"/>
    <x v="1"/>
    <x v="46"/>
    <s v="Olivier MATTEI"/>
    <s v="Olivier MATTEI"/>
    <s v="GSF SAS"/>
    <x v="0"/>
    <s v="Service informatique"/>
    <x v="1"/>
    <s v="Bug"/>
    <x v="0"/>
    <s v="MATTEI"/>
    <n v="40"/>
    <s v="0000-00-00 00:00:00"/>
    <s v="Personne"/>
    <d v="1899-12-30T10:12:53"/>
    <x v="4"/>
    <s v="Apr"/>
    <n v="2019"/>
    <d v="1899-12-30T10:12:53"/>
    <s v="Thursday"/>
    <s v="Apr"/>
    <n v="2019"/>
    <s v="Bonjour Catherine,_x000d__x000a__x000d__x000a_Voici la liste/fichier des flux galaxy en erreur (coté Ordonnanceur) :_x000d__x000a__x000d__x000a_OFFGALPSOACH01 5006a Chantiers Galaxy 03/04/19 09:52:35 03/04/19 09:53:00 e1d0ad87-8dc9-4caf-8b70-53bb67af8c22 ORD 31_DECLENCHEMENT_ESB GAL PSO KO - Technique  _x000d__x000a__x000d__x000a_OFFGALPSOACH01 5006a Chantiers Galaxy 03/04/19 14:56:14 03/04/19 14:56:39 97360b40-a3eb-4d2c-8e49-81c003e47cf9 ORD 31_DECLENCHEMENT_ESB GAL PSO KO - Technique  _x000d__x000a__x000d__x000a_OFFGALPSOACH01 5006a Chantiers Galaxy 03/04/19 15:28:50 03/04/19 15:29:15 c7d72e88-ffb4-4279-bf01-d5e800b45a9b ORD 31_DECLENCHEMENT_ESB GAL PSO KO - Technique  _x000d__x000a__x000d__x000a_OFFGALPSOACH01 5006a Chantiers Galaxy 03/04/19 15:32:50 03/04/19 15:33:15 ff6548f8-efb0-4919-a4cf-84e219834480 ORD 31_DECLENCHEMENT_ESB GAL PSO KO - Technique  _x000d__x000a__x000d__x000a__x000d__x000a_Pour info , ils ont tous la même erreur fonctionnelle sur l'ESB :_x000d__x000a_FONC_U001 : Nom de fichier : CHA-******.txt Numéro de ligne concernée : 1 Description de l'erreur : Le champ Flag modification (ATTR_SPE) est obligatoire._x000d__x000a__x000d__x000a__x000d__x000a_Cordialement. "/>
    <x v="13"/>
    <x v="1"/>
  </r>
  <r>
    <n v="152023"/>
    <x v="1"/>
    <x v="47"/>
    <s v="Olivier MATTEI"/>
    <s v="Olivier MATTEI"/>
    <s v="GSF SAS"/>
    <x v="0"/>
    <s v="Service informatique"/>
    <x v="1"/>
    <s v="Bug"/>
    <x v="0"/>
    <s v="MATTEI"/>
    <n v="39"/>
    <s v="0000-00-00 00:00:00"/>
    <s v="Personne"/>
    <d v="1899-12-30T10:00:45"/>
    <x v="0"/>
    <s v="Apr"/>
    <n v="2019"/>
    <d v="1899-12-30T10:00:45"/>
    <s v="Friday"/>
    <s v="Apr"/>
    <n v="2019"/>
    <s v="Bonjour Catherine,_x000d__x000a__x000d__x000a_Voici la liste/fichier des flux galaxy en erreur (coté Ordonnanceur) :_x000d__x000a__x000d__x000a_OFFGALPSOACH01 5006a Chantiers Galaxy 04/04/19 17:12:21 04/04/19 17:12:51 31adf244-04ae-497a-93c4-7f0e368ff717 ORD 31_DECLENCHEMENT_ESB GAL PSO KO - Technique  _x000d__x000a__x000d__x000a_OFFGALPSOACH01 5006a Chantiers Galaxy 04/04/19 19:27:57 04/04/19 19:28:22 fa33ec22-7f6e-44ae-9a96-dadcd5297bc6 ORD 31_DECLENCHEMENT_ESB GAL PSO KO - Technique  _x000d__x000a__x000d__x000a_OFFGALPSOACH01 5006a Chantiers Galaxy 04/04/19 19:28:32 04/04/19 19:28:57 7f327c2f-f5a1-4851-ad12-e56fbac43fd1 ORD 31_DECLENCHEMENT_ESB GAL PSO KO - Technique  _x000d__x000a__x000d__x000a_OFFGALPSOACH01 5006a Chantiers Galaxy 04/04/19 19:41:47 04/04/19 19:43:38 5a176bb3-48ae-47eb-a6a5-96f4a6ed1f2f ORD 31_G1_INT_532 GAL PSO KO - Technique  _x000d__x000a__x000d__x000a__x000d__x000a_Pour info , comme hier , les 3 premiers flux ont la même erreur fonctionnelle sur l'ESB :_x000d__x000a_FONC_U001 : Nom de fichier : CHA-******.txt Numéro de ligne concernée : 1 Description de l'erreur : Le champ Flag modification (ATTR_SPE) est obligatoire._x000d__x000a__x000d__x000a__x000d__x000a_Cordialement. "/>
    <x v="13"/>
    <x v="1"/>
  </r>
  <r>
    <n v="152102"/>
    <x v="1"/>
    <x v="48"/>
    <s v="Benjamin DORIER_PRESTATAIRE"/>
    <s v="Benjamin DORIER_PRESTATAIRE"/>
    <s v="GSF SAS"/>
    <x v="0"/>
    <s v="Service informatique"/>
    <x v="1"/>
    <s v="Bug"/>
    <x v="0"/>
    <s v="Technicien"/>
    <n v="36"/>
    <s v="0000-00-00 00:00:00"/>
    <s v="Personne"/>
    <d v="1899-12-30T08:23:57"/>
    <x v="1"/>
    <s v="Apr"/>
    <n v="2019"/>
    <d v="1899-12-30T08:23:57"/>
    <s v="Monday"/>
    <s v="Apr"/>
    <n v="2019"/>
    <s v="Bonjour, _x000d__x000a__x000d__x000a_Voici ci-joint les flux 5006a KO pour la journée d'hier._x000d__x000a__x000d__x000a_Merci._x000d__x000a__x000d__x000a_(Joindre le fichier ZIP en séparant à l'intérieur les ESB et PSO.)"/>
    <x v="14"/>
    <x v="1"/>
  </r>
  <r>
    <n v="152182"/>
    <x v="0"/>
    <x v="49"/>
    <s v=" Utilisateur"/>
    <s v="Francis STABENAU"/>
    <s v="GSF Saturne"/>
    <x v="1"/>
    <s v="Inspecteurs"/>
    <x v="2"/>
    <s v="Demande d'accès"/>
    <x v="3"/>
    <s v="DA SILVA"/>
    <n v="1"/>
    <s v="09/04/2019 15:21"/>
    <s v="DA SILVA"/>
    <d v="1899-12-30T15:09:06"/>
    <x v="1"/>
    <s v="Apr"/>
    <n v="2019"/>
    <d v="1899-12-30T15:09:06"/>
    <s v="Monday"/>
    <s v="Apr"/>
    <n v="2019"/>
    <s v="Bonjour,_x000d__x000a__x000d__x000a_Problème d'identifiant et de mot de passe pour me connecter à People Soft"/>
    <x v="14"/>
    <x v="2"/>
  </r>
  <r>
    <n v="152196"/>
    <x v="0"/>
    <x v="50"/>
    <s v="Maryline BOUDARD"/>
    <s v="Camille MULLER"/>
    <s v="GSF Saturne"/>
    <x v="1"/>
    <s v="Secrétaires d'agence"/>
    <x v="3"/>
    <s v="Pb d'origine extérieure"/>
    <x v="0"/>
    <s v="DA SILVA"/>
    <n v="9"/>
    <s v="18/04/2019 09:40"/>
    <s v="DA SILVA"/>
    <d v="1899-12-30T16:32:49"/>
    <x v="1"/>
    <s v="Apr"/>
    <n v="2019"/>
    <d v="1899-12-30T16:32:49"/>
    <s v="Monday"/>
    <s v="Apr"/>
    <n v="2019"/>
    <s v="Bonjour,_x000d__x000a_Impossible d'utiliser le menu Approvisionnement manuel DA : Les champs des critères sont décalés,  Décalage des zones &quot;Date&quot;_x000d__x000a_Pas uniquement sur cette page._x000d__x000a__x000d__x000a_PB de composants actifs sous la version IE, modules ou alors Pb d' Activex :_x000d__x000a__x000d__x000a_Test sous Google Chrome : OK_x000d__x000a__x000d__x000a_"/>
    <x v="14"/>
    <x v="2"/>
  </r>
  <r>
    <n v="152204"/>
    <x v="0"/>
    <x v="51"/>
    <s v="Laëtitia SAUZE"/>
    <s v="Camille MULLER"/>
    <s v="GSF Saturne"/>
    <x v="1"/>
    <s v="Secrétaires d'agence"/>
    <x v="4"/>
    <s v="Pb installation"/>
    <x v="0"/>
    <s v="DA SILVA"/>
    <n v="21"/>
    <s v="30/04/2019 14:35"/>
    <s v="DA SILVA"/>
    <d v="1899-12-30T17:11:37"/>
    <x v="1"/>
    <s v="Apr"/>
    <n v="2019"/>
    <d v="1899-12-30T17:11:37"/>
    <s v="Monday"/>
    <s v="Apr"/>
    <n v="2019"/>
    <s v="Ne parvient pas a trouver des articles du fournisseur Diversey."/>
    <x v="14"/>
    <x v="2"/>
  </r>
  <r>
    <n v="152206"/>
    <x v="0"/>
    <x v="52"/>
    <s v=" Utilisateur"/>
    <s v="Stephane RICHE"/>
    <s v="GSF SAS"/>
    <x v="0"/>
    <s v="Service achats"/>
    <x v="2"/>
    <s v="Demande d'accès"/>
    <x v="0"/>
    <s v="DA SILVA"/>
    <n v="1"/>
    <s v="10/04/2019 09:21"/>
    <s v="DA SILVA"/>
    <d v="1899-12-30T17:15:33"/>
    <x v="1"/>
    <s v="Apr"/>
    <n v="2019"/>
    <d v="1899-12-30T17:15:33"/>
    <s v="Monday"/>
    <s v="Apr"/>
    <n v="2019"/>
    <s v="Bonjour,_x000d__x000a_Je n'ai pas accès à People Soft sur mon ordinateur._x000d__x000a__x000d__x000a_Pourriez-vous me renseigner?_x000d__x000a__x000d__x000a_Merci._x000d__x000a__x000d__x000a_Stéphane Riché"/>
    <x v="14"/>
    <x v="2"/>
  </r>
  <r>
    <n v="152208"/>
    <x v="0"/>
    <x v="53"/>
    <s v=" Utilisateur"/>
    <s v="Senda GHALLEB"/>
    <s v="GSF SAS"/>
    <x v="0"/>
    <s v="Service achats"/>
    <x v="2"/>
    <s v="Demande d'accès"/>
    <x v="0"/>
    <s v="DA SILVA"/>
    <n v="1"/>
    <s v="10/04/2019 09:21"/>
    <s v="DA SILVA"/>
    <d v="1899-12-30T17:18:40"/>
    <x v="1"/>
    <s v="Apr"/>
    <n v="2019"/>
    <d v="1899-12-30T17:18:40"/>
    <s v="Monday"/>
    <s v="Apr"/>
    <n v="2019"/>
    <s v="Bonjour,_x000d__x000a_je n'es toujours pas accès à People Soft_x000d__x000a_Merci"/>
    <x v="14"/>
    <x v="2"/>
  </r>
  <r>
    <n v="152210"/>
    <x v="0"/>
    <x v="54"/>
    <s v="Laëtitia SAUZE"/>
    <s v="Elodie LACOUR"/>
    <s v="GSF Saturne"/>
    <x v="2"/>
    <s v="Secrétaires d'agence"/>
    <x v="4"/>
    <s v="Mauvaise utilisation / formation"/>
    <x v="0"/>
    <s v="DUBOIS"/>
    <n v="0"/>
    <s v="08/04/2019 17:55"/>
    <s v="GIAMBRONE"/>
    <d v="1899-12-30T17:25:50"/>
    <x v="1"/>
    <s v="Apr"/>
    <n v="2019"/>
    <d v="1899-12-30T17:25:50"/>
    <s v="Monday"/>
    <s v="Apr"/>
    <n v="2019"/>
    <s v="Je n'arrive pas à enregistrer ma CDA"/>
    <x v="14"/>
    <x v="2"/>
  </r>
  <r>
    <n v="152218"/>
    <x v="1"/>
    <x v="55"/>
    <s v="Benjamin DORIER_PRESTATAIRE"/>
    <s v="Benjamin DORIER_PRESTATAIRE"/>
    <s v="GSF SAS"/>
    <x v="0"/>
    <s v="Service informatique"/>
    <x v="1"/>
    <s v="Bug"/>
    <x v="0"/>
    <s v="Technicien"/>
    <n v="35"/>
    <s v="0000-00-00 00:00:00"/>
    <s v="Personne"/>
    <d v="1899-12-30T08:18:14"/>
    <x v="2"/>
    <s v="Apr"/>
    <n v="2019"/>
    <d v="1899-12-30T08:18:14"/>
    <s v="Tuesday"/>
    <s v="Apr"/>
    <n v="2019"/>
    <s v="Bonjour, _x000d__x000a__x000d__x000a_Voici ci-joint les flux 5006a KO pour la journée d'hier._x000d__x000a__x000d__x000a_Merci._x000d__x000a__x000d__x000a_(Joindre le fichier ZIP en séparant à l'intérieur les ESB et PSO.)"/>
    <x v="14"/>
    <x v="1"/>
  </r>
  <r>
    <n v="152225"/>
    <x v="0"/>
    <x v="56"/>
    <s v=" Utilisateur"/>
    <s v="Marie CALAUTTI"/>
    <s v="GSF SAS"/>
    <x v="0"/>
    <s v="Service achats"/>
    <x v="2"/>
    <s v="Demande d'accès"/>
    <x v="0"/>
    <s v="DA SILVA"/>
    <n v="3"/>
    <s v="12/04/2019 14:52"/>
    <s v="DA SILVA"/>
    <d v="1899-12-30T08:56:41"/>
    <x v="2"/>
    <s v="Apr"/>
    <n v="2019"/>
    <d v="1899-12-30T08:56:41"/>
    <s v="Tuesday"/>
    <s v="Apr"/>
    <n v="2019"/>
    <s v="Bonjour _x000d__x000a__x000d__x000a_Merci de bien vouloir donner les habilitations concernant PeopleSoft à Stéphane Riche et Senda Ghaleb ; nous sommes en plein déploiement de l'outil et nous avons besoin de travailler  dès  à présent. _x000d__x000a__x000d__x000a_Bien cordialement _x000d__x000a_Marie Calautti "/>
    <x v="14"/>
    <x v="2"/>
  </r>
  <r>
    <n v="152267"/>
    <x v="0"/>
    <x v="57"/>
    <s v=" Utilisateur"/>
    <s v="Severine MAURY"/>
    <s v="GSF SAS"/>
    <x v="0"/>
    <s v="Service achats"/>
    <x v="0"/>
    <s v="Mauvaise utilisation / formation"/>
    <x v="1"/>
    <s v="DA SILVA"/>
    <n v="0"/>
    <s v="09/04/2019 15:18"/>
    <s v="DA SILVA"/>
    <d v="1899-12-30T11:46:00"/>
    <x v="2"/>
    <s v="Apr"/>
    <n v="2019"/>
    <d v="1899-12-30T11:46:00"/>
    <s v="Tuesday"/>
    <s v="Apr"/>
    <n v="2019"/>
    <s v="De Séverine MAURY/ Peoplesoft/ ACHAT pour MCO legacy / GALAXIE_x000d__x000a_L'adresse de livraison pour le code SL00005125 est erronée dans PS_x000d__x000a_GSF JUPITER_x000d__x000a_108 AVENUE GEORGES GUYNEMER_x000d__x000a_ST Laurent du var_x000d__x000a__x000d__x000a_La bonne adresse est :_x000d__x000a_ALSTOM TRANSPORT_x000d__x000a_6 rue de strasbourg _x000d__x000a_67110 REICHSHOFFEN _x000d__x000a__x000d__x000a__x000d__x000a__x000d__x000a__x000d__x000a__x000d__x000a_"/>
    <x v="14"/>
    <x v="0"/>
  </r>
  <r>
    <n v="152276"/>
    <x v="0"/>
    <x v="58"/>
    <s v=" Utilisateur"/>
    <s v="Cynthia ALGIERI"/>
    <s v="GSF SAS"/>
    <x v="0"/>
    <s v="Service comptabilité"/>
    <x v="5"/>
    <s v="Pb de paramétrage"/>
    <x v="0"/>
    <s v="DA SILVA"/>
    <n v="21"/>
    <s v="30/04/2019 17:11"/>
    <s v="DA SILVA"/>
    <d v="1899-12-30T12:42:01"/>
    <x v="2"/>
    <s v="Apr"/>
    <n v="2019"/>
    <d v="1899-12-30T12:42:01"/>
    <s v="Tuesday"/>
    <s v="Apr"/>
    <n v="2019"/>
    <s v="Bonjour_x000d__x000a__x000d__x000a_Thibault BERGER a saisi une NDF :_x000d__x000a__x000d__x000a_1/ Par défaut son matricule ne s'est pas renseigné automatiquement. Nous avons dû effectuer une délégation grâce à l'assistante. _x000d__x000a__x000d__x000a_2/ Il n'arrive à retrouver sa NDF par le menu Rechercher Valeur existante (libre-service salarié)_x000d__x000a__x000d__x000a_3/ Il n'a pas de superviseur. Comment faire pour ne pas perdre la note de frais et qu'elle soit approuvée par son DR ?_x000d__x000a__x000d__x000a__x000d__x000a_"/>
    <x v="14"/>
    <x v="2"/>
  </r>
  <r>
    <n v="152277"/>
    <x v="1"/>
    <x v="58"/>
    <s v=" Utilisateur"/>
    <s v="Cynthia ALGIERI"/>
    <s v="GSF SAS"/>
    <x v="0"/>
    <s v="Service comptabilité"/>
    <x v="5"/>
    <s v="NC"/>
    <x v="0"/>
    <s v="DA SILVA"/>
    <n v="34"/>
    <s v="0000-00-00 00:00:00"/>
    <s v="Personne"/>
    <d v="1899-12-30T12:42:30"/>
    <x v="2"/>
    <s v="Apr"/>
    <n v="2019"/>
    <d v="1899-12-30T12:42:30"/>
    <s v="Tuesday"/>
    <s v="Apr"/>
    <n v="2019"/>
    <s v="Nathalie VASTEL a saisi une NDF._x000d__x000a__x000d__x000a_Au moment d'approuver la note de frais, Thibault ne pouvait consulter la pièce jointe."/>
    <x v="14"/>
    <x v="2"/>
  </r>
  <r>
    <n v="152278"/>
    <x v="0"/>
    <x v="59"/>
    <s v=" Utilisateur"/>
    <s v="Cynthia ALGIERI"/>
    <s v="GSF SAS"/>
    <x v="0"/>
    <s v="Service comptabilité"/>
    <x v="4"/>
    <s v="Erreur de fiche"/>
    <x v="0"/>
    <s v="DA SILVA"/>
    <n v="0"/>
    <s v="09/04/2019 14:28"/>
    <s v="DA SILVA"/>
    <d v="1899-12-30T12:44:14"/>
    <x v="2"/>
    <s v="Apr"/>
    <n v="2019"/>
    <d v="1899-12-30T12:44:14"/>
    <s v="Tuesday"/>
    <s v="Apr"/>
    <n v="2019"/>
    <s v="Emmanuelle LIEBENGUTH a lancé un recap chantier, le traitement tombe en échec (Ci-joint capture écran)"/>
    <x v="14"/>
    <x v="2"/>
  </r>
  <r>
    <n v="152280"/>
    <x v="0"/>
    <x v="60"/>
    <s v=" Utilisateur"/>
    <s v="Severine MAURY"/>
    <s v="GSF SAS"/>
    <x v="0"/>
    <s v="Service achats"/>
    <x v="4"/>
    <s v="Mauvaise utilisation / formation"/>
    <x v="0"/>
    <s v="DA SILVA"/>
    <n v="5"/>
    <s v="15/04/2019 10:53"/>
    <s v="DA SILVA"/>
    <d v="1899-12-30T13:38:22"/>
    <x v="2"/>
    <s v="Apr"/>
    <n v="2019"/>
    <d v="1899-12-30T13:38:22"/>
    <s v="Tuesday"/>
    <s v="Apr"/>
    <n v="2019"/>
    <s v="De Séverine MAURY/ Peoplesoft/ ACHAT_x000d__x000a_Le gabarit PS HTS BIO a été importé avec la colonne &quot;STATUT FUTUR&quot; à 1 mais &quot;DATE STATUT FUTUR&quot; vide : ce qui a causé au moment de l'intégration une incohérence de données pour tous les articles du FABRICANT. Ajoutés aux FAVORIS, ils ne peuvent pas être intégrés dans la DA. (pas de pb en saisie directe)_x000d__x000a__x000d__x000a_Vu avec MAXIME LEON : MAA du gabarit avec les colonnes  &quot;STATUT FUTUR&quot; à 1 et &quot;DATE STATUT FUTUR&quot; à DATE DU JOUR soit le 09/04/2019 puis lancer les traitement INS4000 + Genfeed._x000d__x000a__x000d__x000a_Merci de Rediriger le ticket SOS vers Brigitte SUDRIE (Vu avec MBOUDARD)_x000d__x000a__x000d__x000a_Vérifier le 10/04/2019 en création DA avec article : 212107 et 208266 du FRS Justinesy et Fabricant HTS BIO._x000d__x000a_"/>
    <x v="14"/>
    <x v="2"/>
  </r>
  <r>
    <n v="152281"/>
    <x v="0"/>
    <x v="61"/>
    <s v="Laëtitia SAUZE"/>
    <s v="Emmanuelle LIEBENGUTH"/>
    <s v="GSF Saturne"/>
    <x v="3"/>
    <s v="Inspecteurs"/>
    <x v="4"/>
    <s v="Mauvaise utilisation / formation"/>
    <x v="0"/>
    <s v="DA SILVA"/>
    <n v="7"/>
    <s v="17/04/2019 10:02"/>
    <s v="DA SILVA"/>
    <d v="1899-12-30T13:39:33"/>
    <x v="2"/>
    <s v="Apr"/>
    <n v="2019"/>
    <d v="1899-12-30T13:39:33"/>
    <s v="Tuesday"/>
    <s v="Apr"/>
    <n v="2019"/>
    <s v="L'utilisateur n'arrive pas à éditer son récap chantier"/>
    <x v="14"/>
    <x v="2"/>
  </r>
  <r>
    <n v="152290"/>
    <x v="0"/>
    <x v="62"/>
    <s v=" Utilisateur"/>
    <s v="Marina MIGLIORE"/>
    <s v="GSF SAS"/>
    <x v="0"/>
    <s v="Service comptabilité"/>
    <x v="2"/>
    <s v="Demande d'accès"/>
    <x v="1"/>
    <s v="DA SILVA"/>
    <n v="22"/>
    <s v="02/05/2019 10:10"/>
    <s v="DA SILVA"/>
    <d v="1899-12-30T14:21:40"/>
    <x v="2"/>
    <s v="Apr"/>
    <n v="2019"/>
    <d v="1899-12-30T14:21:40"/>
    <s v="Tuesday"/>
    <s v="Apr"/>
    <n v="2019"/>
    <s v="bonjour,_x000d__x000a__x000d__x000a_je n'ai pas les accès People soft _x000d__x000a__x000d__x000a_Merci d'avance"/>
    <x v="14"/>
    <x v="2"/>
  </r>
  <r>
    <n v="152295"/>
    <x v="0"/>
    <x v="63"/>
    <s v="Elise BOISDRON"/>
    <s v="Nadia SCHMITT"/>
    <s v="GSF Saturne"/>
    <x v="4"/>
    <s v="Secrétaires d'agence"/>
    <x v="4"/>
    <s v="Mauvaise utilisation / formation"/>
    <x v="0"/>
    <s v="DA SILVA"/>
    <n v="1"/>
    <s v="10/04/2019 14:12"/>
    <s v="DA SILVA"/>
    <d v="1899-12-30T14:44:08"/>
    <x v="2"/>
    <s v="Apr"/>
    <n v="2019"/>
    <d v="1899-12-30T14:44:08"/>
    <s v="Tuesday"/>
    <s v="Apr"/>
    <n v="2019"/>
    <s v="Menu principal &gt; Gestion des achats &gt; Etat récapitulatif chantier_x000d__x000a__x000d__x000a_Sélection par la loupe_x000d__x000a_Etablissement : PO01Z_x000d__x000a_Exercice : 2019_x000d__x000a_Période :04_x000d__x000a__x000d__x000a_Format de sortie : Récapitulatif_x000d__x000a__x000d__x000a_Clique sur Enreg. Puis sur Exe_x000d__x000a__x000d__x000a_Message d'erreur : Les champs en surbrillance sont obligatoires"/>
    <x v="14"/>
    <x v="2"/>
  </r>
  <r>
    <n v="152325"/>
    <x v="0"/>
    <x v="64"/>
    <s v=" Utilisateur"/>
    <s v="Severine MAURY"/>
    <s v="GSF SAS"/>
    <x v="0"/>
    <s v="Service achats"/>
    <x v="4"/>
    <s v="Mauvaise utilisation / formation"/>
    <x v="1"/>
    <s v="DA SILVA"/>
    <n v="1"/>
    <s v="10/04/2019 14:12"/>
    <s v="DA SILVA"/>
    <d v="1899-12-30T16:44:44"/>
    <x v="2"/>
    <s v="Apr"/>
    <n v="2019"/>
    <d v="1899-12-30T16:44:44"/>
    <s v="Tuesday"/>
    <s v="Apr"/>
    <n v="2019"/>
    <s v="PO036 / kphan / CDA 1_x000d__x000a__x000d__x000a_A l'envoi du BC, vérification de l'adresse de livraison_x000d__x000a_Il manque la raison sociale/désignation_x000d__x000a_"/>
    <x v="14"/>
    <x v="2"/>
  </r>
  <r>
    <n v="152326"/>
    <x v="0"/>
    <x v="65"/>
    <s v=" Utilisateur"/>
    <s v="Severine MAURY"/>
    <s v="GSF SAS"/>
    <x v="0"/>
    <s v="Service achats"/>
    <x v="4"/>
    <s v="Pb de paramétrage"/>
    <x v="1"/>
    <s v="DA SILVA"/>
    <n v="1"/>
    <s v="10/04/2019 14:08"/>
    <s v="DA SILVA"/>
    <d v="1899-12-30T16:50:08"/>
    <x v="2"/>
    <s v="Apr"/>
    <n v="2019"/>
    <d v="1899-12-30T16:50:08"/>
    <s v="Tuesday"/>
    <s v="Apr"/>
    <n v="2019"/>
    <s v="PO036 / kphan / CDA1_x000d__x000a_Envoi BC -&gt; modification de l'adresse de facturation dans la commande_x000d__x000a_Utilisation de l'hyperlien &quot;Détail en-tête&quot; -&gt; &quot;Adresse facturation&quot; pour modifier l'adresse_x000d__x000a_Voir PJ CDA1_MULHOUSE_1.jpg et PréVisu_CDA1_MULHOUSE_1.jpg_x000d__x000a__x000d__x000a_A l'envoi (+ impression PDF) la modification n'est pas prise en compte._x000d__x000a_Voir CDA1_MULHOUSE_EDITION.jpg_x000d__x000a__x000d__x000a_Est -il possible de modifier définitivement l'adresse de facturation ? pour &quot;Parc des Collines rue jean monnet etc....&quot;_x000d__x000a__x000d__x000a_"/>
    <x v="14"/>
    <x v="2"/>
  </r>
  <r>
    <n v="152331"/>
    <x v="1"/>
    <x v="66"/>
    <s v=" Utilisateur"/>
    <s v="Severine MAURY"/>
    <s v="GSF SAS"/>
    <x v="0"/>
    <s v="Service achats"/>
    <x v="4"/>
    <s v="NC"/>
    <x v="2"/>
    <s v="DA SILVA"/>
    <n v="34"/>
    <s v="0000-00-00 00:00:00"/>
    <s v="Personne"/>
    <d v="1899-12-30T17:29:31"/>
    <x v="2"/>
    <s v="Apr"/>
    <n v="2019"/>
    <d v="1899-12-30T17:29:31"/>
    <s v="Tuesday"/>
    <s v="Apr"/>
    <n v="2019"/>
    <s v="Pb avec la fonction &quot;NOTIFIER et l'hyperlien &quot;Consult. destinataire&quot;_x000d__x000a_Si on recherche via cette fonction et qu'on associe le résultat de la recherche dans le champ &quot;Dest&quot; du mail, la valeur prise est &quot;BOUDARD,Maryline/mboudard&quot; : le mail n'est jamais reçu_x000d__x000a__x000d__x000a_Test avec @mail : mboudard@gsf.fr : OK_x000d__x000a__x000d__x000a_De plus : je pense que tous les USERS ne sont pas présents dans cet annuaire_x000d__x000a__x000d__x000a_"/>
    <x v="14"/>
    <x v="2"/>
  </r>
  <r>
    <n v="152339"/>
    <x v="1"/>
    <x v="67"/>
    <s v="Benjamin DORIER_PRESTATAIRE"/>
    <s v="Benjamin DORIER_PRESTATAIRE"/>
    <s v="GSF SAS"/>
    <x v="0"/>
    <s v="Service informatique"/>
    <x v="1"/>
    <s v="Bug"/>
    <x v="0"/>
    <s v="Technicien"/>
    <n v="34"/>
    <s v="0000-00-00 00:00:00"/>
    <s v="Personne"/>
    <d v="1899-12-30T08:13:06"/>
    <x v="3"/>
    <s v="Apr"/>
    <n v="2019"/>
    <d v="1899-12-30T08:13:06"/>
    <s v="Wednesday"/>
    <s v="Apr"/>
    <n v="2019"/>
    <s v="Bonjour, _x000d__x000a__x000d__x000a_Voici ci-joint les flux 5006a KO pour la journée d'hier._x000d__x000a__x000d__x000a_Merci._x000d__x000a__x000d__x000a_(Joindre le fichier ZIP en séparant à l'intérieur les ESB et PSO.)"/>
    <x v="14"/>
    <x v="1"/>
  </r>
  <r>
    <n v="152340"/>
    <x v="0"/>
    <x v="68"/>
    <s v="Florian COURRIN"/>
    <s v="Florian COURRIN"/>
    <s v="GSF SAS"/>
    <x v="0"/>
    <s v="Service informatique"/>
    <x v="6"/>
    <s v="Pb d'origine extérieure"/>
    <x v="0"/>
    <s v="COURRIN"/>
    <n v="8"/>
    <s v="18/04/2019 09:40"/>
    <s v="DA SILVA"/>
    <d v="1899-12-30T08:21:09"/>
    <x v="3"/>
    <s v="Apr"/>
    <n v="2019"/>
    <d v="1899-12-30T08:21:09"/>
    <s v="Wednesday"/>
    <s v="Apr"/>
    <n v="2019"/>
    <s v="Bonjour,_x000d__x000a_Flux 5012b (Intégration PeopleSoft des Personnes) en KO Fonctionnel_x000d__x000a__x000d__x000a_        _x000d__x000a_%1 %2 %3 %4 %5 %6 %7 %8 %9 This is a dynamic message._x000d__x000a_Message Severity     Message Param_x000d__x000a_50 :                 107964_x000d__x000a_50 :                 G1_FSLIBFLUX_x000d__x000a_50 :                 Plantage_x000d__x000a_50 :                 Step02_x000d__x000a_50 :                 PeopleCode_x000d__x000a_50 :                 ?_x000d__x000a_        _x000d__x000a_Parameters: CMDLINE:psae, PARAMLIST:-CT ORACLE -CD PSOPROVP -CO &quot;CTRLMPOG&quot; -CP OPRPSWD -R G1_DD_POF_5012b_9041002321560\_x000d__x000a_5 -I 107964 -AI G1_INT_501A -OT 6 -FP &quot;/PROG/PS_HOME/appserv/prcs/PROPSU1/log_output/AE_G1_INT_501A_107964/&quot; -OF 14 -BI\_x000d__x000a_ND1 068ew, WORKINGDIR:, OUTDEST:%%Log/Output Directory%%, ORIGPARMLIST:-CT ORACLE -CD PSOPROVP -CO &quot;CTRLMPOG&quot; -CP %OPRP\_x000d__x000a_SWD% -R G1_DD_POF_5012b_90410023215605 -I 107964 -AI G1_INT_501A -OT 6 -FP &quot;%LOG/OUTPUT DIRECTORY%&quot; -OF 14 -BIND1 068ew\_x000d__x000a_, ORIGOUTDEST:%%Log/Output Directory%%, PRCSOUTPUTDIR:/PROG/PS_HOME/appserv/prcs/PROPSU1/log_output/AE_G1_INT_501A_1079\_x000d__x000a_64_x000d__x000a_        _x000d__x000a_         Contents of /PROG/PS_HOME/appserv/prcs/PROPSU1/log_output/AE_G1_INT_501A_107964/AE_G1_INT_501A_107964.stdout:_x000d__x000a__x000d__x000a_PeopleTools 8.55.23 - Application Engine Server_x000d__x000a_Copyright (c) 1988-2019 Oracle and/or its affiliates._x000d__x000a_All Rights Reserved_x000d__x000a__x000d__x000a__x000d__x000a_PSAESRV started service request at 02.32.25 2019-04-10_x000d__x000a__x000d__x000a__x000d__x000a_Control-M flag recyclage :   et IDI : 744136e6-676f-442f-aae8-dd04c8cc3589 (0,0)_x000d__x000a__x000d__x000a_Info - Envoi des données à la PFE. (29100,18)_x000d__x000a__x000d__x000a_Info - Recherche de tous les fichiers dans le répertoire : /PROG/interfaces/IN/EJFPFEPSOPER01/todo/ (29100,7)_x000d__x000a__x000d__x000a_Info - Nombre de fichiers trouvés en entrée : 1 (29100,8)_x000d__x000a__x000d__x000a_Info - Nombre de fichier en entrée : 1 (29100,12)_x000d__x000a__x000d__x000a_Import du fichier : /PROG/interfaces/IN/EJFPFEPSOPER01/todo/G1_5012b_Personne_20190410.xml (29100,13)_x000d__x000a__x000d__x000a_Conversion namespace (0,0)_x000d__x000a__x000d__x000a_Déplacement du fichier de : /PROG/interfaces/IN/EJFPFEPSOPER01/todo/G1_5012b_Personne_20190410.xml vers : /PROG/interfa\_x000d__x000a_ces/IN/EJFPFEPSOPER01/done/G1_5012b_Personne_20190410.xml. (29100,23)_x000d__x000a__x000d__x000a_Abandon PeopleCode Exit (1) demandé par l'application à G1_FSLIBFLUX.Plantage.Step02. (108,543)_x000d__x000a__x000d__x000a_Traitement 107964 ABANDONNE à l'étape G1_FSLIBFLUX.Plantage.Step02 (PeopleCode) -- Code Retour = ? (108,524)_x000d__x000a__x000d__x000a_Process %s ABENDED at Step %s.%s.%s (Action %s) -- RC = %s_x000d__x000a__x000d__x000a_PSAESRV completed service request at 02.32.35 2019-04-10_x000d__x000a__x000d__x000a__x000d__x000a_"/>
    <x v="14"/>
    <x v="1"/>
  </r>
  <r>
    <n v="152363"/>
    <x v="0"/>
    <x v="69"/>
    <s v=" Utilisateur"/>
    <s v="Severine MAURY"/>
    <s v="GSF SAS"/>
    <x v="0"/>
    <s v="Service achats"/>
    <x v="4"/>
    <s v="Pb de paramétrage"/>
    <x v="0"/>
    <s v="DA SILVA"/>
    <n v="1"/>
    <s v="11/04/2019 16:52"/>
    <s v="DA SILVA"/>
    <d v="1899-12-30T10:11:48"/>
    <x v="3"/>
    <s v="Apr"/>
    <n v="2019"/>
    <d v="1899-12-30T10:11:48"/>
    <s v="Wednesday"/>
    <s v="Apr"/>
    <n v="2019"/>
    <s v="Demande URGENTE de modification des paramètres EPROC pour approvisionnement DA -&gt; CDA_x000d__x000a__x000d__x000a_A transférer vers MCO / Cath GESLIN_x000d__x000a__x000d__x000a_Lors de l'appro, même en affinant les critères de sélection, on ne peut afficher que 50 lignes._x000d__x000a__x000d__x000a_Entité : Strasbourg Nord"/>
    <x v="14"/>
    <x v="2"/>
  </r>
  <r>
    <n v="152389"/>
    <x v="1"/>
    <x v="70"/>
    <s v=" Utilisateur"/>
    <s v="Florence MONTIGEL"/>
    <s v="GSF Saturne"/>
    <x v="3"/>
    <s v="Inspecteurs"/>
    <x v="3"/>
    <s v="Question"/>
    <x v="1"/>
    <s v="DA SILVA"/>
    <n v="33"/>
    <s v="0000-00-00 00:00:00"/>
    <s v="Personne"/>
    <d v="1899-12-30T12:37:53"/>
    <x v="3"/>
    <s v="Apr"/>
    <n v="2019"/>
    <d v="1899-12-30T12:37:53"/>
    <s v="Wednesday"/>
    <s v="Apr"/>
    <n v="2019"/>
    <s v="Bonjour,_x000d__x000a__x000d__x000a_Peoplesoft pas accessible par VPN"/>
    <x v="14"/>
    <x v="2"/>
  </r>
  <r>
    <n v="152392"/>
    <x v="0"/>
    <x v="71"/>
    <s v=" Utilisateur"/>
    <s v="Severine MAURY"/>
    <s v="GSF SAS"/>
    <x v="0"/>
    <s v="Service achats"/>
    <x v="4"/>
    <s v="Pb de paramétrage"/>
    <x v="0"/>
    <s v="DA SILVA"/>
    <n v="9"/>
    <s v="19/04/2019 13:59"/>
    <s v="DA SILVA"/>
    <d v="1899-12-30T13:20:40"/>
    <x v="3"/>
    <s v="Apr"/>
    <n v="2019"/>
    <d v="1899-12-30T13:20:40"/>
    <s v="Wednesday"/>
    <s v="Apr"/>
    <n v="2019"/>
    <s v="Pour L SAUZE_x000d__x000a__x000d__x000a_Concerne le recap chantier_x000d__x000a__x000d__x000a_Il faut _x000d__x000a_Format de sortie DETAIL : Uniquement en EXCEL_x000d__x000a_Format de sortie RECAPITULATIF : EXCEL ET PDF_x000d__x000a__x000d__x000a_Aujourd'hui si on choisit PDF pour RECAPITULATIF, il sort en XLS"/>
    <x v="14"/>
    <x v="2"/>
  </r>
  <r>
    <n v="152409"/>
    <x v="0"/>
    <x v="72"/>
    <s v=" Utilisateur"/>
    <s v="Nicolas MARCANGELI"/>
    <s v="GSF SAS"/>
    <x v="0"/>
    <s v="Service contrôle de gestion"/>
    <x v="4"/>
    <s v="Bug"/>
    <x v="0"/>
    <s v="DA SILVA"/>
    <n v="0"/>
    <s v="10/04/2019 17:35"/>
    <s v="DA SILVA"/>
    <d v="1899-12-30T14:33:32"/>
    <x v="3"/>
    <s v="Apr"/>
    <n v="2019"/>
    <d v="1899-12-30T14:33:32"/>
    <s v="Wednesday"/>
    <s v="Apr"/>
    <n v="2019"/>
    <s v="Entité : PO040 (Mulhouse)_x000d__x000a_Commande directe 0000000006_x000d__x000a__x000d__x000a_Le récapitulatif chantier données erronées : colonne &quot;Catégorie&quot; = BLANCHISSERIE et colonne &quot;Libellé article&quot; = BLANCHISSERIE alors que dans PeopleSoft &quot;Catégorie&quot; = ST_SOUS_TRAITANCE_x000d__x000a_et il n'y a pas d'article renseigné._x000d__x000a__x000d__x000a_Pour CGeslin/LSauze"/>
    <x v="14"/>
    <x v="2"/>
  </r>
  <r>
    <n v="152431"/>
    <x v="0"/>
    <x v="73"/>
    <s v=" Utilisateur"/>
    <s v="Severine MAURY"/>
    <s v="GSF SAS"/>
    <x v="0"/>
    <s v="Service achats"/>
    <x v="4"/>
    <s v="Mauvaise utilisation / formation"/>
    <x v="1"/>
    <s v="DA SILVA"/>
    <n v="0"/>
    <s v="10/04/2019 17:34"/>
    <s v="DA SILVA"/>
    <d v="1899-12-30T16:04:38"/>
    <x v="3"/>
    <s v="Apr"/>
    <n v="2019"/>
    <d v="1899-12-30T16:04:38"/>
    <s v="Wednesday"/>
    <s v="Apr"/>
    <n v="2019"/>
    <s v="RECAPITULATIF CHANTIER_x000d__x000a__x000d__x000a_Il manque le nom des secteurs à restituer ainsi que le nom des inspecteurs_x000d__x000a__x000d__x000a_Voir pj : surlignées en jaune"/>
    <x v="14"/>
    <x v="2"/>
  </r>
  <r>
    <n v="152433"/>
    <x v="0"/>
    <x v="74"/>
    <s v=" Utilisateur"/>
    <s v="Catherine GESLIN"/>
    <s v="GSF SAS"/>
    <x v="0"/>
    <s v="Service informatique"/>
    <x v="3"/>
    <s v="Pb exploitation"/>
    <x v="0"/>
    <s v="DA SILVA"/>
    <n v="7"/>
    <s v="18/04/2019 08:16"/>
    <s v="FONCK"/>
    <d v="1899-12-30T16:13:32"/>
    <x v="3"/>
    <s v="Apr"/>
    <n v="2019"/>
    <d v="1899-12-30T16:13:32"/>
    <s v="Wednesday"/>
    <s v="Apr"/>
    <n v="2019"/>
    <s v="Bonjour,_x000d__x000a__x000d__x000a_SOS concernant le POF people Soft à envoyer vers exploit UNIX_x000d__x000a_- nous avons un traitement G1_SUPERVIS_x0009_Mise à jour code Superviseur qui dans le POF version 6.5 est prévu de tourner en quotidien la nuit._x000d__x000a__x000d__x000a_Ce traitement permet pour un utilisateur Ndf de PSO de lui affecté son approbateur N+1 de sa Ndf_x000d__x000a_- nous avons des personnes ce jour suite à l'intégration du 5012b qui se retrouvent sans superviseur _x000d__x000a__x000d__x000a_en consultant la console de traitement PSO_x000d__x000a_1/ il n'y a pas de job  G1_SUPERVIS qui a tourné dans la nuit du 09/04 au 10/04_x000d__x000a_2/ il y a une trace de ce traitement sur les journées du 08/04 et du 09/04 mais en journée vers 11:00 _x000d__x000a__x000d__x000a_Pouvez vous m'informer concerné le POF (ce matin il ya eu le compte rendu des flux), ce qu'il en est des traitements PSO et ce traitement en particulier_x000d__x000a__x000d__x000a_Merci_x000d__x000a_Catherine_x000d__x000a__x000d__x000a_Catherine"/>
    <x v="14"/>
    <x v="2"/>
  </r>
  <r>
    <n v="152446"/>
    <x v="0"/>
    <x v="75"/>
    <s v="Florian COURRIN"/>
    <s v="Florian COURRIN"/>
    <s v="GSF SAS"/>
    <x v="0"/>
    <s v="Service informatique"/>
    <x v="1"/>
    <s v="Pb de paramétrage"/>
    <x v="0"/>
    <s v="COURRIN"/>
    <n v="6"/>
    <s v="17/04/2019 15:33"/>
    <s v="DA SILVA"/>
    <d v="1899-12-30T08:06:41"/>
    <x v="4"/>
    <s v="Apr"/>
    <n v="2019"/>
    <d v="1899-12-30T08:06:41"/>
    <s v="Thursday"/>
    <s v="Apr"/>
    <n v="2019"/>
    <s v="Bonjour,_x000d__x000a__x000d__x000a_2 flux KO dans le POFPSO dans la nuit du 10 au 11 avril 2019 :_x000d__x000a__x000d__x000a__x000d__x000a_- 1070 : Generation du fichier 1070 KO :_x000d__x000a__x000d__x000a_PeopleTools 8.55.23 - Application Engine Server_x000d__x000a_Copyright (c) 1988-2019 Oracle and/or its affiliates._x000d__x000a_All Rights Reserved_x000d__x000a__x000d__x000a__x000d__x000a_PSAESRV started service request at 23.02.45 2019-04-10_x000d__x000a__x000d__x000a__x000d__x000a_Control-M flag recyclage :   et IDI :   (0,0)_x000d__x000a__x000d__x000a_Info - Envoi des données à la PFE. (29100,18)_x000d__x000a__x000d__x000a_Extract des données via Connected Query : G1_INT_515A (0,0)_x000d__x000a__x000d__x000a_Répertoire : /PROG/interfaces/OUT/OFFPSOANLFFR01/todo/ et fichier en sortie : G1_1070_5019a_20190410-230247.xml (29100,201)_x000d__x000a__x000d__x000a_Entrée liste de requête introuvable (50,201)_x000d__x000a__x000d__x000a_Pas de ligne extraite (0,0)_x000d__x000a__x000d__x000a_Erreur de suppression du répertoire /PROG/interfaces/OUT/OFFPSOANLFFR01/todo/AE_G1_INT_515A_108474: fichier or one of its subdirectories was not removable: The specified directory could not be removed. (2,828) G1_FSLIBFLUX.ExtractX.GBL.default.1900-01-01.Step01.OnExecute  PCPC:13783  Statement:258_x000d__x000a__x000d__x000a_Traitement 108474 ABANDONNE à l'étape G1_FSLIBFLUX.ExtractX.Step01 (PeopleCode) -- Code Retour = 8 (108,524)_x000d__x000a__x000d__x000a_Process %s ABENDED at Step %s.%s.%s (Action %s) -- RC = %s_x000d__x000a__x000d__x000a_PSAESRV completed service request at 23.02.54 2019-04-10_x000d__x000a__x000d__x000a__x000d__x000a_- 5019a : Generation du fichier G1_JrnxCpta_AAAAMMJJ-HHMMSS.csv KO_x000d__x000a__x000d__x000a_PeopleTools 8.55.23 - Application Engine Server_x000d__x000a_Copyright (c) 1988-2019 Oracle and/or its affiliates._x000d__x000a_All Rights Reserved_x000d__x000a__x000d__x000a__x000d__x000a_PSAESRV started service request at 23.03.17 2019-04-10_x000d__x000a__x000d__x000a__x000d__x000a_Control-M flag recyclage :   et IDI :   (0,0)_x000d__x000a__x000d__x000a_Info - Envoi des données à la PFE. (29100,18)_x000d__x000a__x000d__x000a_Extract des données via Connected Query : G1_INT_515A (0,0)_x000d__x000a__x000d__x000a_Répertoire : /PROG/interfaces/OUT/OFFPSOBPKFFR01/todo/ et fichier en sortie : G1_1070_5019a_20190410-230317.xml (29100,201)_x000d__x000a__x000d__x000a_Entrée liste de requête introuvable (50,201)_x000d__x000a__x000d__x000a_Pas de ligne extraite (0,0)_x000d__x000a__x000d__x000a_Erreur de suppression du répertoire /PROG/interfaces/OUT/OFFPSOBPKFFR01/todo/AE_G1_INT_515A_108475: fichier or one of its subdirectories was not removable: The specified directory could not be removed. (2,828) G1_FSLIBFLUX.ExtractX.GBL.default.1900-01-01.Step01.OnExecute  PCPC:13783  Statement:258_x000d__x000a__x000d__x000a_Traitement 108475 ABANDONNE à l'étape G1_FSLIBFLUX.ExtractX.Step01 (PeopleCode) -- Code Retour = 8 (108,524)_x000d__x000a__x000d__x000a_Process %s ABENDED at Step %s.%s.%s (Action %s) -- RC = %s_x000d__x000a__x000d__x000a_PSAESRV completed service request at 23.03.21 2019-04-10"/>
    <x v="14"/>
    <x v="1"/>
  </r>
  <r>
    <n v="152447"/>
    <x v="1"/>
    <x v="76"/>
    <s v="Benjamin DORIER_PRESTATAIRE"/>
    <s v="Benjamin DORIER_PRESTATAIRE"/>
    <s v="GSF SAS"/>
    <x v="0"/>
    <s v="Service informatique"/>
    <x v="1"/>
    <s v="Bug"/>
    <x v="0"/>
    <s v="Technicien"/>
    <n v="33"/>
    <s v="0000-00-00 00:00:00"/>
    <s v="Personne"/>
    <d v="1899-12-30T08:09:30"/>
    <x v="4"/>
    <s v="Apr"/>
    <n v="2019"/>
    <d v="1899-12-30T08:09:30"/>
    <s v="Thursday"/>
    <s v="Apr"/>
    <n v="2019"/>
    <s v="Bonjour, _x000d__x000a__x000d__x000a_Voici ci-joint les flux 5006a KO pour la journée d'hier._x000d__x000a__x000d__x000a_Merci."/>
    <x v="14"/>
    <x v="1"/>
  </r>
  <r>
    <n v="152461"/>
    <x v="0"/>
    <x v="77"/>
    <s v=" Utilisateur"/>
    <s v="Severine MAURY"/>
    <s v="GSF SAS"/>
    <x v="0"/>
    <s v="Service achats"/>
    <x v="4"/>
    <s v="Bug"/>
    <x v="0"/>
    <s v="DA SILVA"/>
    <n v="1"/>
    <s v="12/04/2019 14:43"/>
    <s v="DA SILVA"/>
    <d v="1899-12-30T09:49:05"/>
    <x v="4"/>
    <s v="Apr"/>
    <n v="2019"/>
    <d v="1899-12-30T09:49:05"/>
    <s v="Thursday"/>
    <s v="Apr"/>
    <n v="2019"/>
    <s v="Restitution &quot;Articles créés sur la période&quot;_x000d__x000a__x000d__x000a_Message d'erreur à la génération du résultat de la requête_x000d__x000a__x000d__x000a_Si j'affiche les dates de recherche c'est OK mais cela pose un pb si nous intégrons un gabarit de plusieurs lignes en création"/>
    <x v="14"/>
    <x v="2"/>
  </r>
  <r>
    <n v="152467"/>
    <x v="0"/>
    <x v="78"/>
    <s v=" Utilisateur"/>
    <s v="Maryline BOUDARD"/>
    <s v="GSF SAS"/>
    <x v="0"/>
    <s v="Service achats"/>
    <x v="4"/>
    <s v="Cause indeterminée"/>
    <x v="0"/>
    <s v="DA SILVA"/>
    <n v="5"/>
    <s v="17/04/2019 10:03"/>
    <s v="DA SILVA"/>
    <d v="1899-12-30T10:50:55"/>
    <x v="4"/>
    <s v="Apr"/>
    <n v="2019"/>
    <d v="1899-12-30T10:50:55"/>
    <s v="Thursday"/>
    <s v="Apr"/>
    <n v="2019"/>
    <s v="Fournisseur ELKA_x000d__x000a_Création en direct post reprise (Le n° du compte fournisseur a été forcé)_x000d__x000a_La sécurité Etablissement a été positionné sur tous les Etablissements du Groupe._x000d__x000a_Il ne reste qu'un seul lien et si création d'une nouvelle occurrence pas possible de sélectionner les établissement du Groupe sauf 901 PLUTON_x000d__x000a_Voir PJ"/>
    <x v="14"/>
    <x v="2"/>
  </r>
  <r>
    <n v="152490"/>
    <x v="0"/>
    <x v="79"/>
    <s v="Laëtitia SAUZE"/>
    <s v="Tiffany ROBERT"/>
    <s v="GSF Saturne"/>
    <x v="5"/>
    <s v="Assistantes de direction"/>
    <x v="5"/>
    <s v="Pb de paramétrage"/>
    <x v="0"/>
    <s v="DA SILVA"/>
    <n v="7"/>
    <s v="19/04/2019 14:00"/>
    <s v="DA SILVA"/>
    <d v="1899-12-30T15:11:31"/>
    <x v="4"/>
    <s v="Apr"/>
    <n v="2019"/>
    <d v="1899-12-30T15:11:31"/>
    <s v="Thursday"/>
    <s v="Apr"/>
    <n v="2019"/>
    <s v="L'utilisateur n'arrive pas à saisir de NDF pour les matricules 00566324 et 00067781._x000d__x000a_"/>
    <x v="14"/>
    <x v="2"/>
  </r>
  <r>
    <n v="152493"/>
    <x v="0"/>
    <x v="80"/>
    <s v=" Utilisateur"/>
    <s v="Severine MAURY"/>
    <s v="GSF SAS"/>
    <x v="0"/>
    <s v="Service achats"/>
    <x v="4"/>
    <s v="Bug"/>
    <x v="0"/>
    <s v="DA SILVA"/>
    <n v="7"/>
    <s v="19/04/2019 14:00"/>
    <s v="DA SILVA"/>
    <d v="1899-12-30T15:48:28"/>
    <x v="4"/>
    <s v="Apr"/>
    <n v="2019"/>
    <d v="1899-12-30T15:48:28"/>
    <s v="Thursday"/>
    <s v="Apr"/>
    <n v="2019"/>
    <s v="Restitution &quot;Achats avec ou sans contrat&quot;_x000d__x000a__x000d__x000a_La restit ne comporte pas la liste des commandes directes_x000d__x000a_La loupe de recherche FRS : Il manque les fournisseurs sur lesquels des CDA directes sont passées._x000d__x000a_Ex : ANETT QUATRE, INITIAL SAS STAINS_x000d__x000a__x000d__x000a_Je reprend la com de la SFD : L1RO-FA-FCT310A : Achats avec ou sans contrats :_x000d__x000a__x000d__x000a_COM : s’il s’agit d’achats réalisés sans code article (commande sur catégorie), seule une catégorie est saisie sur la ligne de commande. Si tel est le cas, les informations de l’article seront vides pour les attributs 6, 7, 8, 9, 10, 11 et 12._x000d__x000a_"/>
    <x v="14"/>
    <x v="2"/>
  </r>
  <r>
    <n v="152494"/>
    <x v="0"/>
    <x v="81"/>
    <s v=" Utilisateur"/>
    <s v="Cynthia ALGIERI"/>
    <s v="GSF SAS"/>
    <x v="0"/>
    <s v="Service comptabilité"/>
    <x v="4"/>
    <s v="Cause indeterminée"/>
    <x v="0"/>
    <s v="DA SILVA"/>
    <n v="1"/>
    <s v="12/04/2019 10:02"/>
    <s v="DA SILVA"/>
    <d v="1899-12-30T15:55:25"/>
    <x v="4"/>
    <s v="Apr"/>
    <n v="2019"/>
    <d v="1899-12-30T15:55:25"/>
    <s v="Thursday"/>
    <s v="Apr"/>
    <n v="2019"/>
    <s v="Bonjour_x000d__x000a__x000d__x000a_Sur Strasbourg Nord,_x000d__x000a__x000d__x000a_Lorsque Camille Muller enregistre un bon de commande en format PDF, le bon de commande sort quasiment vide (voir PJ)._x000d__x000a__x000d__x000a_Je l'ai lancé et enregistré, depuis mon poste tout est ok (voir PJ)._x000d__x000a__x000d__x000a_Merci."/>
    <x v="14"/>
    <x v="2"/>
  </r>
  <r>
    <n v="152507"/>
    <x v="2"/>
    <x v="82"/>
    <s v="Catherine GESLIN"/>
    <s v="Madlyne ZILLIOX"/>
    <s v="GSF Saturne"/>
    <x v="6"/>
    <s v="Secrétaires d'agence"/>
    <x v="1"/>
    <s v="Pb exploitation"/>
    <x v="0"/>
    <s v="DA SILVA"/>
    <n v="32"/>
    <s v="0000-00-00 00:00:00"/>
    <s v="Personne"/>
    <d v="1899-12-30T17:21:28"/>
    <x v="4"/>
    <s v="Apr"/>
    <n v="2019"/>
    <d v="1899-12-30T17:21:28"/>
    <s v="Thursday"/>
    <s v="Apr"/>
    <n v="2019"/>
    <s v="Bonjour,_x000d__x000a__x000d__x000a_SOS crée à la place de Strasbourg Bour Santé_x000d__x000a__x000d__x000a_1/ sur G2000, mise à jour de l'adresse chantier_x000d__x000a_2/ validation du chantier depuis...15h53_x000d__x000a_3/ le chantier dans PSO ne récupère pas cette adresse modifiée_x000d__x000a__x000d__x000a_pouvez vous m'aider (-le petit mot de cath)_x000d__x000a_ _x000d__x000a__x000d__x000a__x000d__x000a_"/>
    <x v="14"/>
    <x v="1"/>
  </r>
  <r>
    <n v="152518"/>
    <x v="1"/>
    <x v="83"/>
    <s v="Florian COURRIN"/>
    <s v="Florian COURRIN"/>
    <s v="GSF SAS"/>
    <x v="0"/>
    <s v="Service informatique"/>
    <x v="1"/>
    <s v="Pb de paramétrage"/>
    <x v="2"/>
    <s v="COURRIN"/>
    <n v="32"/>
    <s v="0000-00-00 00:00:00"/>
    <s v="Personne"/>
    <d v="1899-12-30T07:56:29"/>
    <x v="0"/>
    <s v="Apr"/>
    <n v="2019"/>
    <d v="1899-12-30T07:56:29"/>
    <s v="Friday"/>
    <s v="Apr"/>
    <n v="2019"/>
    <s v="Flux mensuel 1178b KO lors de l'intégration PeopleSoft :_x000d__x000a__x000d__x000a_Ci dessous la log PeopleSoft :_x000d__x000a__x000d__x000a_PeopleTools 8.55.23 - Application Engine Server_x000d__x000a_Copyright (c) 1988-2019 Oracle and/or its affiliates._x000d__x000a_All Rights Reserved_x000d__x000a__x000d__x000a__x000d__x000a_PSAESRV started service request at 02.40.04 2019-04-12_x000d__x000a__x000d__x000a__x000d__x000a_AVERTISSEMENT: AUCUNE INSTANCE DEDIEE DISPONIBLE POUR G1_502A_01TAO - UTILISATION DE LA TABLE DE BASE. (108,544)_x000d__x000a__x000d__x000a_AVERTISSEMENT: AUCUNE INSTANCE DEDIEE DISPONIBLE POUR G1_502A_10TAO - UTILISATION DE LA TABLE DE BASE. (108,544)_x000d__x000a__x000d__x000a_Control-M flag recyclage :   et IDI : 99767bce-cddd-4e03-b45e-feead06ac977 (0,0)_x000d__x000a__x000d__x000a_Info - Envoi des données à la PFE. (29100,18)_x000d__x000a__x000d__x000a_Info - Recherche de tous les fichiers dans le répertoire : /PROG/interfaces/IN/OFFHRAPSORRH01/todo/ (29100,7)_x000d__x000a__x000d__x000a_Info - Nombre de fichiers trouvés en entrée : 1 (29100,8)_x000d__x000a__x000d__x000a_Info - Nombre de fichier en entrée : 1 (29100,12)_x000d__x000a__x000d__x000a_Import du fichier : /PROG/interfaces/IN/OFFHRAPSORRH01/todo/G1_1178b_5041_RibSalaries_20190412.xml (29100,13)_x000d__x000a__x000d__x000a_Déplacement du fichier de : /PROG/interfaces/IN/OFFHRAPSORRH01/todo/G1_1178b_5041_RibSalaries_20190412.xml vers : /PROG/interfaces/IN/OFFHRAPSORRH01/done/G1_1178b_5041_RibSalaries_20190412.xml. (29100,23)_x000d__x000a__x000d__x000a_Abandon PeopleCode Exit (1) demandé par l'application à G1_FSLIBFLUX.Plantage.Step02. (108,543)_x000d__x000a__x000d__x000a_Traitement 109573 ABANDONNE à l'étape G1_FSLIBFLUX.Plantage.Step02 (PeopleCode) -- Code Retour = ? (108,524)_x000d__x000a__x000d__x000a_Process %s ABENDED at Step %s.%s.%s (Action %s) -- RC = %s_x000d__x000a__x000d__x000a_PSAESRV completed service request at 02.40.24 2019-04-12_x000d__x000a__x000d__x000a__x000d__x000a__x000d__x000a__x000d__x000a__x000d__x000a_Ci dessous la log ERROR dans PeopleSoft :_x000d__x000a__x000d__x000a_Instance traitement; Nom traitement; Nom champ; Cd lot; Code; Code erreur; Message; Numéro Message; Parametre 1; Parametre 2; Parametre 3; Erreur message; Recyclage_x000d__x000a_109573;G1_INT_502A;1;1136;EMPLID;FONC_0002;29100;103;00624246;Matricule;EMPLID;La valeur 00624246 n'existe pas dans la table des rÃ©fÃ©rentiels/paramÃ©trages.;_x000d__x000a_109573;G1_INT_502A;1;1181;EMPLID;FONC_0002;29100;103;00631024;Matricule;EMPLID;La valeur 00631024 n'existe pas dans la table des rÃ©fÃ©rentiels/paramÃ©trages.;_x000d__x000a_109573;G1_INT_502A;1;133;EMPLID;FONC_0002;29100;103;00010737;Matricule;EMPLID;La valeur 00010737 n'existe pas dans la table des rÃ©fÃ©rentiels/paramÃ©trages.;_x000d__x000a_109573;G1_INT_502A;1;195;EMPLID;FONC_0002;29100;103;00028434;Matricule;EMPLID;La valeur 00028434 n'existe pas dans la table des rÃ©fÃ©rentiels/paramÃ©trages.;_x000d__x000a_109573;G1_INT_502A;1;270;EMPLID;FONC_0002;29100;103;00503646;Matricule;EMPLID;La valeur 00503646 n'existe pas dans la table des rÃ©fÃ©rentiels/paramÃ©trages.;_x000d__x000a_109573;G1_INT_502A;1;276;EMPLID;FONC_0002;29100;103;00046538;Matricule;EMPLID;La valeur 00046538 n'existe pas dans la table des rÃ©fÃ©rentiels/paramÃ©trages.;_x000d__x000a_109573;G1_INT_502A;1;392;EMPLID;FONC_0002;29100;103;00065165;Matricule;EMPLID;La valeur 00065165 n'existe pas dans la table des rÃ©fÃ©rentiels/paramÃ©trages.;_x000d__x000a_109573;G1_INT_502A;1;685;EMPLID;FONC_0002;29100;103;00523730;Matricule;EMPLID;La valeur 00523730 n'existe pas dans la table des rÃ©fÃ©rentiels/paramÃ©trages.;_x000d__x000a_109573;G1_INT_502A;1;836;EMPLID;FONC_0002;29100;103;00574579;Matricule;EMPLID;La valeur 00574579 n'existe pas dans la table des rÃ©fÃ©rentiels/paramÃ©trages.;_x000d__x000a_109573;G1_INT_502A;1;891;EMPLID;FONC_0002;29100;103;00590032;Matricule;EMPLID;La valeur 00590032 n'existe pas dans la table des rÃ©fÃ©rentiels/paramÃ©trages.;_x000d__x000a_109573;G1_INT_502A;1;912;EMPLID;FONC_0002;29100;103;00594376;Matricule;EMPLID;La valeur 00594376 n'existe pas dans la table des rÃ©fÃ©rentiels/paramÃ©trages.;_x000d__x000a_109573;G1_INT_502A;1;921;EMPLID;FONC_0002;29100;103;00597123;Matricule;EMPLID;La valeur 00597123 n'existe pas dans la table des rÃ©fÃ©rentiels/paramÃ©trages.;_x000d__x000a__x000d__x000a_"/>
    <x v="14"/>
    <x v="1"/>
  </r>
  <r>
    <n v="152519"/>
    <x v="1"/>
    <x v="84"/>
    <s v="Benjamin DORIER_PRESTATAIRE"/>
    <s v="Benjamin DORIER_PRESTATAIRE"/>
    <s v="GSF SAS"/>
    <x v="0"/>
    <s v="Service informatique"/>
    <x v="1"/>
    <s v="Bug"/>
    <x v="0"/>
    <s v="Technicien"/>
    <n v="32"/>
    <s v="0000-00-00 00:00:00"/>
    <s v="Personne"/>
    <d v="1899-12-30T08:07:48"/>
    <x v="0"/>
    <s v="Apr"/>
    <n v="2019"/>
    <d v="1899-12-30T08:07:48"/>
    <s v="Friday"/>
    <s v="Apr"/>
    <n v="2019"/>
    <s v="Bonjour, _x000d__x000a__x000d__x000a_Voici ci-joint les flux 5006a KO pour la journée d'hier._x000d__x000a__x000d__x000a_Merci."/>
    <x v="14"/>
    <x v="1"/>
  </r>
  <r>
    <n v="152521"/>
    <x v="0"/>
    <x v="85"/>
    <s v="Florian COURRIN"/>
    <s v="Florian COURRIN"/>
    <s v="GSF SAS"/>
    <x v="0"/>
    <s v="Service informatique"/>
    <x v="7"/>
    <s v="Pb de paramétrage"/>
    <x v="0"/>
    <s v="COURRIN"/>
    <n v="6"/>
    <s v="18/04/2019 09:26"/>
    <s v="DA SILVA"/>
    <d v="1899-12-30T08:10:22"/>
    <x v="0"/>
    <s v="Apr"/>
    <n v="2019"/>
    <d v="1899-12-30T08:10:22"/>
    <s v="Friday"/>
    <s v="Apr"/>
    <n v="2019"/>
    <s v="Bonjour,_x000d__x000a_2 flux Fournisseurs (1070 et 5019a) en KO Technique coté PFE pour la même erreur :_x000d__x000a_Code Message TECH_0027 :_x000d__x000a_Erreur lors du parsing du fichier XML : G1_1070_5019a_20190411-230201.xml_x000d__x000a_"/>
    <x v="14"/>
    <x v="1"/>
  </r>
  <r>
    <n v="152522"/>
    <x v="0"/>
    <x v="86"/>
    <s v="Florian COURRIN"/>
    <s v="Florian COURRIN"/>
    <s v="GSF SAS"/>
    <x v="0"/>
    <s v="Service informatique"/>
    <x v="1"/>
    <s v="Mauvaise utilisation / formation"/>
    <x v="4"/>
    <s v="COURRIN"/>
    <n v="6"/>
    <s v="18/04/2019 09:25"/>
    <s v="DA SILVA"/>
    <d v="1899-12-30T08:19:58"/>
    <x v="0"/>
    <s v="Apr"/>
    <n v="2019"/>
    <d v="1899-12-30T08:19:58"/>
    <s v="Friday"/>
    <s v="Apr"/>
    <n v="2019"/>
    <s v="Bonjour,_x000d__x000a__x000d__x000a_Traitement de chargement des articles KO : RCI = G1_NQ_POF_G1_ITEM_IMPRT ; Process Name = G1_ITM_IMPRT_x000d__x000a__x000d__x000a_PeopleTools 8.55.23 - Application Engine Server_x000d__x000a_Copyright (c) 1988-2019 Oracle and/or its affiliates._x000d__x000a_All Rights Reserved_x000d__x000a__x000d__x000a__x000d__x000a_PSAESRV started service request at 23.01.20 2019-04-11_x000d__x000a__x000d__x000a__x000d__x000a_File: /vob/peopletools/src/psappeng/aedebug.hSQL error. Stmt #: 1723  Error Position: 104  Return: 1400 - ORA-01400: cannot insert NULL into (&quot;SYSADM&quot;.&quot;PS_G1_AU_ITEM_ATCH&quot;.&quot;MFG_ID&quot;) _x000d__x000a_Failed SQL stmt: INSERT INTO PS_G1_AU_ITEM_ATCH (MFG_ID, ITEM_ID, DTTM_CREATED, PROCESS_INSTANCE, G1_ITEM_ATCH) SELECT ( CASE WHEN STG.MFG_ID &lt;&gt; ' ' AND STG.MFG_ID &lt;&gt; 'FABRICANT_NON_REFERENCE' THEN (select TRANSLATE(m.MFG_ID || '-' || SUBSTR(m.DESCR60, 1, 39), '\/:*?&quot;&lt;&gt;|', '_________') from PS_MANUFACT_LANG m where m.MFG_ID = STG.MFG_ID) ELSE (select TRANSLATE(v.VENDOR_ID || '-' || SUBSTR(v.NAME1, 1, 39), '\/:*?&quot;&lt;&gt;|', '_________') from PS_VENDOR_LANG v where v.VENDOR_ID = STG.VENDOR_ID) END), STG.INV_ITEM_ID, CAST(SYSTIMESTAMP AS TIMESTAMP), 0, STG.G1_DOCUMENTATION FROM PS_G1_DATA_STG STG WHERE STG.OPRID = 'jhonegger' AND STG.FILENAME = 'G1_247A_20190411152547.CSV' AND STG.VERSION_NBR = 1 AND STG.G1_ERROR_FLAG='N' AND STG.g1_type_integrtion = 'CRE' AND STG.INV_ITEM_ID &lt;&gt; ' '_x000d__x000a__x000d__x000a_Traitement 109368 ABANDONNE à l'étape G1_ITM_IMPRT.G1_CRE.Step30 (SQL) -- Code Retour = 1400 (108,524)_x000d__x000a__x000d__x000a_Process %s ABENDED at Step %s.%s.%s (Action %s) -- RC = %s_x000d__x000a__x000d__x000a_PSAESRV completed service request at 23.01.58 2019-04-11_x000d__x000a__x000d__x000a__x000d__x000a__x000d__x000a_A noter que ce job KO bloque au total 10 jobs dans le POF :_x000d__x000a_G1_FOUR_INC_x000d__x000a_PTSF_GENFEED_INC_x000d__x000a_G1_POMAJDTEX_x000d__x000a_PO_AUTO_SRC_x000d__x000a_+ toute la chaîne des Pièces Jointes (G1_PJ_EXPORT ; MOVE_PJ ; RUN_DISPATCH ; RUN_INTEGRATION ; MOVE_IMG ; G1_PJ_IMPORT)"/>
    <x v="14"/>
    <x v="1"/>
  </r>
  <r>
    <n v="152529"/>
    <x v="0"/>
    <x v="87"/>
    <s v=" Utilisateur"/>
    <s v="Severine MAURY"/>
    <s v="GSF SAS"/>
    <x v="0"/>
    <s v="Service achats"/>
    <x v="4"/>
    <s v="Bug"/>
    <x v="0"/>
    <s v="DA SILVA"/>
    <n v="3"/>
    <s v="15/04/2019 09:57"/>
    <s v="DA SILVA"/>
    <d v="1899-12-30T09:10:48"/>
    <x v="0"/>
    <s v="Apr"/>
    <n v="2019"/>
    <d v="1899-12-30T09:10:48"/>
    <s v="Friday"/>
    <s v="Apr"/>
    <n v="2019"/>
    <s v="Ce matin nous contrôlons l'accès aux articles suivants sous eproc suite à l'intégration du gabarit du FRS ELKA, certains articles M2H... ils ne sont pas visibles_x000d__x000a__x000d__x000a_Tous le catalogue ELKA_x000d__x000a_ex_x000d__x000a_000000000000188978_x000d__x000a_000000000000188979_x000d__x000a_000000000000188980_x000d__x000a_000000000000188981_x000d__x000a_000000000000188982_x000d__x000a__x000d__x000a_M2H (articles 3M dont l'occurrence du frs a été ajouté manuellement le 11/04)_x000d__x000a_000000000000172229 _x000d__x000a__x000d__x000a_"/>
    <x v="14"/>
    <x v="2"/>
  </r>
  <r>
    <n v="152533"/>
    <x v="0"/>
    <x v="88"/>
    <s v=" Utilisateur"/>
    <s v="Severine MAURY"/>
    <s v="GSF SAS"/>
    <x v="0"/>
    <s v="Service achats"/>
    <x v="4"/>
    <s v="Bug"/>
    <x v="0"/>
    <s v="DA SILVA"/>
    <n v="0"/>
    <s v="12/04/2019 14:20"/>
    <s v="DA SILVA"/>
    <d v="1899-12-30T09:24:29"/>
    <x v="0"/>
    <s v="Apr"/>
    <n v="2019"/>
    <d v="1899-12-30T09:24:29"/>
    <s v="Friday"/>
    <s v="Apr"/>
    <n v="2019"/>
    <s v="Intégration MAD ne fonctionne pas_x000d__x000a_Les docs sont toujours dans le SAS_IN : \spropsoart01PROSAS_IN_x000d__x000a__x000d__x000a_@Cath GESLIN : Voir Jérôme PILLON_x000d__x000a__x000d__x000a__x000d__x000a_"/>
    <x v="14"/>
    <x v="2"/>
  </r>
  <r>
    <n v="152539"/>
    <x v="1"/>
    <x v="89"/>
    <s v="Karine NACINOVICH"/>
    <s v="Madlyne ZILLIOX"/>
    <s v="GSF Saturne"/>
    <x v="6"/>
    <s v="Secrétaires d'agence"/>
    <x v="1"/>
    <s v="Pb d'origine extérieure"/>
    <x v="0"/>
    <s v="DA SILVA"/>
    <n v="32"/>
    <s v="0000-00-00 00:00:00"/>
    <s v="Personne"/>
    <d v="1899-12-30T09:46:42"/>
    <x v="0"/>
    <s v="Apr"/>
    <n v="2019"/>
    <d v="1899-12-30T09:46:42"/>
    <s v="Friday"/>
    <s v="Apr"/>
    <n v="2019"/>
    <s v="Profil : mzilliox_x000d__x000a__x000d__x000a_Impossibilité de saisir une NDF pour le compte de Cristina Castanheira (matricule 00587662)_x000d__x000a__x000d__x000a_Menu ; Voyage et frais / gérer sécurité note de frais / autorisé utilisateurs NDF _x000d__x000a_Rechercher le matricule et enregistrer l'autorisation _x000d__x000a__x000d__x000a_retour menu : _x000d__x000a_libre service salarié / voyage et frais / note de frais / créer modifier note de frais _x000d__x000a_On ne retrouve pas la matricule de Cristina _x000d__x000a_Seule le matricule de mzilliox n'apparait "/>
    <x v="14"/>
    <x v="1"/>
  </r>
  <r>
    <n v="152542"/>
    <x v="1"/>
    <x v="90"/>
    <s v=" Utilisateur"/>
    <s v="Severine MAURY"/>
    <s v="GSF SAS"/>
    <x v="0"/>
    <s v="Service achats"/>
    <x v="4"/>
    <s v="NC"/>
    <x v="2"/>
    <s v="DA SILVA"/>
    <n v="32"/>
    <s v="0000-00-00 00:00:00"/>
    <s v="Personne"/>
    <d v="1899-12-30T10:02:39"/>
    <x v="0"/>
    <s v="Apr"/>
    <n v="2019"/>
    <d v="1899-12-30T10:02:39"/>
    <s v="Friday"/>
    <s v="Apr"/>
    <n v="2019"/>
    <s v="Consultation catalogue_x000d__x000a__x000d__x000a_Action à reproduire_x000d__x000a_Sélection du type de consultation : Fournisseur_x000d__x000a_Sélection d'un FRS lambda depuis la loupe puis &quot;RECHERCHER&quot;_x000d__x000a_--&gt; Les articles du FRS sont restitués_x000d__x000a_Clic sur &quot;EFFACER&quot;_x000d__x000a_--&gt; Le type de consultation se positionne alors à &quot;Fabricant-Groupement&quot;, la restitution des articles se vide_x000d__x000a__x000d__x000a_Problème : La loupe de recherche Fournisseur est accessible hors la RDG précise que si le type de consultation est &quot;Fabricant-Groupement&quot;, celle ci doit être grisée._x000d__x000a__x000d__x000a_SFD : RDG-L1PS-FAFCA246A-002-Type de consultation fabricants : Si le type de consultation prend la valeur « Fabricants », alors les onglets restitués seront « Généralités », « Spécificités », « Dimensions », « Conditions fabricant » et « Liens » ; De plus, la vue de recherche fournisseurs sera grisée et cette sélection conditionnera le périmètre de la vue de recherche fabricants, à savoir que tous les types de fournisseurs comprenant la valeur « fabricant » seront à restituer."/>
    <x v="14"/>
    <x v="2"/>
  </r>
  <r>
    <n v="152571"/>
    <x v="0"/>
    <x v="91"/>
    <s v=" Utilisateur"/>
    <s v="Severine MAURY"/>
    <s v="GSF SAS"/>
    <x v="0"/>
    <s v="Service achats"/>
    <x v="4"/>
    <s v="Pb de paramétrage"/>
    <x v="0"/>
    <s v="DA SILVA"/>
    <n v="14"/>
    <s v="26/04/2019 16:39"/>
    <s v="DA SILVA"/>
    <d v="1899-12-30T13:08:54"/>
    <x v="0"/>
    <s v="Apr"/>
    <n v="2019"/>
    <d v="1899-12-30T13:08:54"/>
    <s v="Friday"/>
    <s v="Apr"/>
    <n v="2019"/>
    <s v="Demande URGENTE de modification des paramètres EPROC pour approvisionnement DA -&gt; CDA_x000d__x000a__x000d__x000a_A transférer vers MCO / Cath GESLIN_x000d__x000a__x000d__x000a_Lors de l'appro, il faut augmenter le nb de lignes à 500._x000d__x000a__x000d__x000a_Nous avons eu le cas ce matin sur le site Strasbourg SUD =&gt; cmuller_x000d__x000a__x000d__x000a_+ de 300 lignes malgré le filtre critère fournisseur_x000d__x000a_"/>
    <x v="14"/>
    <x v="2"/>
  </r>
  <r>
    <n v="152573"/>
    <x v="0"/>
    <x v="92"/>
    <s v="Severine MAURY"/>
    <s v="Elodie LACOUR"/>
    <s v="GSF Saturne"/>
    <x v="2"/>
    <s v="Secrétaires d'agence"/>
    <x v="4"/>
    <s v="Mauvaise utilisation / formation"/>
    <x v="0"/>
    <s v="DA SILVA"/>
    <n v="12"/>
    <s v="25/04/2019 12:14"/>
    <s v="DA SILVA"/>
    <d v="1899-12-30T13:21:26"/>
    <x v="0"/>
    <s v="Apr"/>
    <n v="2019"/>
    <d v="1899-12-30T13:21:26"/>
    <s v="Friday"/>
    <s v="Apr"/>
    <n v="2019"/>
    <s v="De Séverine MAURY / Maéva DAYNES / PeopleSoft_x000d__x000a_Pour Support MCO à l'étude_x000d__x000a__x000d__x000a_Voir DA 69 : les articles 208615 et 219822 n'ont pas été pris en compte dans l'appro DA-&gt;CDA_x000d__x000a_Ils sont restés en DA en statuts &quot;en cours&quot;, la DA est en statuts &quot;Affic lignes&quot;._x000d__x000a_Lors de la PREMIERE consultation de la DA (mode modif) le message suivant s'affiche dès lors qu'on navigue entre les pages de la DA. Voir capture2. Pourtant aucune modif n'a été faite._x000d__x000a_"/>
    <x v="14"/>
    <x v="2"/>
  </r>
  <r>
    <n v="152579"/>
    <x v="0"/>
    <x v="93"/>
    <s v=" Utilisateur"/>
    <s v="Maryline BOUDARD"/>
    <s v="GSF SAS"/>
    <x v="0"/>
    <s v="Service achats"/>
    <x v="8"/>
    <s v="Pb de paramétrage"/>
    <x v="1"/>
    <s v="DA SILVA"/>
    <n v="2"/>
    <s v="15/04/2019 10:49"/>
    <s v="DA SILVA"/>
    <d v="1899-12-30T14:37:13"/>
    <x v="0"/>
    <s v="Apr"/>
    <n v="2019"/>
    <d v="1899-12-30T14:37:13"/>
    <s v="Friday"/>
    <s v="Apr"/>
    <n v="2019"/>
    <s v="Le nom de L'ETs de GSF Saturne Pôle Santé n'est pas correct sur les bons de commande PeopleSoft_x000d__x000a_Voir capture écran_x000d__x000a_A votre disposition_x000d__x000a_"/>
    <x v="14"/>
    <x v="0"/>
  </r>
  <r>
    <n v="152606"/>
    <x v="0"/>
    <x v="94"/>
    <s v="Severine MAURY"/>
    <s v="Brigitte SUDRIE"/>
    <s v="GSF SAS"/>
    <x v="0"/>
    <s v="Service achats"/>
    <x v="4"/>
    <s v="Question"/>
    <x v="1"/>
    <s v="DA SILVA"/>
    <n v="24"/>
    <s v="06/05/2019 17:17"/>
    <s v="DA SILVA"/>
    <d v="1899-12-30T16:46:01"/>
    <x v="0"/>
    <s v="Apr"/>
    <n v="2019"/>
    <d v="1899-12-30T16:46:01"/>
    <s v="Friday"/>
    <s v="Apr"/>
    <n v="2019"/>
    <s v="IMPORT GABARIT_x000d__x000a__x000d__x000a_La RDG suivante de la SFD n'est pas respectée : _x000d__x000a_RDG-L1PS-FA-FCA247-018-Contrôle_obligatoire_code_article_fabricant : En mode création, si le code fabricant est renseigné, ce champ devra être obligatoire._x000d__x000a__x000d__x000a_Aucun message d'erreur de type bloquant n'est apparu dans le cockpit et l'import a pu se faire"/>
    <x v="14"/>
    <x v="2"/>
  </r>
  <r>
    <n v="152611"/>
    <x v="1"/>
    <x v="95"/>
    <s v=" Utilisateur"/>
    <s v="Maryline BOUDARD"/>
    <s v="GSF SAS"/>
    <x v="0"/>
    <s v="Service achats"/>
    <x v="4"/>
    <s v="Fonctionnalité manquante"/>
    <x v="0"/>
    <s v="DA SILVA"/>
    <n v="31"/>
    <s v="0000-00-00 00:00:00"/>
    <s v="Personne"/>
    <d v="1899-12-30T17:34:49"/>
    <x v="0"/>
    <s v="Apr"/>
    <n v="2019"/>
    <d v="1899-12-30T17:34:49"/>
    <s v="Friday"/>
    <s v="Apr"/>
    <n v="2019"/>
    <s v="Etablissement de Colmar_x000d__x000a_Bon de commande envoyés aux fournisseurs_x000d__x000a_Lors de la réception de mail les fournisseurs ont aucune indication concernant l'Etablissement émetteur du mail (sauf ref de la commande)_x000d__x000a_Les articles ne sont pas regroupés par quantités ils sont dispatchés dans la commande sur plusieurs lignes (exemple 208266) sur page 01 du bcd : Pb pour les préparateurs de commandes chez le fournisseur._x000d__x000a_Le deuxième point a été relevé par deux fournisseurs aujourd'hui pour Colmar._x000d__x000a__x000d__x000a_"/>
    <x v="14"/>
    <x v="2"/>
  </r>
  <r>
    <n v="152667"/>
    <x v="0"/>
    <x v="96"/>
    <s v="Louis GANDOY"/>
    <s v="Louis GANDOY"/>
    <s v="GSF SAS"/>
    <x v="0"/>
    <s v="Service informatique"/>
    <x v="1"/>
    <s v="Bug"/>
    <x v="0"/>
    <s v="DA SILVA"/>
    <n v="28"/>
    <s v="14/05/2019 10:03"/>
    <s v="GANDOY"/>
    <d v="1899-12-30T10:09:36"/>
    <x v="1"/>
    <s v="Apr"/>
    <n v="2019"/>
    <d v="1899-12-30T10:09:36"/>
    <s v="Monday"/>
    <s v="Apr"/>
    <n v="2019"/>
    <s v="Bonjour,_x000d__x000a_Voici les fichiers des flux 5006a en erreur"/>
    <x v="15"/>
    <x v="1"/>
  </r>
  <r>
    <n v="152670"/>
    <x v="0"/>
    <x v="97"/>
    <s v="Louis GANDOY"/>
    <s v="Louis GANDOY"/>
    <s v="GSF SAS"/>
    <x v="0"/>
    <s v="Service informatique"/>
    <x v="1"/>
    <s v="Bug"/>
    <x v="0"/>
    <s v="DA SILVA"/>
    <n v="2"/>
    <s v="17/04/2019 15:33"/>
    <s v="DA SILVA"/>
    <d v="1899-12-30T10:17:43"/>
    <x v="1"/>
    <s v="Apr"/>
    <n v="2019"/>
    <d v="1899-12-30T10:17:43"/>
    <s v="Monday"/>
    <s v="Apr"/>
    <n v="2019"/>
    <s v="Bonjour,_x000d__x000a__x000d__x000a_Voici les flux 1070 et 5019a en erreur du 12/04:_x000d__x000a__x000d__x000a_OFFPSOANLFFR01 1070 :_x000d__x000a_Erreur lors du parsing du fichier XML : G1_1070_5019a_20190412-230248.xml_x000d__x000a__x000d__x000a_OFFPSOBPKFFR01 5019a :_x000d__x000a_Erreur lors du parsing du fichier XML : G1_1070_5019a_20190412-230327.xml_x000d__x000a__x000d__x000a__x000d__x000a_pas de pièce jointe._x000d__x000a_"/>
    <x v="15"/>
    <x v="1"/>
  </r>
  <r>
    <n v="152694"/>
    <x v="0"/>
    <x v="98"/>
    <s v=" Utilisateur"/>
    <s v="Anitha YOUPEHE"/>
    <s v="GSF SAS"/>
    <x v="0"/>
    <s v="Service comptabilité"/>
    <x v="2"/>
    <s v="Pb de paramétrage"/>
    <x v="0"/>
    <s v="DA SILVA"/>
    <n v="2"/>
    <s v="18/04/2019 09:38"/>
    <s v="DA SILVA"/>
    <d v="1899-12-30T11:17:39"/>
    <x v="1"/>
    <s v="Apr"/>
    <n v="2019"/>
    <d v="1899-12-30T11:17:39"/>
    <s v="Monday"/>
    <s v="Apr"/>
    <n v="2019"/>
    <s v="Bonjour,_x000d__x000a_Je n'arrive pas à me connecter à People soft avec mes identifiants depuis vendredi merci de m'aider s'il vous plaît._x000d__x000a__x000d__x000a_Cordialement_x000d__x000a_Anitha"/>
    <x v="15"/>
    <x v="2"/>
  </r>
  <r>
    <n v="152706"/>
    <x v="0"/>
    <x v="99"/>
    <s v=" Utilisateur"/>
    <s v="Severine MAURY"/>
    <s v="GSF SAS"/>
    <x v="0"/>
    <s v="Service achats"/>
    <x v="4"/>
    <s v="Cause indeterminée"/>
    <x v="0"/>
    <s v="DA SILVA"/>
    <n v="1"/>
    <s v="17/04/2019 11:42"/>
    <s v="DA SILVA"/>
    <d v="1899-12-30T11:45:39"/>
    <x v="1"/>
    <s v="Apr"/>
    <n v="2019"/>
    <d v="1899-12-30T11:45:39"/>
    <s v="Monday"/>
    <s v="Apr"/>
    <n v="2019"/>
    <s v="Incohérence sur CA_x000d__x000a__x000d__x000a_En comparant le CA contrat JUSTINESY et le total des montants sur les commandes depuis la MES, il y a 597,88 E de différence : soit la CDA 10 de l'entité STRASBOURG NORD que je trouve pas dans la liste des CDA _x000d__x000a_"/>
    <x v="15"/>
    <x v="2"/>
  </r>
  <r>
    <n v="152710"/>
    <x v="0"/>
    <x v="100"/>
    <s v="Severine MAURY"/>
    <s v="Camille MULLER"/>
    <s v="GSF Saturne"/>
    <x v="1"/>
    <s v="Secrétaires d'agence"/>
    <x v="4"/>
    <s v="Mauvaise utilisation / formation"/>
    <x v="0"/>
    <s v="DA SILVA"/>
    <n v="1"/>
    <s v="17/04/2019 10:51"/>
    <s v="FONCK"/>
    <d v="1899-12-30T12:17:26"/>
    <x v="1"/>
    <s v="Apr"/>
    <n v="2019"/>
    <d v="1899-12-30T12:17:26"/>
    <s v="Monday"/>
    <s v="Apr"/>
    <n v="2019"/>
    <s v="De Séverine MAURY pour la MCO UNIVERS PEOPLESOFT_x000d__x000a_ENTITE : PO079_x000d__x000a__x000d__x000a_Le jeudi 11 avril (heure approximative : 9h30-10h00) , une commande a été envoyée automatiquement via PS, il s'agit de la commande 0000000005 qui ne serait pas arrivée chez M2H. _x000d__x000a__x000d__x000a_Je viens de renvoyer ce matin à 9h40....9h55 un DUPLICATA de cette commande via notre application. J'ai informé par mail le site M2H pour savoir si elle a été reçu ce qui n'est pas le cas_x000d__x000a__x000d__x000a_L'adresse mail FRS configuré dans PS est la bonne_x000d__x000a__x000d__x000a_"/>
    <x v="15"/>
    <x v="2"/>
  </r>
  <r>
    <n v="152720"/>
    <x v="0"/>
    <x v="101"/>
    <s v=" Utilisateur"/>
    <s v="Severine MAURY"/>
    <s v="GSF SAS"/>
    <x v="0"/>
    <s v="Service achats"/>
    <x v="4"/>
    <s v="Mauvaise utilisation / formation"/>
    <x v="0"/>
    <s v="DA SILVA"/>
    <n v="13"/>
    <s v="29/04/2019 11:37"/>
    <s v="DA SILVA"/>
    <d v="1899-12-30T14:00:47"/>
    <x v="1"/>
    <s v="Apr"/>
    <n v="2019"/>
    <d v="1899-12-30T14:00:47"/>
    <s v="Monday"/>
    <s v="Apr"/>
    <n v="2019"/>
    <s v="Pour la MCO =&gt; Traitement technique et problématique du fichier de collecte MOTIF_x000d__x000a_Pour Brigitte SUDRIE et Maryline BOUDARD =&gt; Traitement d'import du MAA _x000d__x000a__x000d__x000a_Le gabarit Article de DEB ENSEIGNE a été importé avec la colonne &quot;CONTROLE QUALITE&quot; renseigné_x000d__x000a__x000d__x000a_1 : la gestion d'import aurait dû signaler que la colonne motif aurait dû être renseignée_x000d__x000a__x000d__x000a_2 : Certains articles ont été commandés d'ores et déjà avec le fait de devoir renseigné le code motif à la réception. Cependant, le fichier de collecte est vide, donc le motif ne peut pas être pris en compte et la réception risque de ne pas être possible._x000d__x000a__x000d__x000a_3 : Peut on avoir une extraction technique de la liste de tous les articles qui ont la case &quot;Contrôle obligatoire&quot; coché ?_x000d__x000a__x000d__x000a__x000d__x000a__x000d__x000a__x000d__x000a_Pour info : le contrôle qualité ne doit pas être utilisé pour le moment sur le lot 1."/>
    <x v="15"/>
    <x v="2"/>
  </r>
  <r>
    <n v="152757"/>
    <x v="0"/>
    <x v="102"/>
    <s v=" Utilisateur"/>
    <s v="Nicolas MARCANGELI"/>
    <s v="GSF SAS"/>
    <x v="0"/>
    <s v="Service contrôle de gestion"/>
    <x v="4"/>
    <s v="Programme test"/>
    <x v="1"/>
    <s v="DA SILVA"/>
    <n v="7"/>
    <s v="23/04/2019 10:59"/>
    <s v="DA SILVA"/>
    <d v="1899-12-30T16:45:49"/>
    <x v="1"/>
    <s v="Apr"/>
    <n v="2019"/>
    <d v="1899-12-30T16:45:49"/>
    <s v="Monday"/>
    <s v="Apr"/>
    <n v="2019"/>
    <s v="Tests effectués sur la REC_x000d__x000a__x000d__x000a_Test 1_x000d__x000a_Entrer param DA puis intégrer article _x000d__x000a_Modifier adresse occasionnelle sous DA depuis les paramètres de DA_x000d__x000a_RESULTAT : adresse occasionnelle dans la dernière ligne uniquement_x000d__x000a__x000d__x000a_Test2_x000d__x000a_Entrer param DA puis intégrer article_x000d__x000a_Cocher les lignes_x000d__x000a_Modifier adresse occasionnelle depuis la modif en masse_x000d__x000a_RESULTAT : adresse occasionnelle dans les 3 lignes_x000d__x000a__x000d__x000a_Test3_x000d__x000a_Entrer param DA + Modifier adresse occasionnelle_x000d__x000a_Integrer article_x000d__x000a_RESULTAT : adresse occasionnelle dans les 3 lignes_x000d__x000a__x000d__x000a_TEST 4_x000d__x000a_Entrer param DA puis intégrer article_x000d__x000a_Cocher les lignes articles de la da_x000d__x000a_Modifier adresse occasionnelle sous DA depuis les paramètres de DA_x000d__x000a_RESULTAT : adresse occasionnelle dans la dernière ligne uniquement"/>
    <x v="15"/>
    <x v="2"/>
  </r>
  <r>
    <n v="152764"/>
    <x v="0"/>
    <x v="103"/>
    <s v=" Utilisateur"/>
    <s v="Nicolas MARCANGELI"/>
    <s v="GSF SAS"/>
    <x v="0"/>
    <s v="Service contrôle de gestion"/>
    <x v="4"/>
    <s v="Bug"/>
    <x v="0"/>
    <s v="DA SILVA"/>
    <n v="10"/>
    <s v="26/04/2019 16:39"/>
    <s v="DA SILVA"/>
    <d v="1899-12-30T17:22:11"/>
    <x v="1"/>
    <s v="Apr"/>
    <n v="2019"/>
    <d v="1899-12-30T17:22:11"/>
    <s v="Monday"/>
    <s v="Apr"/>
    <n v="2019"/>
    <s v="DA avec adresse occasionnelle (3e ligne) transformée en commande &gt; description de l'article n'apparait pas sur le bon de commande "/>
    <x v="15"/>
    <x v="2"/>
  </r>
  <r>
    <n v="152772"/>
    <x v="0"/>
    <x v="104"/>
    <s v="Louis GANDOY"/>
    <s v="Louis GANDOY"/>
    <s v="GSF SAS"/>
    <x v="0"/>
    <s v="Service informatique"/>
    <x v="7"/>
    <s v="Bug"/>
    <x v="0"/>
    <s v="GANDOY"/>
    <n v="1"/>
    <s v="17/04/2019 15:31"/>
    <s v="DA SILVA"/>
    <d v="1899-12-30T08:47:46"/>
    <x v="2"/>
    <s v="Apr"/>
    <n v="2019"/>
    <d v="1899-12-30T08:47:46"/>
    <s v="Tuesday"/>
    <s v="Apr"/>
    <n v="2019"/>
    <s v="Bonjour,_x000d__x000a__x000d__x000a_Voici les flux 1070 et 5019a en erreur du 12/04:_x000d__x000a__x000d__x000a_Msg d'erreur de OFFPSOANLFFR01 1070:_x000d__x000a_Erreur lors du parsing du fichier XML : G1_1070_5019a_20190415-230125.xml_x000d__x000a__x000d__x000a_Msg d'erreur de OFFPSOBPKFFR01 5019a:_x000d__x000a_Erreur lors du parsing du fichier XML : G1_1070_5019a_20190415-230211.xml"/>
    <x v="15"/>
    <x v="1"/>
  </r>
  <r>
    <n v="152783"/>
    <x v="1"/>
    <x v="105"/>
    <s v=" Utilisateur"/>
    <s v="Marie CALAUTTI"/>
    <s v="GSF SAS"/>
    <x v="0"/>
    <s v="Service achats"/>
    <x v="3"/>
    <s v="Mauvaise utilisation / formation"/>
    <x v="1"/>
    <s v="DA SILVA"/>
    <n v="28"/>
    <s v="0000-00-00 00:00:00"/>
    <s v="Personne"/>
    <d v="1899-12-30T09:57:15"/>
    <x v="2"/>
    <s v="Apr"/>
    <n v="2019"/>
    <d v="1899-12-30T09:57:15"/>
    <s v="Tuesday"/>
    <s v="Apr"/>
    <n v="2019"/>
    <s v="Bonjour _x000d__x000a__x000d__x000a_Je n'ai pas accès à People Soft _x000d__x000a_Merci de bien vouloir faire le nécessaire _x000d__x000a__x000d__x000a_Bien cordialement _x000d__x000a_Marie Calautti"/>
    <x v="15"/>
    <x v="2"/>
  </r>
  <r>
    <n v="152789"/>
    <x v="1"/>
    <x v="106"/>
    <s v="Severine MAURY"/>
    <s v="Laurence DEJEAN"/>
    <s v="GSF SAS"/>
    <x v="0"/>
    <s v="Service contrôle de gestion"/>
    <x v="4"/>
    <s v="Demande d'une nouvelle fonctionnalité"/>
    <x v="1"/>
    <s v="DA SILVA"/>
    <n v="28"/>
    <s v="0000-00-00 00:00:00"/>
    <s v="Personne"/>
    <d v="1899-12-30T10:17:00"/>
    <x v="2"/>
    <s v="Apr"/>
    <n v="2019"/>
    <d v="1899-12-30T10:17:00"/>
    <s v="Tuesday"/>
    <s v="Apr"/>
    <n v="2019"/>
    <s v="Identification d'un problème de gestion des paramètres de la DA_x000d__x000a__x000d__x000a_Ano : Les modifications de sont pas prises en compte_x000d__x000a__x000d__x000a_Action :_x000d__x000a_Créer une DA depuis le profil d'une assistante pour le compte d'un inspecteur._x000d__x000a_(Par défaut, les comptes PS ne disposent pas d'informations pré remplis)_x000d__x000a__x000d__x000a_Test effectué sur REC :_x000d__x000a_TEST1_x000d__x000a_Ajouter un article a la DA_x0009__x000d__x000a_Modifier les param DA_x0009__x000d__x000a_Cliquer sur OUI_x0009__x000d__x000a__x0009_Seul le demandeur est conservé_x000d__x000a__x000d__x000a_TEST2_x0009__x000d__x000a_Entrer les param DA_x0009__x000d__x000a_Cliquer sur OUI_x0009__x000d__x000a_Ajouter un article a la DA_x0009__x000d__x000a__x0009_Seul le demandeur est conservé_x000d__x000a__x0009__x000d__x000a_TEST3_x0009__x000d__x000a_Entrer les param DA_x0009__x000d__x000a_Cliquer sur NON_x0009__x000d__x000a_Ajouter un article a la DA_x0009__x000d__x000a__x0009_Seul le demandeur est conservé_x000d__x000a__x0009__x000d__x000a_TEST4_x0009__x000d__x000a_Ajouter un article a la DA_x0009__x000d__x000a_Modifier les param DA_x0009__x000d__x000a_Cliquer sur NON_x0009__x000d__x000a__x0009_Seul le demandeur est conservé_x000d__x000a__x000d__x000a_Vu avec MAXIME : Il s'agit d'une demande d'évolution pour ajuster la fonction. Cependant nous avons quand même une anomalie puisque le choix des boutons OUI ou NON n'ont pas d'effet._x000d__x000a__x000d__x000a_"/>
    <x v="15"/>
    <x v="2"/>
  </r>
  <r>
    <n v="152851"/>
    <x v="0"/>
    <x v="107"/>
    <s v="Severine MAURY"/>
    <s v="Maryline BOUDARD"/>
    <s v="GSF SAS"/>
    <x v="0"/>
    <s v="Service achats"/>
    <x v="4"/>
    <s v="Bug"/>
    <x v="0"/>
    <s v="DA SILVA"/>
    <n v="13"/>
    <s v="30/04/2019 15:32"/>
    <s v="DA SILVA"/>
    <d v="1899-12-30T16:49:24"/>
    <x v="2"/>
    <s v="Apr"/>
    <n v="2019"/>
    <d v="1899-12-30T16:49:24"/>
    <s v="Tuesday"/>
    <s v="Apr"/>
    <n v="2019"/>
    <s v="Saisie nouveau contrat de prestation_x000d__x000a__x000d__x000a_En utilisant l'hyperlien &quot;Recherche catalogue&quot; puis l'extraction de tous les articles pour une catégorie donnée, si on utilise la fonction &quot;Select all&quot;, les cellules de la page suivante ne sont pas sélectionnées, idem si on select all la dernière page dans sa totalité et qu'on revient sur la 1er, les cases sont désélectionnées. Il n'est donc pas possible de sélectionner la totalité des articles pour les intégrer dans le contrat._x000d__x000a__x000d__x000a_Ex prendre M2H / Catalogue = GSF FAMILLES/ Catégories = Main_MAT_OUTIL : il y a 54 articles répartis sur 2 pages "/>
    <x v="15"/>
    <x v="2"/>
  </r>
  <r>
    <n v="152861"/>
    <x v="0"/>
    <x v="108"/>
    <s v="Severine MAURY"/>
    <s v="Nadia SCHMITT"/>
    <s v="GSF Saturne"/>
    <x v="4"/>
    <s v="Secrétaires d'agence"/>
    <x v="4"/>
    <s v="Bug"/>
    <x v="0"/>
    <s v="DA SILVA"/>
    <n v="19"/>
    <s v="06/05/2019 11:26"/>
    <s v="DA SILVA"/>
    <d v="1899-12-30T17:30:00"/>
    <x v="2"/>
    <s v="Apr"/>
    <n v="2019"/>
    <d v="1899-12-30T17:30:00"/>
    <s v="Tuesday"/>
    <s v="Apr"/>
    <n v="2019"/>
    <s v="Lors de l'envoi d'une CDA en mode courrier, en cliquant sur le bouton &quot;envoyer&quot; : un message &quot;pas de contrat&quot; s'affiche. _x000d__x000a__x000d__x000a_Les codes contrats sont bien répercutés dans l'onglet prévu à cet effet._x000d__x000a_Pas de message depuis une CDA directe."/>
    <x v="15"/>
    <x v="2"/>
  </r>
  <r>
    <n v="152875"/>
    <x v="0"/>
    <x v="109"/>
    <s v="Severine MAURY"/>
    <s v="Sylvie LECALVEZ_PRESTATAIRE"/>
    <s v="GSF SAS"/>
    <x v="0"/>
    <s v="Service informatique"/>
    <x v="4"/>
    <s v="Bug"/>
    <x v="0"/>
    <s v="DA SILVA"/>
    <n v="6"/>
    <s v="23/04/2019 09:43"/>
    <s v="DA SILVA"/>
    <d v="1899-12-30T09:14:23"/>
    <x v="3"/>
    <s v="Apr"/>
    <n v="2019"/>
    <d v="1899-12-30T09:14:23"/>
    <s v="Wednesday"/>
    <s v="Apr"/>
    <n v="2019"/>
    <s v="Nous avons une ano concernant le FRS F15604 : LANDOLT_x000d__x000a__x000d__x000a_Nous ne pouvons pas modifier son type et le passer à AUTRES. Message d'erreur._x000d__x000a_Ce fournisseur dispose 38 sites dans sa fiche._x000d__x000a_Impossible de lui attribuer des articles_x000d__x000a__x000d__x000a_VU avec MBO / BSU Pour Sylvie LECALVEZ"/>
    <x v="15"/>
    <x v="2"/>
  </r>
  <r>
    <n v="152888"/>
    <x v="0"/>
    <x v="110"/>
    <s v="Karine NACINOVICH"/>
    <s v="Madlyne ZILLIOX"/>
    <s v="GSF Saturne"/>
    <x v="6"/>
    <s v="Secrétaires d'agence"/>
    <x v="8"/>
    <s v="Pb de paramétrage"/>
    <x v="1"/>
    <s v="DA SILVA"/>
    <n v="1"/>
    <s v="18/04/2019 11:03"/>
    <s v="DA SILVA"/>
    <d v="1899-12-30T10:51:35"/>
    <x v="3"/>
    <s v="Apr"/>
    <n v="2019"/>
    <d v="1899-12-30T10:51:35"/>
    <s v="Wednesday"/>
    <s v="Apr"/>
    <n v="2019"/>
    <s v="Bonjour _x000d__x000a__x000d__x000a_Merci de modifier le nom du PO06D qui n'est correcte pour l'établissent car sur les bons de commande , le nom est erroné et les fournisseurs ne reconnaissent l'établissement_x000d__x000a__x000d__x000a_ETAB 06D  = Strasbourg Pôle Santé    (modification faite par Yohan)_x000d__x000a__x000d__x000a_PO06D = CHU Strasbourg = KO _x000d__x000a_      = Strasbourg Pôle Santé    (modif à faire)_x000d__x000a__x000d__x000a_Merci "/>
    <x v="15"/>
    <x v="0"/>
  </r>
  <r>
    <n v="152907"/>
    <x v="0"/>
    <x v="111"/>
    <s v="Severine MAURY"/>
    <s v="Maryline BOUDARD"/>
    <s v="GSF SAS"/>
    <x v="0"/>
    <s v="Service achats"/>
    <x v="4"/>
    <s v="Bug"/>
    <x v="0"/>
    <s v="DA SILVA"/>
    <n v="9"/>
    <s v="26/04/2019 16:38"/>
    <s v="DA SILVA"/>
    <d v="1899-12-30T13:04:17"/>
    <x v="3"/>
    <s v="Apr"/>
    <n v="2019"/>
    <d v="1899-12-30T13:04:17"/>
    <s v="Wednesday"/>
    <s v="Apr"/>
    <n v="2019"/>
    <s v="Import catalogue - Calcul du prix standard_x000d__x000a__x000d__x000a_Calcul du prix standard dans la fiche article à revoir après import_x000d__x000a_Prix fournisseur / conversion UM conditionnement _x000d__x000a__x000d__x000a__x000d__x000a_JIRA : UNI-4028 (MAXIME)OK"/>
    <x v="15"/>
    <x v="2"/>
  </r>
  <r>
    <n v="152946"/>
    <x v="0"/>
    <x v="112"/>
    <s v="Ludovic FOUSTOUL"/>
    <s v="Ludovic FOUSTOUL"/>
    <s v="GSF SAS"/>
    <x v="0"/>
    <s v="Service informatique"/>
    <x v="3"/>
    <s v="Bug"/>
    <x v="1"/>
    <s v="FOUSTOUL"/>
    <n v="0"/>
    <s v="18/04/2019 16:54"/>
    <s v="FOUSTOUL"/>
    <d v="1899-12-30T08:04:00"/>
    <x v="4"/>
    <s v="Apr"/>
    <n v="2019"/>
    <d v="1899-12-30T08:04:00"/>
    <s v="Thursday"/>
    <s v="Apr"/>
    <n v="2019"/>
    <s v="Bonjour,_x000d__x000a__x000d__x000a_Le traitement G1_FOUR_INC est en erreur à 23h05 pour la cause suivante :_x000d__x000a__x000d__x000a_File: /vob/peopletools/src/psappeng/aedebug.hSQL error. Stmt #: 1723  Error Position: 0  Return: 805 - ORA-00001: unique constraint (SYSADM.PS_G1_BUND_HDR_TBL) violated _x000d__x000a__x000d__x000a_Je joins la log en pièce jointe,_x000d__x000a_Cordialement,_x000d__x000a_FOUSTOUL Ludovic."/>
    <x v="15"/>
    <x v="2"/>
  </r>
  <r>
    <n v="153024"/>
    <x v="0"/>
    <x v="113"/>
    <s v="Louis GANDOY"/>
    <s v="Louis GANDOY"/>
    <s v="GSF SAS"/>
    <x v="0"/>
    <s v="Service informatique"/>
    <x v="1"/>
    <s v="Bug"/>
    <x v="0"/>
    <s v="GANDOY"/>
    <n v="25"/>
    <s v="14/05/2019 10:03"/>
    <s v="GANDOY"/>
    <d v="1899-12-30T08:43:59"/>
    <x v="0"/>
    <s v="Apr"/>
    <n v="2019"/>
    <d v="1899-12-30T08:43:59"/>
    <s v="Friday"/>
    <s v="Apr"/>
    <n v="2019"/>
    <s v="Bonjour,_x000d__x000a_Voici les fichiers des flux en erreur du jour"/>
    <x v="15"/>
    <x v="1"/>
  </r>
  <r>
    <n v="153131"/>
    <x v="0"/>
    <x v="114"/>
    <s v="Ludovic FOUSTOUL"/>
    <s v="Ludovic FOUSTOUL"/>
    <s v="GSF SAS"/>
    <x v="0"/>
    <s v="Service informatique"/>
    <x v="3"/>
    <s v="Pb exploitation"/>
    <x v="0"/>
    <s v="FOUSTOUL"/>
    <n v="2"/>
    <s v="25/04/2019 10:51"/>
    <s v="DA SILVA"/>
    <d v="1899-12-30T08:15:19"/>
    <x v="2"/>
    <s v="Apr"/>
    <n v="2019"/>
    <d v="1899-12-30T08:15:19"/>
    <s v="Tuesday"/>
    <s v="Apr"/>
    <n v="2019"/>
    <s v="Bonjour,_x000d__x000a__x000d__x000a_Le traitement d'indexation full (ElasticSearch) est en échec pour la soirée du 20/04/2019._x000d__x000a__x000d__x000a_Vous trouverez les logs associées en pièce jointe._x000d__x000a__x000d__x000a_Cordialement,_x000d__x000a_FOUSTOUL Ludovic."/>
    <x v="16"/>
    <x v="2"/>
  </r>
  <r>
    <n v="153149"/>
    <x v="0"/>
    <x v="115"/>
    <s v=" Utilisateur"/>
    <s v="Catharina TEIXEIRA DA SILVA"/>
    <s v="GSF Saturne"/>
    <x v="3"/>
    <s v="Inspecteurs"/>
    <x v="4"/>
    <s v="Mauvaise utilisation / formation"/>
    <x v="1"/>
    <s v="DA SILVA"/>
    <n v="0"/>
    <s v="23/04/2019 10:22"/>
    <s v="DA SILVA"/>
    <d v="1899-12-30T09:25:18"/>
    <x v="2"/>
    <s v="Apr"/>
    <n v="2019"/>
    <d v="1899-12-30T09:25:18"/>
    <s v="Tuesday"/>
    <s v="Apr"/>
    <n v="2019"/>
    <s v="Bonjour, _x000d__x000a__x000d__x000a_J'ai suivi le mode opératoire concernant le récap chantier, mais je dois certainement passer à travers une étape car impossible de le sortir... _x000d__x000a__x000d__x000a_Pourriez-vous me rappeler à ce sujet au 07.88.96.57.32 ? _x000d__x000a__x000d__x000a_Merci_x000d__x000a_Catharina"/>
    <x v="16"/>
    <x v="2"/>
  </r>
  <r>
    <n v="153151"/>
    <x v="0"/>
    <x v="116"/>
    <s v="Karine NACINOVICH"/>
    <s v=" _LIBRE-SERVICE"/>
    <s v="GSF SAS"/>
    <x v="0"/>
    <s v="Service informatique"/>
    <x v="2"/>
    <s v="Demande d'une nouvelle fonctionnalité"/>
    <x v="1"/>
    <s v="DA SILVA"/>
    <n v="9"/>
    <s v="02/05/2019 10:10"/>
    <s v="DA SILVA"/>
    <d v="1899-12-30T09:28:24"/>
    <x v="2"/>
    <s v="Apr"/>
    <n v="2019"/>
    <d v="1899-12-30T09:28:24"/>
    <s v="Tuesday"/>
    <s v="Apr"/>
    <n v="2019"/>
    <s v="Bonjour_x000d__x000a__x000d__x000a_Modification menu _x000d__x000a__x000d__x000a_Merci de mettre à la direction financière (suite mail CGA) le menu suivant pour corriger des transactions sur immobilisations . Possible uniquement si AMDPCAL n'est pas lancé _x000d__x000a_Gestion des immobilisation / Transactions immobilisations / transactions financières / Modif/suppr trans. en attente _x000d__x000a__x000d__x000a_ voir process ci joint "/>
    <x v="16"/>
    <x v="2"/>
  </r>
  <r>
    <n v="153154"/>
    <x v="0"/>
    <x v="117"/>
    <s v="Karine NACINOVICH"/>
    <s v="Nadia SCHMITT"/>
    <s v="GSF Saturne"/>
    <x v="4"/>
    <s v="Secrétaires d'agence"/>
    <x v="9"/>
    <s v="Mauvaise utilisation / formation"/>
    <x v="0"/>
    <s v="DA SILVA"/>
    <n v="9"/>
    <s v="02/05/2019 10:12"/>
    <s v="DA SILVA"/>
    <d v="1899-12-30T09:33:41"/>
    <x v="2"/>
    <s v="Apr"/>
    <n v="2019"/>
    <d v="1899-12-30T09:33:41"/>
    <s v="Tuesday"/>
    <s v="Apr"/>
    <n v="2019"/>
    <s v="Suite à la non affectation d'immobilisation dans la reprise , les immo suivantes ont été transféré à une mauvaise date comptable _x000d__x000a__x000d__x000a_Merci de corriger les immobilisations suivantes en date du 01/04/19 sur les chantiers suivants :_x000d__x000a__x000d__x000a_Voilà les immo transférées à la mauvaise date sur brumath _x000d__x000a__x000d__x000a_4920274_x0009_chantier AMCOR 21331_x000d__x000a_4920383_x0009_chantier ISRI 21320_x000d__x000a_4920492_x0009_chantier 19280 COLIN PALC_x000d__x000a_4920483_x0009_chantier 19280 COLIN PALC_x000d__x000a_4920491_x0009_chantier 20406 WELSCH"/>
    <x v="16"/>
    <x v="2"/>
  </r>
  <r>
    <n v="153198"/>
    <x v="1"/>
    <x v="118"/>
    <s v=" Utilisateur"/>
    <s v="Catherine GAUJARD"/>
    <s v="GSF SAS"/>
    <x v="0"/>
    <s v="Service comptabilité"/>
    <x v="5"/>
    <s v="Bug"/>
    <x v="0"/>
    <s v="DA SILVA"/>
    <n v="20"/>
    <s v="0000-00-00 00:00:00"/>
    <s v="Personne"/>
    <d v="1899-12-30T14:05:25"/>
    <x v="2"/>
    <s v="Apr"/>
    <n v="2019"/>
    <d v="1899-12-30T14:05:25"/>
    <s v="Tuesday"/>
    <s v="Apr"/>
    <n v="2019"/>
    <s v="Bonjour,_x000d__x000a__x000d__x000a_Nous avons un message d'erreur lorsqu'on veut consulter les pices jointes d'une ndf à approuver avec un profil comptable_x000d__x000a_Voir impression jointe_x000d__x000a__x000d__x000a_Merci par avance_x000d__x000a__x000d__x000a_Cordialement_x000d__x000a__x000d__x000a__x000d__x000a__x000d__x000a__x000d__x000a_"/>
    <x v="16"/>
    <x v="2"/>
  </r>
  <r>
    <n v="153235"/>
    <x v="1"/>
    <x v="119"/>
    <s v="Benjamin DORIER_PRESTATAIRE"/>
    <s v="Benjamin DORIER_PRESTATAIRE"/>
    <s v="GSF SAS"/>
    <x v="0"/>
    <s v="Service informatique"/>
    <x v="1"/>
    <s v="NC"/>
    <x v="0"/>
    <s v="Technicien"/>
    <n v="20"/>
    <s v="0000-00-00 00:00:00"/>
    <s v="Personne"/>
    <d v="1899-12-30T08:13:41"/>
    <x v="3"/>
    <s v="Apr"/>
    <n v="2019"/>
    <d v="1899-12-30T08:13:41"/>
    <s v="Wednesday"/>
    <s v="Apr"/>
    <n v="2019"/>
    <s v="Bonjour, _x000d__x000a__x000d__x000a_Voici ci-joint les flux 1178b KO pour la journée d'hier._x000d__x000a__x000d__x000a__x000d__x000a_Merci."/>
    <x v="16"/>
    <x v="1"/>
  </r>
  <r>
    <n v="153304"/>
    <x v="0"/>
    <x v="120"/>
    <s v=" Utilisateur"/>
    <s v="Déborah VERDUCI"/>
    <s v="GSF SAS"/>
    <x v="0"/>
    <s v="Service achats"/>
    <x v="2"/>
    <s v="Pb de paramétrage"/>
    <x v="0"/>
    <s v="DA SILVA"/>
    <n v="1"/>
    <s v="26/04/2019 10:39"/>
    <s v="DA SILVA"/>
    <d v="1899-12-30T17:56:45"/>
    <x v="3"/>
    <s v="Apr"/>
    <n v="2019"/>
    <d v="1899-12-30T17:56:45"/>
    <s v="Wednesday"/>
    <s v="Apr"/>
    <n v="2019"/>
    <s v="Bonsoir,_x000d__x000a_Vous trouverez en PJ, un exemple de mail que je reçois pas car mon adresse mail est erroné._x000d__x000a_Pourriez vous SVP modifier mon adresse afin que je puisse recevoir ces mails ?_x000d__x000a_dverduci@gsf.fr_x000d__x000a_merci"/>
    <x v="16"/>
    <x v="2"/>
  </r>
  <r>
    <n v="153322"/>
    <x v="0"/>
    <x v="121"/>
    <s v=" Utilisateur"/>
    <s v="Alexandre CASTIN"/>
    <s v="GSF SAS"/>
    <x v="0"/>
    <s v="Service achats"/>
    <x v="4"/>
    <s v="Pb exploitation"/>
    <x v="0"/>
    <s v="DA SILVA"/>
    <n v="0"/>
    <s v="25/04/2019 12:14"/>
    <s v="DA SILVA"/>
    <d v="1899-12-30T10:25:30"/>
    <x v="4"/>
    <s v="Apr"/>
    <n v="2019"/>
    <d v="1899-12-30T10:25:30"/>
    <s v="Thursday"/>
    <s v="Apr"/>
    <n v="2019"/>
    <s v="Bonjour, _x000d__x000a__x000d__x000a_Concernant l'option &quot;notifier&quot; ne fonctionne pas lorsque nous passons par la console des destinataires en sélectionnant les destinataires et en les ajoutant; _x000d__x000a__x000d__x000a_Cela fonctionne en tapant à la main les adresses des destaintaires._x000d__x000a__x000d__x000a_Merci"/>
    <x v="16"/>
    <x v="2"/>
  </r>
  <r>
    <n v="153356"/>
    <x v="0"/>
    <x v="122"/>
    <s v=" Utilisateur"/>
    <s v="Caroline LARRIEU"/>
    <s v="GSF SAS"/>
    <x v="0"/>
    <s v="Service comptabilité"/>
    <x v="5"/>
    <s v="Mauvaise utilisation / formation"/>
    <x v="1"/>
    <s v="DA SILVA"/>
    <n v="14"/>
    <s v="10/05/2019 11:00"/>
    <s v="DA SILVA"/>
    <d v="1899-12-30T15:05:44"/>
    <x v="4"/>
    <s v="Apr"/>
    <n v="2019"/>
    <d v="1899-12-30T15:05:44"/>
    <s v="Thursday"/>
    <s v="Apr"/>
    <n v="2019"/>
    <s v="Bonjour,_x000d__x000a__x000d__x000a_le chantier n'est pas renseigné._x000d__x000a__x000d__x000a_Je n'ai encore rien modifié._x000d__x000a__x000d__x000a_Je change le compte et je valide._x000d__x000a__x000d__x000a_Ci joint l'imprim écran avant toute modif._x000d__x000a__x000d__x000a_Merci_x000d__x000a__x000d__x000a_Caro"/>
    <x v="16"/>
    <x v="2"/>
  </r>
  <r>
    <n v="153381"/>
    <x v="1"/>
    <x v="123"/>
    <s v=" Utilisateur"/>
    <s v="Caroline LARRIEU"/>
    <s v="GSF SAS"/>
    <x v="0"/>
    <s v="Service comptabilité"/>
    <x v="5"/>
    <s v="Bug"/>
    <x v="0"/>
    <s v="DA SILVA"/>
    <n v="18"/>
    <s v="0000-00-00 00:00:00"/>
    <s v="Personne"/>
    <d v="1899-12-30T17:11:03"/>
    <x v="4"/>
    <s v="Apr"/>
    <n v="2019"/>
    <d v="1899-12-30T17:11:03"/>
    <s v="Thursday"/>
    <s v="Apr"/>
    <n v="2019"/>
    <s v="Bonjour,_x000d__x000a__x000d__x000a_nous avons eu le cas Aina et moi meme sur plusieurs debours,_x000d__x000a_les pièces jointes scannées (les justifs) ne sont pas accessibles, nous avons un message d'erreur ._x000d__x000a__x000d__x000a_Copie jointe Merci_x000d__x000a__x000d__x000a_Caro"/>
    <x v="16"/>
    <x v="2"/>
  </r>
  <r>
    <n v="153429"/>
    <x v="1"/>
    <x v="124"/>
    <s v="Laurence DEJEAN"/>
    <s v="Nathalie VASTEL"/>
    <s v="GSF Saturne"/>
    <x v="3"/>
    <s v="Secrétaires d'agence"/>
    <x v="4"/>
    <s v="Pb de paramétrage"/>
    <x v="0"/>
    <s v="DA SILVA"/>
    <n v="17"/>
    <s v="0000-00-00 00:00:00"/>
    <s v="Personne"/>
    <d v="1899-12-30T12:23:38"/>
    <x v="0"/>
    <s v="Apr"/>
    <n v="2019"/>
    <d v="1899-12-30T12:23:38"/>
    <s v="Friday"/>
    <s v="Apr"/>
    <n v="2019"/>
    <s v="Consultation des DA à approvisionner et/ou des CDA en attente d'approbation via le Worcenter achats (page Poste charge acheteur)-&gt; après mise à jour des filtres, les résultats n'apparaissent pas._x000d__x000a_Point vu avec L. Sauze qui a contrôlé les écarts par rapport à la base de données"/>
    <x v="16"/>
    <x v="2"/>
  </r>
  <r>
    <n v="153439"/>
    <x v="0"/>
    <x v="125"/>
    <s v="Severine MAURY"/>
    <s v="Carole VIGHI"/>
    <s v="GSF Saturne"/>
    <x v="4"/>
    <s v="Secrétaires d'agence"/>
    <x v="3"/>
    <s v="Cause indeterminée"/>
    <x v="0"/>
    <s v="CHIEPPA"/>
    <n v="0"/>
    <s v="26/04/2019 15:15"/>
    <s v="CHIEPPA"/>
    <d v="1899-12-30T14:46:46"/>
    <x v="0"/>
    <s v="Apr"/>
    <n v="2019"/>
    <d v="1899-12-30T14:46:46"/>
    <s v="Friday"/>
    <s v="Apr"/>
    <n v="2019"/>
    <s v="Bonjour_x000d__x000a__x000d__x000a_Impossible d'ouvrir un document PDF depuis IE qui provient de peoplesoft_x000d__x000a__x000d__x000a_Une page blanche s'affiche"/>
    <x v="16"/>
    <x v="2"/>
  </r>
  <r>
    <n v="153460"/>
    <x v="0"/>
    <x v="126"/>
    <s v=" Utilisateur"/>
    <s v="Florian RAVET"/>
    <s v="GSF Saturne"/>
    <x v="7"/>
    <s v="Chefs d'établissement"/>
    <x v="5"/>
    <s v="Mauvaise utilisation / formation"/>
    <x v="0"/>
    <s v="DA SILVA"/>
    <n v="5"/>
    <s v="02/05/2019 10:11"/>
    <s v="DA SILVA"/>
    <d v="1899-12-30T16:56:13"/>
    <x v="0"/>
    <s v="Apr"/>
    <n v="2019"/>
    <d v="1899-12-30T16:56:13"/>
    <s v="Friday"/>
    <s v="Apr"/>
    <n v="2019"/>
    <s v="Bonjour._x000d__x000a__x000d__x000a_Je ne peux pas envoyer de notes de frais pour Peoplesoft pour approbation à mon DR Patrick CHATELUX. _x000d__x000a__x000d__x000a_Comment je peux faire afin de faire valider?_x000d__x000a__x000d__x000a_Mes ndf sont en mode &quot;en attente&quot;._x000d__x000a__x000d__x000a_Cordialement;_x000d__x000a__x000d__x000a_Florian RAVET 06 25 35 15 84 "/>
    <x v="16"/>
    <x v="2"/>
  </r>
  <r>
    <n v="153481"/>
    <x v="0"/>
    <x v="127"/>
    <s v=" Utilisateur"/>
    <s v="Catherine GAUJARD"/>
    <s v="GSF SAS"/>
    <x v="0"/>
    <s v="Service comptabilité"/>
    <x v="3"/>
    <s v="Demande d'accès"/>
    <x v="1"/>
    <s v="CHIEPPA"/>
    <n v="0"/>
    <s v="29/04/2019 10:10"/>
    <s v="CHIEPPA"/>
    <d v="1899-12-30T10:03:09"/>
    <x v="1"/>
    <s v="Apr"/>
    <n v="2019"/>
    <d v="1899-12-30T10:03:09"/>
    <s v="Monday"/>
    <s v="Apr"/>
    <n v="2019"/>
    <s v="Bonjour,_x000d__x000a__x000d__x000a_URGENT =&gt; Merci d'ajouter Peoplesoft dans l'espace GSF de :_x000d__x000a__x000d__x000a_- Rose Marie D'ANGELO_x000d__x000a_- Stéphanie PAPAIS_x000d__x000a_- Jordan RALLO_x000d__x000a__x000d__x000a_Cordialement"/>
    <x v="17"/>
    <x v="2"/>
  </r>
  <r>
    <n v="153577"/>
    <x v="1"/>
    <x v="128"/>
    <s v="Florian COURRIN"/>
    <s v="Florian COURRIN"/>
    <s v="GSF SAS"/>
    <x v="0"/>
    <s v="Service informatique"/>
    <x v="1"/>
    <s v="Bug"/>
    <x v="0"/>
    <s v="COURRIN"/>
    <n v="14"/>
    <s v="0000-00-00 00:00:00"/>
    <s v="Personne"/>
    <d v="1899-12-30T08:20:00"/>
    <x v="2"/>
    <s v="Apr"/>
    <n v="2019"/>
    <d v="1899-12-30T08:20:00"/>
    <s v="Tuesday"/>
    <s v="Apr"/>
    <n v="2019"/>
    <s v="Bonjour, _x000d__x000a__x000d__x000a_Voici ci-joint les flux 5006a KO pour la journée d'hier._x000d__x000a__x000d__x000a_Merci."/>
    <x v="17"/>
    <x v="1"/>
  </r>
  <r>
    <n v="153579"/>
    <x v="0"/>
    <x v="129"/>
    <s v=" Utilisateur"/>
    <s v="Rose-Marie D'ANGELO"/>
    <s v="GSF SAS"/>
    <x v="0"/>
    <s v="Service comptabilité"/>
    <x v="2"/>
    <s v="Pb de paramétrage"/>
    <x v="3"/>
    <s v="DA SILVA"/>
    <n v="0"/>
    <s v="30/04/2019 16:57"/>
    <s v="DA SILVA"/>
    <d v="1899-12-30T08:37:10"/>
    <x v="2"/>
    <s v="Apr"/>
    <n v="2019"/>
    <d v="1899-12-30T08:37:10"/>
    <s v="Tuesday"/>
    <s v="Apr"/>
    <n v="2019"/>
    <s v="Bonjour, Je n'arrive pas à me connecter à People Soft. Merci"/>
    <x v="17"/>
    <x v="2"/>
  </r>
  <r>
    <n v="153590"/>
    <x v="0"/>
    <x v="130"/>
    <s v=" Utilisateur"/>
    <s v="Manon VEILLARD"/>
    <s v="GSF SAS"/>
    <x v="0"/>
    <s v="Service achats"/>
    <x v="4"/>
    <s v="Mauvaise utilisation / formation"/>
    <x v="1"/>
    <s v="DA SILVA"/>
    <n v="0"/>
    <s v="30/04/2019 17:02"/>
    <s v="DA SILVA"/>
    <d v="1899-12-30T09:44:34"/>
    <x v="2"/>
    <s v="Apr"/>
    <n v="2019"/>
    <d v="1899-12-30T09:44:34"/>
    <s v="Tuesday"/>
    <s v="Apr"/>
    <n v="2019"/>
    <s v="Bonjour, _x000d__x000a__x000d__x000a_J'ai créé un fournisseur hier dans People Soft _x000d__x000a_KALHYGE 4 BOURG EN BRESSE _x000d__x000a_Code People Soft généré 990229 _x000d__x000a_J'ai eu un message d'erreur qu'il manquait un numéro dans le code SIREN _x000d__x000a_Je n'ai pas pu ajouter le chiffre manquant et de plus je ne retrouve pas ce fournisseur dans la base PS _x000d__x000a_Merci par avance pour votre aide _x000d__x000a__x000d__x000a_"/>
    <x v="17"/>
    <x v="2"/>
  </r>
  <r>
    <n v="153646"/>
    <x v="0"/>
    <x v="131"/>
    <s v=" Utilisateur"/>
    <s v="Manon VEILLARD"/>
    <s v="GSF SAS"/>
    <x v="0"/>
    <s v="Service achats"/>
    <x v="4"/>
    <s v="Pb d'origine extérieure"/>
    <x v="0"/>
    <s v="GROLLEAU"/>
    <n v="1"/>
    <s v="02/05/2019 17:29"/>
    <s v="DA SILVA"/>
    <d v="1899-12-30T17:56:39"/>
    <x v="2"/>
    <s v="Apr"/>
    <n v="2019"/>
    <d v="1899-12-30T17:56:39"/>
    <s v="Tuesday"/>
    <s v="Apr"/>
    <n v="2019"/>
    <s v="Bonjour _x000d__x000a_Pour faire suite à mon premier SOS _x000d__x000a_J'ai retenté la création du fournisseur_x000d__x000a_en revanche j'ai un message d'erreur &quot;conflit d'éléments existants&quot;_x000d__x000a__x000d__x000a_Merci de votre aide _x000d__x000a_"/>
    <x v="17"/>
    <x v="2"/>
  </r>
  <r>
    <n v="153653"/>
    <x v="0"/>
    <x v="132"/>
    <s v=" Utilisateur"/>
    <s v="Manon VEILLARD"/>
    <s v="GSF SAS"/>
    <x v="0"/>
    <s v="Service achats"/>
    <x v="4"/>
    <s v="Erreur de fiche"/>
    <x v="0"/>
    <s v="FONCK"/>
    <n v="0"/>
    <s v="02/05/2019 09:09"/>
    <s v="FONCK"/>
    <d v="1899-12-30T09:07:03"/>
    <x v="4"/>
    <s v="May"/>
    <n v="2019"/>
    <d v="1899-12-30T09:07:03"/>
    <s v="Thursday"/>
    <s v="May"/>
    <n v="2019"/>
    <s v="N°153646 du 30/04,_x000d__x000a__x000d__x000a_Bonjour, _x000d__x000a__x000d__x000a_Non je ne partage pas ma connexion et je n'avais pas non plus deux fenêtres ouverte le jour de la création._x000d__x000a__x000d__x000a_Etant donné que j'ai effectué la création une première fois et qu'un numéro avait était généré, le logiciel a du enregistrer les informations de ce fait je pense que c'est pourquoi je ne peux pas le re-créer _x000d__x000a_"/>
    <x v="17"/>
    <x v="2"/>
  </r>
  <r>
    <n v="153658"/>
    <x v="0"/>
    <x v="133"/>
    <s v=" Utilisateur"/>
    <s v="Aïna RAKOTOJAONA RAZAFINDRAKOTO"/>
    <s v="GSF SAS"/>
    <x v="0"/>
    <s v="Service comptabilité"/>
    <x v="5"/>
    <s v="Mauvaise utilisation / formation"/>
    <x v="1"/>
    <s v="DA SILVA"/>
    <n v="1"/>
    <s v="03/05/2019 14:10"/>
    <s v="DA SILVA"/>
    <d v="1899-12-30T09:31:50"/>
    <x v="4"/>
    <s v="May"/>
    <n v="2019"/>
    <d v="1899-12-30T09:31:50"/>
    <s v="Thursday"/>
    <s v="May"/>
    <n v="2019"/>
    <s v="Bonjour,_x000d__x000a__x000d__x000a_Dans les notes de frais Psoft, lorsque le type de frais sélectionné est &quot;Réparation Véhicule Tourisme&quot; ou &quot;Réparation Véhicule Utilitaire&quot;, il nous manque la case &quot;Suivi immo&quot;. Ne devrait-on pas l'avoir?_x000d__x000a__x000d__x000a_Si oui, pouvez vous la rajouter svp?_x000d__x000a__x000d__x000a_Cordialement"/>
    <x v="17"/>
    <x v="2"/>
  </r>
  <r>
    <n v="153668"/>
    <x v="0"/>
    <x v="134"/>
    <s v="Severine MAURY"/>
    <s v="Julie BENGUIGUI"/>
    <s v="GSF SAS"/>
    <x v="0"/>
    <s v="Service achats"/>
    <x v="3"/>
    <s v="Demande d'accès"/>
    <x v="1"/>
    <s v="CHIEPPA"/>
    <n v="0"/>
    <s v="02/05/2019 14:16"/>
    <s v="CHIEPPA"/>
    <d v="1899-12-30T09:54:59"/>
    <x v="4"/>
    <s v="May"/>
    <n v="2019"/>
    <d v="1899-12-30T09:54:59"/>
    <s v="Thursday"/>
    <s v="May"/>
    <n v="2019"/>
    <s v="Bonjour_x000d__x000a__x000d__x000a_Pouvez vous ajouter le lien à l'accès Peoplesoft sur la page intranet de Julie au service achat ?_x000d__x000a__x000d__x000a__x000d__x000a_Merci_x000d__x000a__x000d__x000a_Séverine"/>
    <x v="17"/>
    <x v="2"/>
  </r>
  <r>
    <n v="153678"/>
    <x v="0"/>
    <x v="135"/>
    <s v=" Utilisateur"/>
    <s v="Aïna RAKOTOJAONA RAZAFINDRAKOTO"/>
    <s v="GSF SAS"/>
    <x v="0"/>
    <s v="Service comptabilité"/>
    <x v="5"/>
    <s v="Fonctionnalité manquante"/>
    <x v="1"/>
    <s v="DA SILVA"/>
    <n v="8"/>
    <s v="10/05/2019 11:01"/>
    <s v="DA SILVA"/>
    <d v="1899-12-30T10:37:27"/>
    <x v="4"/>
    <s v="May"/>
    <n v="2019"/>
    <d v="1899-12-30T10:37:27"/>
    <s v="Thursday"/>
    <s v="May"/>
    <n v="2019"/>
    <s v="Bonjour,_x000d__x000a__x000d__x000a_J'ai approuvé ce matin une NDF de Berger THIBAULT._x000d__x000a__x000d__x000a_Il s'agissait d'une NDF de formation mais j'ai oublié de modifier en &quot;frais de stage&quot; le type de frais sur les 2 premières lignes._x000d__x000a__x000d__x000a_Est ce que c'est possible de modifier un type de frais sur une NDF approuvée svp? (pas encore payée)_x000d__x000a__x000d__x000a_Ci-joint une copie de la NDF en question _x000d__x000a_Cordialement"/>
    <x v="17"/>
    <x v="2"/>
  </r>
  <r>
    <n v="153680"/>
    <x v="1"/>
    <x v="136"/>
    <s v="Elise BOISDRON"/>
    <s v="Stéphanie PAPAIS"/>
    <s v="GSF SAS"/>
    <x v="0"/>
    <s v="Service comptabilité"/>
    <x v="10"/>
    <s v="Bug"/>
    <x v="0"/>
    <s v="DA SILVA"/>
    <n v="11"/>
    <s v="0000-00-00 00:00:00"/>
    <s v="Personne"/>
    <d v="1899-12-30T10:46:42"/>
    <x v="4"/>
    <s v="May"/>
    <n v="2019"/>
    <d v="1899-12-30T10:46:42"/>
    <s v="Thursday"/>
    <s v="May"/>
    <n v="2019"/>
    <s v="Utilisateur : Stéphanie Papais_x000d__x000a_Rapprochement Facture avec Frais de port / CDA _x000d__x000a_- Sur la page pièce : Saisie de toutes les informations + Bouton Créer_x000d__x000a_- Sur la page &quot;Copier feuille&quot; : Ecart à 0_x000d__x000a_Clique sur &quot;Copier lignes sélectionnées&quot;_x000d__x000a_- Sur la page &quot;Information&quot; l'écart3 est de 8.28 correspondant aux frais de port_x000d__x000a_Le Total du pavé &quot;Total Facture&quot; n'est pas conforme au montant TTC complété sur la page pièce_x000d__x000a__x000d__x000a_Affaire suivie par Elise BOISDRON"/>
    <x v="17"/>
    <x v="2"/>
  </r>
  <r>
    <n v="153727"/>
    <x v="0"/>
    <x v="137"/>
    <s v=" Utilisateur"/>
    <s v="Laetitia RICHAUD"/>
    <s v="GSF Phocea"/>
    <x v="8"/>
    <s v="Assistantes de direction"/>
    <x v="3"/>
    <s v="Question"/>
    <x v="1"/>
    <s v="DA SILVA"/>
    <n v="0"/>
    <s v="02/05/2019 16:54"/>
    <s v="RAMOIN"/>
    <d v="1899-12-30T15:27:13"/>
    <x v="4"/>
    <s v="May"/>
    <n v="2019"/>
    <d v="1899-12-30T15:27:13"/>
    <s v="Thursday"/>
    <s v="May"/>
    <n v="2019"/>
    <s v="Bonjour,_x000d__x000a__x000d__x000a_Je dois préparer mes PC portables pour la formation People soft sur GSF PHOCEA existe t-il une procédure particulière pour le maquettage de ces postes ? Sachant que ces PC sont des anticipations ils seront utilisé sous quel profil ?_x000d__x000a_Je vous remercie par avance pour vos directives_x000d__x000a_Cordialement_x000d__x000a_Laetitia"/>
    <x v="17"/>
    <x v="2"/>
  </r>
  <r>
    <n v="153735"/>
    <x v="0"/>
    <x v="138"/>
    <s v="Severine MAURY"/>
    <s v="Christine DUPONT"/>
    <s v="GSF SAS"/>
    <x v="0"/>
    <s v="Service achats"/>
    <x v="4"/>
    <s v="Fonctionnalité manquante"/>
    <x v="0"/>
    <s v="DA SILVA"/>
    <n v="0"/>
    <s v="02/05/2019 17:29"/>
    <s v="DA SILVA"/>
    <d v="1899-12-30T15:46:25"/>
    <x v="4"/>
    <s v="May"/>
    <n v="2019"/>
    <d v="1899-12-30T15:46:25"/>
    <s v="Thursday"/>
    <s v="May"/>
    <n v="2019"/>
    <s v="Bonjour_x000d__x000a__x000d__x000a_&quot;Demande extraction en format excel/gabarit du catalogue du fournisseur FRANCE SECURITE. 296700&quot;_x000d__x000a__x000d__x000a_Vu avec Laetitia SAUZE_x000d__x000a_Merci de lui attribuer directement le SOS_x000d__x000a__x000d__x000a_Severine"/>
    <x v="17"/>
    <x v="2"/>
  </r>
  <r>
    <n v="153800"/>
    <x v="1"/>
    <x v="139"/>
    <s v="Severine MAURY"/>
    <s v="Karine PHAM"/>
    <s v="GSF Saturne"/>
    <x v="7"/>
    <s v="Secrétaires d'agence"/>
    <x v="4"/>
    <s v="Bug"/>
    <x v="0"/>
    <s v="DA SILVA"/>
    <n v="10"/>
    <s v="0000-00-00 00:00:00"/>
    <s v="Personne"/>
    <d v="1899-12-30T11:32:14"/>
    <x v="0"/>
    <s v="May"/>
    <n v="2019"/>
    <d v="1899-12-30T11:32:14"/>
    <s v="Friday"/>
    <s v="May"/>
    <n v="2019"/>
    <s v="Il est possible de commander un article inactif en passant par la fiche article dans EProc_x000d__x000a__x000d__x000a_Vu avec Severine_x000d__x000a_ANO JIRA 4274"/>
    <x v="17"/>
    <x v="2"/>
  </r>
  <r>
    <n v="153846"/>
    <x v="0"/>
    <x v="140"/>
    <s v="Severine MAURY"/>
    <s v="Jeremy WOOD"/>
    <s v="GSF Saturne"/>
    <x v="1"/>
    <s v="Inspecteurs"/>
    <x v="4"/>
    <s v="Pb installation"/>
    <x v="3"/>
    <s v="DA SILVA"/>
    <n v="3"/>
    <s v="07/05/2019 17:19"/>
    <s v="DA SILVA"/>
    <d v="1899-12-30T18:26:15"/>
    <x v="0"/>
    <s v="May"/>
    <n v="2019"/>
    <d v="1899-12-30T18:26:15"/>
    <s v="Friday"/>
    <s v="May"/>
    <n v="2019"/>
    <s v="Impossible de passer des DA pour le Fournisseur France Securité._x000d__x000a__x000d__x000a_Antonio, tu peux me l'attribuer, Merci_x000d__x000a_Séverine"/>
    <x v="17"/>
    <x v="2"/>
  </r>
  <r>
    <n v="153929"/>
    <x v="1"/>
    <x v="141"/>
    <s v=" Utilisateur"/>
    <s v="Patricia RAYMOND-COLOMBON"/>
    <s v="GSF SAS"/>
    <x v="0"/>
    <s v="Service comptabilité"/>
    <x v="2"/>
    <s v="Demande d'accès"/>
    <x v="0"/>
    <s v="DA SILVA"/>
    <n v="7"/>
    <s v="0000-00-00 00:00:00"/>
    <s v="DA SILVA"/>
    <d v="1899-12-30T13:06:17"/>
    <x v="1"/>
    <s v="May"/>
    <n v="2019"/>
    <d v="1899-12-30T13:06:17"/>
    <s v="Monday"/>
    <s v="May"/>
    <n v="2019"/>
    <s v="Bonjour,_x000d__x000a__x000d__x000a_Je serais en congés pour 1 semaine à partir de vendredi soir et je sais que dans Psoft, j'ai la possibilité de déléguer mes droits à une autre personne pendant mon absence mais je ne connais pas la procédure._x000d__x000a_Est ce que vous pouvez me la donner avant vendredi pour que je puisse la tester avec la personne qui va me remplacer?_x000d__x000a_Merci beaucoup_x000d__x000a_Cordialement"/>
    <x v="18"/>
    <x v="2"/>
  </r>
  <r>
    <n v="154052"/>
    <x v="1"/>
    <x v="142"/>
    <s v="Karine NACINOVICH"/>
    <s v="Charlotte NIDERKORN"/>
    <s v="GSF SAS"/>
    <x v="0"/>
    <s v="Service comptabilité"/>
    <x v="11"/>
    <s v="Bug"/>
    <x v="3"/>
    <s v="DA SILVA"/>
    <n v="6"/>
    <s v="0000-00-00 00:00:00"/>
    <s v="Personne"/>
    <d v="1899-12-30T15:06:48"/>
    <x v="2"/>
    <s v="May"/>
    <n v="2019"/>
    <d v="1899-12-30T15:06:48"/>
    <s v="Tuesday"/>
    <s v="May"/>
    <n v="2019"/>
    <s v="Bonjour_x000d__x000a__x000d__x000a_Au contrôle d'un cycle de paiement , plusieurs pièces sont en double pour règlements . _x000d__x000a_C'est anormale à ouvrir ? _x000d__x000a_voir fichier joint "/>
    <x v="18"/>
    <x v="2"/>
  </r>
  <r>
    <n v="153961"/>
    <x v="1"/>
    <x v="143"/>
    <s v="Severine MAURY"/>
    <s v="Manon VEILLARD"/>
    <s v="GSF SAS"/>
    <x v="0"/>
    <s v="Service achats"/>
    <x v="4"/>
    <s v="Bug"/>
    <x v="3"/>
    <s v="DA SILVA"/>
    <n v="7"/>
    <s v="0000-00-00 00:00:00"/>
    <s v="Personne"/>
    <d v="1899-12-30T15:57:06"/>
    <x v="1"/>
    <s v="May"/>
    <n v="2019"/>
    <d v="1899-12-30T15:57:06"/>
    <s v="Monday"/>
    <s v="May"/>
    <n v="2019"/>
    <s v="Conflit d'éléments existants_x000d__x000a__x000d__x000a_A la création d'un fournisseur, Après avoir cliquer sur &quot;Enregis&quot; un code fournisseur est généré, suivi d'un message d'erreur._x000d__x000a__x000d__x000a_Merci d'attribuer ce ticket à Séverine MAURY"/>
    <x v="18"/>
    <x v="2"/>
  </r>
  <r>
    <n v="153980"/>
    <x v="1"/>
    <x v="144"/>
    <s v="Nicolas MARCANGELI"/>
    <s v="Madlyne ZILLIOX"/>
    <s v="GSF Saturne"/>
    <x v="6"/>
    <s v="Secrétaires d'agence"/>
    <x v="4"/>
    <s v="Bug"/>
    <x v="3"/>
    <s v="DA SILVA"/>
    <n v="7"/>
    <s v="0000-00-00 00:00:00"/>
    <s v="Personne"/>
    <d v="1899-12-30T17:22:30"/>
    <x v="1"/>
    <s v="May"/>
    <n v="2019"/>
    <d v="1899-12-30T17:22:30"/>
    <s v="Monday"/>
    <s v="May"/>
    <n v="2019"/>
    <s v="Impossible d'envoyer les commandes directes 12 à 15 : le traitement passe en échec systématiquement._x000d__x000a__x000d__x000a_Merci d'attribuer à Séverine Maury."/>
    <x v="18"/>
    <x v="2"/>
  </r>
  <r>
    <n v="153995"/>
    <x v="1"/>
    <x v="145"/>
    <s v=" Utilisateur"/>
    <s v="Patricia RAYMOND-COLOMBON"/>
    <s v="GSF SAS"/>
    <x v="0"/>
    <s v="Service comptabilité"/>
    <x v="11"/>
    <s v="Bug"/>
    <x v="3"/>
    <s v="DA SILVA"/>
    <n v="7"/>
    <s v="0000-00-00 00:00:00"/>
    <s v="Personne"/>
    <d v="1899-12-30T18:59:12"/>
    <x v="1"/>
    <s v="May"/>
    <n v="2019"/>
    <d v="1899-12-30T18:59:12"/>
    <s v="Monday"/>
    <s v="May"/>
    <n v="2019"/>
    <s v="Bonsoir,_x000d__x000a__x000d__x000a_Sur le fournisseur 990259 qui est monégasque, il n'y a pas dans le champ TVA int. le pays Monaco de renseigné pour pouvoir renseigner la TVA et si je mets France, j'ai le message que le N° TVA est faux. En PJ le print écran de Psoft._x000d__x000a_Il faut donc rajouter Monaco._x000d__x000a_Merci de le faire au plus vite._x000d__x000a_cdt"/>
    <x v="18"/>
    <x v="2"/>
  </r>
  <r>
    <n v="154017"/>
    <x v="1"/>
    <x v="146"/>
    <s v=" Utilisateur"/>
    <s v="Camille MULLER"/>
    <s v="GSF Saturne"/>
    <x v="1"/>
    <s v="Secrétaires d'agence"/>
    <x v="5"/>
    <s v="NC"/>
    <x v="2"/>
    <s v="DA SILVA"/>
    <n v="7"/>
    <s v="0000-00-00 00:00:00"/>
    <s v="Personne"/>
    <d v="1899-12-30T10:15:09"/>
    <x v="2"/>
    <s v="May"/>
    <n v="2019"/>
    <d v="1899-12-30T10:15:09"/>
    <s v="Tuesday"/>
    <s v="May"/>
    <n v="2019"/>
    <s v="Bonjour, _x000d__x000a__x000d__x000a_Je n'ai pas accès au salarié OZ ISMET dans la base de données et ne peux donc pas lui saisir ses débours._x000d__x000a_J'ai en revanche accès à Jérémy WOOD mais une fois enregistré il ne remonte pas dans les personnes pour lesquelles je peux saisir des débours._x000d__x000a__x000d__x000a_Merci._x000d__x000a_Camille"/>
    <x v="18"/>
    <x v="2"/>
  </r>
  <r>
    <n v="154024"/>
    <x v="2"/>
    <x v="147"/>
    <s v="Elise BOISDRON"/>
    <s v="Nadia SCHMITT"/>
    <s v="GSF Saturne"/>
    <x v="4"/>
    <s v="Secrétaires d'agence"/>
    <x v="4"/>
    <s v="Bug"/>
    <x v="3"/>
    <s v="DA SILVA"/>
    <n v="6"/>
    <s v="0000-00-00 00:00:00"/>
    <s v="Personne"/>
    <d v="1899-12-30T11:14:28"/>
    <x v="2"/>
    <s v="May"/>
    <n v="2019"/>
    <d v="1899-12-30T11:14:28"/>
    <s v="Tuesday"/>
    <s v="May"/>
    <n v="2019"/>
    <s v="Entité : PO01Z_x000d__x000a__x000d__x000a_Commande 26 en attente d'approbation_x000d__x000a__x000d__x000a_Cette commande a déjà été Approuvée, Envoyée et réceptionnée (Code Réception 38)_x000d__x000a__x000d__x000a_Impossible de savoir si une modification a été apportée_x000d__x000a__x000d__x000a_Si on approuve, envoie et réceptionne à nouveau, y a t-il une incidence dans les marges ?_x000d__x000a__x000d__x000a_"/>
    <x v="18"/>
    <x v="2"/>
  </r>
  <r>
    <n v="154036"/>
    <x v="0"/>
    <x v="148"/>
    <s v=" Utilisateur"/>
    <s v="Ludovic MAERKLEN"/>
    <s v="GSF Saturne"/>
    <x v="7"/>
    <s v="Inspecteurs"/>
    <x v="4"/>
    <s v="Question"/>
    <x v="1"/>
    <s v="DA SILVA"/>
    <n v="0"/>
    <s v="07/05/2019 17:17"/>
    <s v="DA SILVA"/>
    <d v="1899-12-30T13:30:40"/>
    <x v="2"/>
    <s v="May"/>
    <n v="2019"/>
    <d v="1899-12-30T13:30:40"/>
    <s v="Tuesday"/>
    <s v="May"/>
    <n v="2019"/>
    <s v="Suppression éléments de commande"/>
    <x v="18"/>
    <x v="2"/>
  </r>
  <r>
    <n v="154037"/>
    <x v="0"/>
    <x v="149"/>
    <s v=" Utilisateur"/>
    <s v="Florence MONTIGEL"/>
    <s v="GSF Saturne"/>
    <x v="3"/>
    <s v="Inspecteurs"/>
    <x v="4"/>
    <s v="Erreur de fiche"/>
    <x v="1"/>
    <s v="Personne"/>
    <n v="0"/>
    <s v="07/05/2019 14:28"/>
    <s v="DA SILVA"/>
    <d v="1899-12-30T13:54:59"/>
    <x v="2"/>
    <s v="May"/>
    <n v="2019"/>
    <d v="1899-12-30T13:54:59"/>
    <s v="Tuesday"/>
    <s v="May"/>
    <n v="2019"/>
    <s v="Bonjour,_x000d__x000a_J'ai une question toute simple : je n'accéde pas à Peoplesoft en VPN : est-ce normal et si oui est-ce que c'est possible d'y avoir accès ? comme avant avec BauyingPack_x000d__x000a_Merci par avance."/>
    <x v="18"/>
    <x v="2"/>
  </r>
  <r>
    <n v="154074"/>
    <x v="1"/>
    <x v="150"/>
    <s v="Elise BOISDRON"/>
    <s v="Alexandre CASTIN"/>
    <s v="GSF SAS"/>
    <x v="0"/>
    <s v="Service achats"/>
    <x v="4"/>
    <s v="NC"/>
    <x v="2"/>
    <s v="DA SILVA"/>
    <n v="6"/>
    <s v="0000-00-00 00:00:00"/>
    <s v="Personne"/>
    <d v="1899-12-30T16:50:24"/>
    <x v="2"/>
    <s v="May"/>
    <n v="2019"/>
    <d v="1899-12-30T16:50:24"/>
    <s v="Tuesday"/>
    <s v="May"/>
    <n v="2019"/>
    <s v="Rapprochement Facture / CdA issue de DA_x000d__x000a_Entité AP01Z BRUMATH_x000d__x000a__x000d__x000a_CdA 26 et 27 / Pièce 13_x000d__x000a__x000d__x000a_Message d'erreur sur SL21320, SL21414 et SL19295 (Cf pièce jointe) _x000d__x000a__x000d__x000a_Nous avons du remplacer ces sites destinataires par ET01ZADM sur chacune des lignes de commande concernées"/>
    <x v="18"/>
    <x v="2"/>
  </r>
  <r>
    <n v="154084"/>
    <x v="1"/>
    <x v="151"/>
    <s v="Louis GANDOY"/>
    <s v="Louis GANDOY"/>
    <s v="GSF SAS"/>
    <x v="0"/>
    <s v="Service informatique"/>
    <x v="1"/>
    <s v="Pb de paramétrage"/>
    <x v="2"/>
    <s v="GANDOY"/>
    <n v="5"/>
    <s v="0000-00-00 00:00:00"/>
    <s v="Personne"/>
    <d v="1899-12-30T07:53:37"/>
    <x v="4"/>
    <s v="May"/>
    <n v="2019"/>
    <d v="1899-12-30T07:53:37"/>
    <s v="Thursday"/>
    <s v="May"/>
    <n v="2019"/>
    <s v="Bonjour,_x000d__x000a_Voici les flux en erreur du 08/05/19"/>
    <x v="18"/>
    <x v="1"/>
  </r>
  <r>
    <n v="154151"/>
    <x v="0"/>
    <x v="152"/>
    <s v=" Utilisateur"/>
    <s v="Camille MULLER"/>
    <s v="GSF Saturne"/>
    <x v="1"/>
    <s v="Secrétaires d'agence"/>
    <x v="5"/>
    <s v="Erreur de fiche"/>
    <x v="0"/>
    <s v="DA SILVA"/>
    <n v="0"/>
    <s v="09/05/2019 14:41"/>
    <s v="DA SILVA"/>
    <d v="1899-12-30T14:25:00"/>
    <x v="4"/>
    <s v="May"/>
    <n v="2019"/>
    <d v="1899-12-30T14:25:00"/>
    <s v="Thursday"/>
    <s v="May"/>
    <n v="2019"/>
    <s v="Bonjour, _x000d__x000a__x000d__x000a_Le salarié OZ ISMET est maintenant bien remonté dans People soft mais je ne peux toujours pas saisir de note de frais pour lui. Après avoir mentionné que j'étais autorisée à lui saisir des NDF, son matricule ne remonte pas au moment de la saisie._x000d__x000a__x000d__x000a_Merci_x000d__x000a_Camille"/>
    <x v="18"/>
    <x v="2"/>
  </r>
  <r>
    <n v="154159"/>
    <x v="1"/>
    <x v="153"/>
    <s v=" Utilisateur"/>
    <s v="Carole VIGHI"/>
    <s v="GSF Saturne"/>
    <x v="4"/>
    <s v="Secrétaires d'agence"/>
    <x v="5"/>
    <s v="NC"/>
    <x v="2"/>
    <s v="DA SILVA"/>
    <n v="4"/>
    <s v="0000-00-00 00:00:00"/>
    <s v="Personne"/>
    <d v="1899-12-30T14:44:14"/>
    <x v="4"/>
    <s v="May"/>
    <n v="2019"/>
    <d v="1899-12-30T14:44:14"/>
    <s v="Thursday"/>
    <s v="May"/>
    <n v="2019"/>
    <s v="Bonjour,_x000d__x000a__x000d__x000a_J'arrive à &quot;choisir&quot; le salarié Suniduth DHOMUN et à m'autoriser à modifier et soumettre mais ne le retrouve pas au moment de lui saisir une notre de frais.  _x000d__x000a__x000d__x000a_Carole"/>
    <x v="18"/>
    <x v="2"/>
  </r>
  <r>
    <n v="154172"/>
    <x v="1"/>
    <x v="154"/>
    <s v="Elise BOISDRON"/>
    <s v="Madlyne ZILLIOX"/>
    <s v="GSF Saturne"/>
    <x v="6"/>
    <s v="Secrétaires d'agence"/>
    <x v="10"/>
    <s v="Bug"/>
    <x v="0"/>
    <s v="DA SILVA"/>
    <n v="4"/>
    <s v="0000-00-00 00:00:00"/>
    <s v="Personne"/>
    <d v="1899-12-30T15:58:47"/>
    <x v="4"/>
    <s v="May"/>
    <n v="2019"/>
    <d v="1899-12-30T15:58:47"/>
    <s v="Thursday"/>
    <s v="May"/>
    <n v="2019"/>
    <s v="Entité : AP06D_x000d__x000a__x000d__x000a_utilisateur : mzilliox_x000d__x000a__x000d__x000a_- 1er Problème : Pièce 9 en Exception _x000d__x000a__x000d__x000a_Menu principal &gt; Comptabilité fournisseur &gt; Consultation informations AP &gt; Workbench Rapprochement_x000d__x000a__x000d__x000a_Entité : AP06D_x000d__x000a_Statut de rapprochement : Exception Existante_x000d__x000a_Pièce : 9_x000d__x000a__x000d__x000a_Au Clic sur &quot;Rechercher&quot; Message d'erreur en pièce Jointe n°1_x000d__x000a__x000d__x000a_- 2ème problème : Document demande d'avoir sur 2 pages car pas de logo_x000d__x000a__x000d__x000a_Cf pièce jointe n°2"/>
    <x v="18"/>
    <x v="2"/>
  </r>
  <r>
    <n v="154185"/>
    <x v="1"/>
    <x v="155"/>
    <s v=" Utilisateur"/>
    <s v="Caroline LARRIEU"/>
    <s v="GSF SAS"/>
    <x v="0"/>
    <s v="Service comptabilité"/>
    <x v="5"/>
    <s v="Bug"/>
    <x v="0"/>
    <s v="DA SILVA"/>
    <n v="4"/>
    <s v="0000-00-00 00:00:00"/>
    <s v="Personne"/>
    <d v="1899-12-30T17:26:22"/>
    <x v="4"/>
    <s v="May"/>
    <n v="2019"/>
    <d v="1899-12-30T17:26:22"/>
    <s v="Thursday"/>
    <s v="May"/>
    <n v="2019"/>
    <s v="Bonjour,_x000d__x000a__x000d__x000a_si je modifie la date comptable d'une note de frais (elle est 30/04/19 et je mets 09/05/19),_x000d__x000a_ca efface le chantier_x000d__x000a_cf ndf 83 camille muller_x000d__x000a__x000d__x000a_Merci_x000d__x000a_"/>
    <x v="18"/>
    <x v="2"/>
  </r>
  <r>
    <n v="154201"/>
    <x v="1"/>
    <x v="156"/>
    <s v="Florian COURRIN"/>
    <s v="Florian COURRIN"/>
    <s v="GSF SAS"/>
    <x v="0"/>
    <s v="Service informatique"/>
    <x v="1"/>
    <s v="Pb de paramétrage"/>
    <x v="2"/>
    <s v="COURRIN"/>
    <n v="4"/>
    <s v="0000-00-00 00:00:00"/>
    <s v="Personne"/>
    <d v="1899-12-30T09:38:32"/>
    <x v="0"/>
    <s v="May"/>
    <n v="2019"/>
    <d v="1899-12-30T09:38:32"/>
    <s v="Friday"/>
    <s v="May"/>
    <n v="2019"/>
    <s v="Bonjour, _x000d__x000a__x000d__x000a_Voici ci-joint les flux 5006a KO pour la journée d'hier._x000d__x000a__x000d__x000a_Merci."/>
    <x v="18"/>
    <x v="1"/>
  </r>
  <r>
    <n v="154218"/>
    <x v="0"/>
    <x v="157"/>
    <s v=" Utilisateur"/>
    <s v="Christine DUPONT"/>
    <s v="GSF SAS"/>
    <x v="0"/>
    <s v="Service achats"/>
    <x v="4"/>
    <s v="Demande d'une nouvelle fonctionnalité"/>
    <x v="1"/>
    <s v="DA SILVA"/>
    <n v="0"/>
    <s v="10/05/2019 13:47"/>
    <s v="DA SILVA"/>
    <d v="1899-12-30T11:23:41"/>
    <x v="0"/>
    <s v="May"/>
    <n v="2019"/>
    <d v="1899-12-30T11:23:41"/>
    <s v="Friday"/>
    <s v="May"/>
    <n v="2019"/>
    <s v="Bonjour_x000d__x000a__x000d__x000a_suite à la mise à jour du catalogue France Sécurité (296700),_x000d__x000a_merci de m'adresser une nouvelle extraction du catalogue_x000d__x000a_Cordialement"/>
    <x v="18"/>
    <x v="2"/>
  </r>
  <r>
    <n v="154256"/>
    <x v="0"/>
    <x v="158"/>
    <s v=" Utilisateur"/>
    <s v="Elodie LACOUR"/>
    <s v="GSF Saturne"/>
    <x v="2"/>
    <s v="Secrétaires d'agence"/>
    <x v="4"/>
    <s v="Pb de paramétrage"/>
    <x v="0"/>
    <s v="FONCK"/>
    <n v="1"/>
    <s v="11/05/2019 10:57"/>
    <s v="FONCK"/>
    <d v="1899-12-30T16:14:52"/>
    <x v="0"/>
    <s v="May"/>
    <n v="2019"/>
    <d v="1899-12-30T16:14:52"/>
    <s v="Friday"/>
    <s v="May"/>
    <n v="2019"/>
    <s v="Bonjour_x000d__x000a__x000d__x000a_Je viens vers vous concernant des articles du fournisseur FRANCE SECURITE_x000d__x000a_Je n'arrive pas à commander les références &quot; 189168&quot; et &quot;218360&quot;. Cependant le service achat les retrouve bien dans leur catalogue et ils sont ouverts à tous les établissement ( vu avec MANON VEILLARD)_x000d__x000a__x000d__x000a_Pouvez vous débloquer la situation svp ?_x000d__x000a__x000d__x000a_Merci d'avance"/>
    <x v="18"/>
    <x v="2"/>
  </r>
  <r>
    <n v="154257"/>
    <x v="1"/>
    <x v="159"/>
    <s v="Axel FONCK"/>
    <s v="Joëlle LEQUERTIER"/>
    <s v="GSF SAS"/>
    <x v="0"/>
    <s v="Service informatique"/>
    <x v="10"/>
    <s v="Bug"/>
    <x v="0"/>
    <s v="DA SILVA"/>
    <n v="3"/>
    <s v="0000-00-00 00:00:00"/>
    <s v="Personne"/>
    <d v="1899-12-30T17:16:54"/>
    <x v="0"/>
    <s v="May"/>
    <n v="2019"/>
    <d v="1899-12-30T17:16:54"/>
    <s v="Friday"/>
    <s v="May"/>
    <n v="2019"/>
    <s v="9/ Contrôle de la centralisation FNP _x000d__x000a_- Planifié le 10/05 matin, traité le 10/05 matin _x000d__x000a_&gt; Ecart entre restitutions et écritures GL générées -&gt; anomalie restitutions, non critique : création d'un ticket UNI-4325_x000d__x000a_&gt; Ecritures FNP / Immobilisation : &quot;mauvaise imputation sur compte&quot;(-&gt; en cours analyse GSF)"/>
    <x v="18"/>
    <x v="2"/>
  </r>
  <r>
    <n v="154258"/>
    <x v="0"/>
    <x v="160"/>
    <s v="Axel FONCK"/>
    <s v="Joëlle LEQUERTIER"/>
    <s v="GSF SAS"/>
    <x v="0"/>
    <s v="Service informatique"/>
    <x v="10"/>
    <s v="Bug"/>
    <x v="0"/>
    <s v="DA SILVA"/>
    <n v="3"/>
    <s v="14/05/2019 10:36"/>
    <s v="DA SILVA"/>
    <d v="1899-12-30T17:17:11"/>
    <x v="0"/>
    <s v="May"/>
    <n v="2019"/>
    <d v="1899-12-30T17:17:11"/>
    <s v="Friday"/>
    <s v="May"/>
    <n v="2019"/>
    <s v="10/ Contrôle des écritures centralisées_x000d__x000a_- Planifié le 10/05 matin, traité le 10/05 matin _x000d__x000a_&gt; Ecritures de transfert AM/immobilisation &quot;en erreur&quot; -&gt; anomalie critique et bloquante : création d'un ticket UNI-4322 affecté à DXC + appel à Maxime pour l'informer &gt;Action d'analyse en cours DXC_x000d__x000a__x000d__x000a_STOP : Blocage clôture"/>
    <x v="18"/>
    <x v="2"/>
  </r>
  <r>
    <n v="154271"/>
    <x v="1"/>
    <x v="161"/>
    <s v="Louis GANDOY"/>
    <s v="Louis GANDOY"/>
    <s v="GSF SAS"/>
    <x v="0"/>
    <s v="Service informatique"/>
    <x v="6"/>
    <s v="Pb de paramétrage"/>
    <x v="0"/>
    <s v="GANDOY"/>
    <n v="1"/>
    <s v="0000-00-00 00:00:00"/>
    <s v="Personne"/>
    <d v="1899-12-30T08:50:20"/>
    <x v="1"/>
    <s v="May"/>
    <n v="2019"/>
    <d v="1899-12-30T08:50:20"/>
    <s v="Monday"/>
    <s v="May"/>
    <n v="2019"/>
    <s v="Bonjour,_x000d__x000a_Il y a 2 flux MDM KO du 11 et du 12:_x000d__x000a_OFWHRAMDMNEM01 Traitement nomenclature 11/05/19 00:08:17 11/05/19 00:51:18 22c6572f-72c5-4be6-bbeb-165624a732f4 _______ _______ HRA MDM KO - Technique  _x000d__x000a_OFWHRAMDMNEM01 Traitement nomenclature 12/05/19 00:06:04 12/05/19 00:47:19 ed077a5d-e959-4bd8-b8e7-db6a9d0d5524 _______ _______ HRA MDM KO - Technique  _x000d__x000a__x000d__x000a__x000d__x000a_"/>
    <x v="19"/>
    <x v="1"/>
  </r>
  <r>
    <n v="154272"/>
    <x v="1"/>
    <x v="162"/>
    <s v=" Utilisateur"/>
    <s v="Benjamin CHAHBAZIAN"/>
    <s v="GSF SAS"/>
    <x v="0"/>
    <s v="Service informatique"/>
    <x v="1"/>
    <s v="Demande d'intervention d'exploitation"/>
    <x v="1"/>
    <s v="DA SILVA"/>
    <n v="1"/>
    <s v="0000-00-00 00:00:00"/>
    <s v="Personne"/>
    <d v="1899-12-30T08:58:18"/>
    <x v="1"/>
    <s v="May"/>
    <n v="2019"/>
    <d v="1899-12-30T08:58:18"/>
    <s v="Monday"/>
    <s v="May"/>
    <n v="2019"/>
    <s v="Bonjour, _x000d__x000a__x000d__x000a_nous avons besoin d'un déclenchement exceptionnel du flux 1178b : fichier des RIB salarié issus de HRA._x000d__x000a_Pourriez-vous déclencher l'extraction d'HRA dans la journée et l'envoyer à Peoplesoft pour intégration s'il vous plaît ?_x000d__x000a__x000d__x000a_L'exploitation a la main pour effectuer cette action normalement."/>
    <x v="19"/>
    <x v="1"/>
  </r>
  <r>
    <n v="154298"/>
    <x v="0"/>
    <x v="163"/>
    <s v=" Utilisateur"/>
    <s v="Maryline BOUDARD"/>
    <s v="GSF SAS"/>
    <x v="0"/>
    <s v="Service achats"/>
    <x v="3"/>
    <s v="Demande d'accès"/>
    <x v="1"/>
    <s v="DA SILVA"/>
    <n v="0"/>
    <s v="13/05/2019 16:00"/>
    <s v="DA SILVA"/>
    <d v="1899-12-30T11:10:07"/>
    <x v="1"/>
    <s v="May"/>
    <n v="2019"/>
    <d v="1899-12-30T11:10:07"/>
    <s v="Monday"/>
    <s v="May"/>
    <n v="2019"/>
    <s v="Bonjour,_x000d__x000a__x000d__x000a_Je serai en déplacement dès demain sur DR BAGNOLET pour déploiement du LOT1 Achat Projet UNIVERS._x000d__x000a_J'ai essayé de me connecter à l'environnement de formation avec le VNP mais je n'ai pas accès ou plus accès._x000d__x000a__x000d__x000a_Merci de bien vouloir me tenir au courant_x000d__x000a_Mon portable 0695955213_x000d__x000a_"/>
    <x v="19"/>
    <x v="2"/>
  </r>
  <r>
    <n v="154341"/>
    <x v="0"/>
    <x v="164"/>
    <s v=" Utilisateur"/>
    <s v="Catherine GESLIN"/>
    <s v="GSF SAS"/>
    <x v="0"/>
    <s v="Service informatique"/>
    <x v="3"/>
    <s v="Demande d'accès"/>
    <x v="1"/>
    <s v="DA SILVA"/>
    <n v="1"/>
    <s v="14/05/2019 10:36"/>
    <s v="DA SILVA"/>
    <d v="1899-12-30T15:27:10"/>
    <x v="1"/>
    <s v="May"/>
    <n v="2019"/>
    <d v="1899-12-30T15:27:10"/>
    <s v="Monday"/>
    <s v="May"/>
    <n v="2019"/>
    <s v="Demande d'accès VPN aux formateurs People Soft pour les 3 semaines à venir_x000d__x000a_* déplacement effectif à compter de demain_x000d__x000a__x000d__x000a_- Karine Nacinovich_x000d__x000a_- Cynthia Algieri_x000d__x000a_- Maryline Boudard_x000d__x000a_- Sylvie Tecourt_x000d__x000a_- Yohan Lucas_x000d__x000a_- Maeva Daynes_x000d__x000a_- Aicha Oubaiche_x000d__x000a_- Cathy Guajard_x000d__x000a_- Brigitte Sudrie_x000d__x000a_- Charlotte Detry_x000d__x000a_- Elise Boisdron_x000d__x000a__x000d__x000a__x000d__x000a_Lors des précédentes sessions un accès temporaire leur avait été alloué_x000d__x000a__x000d__x000a_Catherine_x000d__x000a__x000d__x000a_"/>
    <x v="19"/>
    <x v="2"/>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r>
    <m/>
    <x v="3"/>
    <x v="165"/>
    <m/>
    <m/>
    <m/>
    <x v="9"/>
    <m/>
    <x v="12"/>
    <m/>
    <x v="5"/>
    <m/>
    <m/>
    <m/>
    <m/>
    <m/>
    <x v="5"/>
    <m/>
    <m/>
    <m/>
    <m/>
    <m/>
    <m/>
    <m/>
    <x v="20"/>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5"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9">
  <location ref="F40:G44" firstHeaderRow="1" firstDataRow="1"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axis="axisRow" showAll="0">
      <items count="7">
        <item x="4"/>
        <item x="0"/>
        <item n="Non Communiqué" x="2"/>
        <item x="1"/>
        <item x="3"/>
        <item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2">
    <field x="2"/>
    <field x="10"/>
  </rowFields>
  <rowItems count="4">
    <i>
      <x v="134"/>
    </i>
    <i r="1">
      <x v="1"/>
    </i>
    <i r="1">
      <x v="3"/>
    </i>
    <i t="grand">
      <x/>
    </i>
  </rowItems>
  <colItems count="1">
    <i/>
  </colItems>
  <dataFields count="1">
    <dataField name="SOS jour par gravité" fld="0" subtotal="count" baseField="0" baseItem="0"/>
  </dataFields>
  <formats count="7">
    <format dxfId="21">
      <pivotArea dataOnly="0" labelOnly="1" fieldPosition="0">
        <references count="2">
          <reference field="2" count="1" selected="0">
            <x v="127"/>
          </reference>
          <reference field="10" count="1">
            <x v="3"/>
          </reference>
        </references>
      </pivotArea>
    </format>
    <format dxfId="20">
      <pivotArea outline="0" collapsedLevelsAreSubtotals="1" fieldPosition="0"/>
    </format>
    <format dxfId="19">
      <pivotArea dataOnly="0" labelOnly="1" fieldPosition="0">
        <references count="1">
          <reference field="2" count="1">
            <x v="127"/>
          </reference>
        </references>
      </pivotArea>
    </format>
    <format dxfId="18">
      <pivotArea dataOnly="0" labelOnly="1" grandRow="1" outline="0" fieldPosition="0"/>
    </format>
    <format dxfId="17">
      <pivotArea dataOnly="0" labelOnly="1" fieldPosition="0">
        <references count="2">
          <reference field="2" count="1" selected="0">
            <x v="127"/>
          </reference>
          <reference field="10" count="3">
            <x v="2"/>
            <x v="3"/>
            <x v="4"/>
          </reference>
        </references>
      </pivotArea>
    </format>
    <format dxfId="16">
      <pivotArea dataOnly="0" labelOnly="1" fieldPosition="0">
        <references count="2">
          <reference field="2" count="1" selected="0">
            <x v="127"/>
          </reference>
          <reference field="10" count="3">
            <x v="2"/>
            <x v="3"/>
            <x v="4"/>
          </reference>
        </references>
      </pivotArea>
    </format>
    <format dxfId="15">
      <pivotArea dataOnly="0" labelOnly="1" fieldPosition="0">
        <references count="2">
          <reference field="2" count="1" selected="0">
            <x v="127"/>
          </reference>
          <reference field="10" count="1">
            <x v="4"/>
          </reference>
        </references>
      </pivotArea>
    </format>
  </formats>
  <chartFormats count="20">
    <chartFormat chart="8" format="21" series="1">
      <pivotArea type="data" outline="0" fieldPosition="0">
        <references count="1">
          <reference field="4294967294" count="1" selected="0">
            <x v="0"/>
          </reference>
        </references>
      </pivotArea>
    </chartFormat>
    <chartFormat chart="8" format="22">
      <pivotArea type="data" outline="0" fieldPosition="0">
        <references count="3">
          <reference field="4294967294" count="1" selected="0">
            <x v="0"/>
          </reference>
          <reference field="2" count="1" selected="0">
            <x v="127"/>
          </reference>
          <reference field="10" count="1" selected="0">
            <x v="2"/>
          </reference>
        </references>
      </pivotArea>
    </chartFormat>
    <chartFormat chart="8" format="23">
      <pivotArea type="data" outline="0" fieldPosition="0">
        <references count="3">
          <reference field="4294967294" count="1" selected="0">
            <x v="0"/>
          </reference>
          <reference field="2" count="1" selected="0">
            <x v="127"/>
          </reference>
          <reference field="10" count="1" selected="0">
            <x v="3"/>
          </reference>
        </references>
      </pivotArea>
    </chartFormat>
    <chartFormat chart="8" format="24">
      <pivotArea type="data" outline="0" fieldPosition="0">
        <references count="3">
          <reference field="4294967294" count="1" selected="0">
            <x v="0"/>
          </reference>
          <reference field="2" count="1" selected="0">
            <x v="127"/>
          </reference>
          <reference field="10" count="1" selected="0">
            <x v="4"/>
          </reference>
        </references>
      </pivotArea>
    </chartFormat>
    <chartFormat chart="9" format="25" series="1">
      <pivotArea type="data" outline="0" fieldPosition="0">
        <references count="1">
          <reference field="4294967294" count="1" selected="0">
            <x v="0"/>
          </reference>
        </references>
      </pivotArea>
    </chartFormat>
    <chartFormat chart="9" format="26">
      <pivotArea type="data" outline="0" fieldPosition="0">
        <references count="3">
          <reference field="4294967294" count="1" selected="0">
            <x v="0"/>
          </reference>
          <reference field="2" count="1" selected="0">
            <x v="127"/>
          </reference>
          <reference field="10" count="1" selected="0">
            <x v="2"/>
          </reference>
        </references>
      </pivotArea>
    </chartFormat>
    <chartFormat chart="9" format="27">
      <pivotArea type="data" outline="0" fieldPosition="0">
        <references count="3">
          <reference field="4294967294" count="1" selected="0">
            <x v="0"/>
          </reference>
          <reference field="2" count="1" selected="0">
            <x v="127"/>
          </reference>
          <reference field="10" count="1" selected="0">
            <x v="3"/>
          </reference>
        </references>
      </pivotArea>
    </chartFormat>
    <chartFormat chart="9" format="28">
      <pivotArea type="data" outline="0" fieldPosition="0">
        <references count="3">
          <reference field="4294967294" count="1" selected="0">
            <x v="0"/>
          </reference>
          <reference field="2" count="1" selected="0">
            <x v="127"/>
          </reference>
          <reference field="10" count="1" selected="0">
            <x v="4"/>
          </reference>
        </references>
      </pivotArea>
    </chartFormat>
    <chartFormat chart="16" format="0" series="1">
      <pivotArea type="data" outline="0" fieldPosition="0">
        <references count="1">
          <reference field="4294967294" count="1" selected="0">
            <x v="0"/>
          </reference>
        </references>
      </pivotArea>
    </chartFormat>
    <chartFormat chart="17" format="1" series="1">
      <pivotArea type="data" outline="0" fieldPosition="0">
        <references count="1">
          <reference field="4294967294" count="1" selected="0">
            <x v="0"/>
          </reference>
        </references>
      </pivotArea>
    </chartFormat>
    <chartFormat chart="17" format="2">
      <pivotArea type="data" outline="0" fieldPosition="0">
        <references count="3">
          <reference field="4294967294" count="1" selected="0">
            <x v="0"/>
          </reference>
          <reference field="2" count="1" selected="0">
            <x v="131"/>
          </reference>
          <reference field="10" count="1" selected="0">
            <x v="1"/>
          </reference>
        </references>
      </pivotArea>
    </chartFormat>
    <chartFormat chart="17" format="3">
      <pivotArea type="data" outline="0" fieldPosition="0">
        <references count="3">
          <reference field="4294967294" count="1" selected="0">
            <x v="0"/>
          </reference>
          <reference field="2" count="1" selected="0">
            <x v="131"/>
          </reference>
          <reference field="10" count="1" selected="0">
            <x v="2"/>
          </reference>
        </references>
      </pivotArea>
    </chartFormat>
    <chartFormat chart="17" format="4">
      <pivotArea type="data" outline="0" fieldPosition="0">
        <references count="3">
          <reference field="4294967294" count="1" selected="0">
            <x v="0"/>
          </reference>
          <reference field="2" count="1" selected="0">
            <x v="131"/>
          </reference>
          <reference field="10" count="1" selected="0">
            <x v="3"/>
          </reference>
        </references>
      </pivotArea>
    </chartFormat>
    <chartFormat chart="18" format="5" series="1">
      <pivotArea type="data" outline="0" fieldPosition="0">
        <references count="1">
          <reference field="4294967294" count="1" selected="0">
            <x v="0"/>
          </reference>
        </references>
      </pivotArea>
    </chartFormat>
    <chartFormat chart="18" format="6">
      <pivotArea type="data" outline="0" fieldPosition="0">
        <references count="3">
          <reference field="4294967294" count="1" selected="0">
            <x v="0"/>
          </reference>
          <reference field="2" count="1" selected="0">
            <x v="131"/>
          </reference>
          <reference field="10" count="1" selected="0">
            <x v="1"/>
          </reference>
        </references>
      </pivotArea>
    </chartFormat>
    <chartFormat chart="18" format="7">
      <pivotArea type="data" outline="0" fieldPosition="0">
        <references count="3">
          <reference field="4294967294" count="1" selected="0">
            <x v="0"/>
          </reference>
          <reference field="2" count="1" selected="0">
            <x v="131"/>
          </reference>
          <reference field="10" count="1" selected="0">
            <x v="2"/>
          </reference>
        </references>
      </pivotArea>
    </chartFormat>
    <chartFormat chart="18" format="8">
      <pivotArea type="data" outline="0" fieldPosition="0">
        <references count="3">
          <reference field="4294967294" count="1" selected="0">
            <x v="0"/>
          </reference>
          <reference field="2" count="1" selected="0">
            <x v="131"/>
          </reference>
          <reference field="10" count="1" selected="0">
            <x v="3"/>
          </reference>
        </references>
      </pivotArea>
    </chartFormat>
    <chartFormat chart="18" format="9">
      <pivotArea type="data" outline="0" fieldPosition="0">
        <references count="1">
          <reference field="4294967294" count="1" selected="0">
            <x v="0"/>
          </reference>
        </references>
      </pivotArea>
    </chartFormat>
    <chartFormat chart="18" format="10">
      <pivotArea type="data" outline="0" fieldPosition="0">
        <references count="3">
          <reference field="4294967294" count="1" selected="0">
            <x v="0"/>
          </reference>
          <reference field="2" count="1" selected="0">
            <x v="134"/>
          </reference>
          <reference field="10" count="1" selected="0">
            <x v="3"/>
          </reference>
        </references>
      </pivotArea>
    </chartFormat>
    <chartFormat chart="18" format="11">
      <pivotArea type="data" outline="0" fieldPosition="0">
        <references count="3">
          <reference field="4294967294" count="1" selected="0">
            <x v="0"/>
          </reference>
          <reference field="2" count="1" selected="0">
            <x v="134"/>
          </reference>
          <reference field="10" count="1" selected="0">
            <x v="1"/>
          </reference>
        </references>
      </pivotArea>
    </chartFormat>
  </chartFormats>
  <pivotTableStyleInfo name="PivotStyleLight16" showRowHeaders="1" showColHeaders="1" showRowStripes="0" showColStripes="0" showLastColumn="1"/>
  <filters count="1">
    <filter fld="2" type="yesterday" evalOrder="-1" id="6">
      <autoFilter ref="A1">
        <filterColumn colId="0">
          <dynamicFilter type="yesterday" val="43598" maxVal="43599"/>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4"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3">
  <location ref="F25:G28" firstHeaderRow="1" firstDataRow="1"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axis="axisRow" showAll="0">
      <items count="11">
        <item x="4"/>
        <item x="2"/>
        <item x="8"/>
        <item x="5"/>
        <item x="7"/>
        <item n="Siège Sophia" x="0"/>
        <item x="3"/>
        <item x="6"/>
        <item x="1"/>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2">
    <field x="2"/>
    <field x="6"/>
  </rowFields>
  <rowItems count="3">
    <i>
      <x v="134"/>
    </i>
    <i r="1">
      <x v="5"/>
    </i>
    <i t="grand">
      <x/>
    </i>
  </rowItems>
  <colItems count="1">
    <i/>
  </colItems>
  <dataFields count="1">
    <dataField name="SOS jour par Etablissement" fld="0" subtotal="count" baseField="0" baseItem="0"/>
  </dataFields>
  <chartFormats count="25">
    <chartFormat chart="17" format="31" series="1">
      <pivotArea type="data" outline="0" fieldPosition="0">
        <references count="1">
          <reference field="4294967294" count="1" selected="0">
            <x v="0"/>
          </reference>
        </references>
      </pivotArea>
    </chartFormat>
    <chartFormat chart="17" format="32">
      <pivotArea type="data" outline="0" fieldPosition="0">
        <references count="3">
          <reference field="4294967294" count="1" selected="0">
            <x v="0"/>
          </reference>
          <reference field="2" count="1" selected="0">
            <x v="128"/>
          </reference>
          <reference field="6" count="1" selected="0">
            <x v="0"/>
          </reference>
        </references>
      </pivotArea>
    </chartFormat>
    <chartFormat chart="17" format="33">
      <pivotArea type="data" outline="0" fieldPosition="0">
        <references count="3">
          <reference field="4294967294" count="1" selected="0">
            <x v="0"/>
          </reference>
          <reference field="2" count="1" selected="0">
            <x v="128"/>
          </reference>
          <reference field="6" count="1" selected="0">
            <x v="4"/>
          </reference>
        </references>
      </pivotArea>
    </chartFormat>
    <chartFormat chart="17" format="34">
      <pivotArea type="data" outline="0" fieldPosition="0">
        <references count="3">
          <reference field="4294967294" count="1" selected="0">
            <x v="0"/>
          </reference>
          <reference field="2" count="1" selected="0">
            <x v="128"/>
          </reference>
          <reference field="6" count="1" selected="0">
            <x v="5"/>
          </reference>
        </references>
      </pivotArea>
    </chartFormat>
    <chartFormat chart="17" format="35">
      <pivotArea type="data" outline="0" fieldPosition="0">
        <references count="3">
          <reference field="4294967294" count="1" selected="0">
            <x v="0"/>
          </reference>
          <reference field="2" count="1" selected="0">
            <x v="128"/>
          </reference>
          <reference field="6" count="1" selected="0">
            <x v="6"/>
          </reference>
        </references>
      </pivotArea>
    </chartFormat>
    <chartFormat chart="17" format="36">
      <pivotArea type="data" outline="0" fieldPosition="0">
        <references count="3">
          <reference field="4294967294" count="1" selected="0">
            <x v="0"/>
          </reference>
          <reference field="2" count="1" selected="0">
            <x v="128"/>
          </reference>
          <reference field="6" count="1" selected="0">
            <x v="8"/>
          </reference>
        </references>
      </pivotArea>
    </chartFormat>
    <chartFormat chart="18" format="37" series="1">
      <pivotArea type="data" outline="0" fieldPosition="0">
        <references count="1">
          <reference field="4294967294" count="1" selected="0">
            <x v="0"/>
          </reference>
        </references>
      </pivotArea>
    </chartFormat>
    <chartFormat chart="18" format="38">
      <pivotArea type="data" outline="0" fieldPosition="0">
        <references count="3">
          <reference field="4294967294" count="1" selected="0">
            <x v="0"/>
          </reference>
          <reference field="2" count="1" selected="0">
            <x v="128"/>
          </reference>
          <reference field="6" count="1" selected="0">
            <x v="0"/>
          </reference>
        </references>
      </pivotArea>
    </chartFormat>
    <chartFormat chart="18" format="39">
      <pivotArea type="data" outline="0" fieldPosition="0">
        <references count="3">
          <reference field="4294967294" count="1" selected="0">
            <x v="0"/>
          </reference>
          <reference field="2" count="1" selected="0">
            <x v="128"/>
          </reference>
          <reference field="6" count="1" selected="0">
            <x v="4"/>
          </reference>
        </references>
      </pivotArea>
    </chartFormat>
    <chartFormat chart="18" format="40">
      <pivotArea type="data" outline="0" fieldPosition="0">
        <references count="3">
          <reference field="4294967294" count="1" selected="0">
            <x v="0"/>
          </reference>
          <reference field="2" count="1" selected="0">
            <x v="128"/>
          </reference>
          <reference field="6" count="1" selected="0">
            <x v="5"/>
          </reference>
        </references>
      </pivotArea>
    </chartFormat>
    <chartFormat chart="18" format="41">
      <pivotArea type="data" outline="0" fieldPosition="0">
        <references count="3">
          <reference field="4294967294" count="1" selected="0">
            <x v="0"/>
          </reference>
          <reference field="2" count="1" selected="0">
            <x v="128"/>
          </reference>
          <reference field="6" count="1" selected="0">
            <x v="6"/>
          </reference>
        </references>
      </pivotArea>
    </chartFormat>
    <chartFormat chart="18" format="42">
      <pivotArea type="data" outline="0" fieldPosition="0">
        <references count="3">
          <reference field="4294967294" count="1" selected="0">
            <x v="0"/>
          </reference>
          <reference field="2" count="1" selected="0">
            <x v="128"/>
          </reference>
          <reference field="6" count="1" selected="0">
            <x v="8"/>
          </reference>
        </references>
      </pivotArea>
    </chartFormat>
    <chartFormat chart="18" format="43">
      <pivotArea type="data" outline="0" fieldPosition="0">
        <references count="3">
          <reference field="4294967294" count="1" selected="0">
            <x v="0"/>
          </reference>
          <reference field="2" count="1" selected="0">
            <x v="130"/>
          </reference>
          <reference field="6" count="1" selected="0">
            <x v="5"/>
          </reference>
        </references>
      </pivotArea>
    </chartFormat>
    <chartFormat chart="18" format="44">
      <pivotArea type="data" outline="0" fieldPosition="0">
        <references count="3">
          <reference field="4294967294" count="1" selected="0">
            <x v="0"/>
          </reference>
          <reference field="2" count="1" selected="0">
            <x v="130"/>
          </reference>
          <reference field="6" count="1" selected="0">
            <x v="0"/>
          </reference>
        </references>
      </pivotArea>
    </chartFormat>
    <chartFormat chart="18" format="45">
      <pivotArea type="data" outline="0" fieldPosition="0">
        <references count="3">
          <reference field="4294967294" count="1" selected="0">
            <x v="0"/>
          </reference>
          <reference field="2" count="1" selected="0">
            <x v="130"/>
          </reference>
          <reference field="6" count="1" selected="0">
            <x v="7"/>
          </reference>
        </references>
      </pivotArea>
    </chartFormat>
    <chartFormat chart="18" format="46">
      <pivotArea type="data" outline="0" fieldPosition="0">
        <references count="3">
          <reference field="4294967294" count="1" selected="0">
            <x v="0"/>
          </reference>
          <reference field="2" count="1" selected="0">
            <x v="130"/>
          </reference>
          <reference field="6" count="1" selected="0">
            <x v="8"/>
          </reference>
        </references>
      </pivotArea>
    </chartFormat>
    <chartFormat chart="22" format="52" series="1">
      <pivotArea type="data" outline="0" fieldPosition="0">
        <references count="1">
          <reference field="4294967294" count="1" selected="0">
            <x v="0"/>
          </reference>
        </references>
      </pivotArea>
    </chartFormat>
    <chartFormat chart="22" format="53">
      <pivotArea type="data" outline="0" fieldPosition="0">
        <references count="3">
          <reference field="4294967294" count="1" selected="0">
            <x v="0"/>
          </reference>
          <reference field="2" count="1" selected="0">
            <x v="130"/>
          </reference>
          <reference field="6" count="1" selected="0">
            <x v="0"/>
          </reference>
        </references>
      </pivotArea>
    </chartFormat>
    <chartFormat chart="22" format="54">
      <pivotArea type="data" outline="0" fieldPosition="0">
        <references count="3">
          <reference field="4294967294" count="1" selected="0">
            <x v="0"/>
          </reference>
          <reference field="2" count="1" selected="0">
            <x v="130"/>
          </reference>
          <reference field="6" count="1" selected="0">
            <x v="5"/>
          </reference>
        </references>
      </pivotArea>
    </chartFormat>
    <chartFormat chart="22" format="55">
      <pivotArea type="data" outline="0" fieldPosition="0">
        <references count="3">
          <reference field="4294967294" count="1" selected="0">
            <x v="0"/>
          </reference>
          <reference field="2" count="1" selected="0">
            <x v="130"/>
          </reference>
          <reference field="6" count="1" selected="0">
            <x v="7"/>
          </reference>
        </references>
      </pivotArea>
    </chartFormat>
    <chartFormat chart="22" format="56">
      <pivotArea type="data" outline="0" fieldPosition="0">
        <references count="3">
          <reference field="4294967294" count="1" selected="0">
            <x v="0"/>
          </reference>
          <reference field="2" count="1" selected="0">
            <x v="130"/>
          </reference>
          <reference field="6" count="1" selected="0">
            <x v="8"/>
          </reference>
        </references>
      </pivotArea>
    </chartFormat>
    <chartFormat chart="18" format="47">
      <pivotArea type="data" outline="0" fieldPosition="0">
        <references count="1">
          <reference field="4294967294" count="1" selected="0">
            <x v="0"/>
          </reference>
        </references>
      </pivotArea>
    </chartFormat>
    <chartFormat chart="18" format="48">
      <pivotArea type="data" outline="0" fieldPosition="0">
        <references count="3">
          <reference field="4294967294" count="1" selected="0">
            <x v="0"/>
          </reference>
          <reference field="2" count="1" selected="0">
            <x v="131"/>
          </reference>
          <reference field="6" count="1" selected="0">
            <x v="5"/>
          </reference>
        </references>
      </pivotArea>
    </chartFormat>
    <chartFormat chart="18" format="49">
      <pivotArea type="data" outline="0" fieldPosition="0">
        <references count="3">
          <reference field="4294967294" count="1" selected="0">
            <x v="0"/>
          </reference>
          <reference field="2" count="1" selected="0">
            <x v="131"/>
          </reference>
          <reference field="6" count="1" selected="0">
            <x v="1"/>
          </reference>
        </references>
      </pivotArea>
    </chartFormat>
    <chartFormat chart="18" format="50">
      <pivotArea type="data" outline="0" fieldPosition="0">
        <references count="3">
          <reference field="4294967294" count="1" selected="0">
            <x v="0"/>
          </reference>
          <reference field="2" count="1" selected="0">
            <x v="134"/>
          </reference>
          <reference field="6" count="1" selected="0">
            <x v="5"/>
          </reference>
        </references>
      </pivotArea>
    </chartFormat>
  </chartFormats>
  <pivotTableStyleInfo name="PivotStyleLight16" showRowHeaders="1" showColHeaders="1" showRowStripes="0" showColStripes="0" showLastColumn="1"/>
  <filters count="1">
    <filter fld="2" type="yesterday" evalOrder="-1" id="6">
      <autoFilter ref="A1">
        <filterColumn colId="0">
          <dynamicFilter type="yesterday" val="43598" maxVal="43599"/>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6">
  <location ref="B44:C49" firstHeaderRow="1" firstDataRow="1"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axis="axisRow" showAll="0">
      <items count="14">
        <item x="4"/>
        <item x="3"/>
        <item x="10"/>
        <item x="2"/>
        <item x="9"/>
        <item x="1"/>
        <item x="6"/>
        <item x="7"/>
        <item x="5"/>
        <item x="0"/>
        <item x="8"/>
        <item x="12"/>
        <item x="1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2">
    <field x="2"/>
    <field x="8"/>
  </rowFields>
  <rowItems count="5">
    <i>
      <x v="134"/>
    </i>
    <i r="1">
      <x v="1"/>
    </i>
    <i r="1">
      <x v="5"/>
    </i>
    <i r="1">
      <x v="6"/>
    </i>
    <i t="grand">
      <x/>
    </i>
  </rowItems>
  <colItems count="1">
    <i/>
  </colItems>
  <dataFields count="1">
    <dataField name="SOS Jour par Domaine" fld="0" subtotal="count" baseField="0" baseItem="0"/>
  </dataFields>
  <chartFormats count="2">
    <chartFormat chart="13" format="7" series="1">
      <pivotArea type="data" outline="0" fieldPosition="0">
        <references count="1">
          <reference field="4294967294" count="1" selected="0">
            <x v="0"/>
          </reference>
        </references>
      </pivotArea>
    </chartFormat>
    <chartFormat chart="15" format="9"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yesterday" evalOrder="-1" id="6">
      <autoFilter ref="A1">
        <filterColumn colId="0">
          <dynamicFilter type="yesterday" val="43598" maxVal="43599"/>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6">
  <location ref="B34:C38" firstHeaderRow="1" firstDataRow="1" firstDataCol="1"/>
  <pivotFields count="27">
    <pivotField dataField="1" showAll="0"/>
    <pivotField axis="axisRow" showAll="0">
      <items count="5">
        <item x="0"/>
        <item x="2"/>
        <item x="1"/>
        <item x="3"/>
        <item t="default"/>
      </items>
    </pivotField>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2">
    <field x="2"/>
    <field x="1"/>
  </rowFields>
  <rowItems count="4">
    <i>
      <x v="134"/>
    </i>
    <i r="1">
      <x/>
    </i>
    <i r="1">
      <x v="2"/>
    </i>
    <i t="grand">
      <x/>
    </i>
  </rowItems>
  <colItems count="1">
    <i/>
  </colItems>
  <dataFields count="1">
    <dataField name="SOS jour par Statut" fld="0" subtotal="count" baseField="0" baseItem="0"/>
  </dataFields>
  <chartFormats count="18">
    <chartFormat chart="7" format="11" series="1">
      <pivotArea type="data" outline="0" fieldPosition="0">
        <references count="1">
          <reference field="4294967294" count="1" selected="0">
            <x v="0"/>
          </reference>
        </references>
      </pivotArea>
    </chartFormat>
    <chartFormat chart="7" format="12">
      <pivotArea type="data" outline="0" fieldPosition="0">
        <references count="3">
          <reference field="4294967294" count="1" selected="0">
            <x v="0"/>
          </reference>
          <reference field="1" count="1" selected="0">
            <x v="0"/>
          </reference>
          <reference field="2" count="1" selected="0">
            <x v="127"/>
          </reference>
        </references>
      </pivotArea>
    </chartFormat>
    <chartFormat chart="7" format="13">
      <pivotArea type="data" outline="0" fieldPosition="0">
        <references count="3">
          <reference field="4294967294" count="1" selected="0">
            <x v="0"/>
          </reference>
          <reference field="1" count="1" selected="0">
            <x v="2"/>
          </reference>
          <reference field="2" count="1" selected="0">
            <x v="127"/>
          </reference>
        </references>
      </pivotArea>
    </chartFormat>
    <chartFormat chart="8" format="14" series="1">
      <pivotArea type="data" outline="0" fieldPosition="0">
        <references count="1">
          <reference field="4294967294" count="1" selected="0">
            <x v="0"/>
          </reference>
        </references>
      </pivotArea>
    </chartFormat>
    <chartFormat chart="8" format="15">
      <pivotArea type="data" outline="0" fieldPosition="0">
        <references count="3">
          <reference field="4294967294" count="1" selected="0">
            <x v="0"/>
          </reference>
          <reference field="1" count="1" selected="0">
            <x v="0"/>
          </reference>
          <reference field="2" count="1" selected="0">
            <x v="127"/>
          </reference>
        </references>
      </pivotArea>
    </chartFormat>
    <chartFormat chart="8" format="16">
      <pivotArea type="data" outline="0" fieldPosition="0">
        <references count="3">
          <reference field="4294967294" count="1" selected="0">
            <x v="0"/>
          </reference>
          <reference field="1" count="1" selected="0">
            <x v="2"/>
          </reference>
          <reference field="2" count="1" selected="0">
            <x v="127"/>
          </reference>
        </references>
      </pivotArea>
    </chartFormat>
    <chartFormat chart="13" format="25" series="1">
      <pivotArea type="data" outline="0" fieldPosition="0">
        <references count="1">
          <reference field="4294967294" count="1" selected="0">
            <x v="0"/>
          </reference>
        </references>
      </pivotArea>
    </chartFormat>
    <chartFormat chart="13" format="26">
      <pivotArea type="data" outline="0" fieldPosition="0">
        <references count="3">
          <reference field="4294967294" count="1" selected="0">
            <x v="0"/>
          </reference>
          <reference field="1" count="1" selected="0">
            <x v="0"/>
          </reference>
          <reference field="2" count="1" selected="0">
            <x v="128"/>
          </reference>
        </references>
      </pivotArea>
    </chartFormat>
    <chartFormat chart="13" format="27">
      <pivotArea type="data" outline="0" fieldPosition="0">
        <references count="3">
          <reference field="4294967294" count="1" selected="0">
            <x v="0"/>
          </reference>
          <reference field="1" count="1" selected="0">
            <x v="1"/>
          </reference>
          <reference field="2" count="1" selected="0">
            <x v="128"/>
          </reference>
        </references>
      </pivotArea>
    </chartFormat>
    <chartFormat chart="13" format="28">
      <pivotArea type="data" outline="0" fieldPosition="0">
        <references count="3">
          <reference field="4294967294" count="1" selected="0">
            <x v="0"/>
          </reference>
          <reference field="1" count="1" selected="0">
            <x v="2"/>
          </reference>
          <reference field="2" count="1" selected="0">
            <x v="128"/>
          </reference>
        </references>
      </pivotArea>
    </chartFormat>
    <chartFormat chart="13" format="29">
      <pivotArea type="data" outline="0" fieldPosition="0">
        <references count="1">
          <reference field="4294967294" count="1" selected="0">
            <x v="0"/>
          </reference>
        </references>
      </pivotArea>
    </chartFormat>
    <chartFormat chart="13" format="30">
      <pivotArea type="data" outline="0" fieldPosition="0">
        <references count="3">
          <reference field="4294967294" count="1" selected="0">
            <x v="0"/>
          </reference>
          <reference field="1" count="1" selected="0">
            <x v="2"/>
          </reference>
          <reference field="2" count="1" selected="0">
            <x v="130"/>
          </reference>
        </references>
      </pivotArea>
    </chartFormat>
    <chartFormat chart="13" format="31">
      <pivotArea type="data" outline="0" fieldPosition="0">
        <references count="3">
          <reference field="4294967294" count="1" selected="0">
            <x v="0"/>
          </reference>
          <reference field="1" count="1" selected="0">
            <x v="0"/>
          </reference>
          <reference field="2" count="1" selected="0">
            <x v="130"/>
          </reference>
        </references>
      </pivotArea>
    </chartFormat>
    <chartFormat chart="15" format="35" series="1">
      <pivotArea type="data" outline="0" fieldPosition="0">
        <references count="1">
          <reference field="4294967294" count="1" selected="0">
            <x v="0"/>
          </reference>
        </references>
      </pivotArea>
    </chartFormat>
    <chartFormat chart="15" format="36">
      <pivotArea type="data" outline="0" fieldPosition="0">
        <references count="3">
          <reference field="4294967294" count="1" selected="0">
            <x v="0"/>
          </reference>
          <reference field="1" count="1" selected="0">
            <x v="0"/>
          </reference>
          <reference field="2" count="1" selected="0">
            <x v="130"/>
          </reference>
        </references>
      </pivotArea>
    </chartFormat>
    <chartFormat chart="15" format="37">
      <pivotArea type="data" outline="0" fieldPosition="0">
        <references count="3">
          <reference field="4294967294" count="1" selected="0">
            <x v="0"/>
          </reference>
          <reference field="1" count="1" selected="0">
            <x v="2"/>
          </reference>
          <reference field="2" count="1" selected="0">
            <x v="130"/>
          </reference>
        </references>
      </pivotArea>
    </chartFormat>
    <chartFormat chart="13" format="32">
      <pivotArea type="data" outline="0" fieldPosition="0">
        <references count="3">
          <reference field="4294967294" count="1" selected="0">
            <x v="0"/>
          </reference>
          <reference field="1" count="1" selected="0">
            <x v="2"/>
          </reference>
          <reference field="2" count="1" selected="0">
            <x v="134"/>
          </reference>
        </references>
      </pivotArea>
    </chartFormat>
    <chartFormat chart="13" format="33">
      <pivotArea type="data" outline="0" fieldPosition="0">
        <references count="3">
          <reference field="4294967294" count="1" selected="0">
            <x v="0"/>
          </reference>
          <reference field="1" count="1" selected="0">
            <x v="0"/>
          </reference>
          <reference field="2" count="1" selected="0">
            <x v="134"/>
          </reference>
        </references>
      </pivotArea>
    </chartFormat>
  </chartFormats>
  <pivotTableStyleInfo name="PivotStyleLight16" showRowHeaders="1" showColHeaders="1" showRowStripes="0" showColStripes="0" showLastColumn="1"/>
  <filters count="1">
    <filter fld="2" type="yesterday" evalOrder="-1" id="7">
      <autoFilter ref="A1">
        <filterColumn colId="0">
          <dynamicFilter type="yesterday" val="43598" maxVal="43599"/>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8">
  <location ref="B25:C27" firstHeaderRow="1" firstDataRow="1"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2">
    <i>
      <x v="134"/>
    </i>
    <i t="grand">
      <x/>
    </i>
  </rowItems>
  <colItems count="1">
    <i/>
  </colItems>
  <dataFields count="1">
    <dataField name="Volume SOS du jour" fld="0" subtotal="count" baseField="0" baseItem="0"/>
  </dataFields>
  <chartFormats count="1">
    <chartFormat chart="15" format="9"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yesterday" evalOrder="-1" id="8">
      <autoFilter ref="A1">
        <filterColumn colId="0">
          <dynamicFilter type="yesterday" val="43598" maxVal="43599"/>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eau croisé dynamique5"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9">
  <location ref="B77:C82" firstHeaderRow="1" firstDataRow="1" firstDataCol="1" rowPageCount="1" colPageCount="1"/>
  <pivotFields count="27">
    <pivotField dataField="1" showAll="0"/>
    <pivotField showAll="0"/>
    <pivotField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axis="axisRow" showAll="0">
      <items count="7">
        <item x="4"/>
        <item x="0"/>
        <item n="Non Communiqué" x="2"/>
        <item x="1"/>
        <item x="3"/>
        <item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22">
        <item h="1" x="0"/>
        <item h="1" x="1"/>
        <item h="1" x="2"/>
        <item h="1" x="3"/>
        <item h="1" x="4"/>
        <item h="1" x="5"/>
        <item h="1" x="6"/>
        <item h="1" x="7"/>
        <item h="1" x="8"/>
        <item h="1" x="9"/>
        <item h="1" x="10"/>
        <item h="1" x="11"/>
        <item h="1" x="12"/>
        <item h="1" x="13"/>
        <item h="1" x="14"/>
        <item h="1" x="15"/>
        <item h="1" x="16"/>
        <item h="1" x="17"/>
        <item x="18"/>
        <item h="1" x="20"/>
        <item h="1" x="19"/>
        <item t="default"/>
      </items>
    </pivotField>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10"/>
  </rowFields>
  <rowItems count="5">
    <i>
      <x v="1"/>
    </i>
    <i>
      <x v="2"/>
    </i>
    <i>
      <x v="3"/>
    </i>
    <i>
      <x v="4"/>
    </i>
    <i t="grand">
      <x/>
    </i>
  </rowItems>
  <colItems count="1">
    <i/>
  </colItems>
  <pageFields count="1">
    <pageField fld="24" hier="-1"/>
  </pageFields>
  <dataFields count="1">
    <dataField name="SOS semaine par gravité" fld="0" subtotal="count" baseField="0" baseItem="0"/>
  </dataFields>
  <chartFormats count="34">
    <chartFormat chart="1" format="6" series="1">
      <pivotArea type="data" outline="0" fieldPosition="0">
        <references count="1">
          <reference field="4294967294" count="1" selected="0">
            <x v="0"/>
          </reference>
        </references>
      </pivotArea>
    </chartFormat>
    <chartFormat chart="3" format="12" series="1">
      <pivotArea type="data" outline="0" fieldPosition="0">
        <references count="1">
          <reference field="4294967294" count="1" selected="0">
            <x v="0"/>
          </reference>
        </references>
      </pivotArea>
    </chartFormat>
    <chartFormat chart="7" format="11" series="1">
      <pivotArea type="data" outline="0" fieldPosition="0">
        <references count="1">
          <reference field="4294967294" count="1" selected="0">
            <x v="0"/>
          </reference>
        </references>
      </pivotArea>
    </chartFormat>
    <chartFormat chart="7" format="12">
      <pivotArea type="data" outline="0" fieldPosition="0">
        <references count="2">
          <reference field="4294967294" count="1" selected="0">
            <x v="0"/>
          </reference>
          <reference field="10" count="1" selected="0">
            <x v="1"/>
          </reference>
        </references>
      </pivotArea>
    </chartFormat>
    <chartFormat chart="7" format="13">
      <pivotArea type="data" outline="0" fieldPosition="0">
        <references count="2">
          <reference field="4294967294" count="1" selected="0">
            <x v="0"/>
          </reference>
          <reference field="10" count="1" selected="0">
            <x v="2"/>
          </reference>
        </references>
      </pivotArea>
    </chartFormat>
    <chartFormat chart="7" format="14">
      <pivotArea type="data" outline="0" fieldPosition="0">
        <references count="2">
          <reference field="4294967294" count="1" selected="0">
            <x v="0"/>
          </reference>
          <reference field="10" count="1" selected="0">
            <x v="3"/>
          </reference>
        </references>
      </pivotArea>
    </chartFormat>
    <chartFormat chart="7" format="15">
      <pivotArea type="data" outline="0" fieldPosition="0">
        <references count="2">
          <reference field="4294967294" count="1" selected="0">
            <x v="0"/>
          </reference>
          <reference field="10" count="1" selected="0">
            <x v="4"/>
          </reference>
        </references>
      </pivotArea>
    </chartFormat>
    <chartFormat chart="8" format="16" series="1">
      <pivotArea type="data" outline="0" fieldPosition="0">
        <references count="1">
          <reference field="4294967294" count="1" selected="0">
            <x v="0"/>
          </reference>
        </references>
      </pivotArea>
    </chartFormat>
    <chartFormat chart="8" format="17">
      <pivotArea type="data" outline="0" fieldPosition="0">
        <references count="2">
          <reference field="4294967294" count="1" selected="0">
            <x v="0"/>
          </reference>
          <reference field="10" count="1" selected="0">
            <x v="1"/>
          </reference>
        </references>
      </pivotArea>
    </chartFormat>
    <chartFormat chart="8" format="18">
      <pivotArea type="data" outline="0" fieldPosition="0">
        <references count="2">
          <reference field="4294967294" count="1" selected="0">
            <x v="0"/>
          </reference>
          <reference field="10" count="1" selected="0">
            <x v="2"/>
          </reference>
        </references>
      </pivotArea>
    </chartFormat>
    <chartFormat chart="8" format="19">
      <pivotArea type="data" outline="0" fieldPosition="0">
        <references count="2">
          <reference field="4294967294" count="1" selected="0">
            <x v="0"/>
          </reference>
          <reference field="10" count="1" selected="0">
            <x v="3"/>
          </reference>
        </references>
      </pivotArea>
    </chartFormat>
    <chartFormat chart="8" format="20">
      <pivotArea type="data" outline="0" fieldPosition="0">
        <references count="2">
          <reference field="4294967294" count="1" selected="0">
            <x v="0"/>
          </reference>
          <reference field="10" count="1" selected="0">
            <x v="4"/>
          </reference>
        </references>
      </pivotArea>
    </chartFormat>
    <chartFormat chart="9" format="21" series="1">
      <pivotArea type="data" outline="0" fieldPosition="0">
        <references count="1">
          <reference field="4294967294" count="1" selected="0">
            <x v="0"/>
          </reference>
        </references>
      </pivotArea>
    </chartFormat>
    <chartFormat chart="9" format="22">
      <pivotArea type="data" outline="0" fieldPosition="0">
        <references count="2">
          <reference field="4294967294" count="1" selected="0">
            <x v="0"/>
          </reference>
          <reference field="10" count="1" selected="0">
            <x v="1"/>
          </reference>
        </references>
      </pivotArea>
    </chartFormat>
    <chartFormat chart="9" format="23">
      <pivotArea type="data" outline="0" fieldPosition="0">
        <references count="2">
          <reference field="4294967294" count="1" selected="0">
            <x v="0"/>
          </reference>
          <reference field="10" count="1" selected="0">
            <x v="2"/>
          </reference>
        </references>
      </pivotArea>
    </chartFormat>
    <chartFormat chart="9" format="24">
      <pivotArea type="data" outline="0" fieldPosition="0">
        <references count="2">
          <reference field="4294967294" count="1" selected="0">
            <x v="0"/>
          </reference>
          <reference field="10" count="1" selected="0">
            <x v="3"/>
          </reference>
        </references>
      </pivotArea>
    </chartFormat>
    <chartFormat chart="9" format="25">
      <pivotArea type="data" outline="0" fieldPosition="0">
        <references count="2">
          <reference field="4294967294" count="1" selected="0">
            <x v="0"/>
          </reference>
          <reference field="10" count="1" selected="0">
            <x v="4"/>
          </reference>
        </references>
      </pivotArea>
    </chartFormat>
    <chartFormat chart="13" format="12" series="1">
      <pivotArea type="data" outline="0" fieldPosition="0">
        <references count="2">
          <reference field="4294967294" count="1" selected="0">
            <x v="0"/>
          </reference>
          <reference field="10" count="1" selected="0">
            <x v="1"/>
          </reference>
        </references>
      </pivotArea>
    </chartFormat>
    <chartFormat chart="13" format="13" series="1">
      <pivotArea type="data" outline="0" fieldPosition="0">
        <references count="2">
          <reference field="4294967294" count="1" selected="0">
            <x v="0"/>
          </reference>
          <reference field="10" count="1" selected="0">
            <x v="2"/>
          </reference>
        </references>
      </pivotArea>
    </chartFormat>
    <chartFormat chart="13" format="14" series="1">
      <pivotArea type="data" outline="0" fieldPosition="0">
        <references count="2">
          <reference field="4294967294" count="1" selected="0">
            <x v="0"/>
          </reference>
          <reference field="10" count="1" selected="0">
            <x v="3"/>
          </reference>
        </references>
      </pivotArea>
    </chartFormat>
    <chartFormat chart="13" format="15" series="1">
      <pivotArea type="data" outline="0" fieldPosition="0">
        <references count="2">
          <reference field="4294967294" count="1" selected="0">
            <x v="0"/>
          </reference>
          <reference field="10" count="1" selected="0">
            <x v="4"/>
          </reference>
        </references>
      </pivotArea>
    </chartFormat>
    <chartFormat chart="14" format="20" series="1">
      <pivotArea type="data" outline="0" fieldPosition="0">
        <references count="2">
          <reference field="4294967294" count="1" selected="0">
            <x v="0"/>
          </reference>
          <reference field="10" count="1" selected="0">
            <x v="1"/>
          </reference>
        </references>
      </pivotArea>
    </chartFormat>
    <chartFormat chart="14" format="21" series="1">
      <pivotArea type="data" outline="0" fieldPosition="0">
        <references count="2">
          <reference field="4294967294" count="1" selected="0">
            <x v="0"/>
          </reference>
          <reference field="10" count="1" selected="0">
            <x v="2"/>
          </reference>
        </references>
      </pivotArea>
    </chartFormat>
    <chartFormat chart="14" format="22" series="1">
      <pivotArea type="data" outline="0" fieldPosition="0">
        <references count="2">
          <reference field="4294967294" count="1" selected="0">
            <x v="0"/>
          </reference>
          <reference field="10" count="1" selected="0">
            <x v="3"/>
          </reference>
        </references>
      </pivotArea>
    </chartFormat>
    <chartFormat chart="14" format="23" series="1">
      <pivotArea type="data" outline="0" fieldPosition="0">
        <references count="2">
          <reference field="4294967294" count="1" selected="0">
            <x v="0"/>
          </reference>
          <reference field="10" count="1" selected="0">
            <x v="4"/>
          </reference>
        </references>
      </pivotArea>
    </chartFormat>
    <chartFormat chart="14" format="24" series="1">
      <pivotArea type="data" outline="0" fieldPosition="0">
        <references count="2">
          <reference field="4294967294" count="1" selected="0">
            <x v="0"/>
          </reference>
          <reference field="10" count="1" selected="0">
            <x v="5"/>
          </reference>
        </references>
      </pivotArea>
    </chartFormat>
    <chartFormat chart="14" format="25" series="1">
      <pivotArea type="data" outline="0" fieldPosition="0">
        <references count="2">
          <reference field="4294967294" count="1" selected="0">
            <x v="0"/>
          </reference>
          <reference field="10" count="1" selected="0">
            <x v="0"/>
          </reference>
        </references>
      </pivotArea>
    </chartFormat>
    <chartFormat chart="14" format="26" series="1">
      <pivotArea type="data" outline="0" fieldPosition="0">
        <references count="1">
          <reference field="4294967294" count="1" selected="0">
            <x v="0"/>
          </reference>
        </references>
      </pivotArea>
    </chartFormat>
    <chartFormat chart="16" format="0" series="1">
      <pivotArea type="data" outline="0" fieldPosition="0">
        <references count="1">
          <reference field="4294967294" count="1" selected="0">
            <x v="0"/>
          </reference>
        </references>
      </pivotArea>
    </chartFormat>
    <chartFormat chart="18" format="11" series="1">
      <pivotArea type="data" outline="0" fieldPosition="0">
        <references count="1">
          <reference field="4294967294" count="1" selected="0">
            <x v="0"/>
          </reference>
        </references>
      </pivotArea>
    </chartFormat>
    <chartFormat chart="18" format="12">
      <pivotArea type="data" outline="0" fieldPosition="0">
        <references count="2">
          <reference field="4294967294" count="1" selected="0">
            <x v="0"/>
          </reference>
          <reference field="10" count="1" selected="0">
            <x v="1"/>
          </reference>
        </references>
      </pivotArea>
    </chartFormat>
    <chartFormat chart="18" format="13">
      <pivotArea type="data" outline="0" fieldPosition="0">
        <references count="2">
          <reference field="4294967294" count="1" selected="0">
            <x v="0"/>
          </reference>
          <reference field="10" count="1" selected="0">
            <x v="2"/>
          </reference>
        </references>
      </pivotArea>
    </chartFormat>
    <chartFormat chart="18" format="14">
      <pivotArea type="data" outline="0" fieldPosition="0">
        <references count="2">
          <reference field="4294967294" count="1" selected="0">
            <x v="0"/>
          </reference>
          <reference field="10" count="1" selected="0">
            <x v="3"/>
          </reference>
        </references>
      </pivotArea>
    </chartFormat>
    <chartFormat chart="18" format="15">
      <pivotArea type="data" outline="0" fieldPosition="0">
        <references count="2">
          <reference field="4294967294" count="1" selected="0">
            <x v="0"/>
          </reference>
          <reference field="10" count="1" selected="0">
            <x v="4"/>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0" maxVal="43597"/>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Tableau croisé dynamique4"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9">
  <location ref="B61:D64" firstHeaderRow="1" firstDataRow="2"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axis="axisCol" showAll="0">
      <items count="11">
        <item x="4"/>
        <item x="2"/>
        <item x="8"/>
        <item x="5"/>
        <item x="7"/>
        <item n="Siège Sophia" x="0"/>
        <item x="3"/>
        <item x="6"/>
        <item x="1"/>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multipleItemSelectionAllowed="1"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2">
    <i>
      <x v="134"/>
    </i>
    <i t="grand">
      <x/>
    </i>
  </rowItems>
  <colFields count="1">
    <field x="6"/>
  </colFields>
  <colItems count="2">
    <i>
      <x v="5"/>
    </i>
    <i t="grand">
      <x/>
    </i>
  </colItems>
  <dataFields count="1">
    <dataField name="SOS semaine par Etablissement" fld="0" subtotal="count" baseField="0" baseItem="0"/>
  </dataFields>
  <chartFormats count="17">
    <chartFormat chart="2" format="3" series="1">
      <pivotArea type="data" outline="0" fieldPosition="0">
        <references count="1">
          <reference field="4294967294" count="1" selected="0">
            <x v="0"/>
          </reference>
        </references>
      </pivotArea>
    </chartFormat>
    <chartFormat chart="4" format="9" series="1">
      <pivotArea type="data" outline="0" fieldPosition="0">
        <references count="1">
          <reference field="4294967294" count="1" selected="0">
            <x v="0"/>
          </reference>
        </references>
      </pivotArea>
    </chartFormat>
    <chartFormat chart="11" format="8" series="1">
      <pivotArea type="data" outline="0" fieldPosition="0">
        <references count="1">
          <reference field="4294967294" count="1" selected="0">
            <x v="0"/>
          </reference>
        </references>
      </pivotArea>
    </chartFormat>
    <chartFormat chart="11" format="9">
      <pivotArea type="data" outline="0" fieldPosition="0">
        <references count="2">
          <reference field="4294967294" count="1" selected="0">
            <x v="0"/>
          </reference>
          <reference field="6" count="1" selected="0">
            <x v="2"/>
          </reference>
        </references>
      </pivotArea>
    </chartFormat>
    <chartFormat chart="11" format="10">
      <pivotArea type="data" outline="0" fieldPosition="0">
        <references count="2">
          <reference field="4294967294" count="1" selected="0">
            <x v="0"/>
          </reference>
          <reference field="6" count="1" selected="0">
            <x v="5"/>
          </reference>
        </references>
      </pivotArea>
    </chartFormat>
    <chartFormat chart="16" format="0" series="1">
      <pivotArea type="data" outline="0" fieldPosition="0">
        <references count="2">
          <reference field="4294967294" count="1" selected="0">
            <x v="0"/>
          </reference>
          <reference field="6" count="1" selected="0">
            <x v="0"/>
          </reference>
        </references>
      </pivotArea>
    </chartFormat>
    <chartFormat chart="16" format="1" series="1">
      <pivotArea type="data" outline="0" fieldPosition="0">
        <references count="2">
          <reference field="4294967294" count="1" selected="0">
            <x v="0"/>
          </reference>
          <reference field="6" count="1" selected="0">
            <x v="4"/>
          </reference>
        </references>
      </pivotArea>
    </chartFormat>
    <chartFormat chart="16" format="2" series="1">
      <pivotArea type="data" outline="0" fieldPosition="0">
        <references count="2">
          <reference field="4294967294" count="1" selected="0">
            <x v="0"/>
          </reference>
          <reference field="6" count="1" selected="0">
            <x v="5"/>
          </reference>
        </references>
      </pivotArea>
    </chartFormat>
    <chartFormat chart="16" format="3" series="1">
      <pivotArea type="data" outline="0" fieldPosition="0">
        <references count="2">
          <reference field="4294967294" count="1" selected="0">
            <x v="0"/>
          </reference>
          <reference field="6" count="1" selected="0">
            <x v="6"/>
          </reference>
        </references>
      </pivotArea>
    </chartFormat>
    <chartFormat chart="16" format="4" series="1">
      <pivotArea type="data" outline="0" fieldPosition="0">
        <references count="2">
          <reference field="4294967294" count="1" selected="0">
            <x v="0"/>
          </reference>
          <reference field="6" count="1" selected="0">
            <x v="7"/>
          </reference>
        </references>
      </pivotArea>
    </chartFormat>
    <chartFormat chart="16" format="5" series="1">
      <pivotArea type="data" outline="0" fieldPosition="0">
        <references count="2">
          <reference field="4294967294" count="1" selected="0">
            <x v="0"/>
          </reference>
          <reference field="6" count="1" selected="0">
            <x v="8"/>
          </reference>
        </references>
      </pivotArea>
    </chartFormat>
    <chartFormat chart="18" format="30" series="1">
      <pivotArea type="data" outline="0" fieldPosition="0">
        <references count="2">
          <reference field="4294967294" count="1" selected="0">
            <x v="0"/>
          </reference>
          <reference field="6" count="1" selected="0">
            <x v="5"/>
          </reference>
        </references>
      </pivotArea>
    </chartFormat>
    <chartFormat chart="18" format="31" series="1">
      <pivotArea type="data" outline="0" fieldPosition="0">
        <references count="2">
          <reference field="4294967294" count="1" selected="0">
            <x v="0"/>
          </reference>
          <reference field="6" count="1" selected="0">
            <x v="7"/>
          </reference>
        </references>
      </pivotArea>
    </chartFormat>
    <chartFormat chart="18" format="32" series="1">
      <pivotArea type="data" outline="0" fieldPosition="0">
        <references count="2">
          <reference field="4294967294" count="1" selected="0">
            <x v="0"/>
          </reference>
          <reference field="6" count="1" selected="0">
            <x v="8"/>
          </reference>
        </references>
      </pivotArea>
    </chartFormat>
    <chartFormat chart="18" format="33" series="1">
      <pivotArea type="data" outline="0" fieldPosition="0">
        <references count="2">
          <reference field="4294967294" count="1" selected="0">
            <x v="0"/>
          </reference>
          <reference field="6" count="1" selected="0">
            <x v="6"/>
          </reference>
        </references>
      </pivotArea>
    </chartFormat>
    <chartFormat chart="18" format="34" series="1">
      <pivotArea type="data" outline="0" fieldPosition="0">
        <references count="2">
          <reference field="4294967294" count="1" selected="0">
            <x v="0"/>
          </reference>
          <reference field="6" count="1" selected="0">
            <x v="0"/>
          </reference>
        </references>
      </pivotArea>
    </chartFormat>
    <chartFormat chart="18" format="35" series="1">
      <pivotArea type="data" outline="0" fieldPosition="0">
        <references count="2">
          <reference field="4294967294" count="1" selected="0">
            <x v="0"/>
          </reference>
          <reference field="6" count="1" selected="0">
            <x v="4"/>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Tableau croisé dynamique9"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9">
  <location ref="G25:H30" firstHeaderRow="1" firstDataRow="1"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axis="axisRow" showAll="0">
      <items count="14">
        <item x="4"/>
        <item x="3"/>
        <item x="10"/>
        <item x="2"/>
        <item x="9"/>
        <item x="1"/>
        <item x="6"/>
        <item x="7"/>
        <item x="5"/>
        <item x="0"/>
        <item x="8"/>
        <item x="12"/>
        <item x="1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multipleItemSelectionAllowed="1" showAll="0"/>
    <pivotField showAll="0" defaultSubtotal="0"/>
    <pivotField showAll="0" defaultSubtotal="0">
      <items count="14">
        <item sd="0" x="0"/>
        <item sd="0" x="1"/>
        <item sd="0" x="2"/>
        <item sd="0" x="3"/>
        <item sd="0" x="4"/>
        <item x="5"/>
        <item sd="0" x="6"/>
        <item sd="0" x="7"/>
        <item sd="0" x="8"/>
        <item sd="0" x="9"/>
        <item sd="0" x="10"/>
        <item sd="0" x="11"/>
        <item sd="0" x="12"/>
        <item sd="0" x="13"/>
      </items>
    </pivotField>
  </pivotFields>
  <rowFields count="2">
    <field x="2"/>
    <field x="8"/>
  </rowFields>
  <rowItems count="5">
    <i>
      <x v="134"/>
    </i>
    <i r="1">
      <x v="1"/>
    </i>
    <i r="1">
      <x v="5"/>
    </i>
    <i r="1">
      <x v="6"/>
    </i>
    <i t="grand">
      <x/>
    </i>
  </rowItems>
  <colItems count="1">
    <i/>
  </colItems>
  <dataFields count="1">
    <dataField name="SOS semaine par Domaine" fld="0" subtotal="count" baseField="0" baseItem="0"/>
  </dataFields>
  <chartFormats count="3">
    <chartFormat chart="3" format="3" series="1">
      <pivotArea type="data" outline="0" fieldPosition="0">
        <references count="1">
          <reference field="4294967294" count="1" selected="0">
            <x v="0"/>
          </reference>
        </references>
      </pivotArea>
    </chartFormat>
    <chartFormat chart="16" format="0" series="1">
      <pivotArea type="data" outline="0" fieldPosition="0">
        <references count="1">
          <reference field="4294967294" count="1" selected="0">
            <x v="0"/>
          </reference>
        </references>
      </pivotArea>
    </chartFormat>
    <chartFormat chart="18" format="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7">
  <location ref="B37:C41" firstHeaderRow="1" firstDataRow="1" firstDataCol="1" rowPageCount="1" colPageCount="1"/>
  <pivotFields count="27">
    <pivotField dataField="1" showAll="0"/>
    <pivotField axis="axisRow" showAll="0">
      <items count="5">
        <item x="0"/>
        <item x="2"/>
        <item x="1"/>
        <item x="3"/>
        <item t="default"/>
      </items>
    </pivotField>
    <pivotField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22">
        <item h="1" x="0"/>
        <item h="1" x="1"/>
        <item h="1" x="2"/>
        <item h="1" x="3"/>
        <item h="1" x="4"/>
        <item h="1" x="5"/>
        <item h="1" x="6"/>
        <item h="1" x="7"/>
        <item h="1" x="8"/>
        <item h="1" x="9"/>
        <item h="1" x="10"/>
        <item h="1" x="11"/>
        <item h="1" x="12"/>
        <item h="1" x="13"/>
        <item h="1" x="14"/>
        <item h="1" x="15"/>
        <item h="1" x="16"/>
        <item h="1" x="17"/>
        <item x="18"/>
        <item h="1" x="20"/>
        <item h="1" x="19"/>
        <item t="default"/>
      </items>
    </pivotField>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1"/>
  </rowFields>
  <rowItems count="4">
    <i>
      <x/>
    </i>
    <i>
      <x v="1"/>
    </i>
    <i>
      <x v="2"/>
    </i>
    <i t="grand">
      <x/>
    </i>
  </rowItems>
  <colItems count="1">
    <i/>
  </colItems>
  <pageFields count="1">
    <pageField fld="24" hier="-1"/>
  </pageFields>
  <dataFields count="1">
    <dataField name="SOS semaine par Statut" fld="0" subtotal="count" baseField="0" baseItem="0"/>
  </dataFields>
  <chartFormats count="11">
    <chartFormat chart="3" format="5" series="1">
      <pivotArea type="data" outline="0" fieldPosition="0">
        <references count="1">
          <reference field="4294967294" count="1" selected="0">
            <x v="0"/>
          </reference>
        </references>
      </pivotArea>
    </chartFormat>
    <chartFormat chart="7" format="6" series="1">
      <pivotArea type="data" outline="0" fieldPosition="0">
        <references count="1">
          <reference field="4294967294" count="1" selected="0">
            <x v="0"/>
          </reference>
        </references>
      </pivotArea>
    </chartFormat>
    <chartFormat chart="7" format="7">
      <pivotArea type="data" outline="0" fieldPosition="0">
        <references count="2">
          <reference field="4294967294" count="1" selected="0">
            <x v="0"/>
          </reference>
          <reference field="1" count="1" selected="0">
            <x v="0"/>
          </reference>
        </references>
      </pivotArea>
    </chartFormat>
    <chartFormat chart="7" format="8">
      <pivotArea type="data" outline="0" fieldPosition="0">
        <references count="2">
          <reference field="4294967294" count="1" selected="0">
            <x v="0"/>
          </reference>
          <reference field="1" count="1" selected="0">
            <x v="2"/>
          </reference>
        </references>
      </pivotArea>
    </chartFormat>
    <chartFormat chart="7" format="9">
      <pivotArea type="data" outline="0" fieldPosition="0">
        <references count="1">
          <reference field="4294967294" count="1" selected="0">
            <x v="0"/>
          </reference>
        </references>
      </pivotArea>
    </chartFormat>
    <chartFormat chart="12" format="0" series="1">
      <pivotArea type="data" outline="0" fieldPosition="0">
        <references count="1">
          <reference field="4294967294" count="1" selected="0">
            <x v="0"/>
          </reference>
        </references>
      </pivotArea>
    </chartFormat>
    <chartFormat chart="14" format="0" series="1">
      <pivotArea type="data" outline="0" fieldPosition="0">
        <references count="1">
          <reference field="4294967294" count="1" selected="0">
            <x v="0"/>
          </reference>
        </references>
      </pivotArea>
    </chartFormat>
    <chartFormat chart="16" format="13" series="1">
      <pivotArea type="data" outline="0" fieldPosition="0">
        <references count="1">
          <reference field="4294967294" count="1" selected="0">
            <x v="0"/>
          </reference>
        </references>
      </pivotArea>
    </chartFormat>
    <chartFormat chart="16" format="14">
      <pivotArea type="data" outline="0" fieldPosition="0">
        <references count="2">
          <reference field="4294967294" count="1" selected="0">
            <x v="0"/>
          </reference>
          <reference field="1" count="1" selected="0">
            <x v="0"/>
          </reference>
        </references>
      </pivotArea>
    </chartFormat>
    <chartFormat chart="16" format="15">
      <pivotArea type="data" outline="0" fieldPosition="0">
        <references count="2">
          <reference field="4294967294" count="1" selected="0">
            <x v="0"/>
          </reference>
          <reference field="1" count="1" selected="0">
            <x v="1"/>
          </reference>
        </references>
      </pivotArea>
    </chartFormat>
    <chartFormat chart="16" format="16">
      <pivotArea type="data" outline="0" fieldPosition="0">
        <references count="2">
          <reference field="4294967294" count="1" selected="0">
            <x v="0"/>
          </reference>
          <reference field="1" count="1" selected="0">
            <x v="2"/>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0" maxVal="43597"/>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0">
  <location ref="B25:C27" firstHeaderRow="1" firstDataRow="1"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2">
    <i>
      <x v="134"/>
    </i>
    <i t="grand">
      <x/>
    </i>
  </rowItems>
  <colItems count="1">
    <i/>
  </colItems>
  <dataFields count="1">
    <dataField name="Volume SOS de la semaine" fld="0" subtotal="count" baseField="2" baseItem="120"/>
  </dataFields>
  <chartFormats count="13">
    <chartFormat chart="3" format="5" series="1">
      <pivotArea type="data" outline="0" fieldPosition="0">
        <references count="1">
          <reference field="4294967294" count="1" selected="0">
            <x v="0"/>
          </reference>
        </references>
      </pivotArea>
    </chartFormat>
    <chartFormat chart="12" format="10" series="1">
      <pivotArea type="data" outline="0" fieldPosition="0">
        <references count="1">
          <reference field="4294967294" count="1" selected="0">
            <x v="0"/>
          </reference>
        </references>
      </pivotArea>
    </chartFormat>
    <chartFormat chart="12" format="11">
      <pivotArea type="data" outline="0" fieldPosition="0">
        <references count="2">
          <reference field="4294967294" count="1" selected="0">
            <x v="0"/>
          </reference>
          <reference field="2" count="1" selected="0">
            <x v="120"/>
          </reference>
        </references>
      </pivotArea>
    </chartFormat>
    <chartFormat chart="12" format="12">
      <pivotArea type="data" outline="0" fieldPosition="0">
        <references count="2">
          <reference field="4294967294" count="1" selected="0">
            <x v="0"/>
          </reference>
          <reference field="2" count="1" selected="0">
            <x v="121"/>
          </reference>
        </references>
      </pivotArea>
    </chartFormat>
    <chartFormat chart="12" format="13">
      <pivotArea type="data" outline="0" fieldPosition="0">
        <references count="2">
          <reference field="4294967294" count="1" selected="0">
            <x v="0"/>
          </reference>
          <reference field="2" count="1" selected="0">
            <x v="123"/>
          </reference>
        </references>
      </pivotArea>
    </chartFormat>
    <chartFormat chart="12" format="14">
      <pivotArea type="data" outline="0" fieldPosition="0">
        <references count="1">
          <reference field="4294967294" count="1" selected="0">
            <x v="0"/>
          </reference>
        </references>
      </pivotArea>
    </chartFormat>
    <chartFormat chart="12" format="15">
      <pivotArea type="data" outline="0" fieldPosition="0">
        <references count="2">
          <reference field="4294967294" count="1" selected="0">
            <x v="0"/>
          </reference>
          <reference field="2" count="1" selected="0">
            <x v="127"/>
          </reference>
        </references>
      </pivotArea>
    </chartFormat>
    <chartFormat chart="19" format="5" series="1">
      <pivotArea type="data" outline="0" fieldPosition="0">
        <references count="1">
          <reference field="4294967294" count="1" selected="0">
            <x v="0"/>
          </reference>
        </references>
      </pivotArea>
    </chartFormat>
    <chartFormat chart="19" format="6">
      <pivotArea type="data" outline="0" fieldPosition="0">
        <references count="2">
          <reference field="4294967294" count="1" selected="0">
            <x v="0"/>
          </reference>
          <reference field="2" count="1" selected="0">
            <x v="127"/>
          </reference>
        </references>
      </pivotArea>
    </chartFormat>
    <chartFormat chart="19" format="7">
      <pivotArea type="data" outline="0" fieldPosition="0">
        <references count="2">
          <reference field="4294967294" count="1" selected="0">
            <x v="0"/>
          </reference>
          <reference field="2" count="1" selected="0">
            <x v="128"/>
          </reference>
        </references>
      </pivotArea>
    </chartFormat>
    <chartFormat chart="19" format="8">
      <pivotArea type="data" outline="0" fieldPosition="0">
        <references count="2">
          <reference field="4294967294" count="1" selected="0">
            <x v="0"/>
          </reference>
          <reference field="2" count="1" selected="0">
            <x v="130"/>
          </reference>
        </references>
      </pivotArea>
    </chartFormat>
    <chartFormat chart="19" format="9">
      <pivotArea type="data" outline="0" fieldPosition="0">
        <references count="2">
          <reference field="4294967294" count="1" selected="0">
            <x v="0"/>
          </reference>
          <reference field="2" count="1" selected="0">
            <x v="131"/>
          </reference>
        </references>
      </pivotArea>
    </chartFormat>
    <chartFormat chart="19" format="10">
      <pivotArea type="data" outline="0" fieldPosition="0">
        <references count="2">
          <reference field="4294967294" count="1" selected="0">
            <x v="0"/>
          </reference>
          <reference field="2" count="1" selected="0">
            <x v="134"/>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48">
  <location ref="H1:L26" firstHeaderRow="1" firstDataRow="2" firstDataCol="1"/>
  <pivotFields count="27">
    <pivotField dataField="1" showAll="0"/>
    <pivotField showAll="0"/>
    <pivotField axis="axisRow" numFmtId="22"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numFmtId="21" showAll="0"/>
    <pivotField showAll="0"/>
    <pivotField showAll="0"/>
    <pivotField showAll="0"/>
    <pivotField numFmtId="21" showAll="0"/>
    <pivotField showAll="0"/>
    <pivotField showAll="0"/>
    <pivotField showAll="0"/>
    <pivotField showAll="0"/>
    <pivotField showAll="0" defaultSubtotal="0"/>
    <pivotField axis="axisCol" showAll="0" defaultSubtotal="0">
      <items count="8">
        <item h="1" m="1" x="6"/>
        <item x="2"/>
        <item h="1" x="3"/>
        <item h="1" m="1" x="7"/>
        <item h="1" m="1" x="5"/>
        <item h="1" m="1" x="4"/>
        <item x="0"/>
        <item x="1"/>
      </items>
    </pivotField>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24">
    <i>
      <x v="98"/>
    </i>
    <i>
      <x v="99"/>
    </i>
    <i>
      <x v="100"/>
    </i>
    <i>
      <x v="101"/>
    </i>
    <i>
      <x v="102"/>
    </i>
    <i>
      <x v="105"/>
    </i>
    <i>
      <x v="106"/>
    </i>
    <i>
      <x v="107"/>
    </i>
    <i>
      <x v="108"/>
    </i>
    <i>
      <x v="109"/>
    </i>
    <i>
      <x v="113"/>
    </i>
    <i>
      <x v="114"/>
    </i>
    <i>
      <x v="115"/>
    </i>
    <i>
      <x v="116"/>
    </i>
    <i>
      <x v="119"/>
    </i>
    <i>
      <x v="120"/>
    </i>
    <i>
      <x v="122"/>
    </i>
    <i>
      <x v="123"/>
    </i>
    <i>
      <x v="126"/>
    </i>
    <i>
      <x v="127"/>
    </i>
    <i>
      <x v="129"/>
    </i>
    <i>
      <x v="130"/>
    </i>
    <i>
      <x v="133"/>
    </i>
    <i t="grand">
      <x/>
    </i>
  </rowItems>
  <colFields count="1">
    <field x="25"/>
  </colFields>
  <colItems count="4">
    <i>
      <x v="1"/>
    </i>
    <i>
      <x v="6"/>
    </i>
    <i>
      <x v="7"/>
    </i>
    <i t="grand">
      <x/>
    </i>
  </colItems>
  <dataFields count="1">
    <dataField name="Nombre de SOS" fld="0" subtotal="count" baseField="0" baseItem="1696112"/>
  </dataFields>
  <formats count="1">
    <format dxfId="9">
      <pivotArea type="origin" dataOnly="0" labelOnly="1" outline="0" fieldPosition="0"/>
    </format>
  </formats>
  <chartFormats count="12">
    <chartFormat chart="27" format="11" series="1">
      <pivotArea type="data" outline="0" fieldPosition="0">
        <references count="2">
          <reference field="4294967294" count="1" selected="0">
            <x v="0"/>
          </reference>
          <reference field="25" count="1" selected="0">
            <x v="0"/>
          </reference>
        </references>
      </pivotArea>
    </chartFormat>
    <chartFormat chart="27" format="12" series="1">
      <pivotArea type="data" outline="0" fieldPosition="0">
        <references count="2">
          <reference field="4294967294" count="1" selected="0">
            <x v="0"/>
          </reference>
          <reference field="25" count="1" selected="0">
            <x v="1"/>
          </reference>
        </references>
      </pivotArea>
    </chartFormat>
    <chartFormat chart="27" format="13" series="1">
      <pivotArea type="data" outline="0" fieldPosition="0">
        <references count="2">
          <reference field="4294967294" count="1" selected="0">
            <x v="0"/>
          </reference>
          <reference field="25" count="1" selected="0">
            <x v="3"/>
          </reference>
        </references>
      </pivotArea>
    </chartFormat>
    <chartFormat chart="27" format="14" series="1">
      <pivotArea type="data" outline="0" fieldPosition="0">
        <references count="2">
          <reference field="4294967294" count="1" selected="0">
            <x v="0"/>
          </reference>
          <reference field="25" count="1" selected="0">
            <x v="7"/>
          </reference>
        </references>
      </pivotArea>
    </chartFormat>
    <chartFormat chart="27" format="15" series="1">
      <pivotArea type="data" outline="0" fieldPosition="0">
        <references count="2">
          <reference field="4294967294" count="1" selected="0">
            <x v="0"/>
          </reference>
          <reference field="25" count="1" selected="0">
            <x v="6"/>
          </reference>
        </references>
      </pivotArea>
    </chartFormat>
    <chartFormat chart="45" format="0" series="1">
      <pivotArea type="data" outline="0" fieldPosition="0">
        <references count="2">
          <reference field="4294967294" count="1" selected="0">
            <x v="0"/>
          </reference>
          <reference field="25" count="1" selected="0">
            <x v="1"/>
          </reference>
        </references>
      </pivotArea>
    </chartFormat>
    <chartFormat chart="45" format="1" series="1">
      <pivotArea type="data" outline="0" fieldPosition="0">
        <references count="2">
          <reference field="4294967294" count="1" selected="0">
            <x v="0"/>
          </reference>
          <reference field="25" count="1" selected="0">
            <x v="6"/>
          </reference>
        </references>
      </pivotArea>
    </chartFormat>
    <chartFormat chart="45" format="2" series="1">
      <pivotArea type="data" outline="0" fieldPosition="0">
        <references count="2">
          <reference field="4294967294" count="1" selected="0">
            <x v="0"/>
          </reference>
          <reference field="25" count="1" selected="0">
            <x v="7"/>
          </reference>
        </references>
      </pivotArea>
    </chartFormat>
    <chartFormat chart="47" format="15" series="1">
      <pivotArea type="data" outline="0" fieldPosition="0">
        <references count="2">
          <reference field="4294967294" count="1" selected="0">
            <x v="0"/>
          </reference>
          <reference field="25" count="1" selected="0">
            <x v="1"/>
          </reference>
        </references>
      </pivotArea>
    </chartFormat>
    <chartFormat chart="47" format="16" series="1">
      <pivotArea type="data" outline="0" fieldPosition="0">
        <references count="2">
          <reference field="4294967294" count="1" selected="0">
            <x v="0"/>
          </reference>
          <reference field="25" count="1" selected="0">
            <x v="6"/>
          </reference>
        </references>
      </pivotArea>
    </chartFormat>
    <chartFormat chart="47" format="17" series="1">
      <pivotArea type="data" outline="0" fieldPosition="0">
        <references count="2">
          <reference field="4294967294" count="1" selected="0">
            <x v="0"/>
          </reference>
          <reference field="25" count="1" selected="0">
            <x v="7"/>
          </reference>
        </references>
      </pivotArea>
    </chartFormat>
    <chartFormat chart="47" format="18">
      <pivotArea type="data" outline="0" fieldPosition="0">
        <references count="3">
          <reference field="4294967294" count="1" selected="0">
            <x v="0"/>
          </reference>
          <reference field="2" count="1" selected="0">
            <x v="98"/>
          </reference>
          <reference field="25" count="1" selected="0">
            <x v="1"/>
          </reference>
        </references>
      </pivotArea>
    </chartFormat>
  </chartFormats>
  <pivotTableStyleInfo name="PivotStyleLight16" showRowHeaders="1" showColHeaders="1" showRowStripes="0" showColStripes="0" showLastColumn="1"/>
  <filters count="1">
    <filter fld="2" type="dateNewerThan" evalOrder="-1" id="2">
      <autoFilter ref="A1">
        <filterColumn colId="0">
          <customFilters>
            <customFilter operator="greaterThan" val="43563"/>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Tableau croisé dynamique22"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48">
  <location ref="A1:E26" firstHeaderRow="1" firstDataRow="2" firstDataCol="1"/>
  <pivotFields count="27">
    <pivotField dataField="1" showAll="0"/>
    <pivotField showAll="0"/>
    <pivotField axis="axisRow" numFmtId="22"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numFmtId="21" showAll="0"/>
    <pivotField showAll="0"/>
    <pivotField showAll="0"/>
    <pivotField showAll="0"/>
    <pivotField numFmtId="21" showAll="0"/>
    <pivotField showAll="0"/>
    <pivotField showAll="0"/>
    <pivotField showAll="0"/>
    <pivotField showAll="0"/>
    <pivotField showAll="0" defaultSubtotal="0"/>
    <pivotField axis="axisCol" showAll="0" defaultSubtotal="0">
      <items count="8">
        <item h="1" m="1" x="6"/>
        <item x="2"/>
        <item h="1" x="3"/>
        <item h="1" m="1" x="7"/>
        <item h="1" m="1" x="5"/>
        <item h="1" m="1" x="4"/>
        <item x="0"/>
        <item x="1"/>
      </items>
    </pivotField>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24">
    <i>
      <x v="98"/>
    </i>
    <i>
      <x v="99"/>
    </i>
    <i>
      <x v="100"/>
    </i>
    <i>
      <x v="101"/>
    </i>
    <i>
      <x v="102"/>
    </i>
    <i>
      <x v="105"/>
    </i>
    <i>
      <x v="106"/>
    </i>
    <i>
      <x v="107"/>
    </i>
    <i>
      <x v="108"/>
    </i>
    <i>
      <x v="109"/>
    </i>
    <i>
      <x v="113"/>
    </i>
    <i>
      <x v="114"/>
    </i>
    <i>
      <x v="115"/>
    </i>
    <i>
      <x v="116"/>
    </i>
    <i>
      <x v="119"/>
    </i>
    <i>
      <x v="120"/>
    </i>
    <i>
      <x v="122"/>
    </i>
    <i>
      <x v="123"/>
    </i>
    <i>
      <x v="126"/>
    </i>
    <i>
      <x v="127"/>
    </i>
    <i>
      <x v="129"/>
    </i>
    <i>
      <x v="130"/>
    </i>
    <i>
      <x v="133"/>
    </i>
    <i t="grand">
      <x/>
    </i>
  </rowItems>
  <colFields count="1">
    <field x="25"/>
  </colFields>
  <colItems count="4">
    <i>
      <x v="1"/>
    </i>
    <i>
      <x v="6"/>
    </i>
    <i>
      <x v="7"/>
    </i>
    <i t="grand">
      <x/>
    </i>
  </colItems>
  <dataFields count="1">
    <dataField name="Nombre de SOS" fld="0" subtotal="count" baseField="0" baseItem="1696112"/>
  </dataFields>
  <formats count="1">
    <format dxfId="10">
      <pivotArea type="origin" dataOnly="0" labelOnly="1" outline="0" fieldPosition="0"/>
    </format>
  </formats>
  <chartFormats count="12">
    <chartFormat chart="27" format="11" series="1">
      <pivotArea type="data" outline="0" fieldPosition="0">
        <references count="2">
          <reference field="4294967294" count="1" selected="0">
            <x v="0"/>
          </reference>
          <reference field="25" count="1" selected="0">
            <x v="0"/>
          </reference>
        </references>
      </pivotArea>
    </chartFormat>
    <chartFormat chart="27" format="12" series="1">
      <pivotArea type="data" outline="0" fieldPosition="0">
        <references count="2">
          <reference field="4294967294" count="1" selected="0">
            <x v="0"/>
          </reference>
          <reference field="25" count="1" selected="0">
            <x v="1"/>
          </reference>
        </references>
      </pivotArea>
    </chartFormat>
    <chartFormat chart="27" format="13" series="1">
      <pivotArea type="data" outline="0" fieldPosition="0">
        <references count="2">
          <reference field="4294967294" count="1" selected="0">
            <x v="0"/>
          </reference>
          <reference field="25" count="1" selected="0">
            <x v="3"/>
          </reference>
        </references>
      </pivotArea>
    </chartFormat>
    <chartFormat chart="27" format="14" series="1">
      <pivotArea type="data" outline="0" fieldPosition="0">
        <references count="2">
          <reference field="4294967294" count="1" selected="0">
            <x v="0"/>
          </reference>
          <reference field="25" count="1" selected="0">
            <x v="7"/>
          </reference>
        </references>
      </pivotArea>
    </chartFormat>
    <chartFormat chart="27" format="15" series="1">
      <pivotArea type="data" outline="0" fieldPosition="0">
        <references count="2">
          <reference field="4294967294" count="1" selected="0">
            <x v="0"/>
          </reference>
          <reference field="25" count="1" selected="0">
            <x v="6"/>
          </reference>
        </references>
      </pivotArea>
    </chartFormat>
    <chartFormat chart="45" format="0" series="1">
      <pivotArea type="data" outline="0" fieldPosition="0">
        <references count="2">
          <reference field="4294967294" count="1" selected="0">
            <x v="0"/>
          </reference>
          <reference field="25" count="1" selected="0">
            <x v="1"/>
          </reference>
        </references>
      </pivotArea>
    </chartFormat>
    <chartFormat chart="45" format="1" series="1">
      <pivotArea type="data" outline="0" fieldPosition="0">
        <references count="2">
          <reference field="4294967294" count="1" selected="0">
            <x v="0"/>
          </reference>
          <reference field="25" count="1" selected="0">
            <x v="6"/>
          </reference>
        </references>
      </pivotArea>
    </chartFormat>
    <chartFormat chart="45" format="2" series="1">
      <pivotArea type="data" outline="0" fieldPosition="0">
        <references count="2">
          <reference field="4294967294" count="1" selected="0">
            <x v="0"/>
          </reference>
          <reference field="25" count="1" selected="0">
            <x v="7"/>
          </reference>
        </references>
      </pivotArea>
    </chartFormat>
    <chartFormat chart="47" format="15" series="1">
      <pivotArea type="data" outline="0" fieldPosition="0">
        <references count="2">
          <reference field="4294967294" count="1" selected="0">
            <x v="0"/>
          </reference>
          <reference field="25" count="1" selected="0">
            <x v="1"/>
          </reference>
        </references>
      </pivotArea>
    </chartFormat>
    <chartFormat chart="47" format="16" series="1">
      <pivotArea type="data" outline="0" fieldPosition="0">
        <references count="2">
          <reference field="4294967294" count="1" selected="0">
            <x v="0"/>
          </reference>
          <reference field="25" count="1" selected="0">
            <x v="6"/>
          </reference>
        </references>
      </pivotArea>
    </chartFormat>
    <chartFormat chart="47" format="17" series="1">
      <pivotArea type="data" outline="0" fieldPosition="0">
        <references count="2">
          <reference field="4294967294" count="1" selected="0">
            <x v="0"/>
          </reference>
          <reference field="25" count="1" selected="0">
            <x v="7"/>
          </reference>
        </references>
      </pivotArea>
    </chartFormat>
    <chartFormat chart="47" format="18">
      <pivotArea type="data" outline="0" fieldPosition="0">
        <references count="3">
          <reference field="4294967294" count="1" selected="0">
            <x v="0"/>
          </reference>
          <reference field="2" count="1" selected="0">
            <x v="98"/>
          </reference>
          <reference field="25" count="1" selected="0">
            <x v="1"/>
          </reference>
        </references>
      </pivotArea>
    </chartFormat>
  </chartFormats>
  <pivotTableStyleInfo name="PivotStyleLight16" showRowHeaders="1" showColHeaders="1" showRowStripes="0" showColStripes="0" showLastColumn="1"/>
  <filters count="1">
    <filter fld="2" type="dateNewerThan" evalOrder="-1" id="2">
      <autoFilter ref="A1">
        <filterColumn colId="0">
          <customFilters>
            <customFilter operator="greaterThan" val="43563"/>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3.xml><?xml version="1.0" encoding="utf-8"?>
<pivotTableDefinition xmlns="http://schemas.openxmlformats.org/spreadsheetml/2006/main" name="Tableau croisé dynamique20"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5" rowHeaderCaption="SOS / Statut">
  <location ref="A54:B58" firstHeaderRow="1" firstDataRow="1" firstDataCol="1" rowPageCount="1" colPageCount="1"/>
  <pivotFields count="27">
    <pivotField dataField="1" showAll="0"/>
    <pivotField axis="axisRow" showAll="0">
      <items count="5">
        <item x="0"/>
        <item n="Dépanné" x="2"/>
        <item x="1"/>
        <item x="3"/>
        <item t="default"/>
      </items>
    </pivotField>
    <pivotField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axis="axisPage" multipleItemSelectionAllowed="1" showAll="0" defaultSubtotal="0">
      <items count="14">
        <item h="1" sd="0" x="0"/>
        <item h="1" sd="0" x="1"/>
        <item h="1" sd="0" x="2"/>
        <item h="1" sd="0" x="3"/>
        <item sd="0" x="4"/>
        <item sd="0" x="5"/>
        <item h="1" sd="0" x="6"/>
        <item h="1" sd="0" x="7"/>
        <item h="1" sd="0" x="8"/>
        <item h="1" sd="0" x="9"/>
        <item h="1" sd="0" x="10"/>
        <item h="1" sd="0" x="11"/>
        <item h="1" sd="0" x="12"/>
        <item h="1" sd="0" x="13"/>
      </items>
    </pivotField>
  </pivotFields>
  <rowFields count="1">
    <field x="1"/>
  </rowFields>
  <rowItems count="4">
    <i>
      <x/>
    </i>
    <i>
      <x v="1"/>
    </i>
    <i>
      <x v="2"/>
    </i>
    <i t="grand">
      <x/>
    </i>
  </rowItems>
  <colItems count="1">
    <i/>
  </colItems>
  <pageFields count="1">
    <pageField fld="26" hier="-1"/>
  </pageFields>
  <dataFields count="1">
    <dataField name="SOS jour par Statut" fld="0" subtotal="count" baseField="0" baseItem="0"/>
  </dataFields>
  <formats count="1">
    <format dxfId="11">
      <pivotArea field="1" type="button" dataOnly="0" labelOnly="1" outline="0" axis="axisRow" fieldPosition="0"/>
    </format>
  </formats>
  <chartFormats count="10">
    <chartFormat chart="3" format="5" series="1">
      <pivotArea type="data" outline="0" fieldPosition="0">
        <references count="1">
          <reference field="4294967294" count="1" selected="0">
            <x v="0"/>
          </reference>
        </references>
      </pivotArea>
    </chartFormat>
    <chartFormat chart="5" format="3" series="1">
      <pivotArea type="data" outline="0" fieldPosition="0">
        <references count="1">
          <reference field="4294967294" count="1" selected="0">
            <x v="0"/>
          </reference>
        </references>
      </pivotArea>
    </chartFormat>
    <chartFormat chart="7" format="8" series="1">
      <pivotArea type="data" outline="0" fieldPosition="0">
        <references count="1">
          <reference field="4294967294" count="1" selected="0">
            <x v="0"/>
          </reference>
        </references>
      </pivotArea>
    </chartFormat>
    <chartFormat chart="7" format="9">
      <pivotArea type="data" outline="0" fieldPosition="0">
        <references count="2">
          <reference field="4294967294" count="1" selected="0">
            <x v="0"/>
          </reference>
          <reference field="1" count="1" selected="0">
            <x v="0"/>
          </reference>
        </references>
      </pivotArea>
    </chartFormat>
    <chartFormat chart="7" format="10">
      <pivotArea type="data" outline="0" fieldPosition="0">
        <references count="2">
          <reference field="4294967294" count="1" selected="0">
            <x v="0"/>
          </reference>
          <reference field="1" count="1" selected="0">
            <x v="1"/>
          </reference>
        </references>
      </pivotArea>
    </chartFormat>
    <chartFormat chart="7" format="11">
      <pivotArea type="data" outline="0" fieldPosition="0">
        <references count="2">
          <reference field="4294967294" count="1" selected="0">
            <x v="0"/>
          </reference>
          <reference field="1" count="1" selected="0">
            <x v="2"/>
          </reference>
        </references>
      </pivotArea>
    </chartFormat>
    <chartFormat chart="14" format="12" series="1">
      <pivotArea type="data" outline="0" fieldPosition="0">
        <references count="1">
          <reference field="4294967294" count="1" selected="0">
            <x v="0"/>
          </reference>
        </references>
      </pivotArea>
    </chartFormat>
    <chartFormat chart="14" format="13">
      <pivotArea type="data" outline="0" fieldPosition="0">
        <references count="2">
          <reference field="4294967294" count="1" selected="0">
            <x v="0"/>
          </reference>
          <reference field="1" count="1" selected="0">
            <x v="0"/>
          </reference>
        </references>
      </pivotArea>
    </chartFormat>
    <chartFormat chart="14" format="14">
      <pivotArea type="data" outline="0" fieldPosition="0">
        <references count="2">
          <reference field="4294967294" count="1" selected="0">
            <x v="0"/>
          </reference>
          <reference field="1" count="1" selected="0">
            <x v="1"/>
          </reference>
        </references>
      </pivotArea>
    </chartFormat>
    <chartFormat chart="14" format="15">
      <pivotArea type="data" outline="0" fieldPosition="0">
        <references count="2">
          <reference field="4294967294" count="1" selected="0">
            <x v="0"/>
          </reference>
          <reference field="1"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4.xml><?xml version="1.0" encoding="utf-8"?>
<pivotTableDefinition xmlns="http://schemas.openxmlformats.org/spreadsheetml/2006/main" name="Tableau croisé dynamique19"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2">
  <location ref="A72:N97" firstHeaderRow="1" firstDataRow="2"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axis="axisCol" showAll="0">
      <items count="14">
        <item x="4"/>
        <item x="3"/>
        <item x="10"/>
        <item x="2"/>
        <item x="9"/>
        <item x="1"/>
        <item x="6"/>
        <item x="7"/>
        <item x="5"/>
        <item x="0"/>
        <item x="8"/>
        <item x="12"/>
        <item x="1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x="4"/>
        <item x="5"/>
        <item sd="0" x="6"/>
        <item sd="0" x="7"/>
        <item sd="0" x="8"/>
        <item sd="0" x="9"/>
        <item sd="0" x="10"/>
        <item sd="0" x="11"/>
        <item sd="0" x="12"/>
        <item sd="0" x="13"/>
      </items>
    </pivotField>
  </pivotFields>
  <rowFields count="1">
    <field x="2"/>
  </rowFields>
  <rowItems count="24">
    <i>
      <x v="99"/>
    </i>
    <i>
      <x v="100"/>
    </i>
    <i>
      <x v="101"/>
    </i>
    <i>
      <x v="102"/>
    </i>
    <i>
      <x v="103"/>
    </i>
    <i>
      <x v="106"/>
    </i>
    <i>
      <x v="107"/>
    </i>
    <i>
      <x v="108"/>
    </i>
    <i>
      <x v="109"/>
    </i>
    <i>
      <x v="110"/>
    </i>
    <i>
      <x v="114"/>
    </i>
    <i>
      <x v="115"/>
    </i>
    <i>
      <x v="116"/>
    </i>
    <i>
      <x v="117"/>
    </i>
    <i>
      <x v="120"/>
    </i>
    <i>
      <x v="121"/>
    </i>
    <i>
      <x v="123"/>
    </i>
    <i>
      <x v="124"/>
    </i>
    <i>
      <x v="127"/>
    </i>
    <i>
      <x v="128"/>
    </i>
    <i>
      <x v="130"/>
    </i>
    <i>
      <x v="131"/>
    </i>
    <i>
      <x v="134"/>
    </i>
    <i t="grand">
      <x/>
    </i>
  </rowItems>
  <colFields count="1">
    <field x="8"/>
  </colFields>
  <colItems count="13">
    <i>
      <x/>
    </i>
    <i>
      <x v="1"/>
    </i>
    <i>
      <x v="2"/>
    </i>
    <i>
      <x v="3"/>
    </i>
    <i>
      <x v="4"/>
    </i>
    <i>
      <x v="5"/>
    </i>
    <i>
      <x v="6"/>
    </i>
    <i>
      <x v="7"/>
    </i>
    <i>
      <x v="8"/>
    </i>
    <i>
      <x v="9"/>
    </i>
    <i>
      <x v="10"/>
    </i>
    <i>
      <x v="12"/>
    </i>
    <i t="grand">
      <x/>
    </i>
  </colItems>
  <dataFields count="1">
    <dataField name="SOS par Domaine" fld="0" subtotal="count" baseField="0" baseItem="0"/>
  </dataFields>
  <formats count="1">
    <format dxfId="12">
      <pivotArea type="origin" dataOnly="0" labelOnly="1" outline="0" fieldPosition="0"/>
    </format>
  </formats>
  <chartFormats count="39">
    <chartFormat chart="3" format="3" series="1">
      <pivotArea type="data" outline="0" fieldPosition="0">
        <references count="1">
          <reference field="4294967294" count="1" selected="0">
            <x v="0"/>
          </reference>
        </references>
      </pivotArea>
    </chartFormat>
    <chartFormat chart="8" format="0" series="1">
      <pivotArea type="data" outline="0" fieldPosition="0">
        <references count="2">
          <reference field="4294967294" count="1" selected="0">
            <x v="0"/>
          </reference>
          <reference field="8" count="1" selected="0">
            <x v="0"/>
          </reference>
        </references>
      </pivotArea>
    </chartFormat>
    <chartFormat chart="8" format="1" series="1">
      <pivotArea type="data" outline="0" fieldPosition="0">
        <references count="2">
          <reference field="4294967294" count="1" selected="0">
            <x v="0"/>
          </reference>
          <reference field="8" count="1" selected="0">
            <x v="1"/>
          </reference>
        </references>
      </pivotArea>
    </chartFormat>
    <chartFormat chart="8" format="2" series="1">
      <pivotArea type="data" outline="0" fieldPosition="0">
        <references count="2">
          <reference field="4294967294" count="1" selected="0">
            <x v="0"/>
          </reference>
          <reference field="8" count="1" selected="0">
            <x v="2"/>
          </reference>
        </references>
      </pivotArea>
    </chartFormat>
    <chartFormat chart="8" format="3" series="1">
      <pivotArea type="data" outline="0" fieldPosition="0">
        <references count="2">
          <reference field="4294967294" count="1" selected="0">
            <x v="0"/>
          </reference>
          <reference field="8" count="1" selected="0">
            <x v="3"/>
          </reference>
        </references>
      </pivotArea>
    </chartFormat>
    <chartFormat chart="8" format="4" series="1">
      <pivotArea type="data" outline="0" fieldPosition="0">
        <references count="2">
          <reference field="4294967294" count="1" selected="0">
            <x v="0"/>
          </reference>
          <reference field="8" count="1" selected="0">
            <x v="4"/>
          </reference>
        </references>
      </pivotArea>
    </chartFormat>
    <chartFormat chart="8" format="5" series="1">
      <pivotArea type="data" outline="0" fieldPosition="0">
        <references count="2">
          <reference field="4294967294" count="1" selected="0">
            <x v="0"/>
          </reference>
          <reference field="8" count="1" selected="0">
            <x v="5"/>
          </reference>
        </references>
      </pivotArea>
    </chartFormat>
    <chartFormat chart="8" format="6" series="1">
      <pivotArea type="data" outline="0" fieldPosition="0">
        <references count="2">
          <reference field="4294967294" count="1" selected="0">
            <x v="0"/>
          </reference>
          <reference field="8" count="1" selected="0">
            <x v="6"/>
          </reference>
        </references>
      </pivotArea>
    </chartFormat>
    <chartFormat chart="8" format="7" series="1">
      <pivotArea type="data" outline="0" fieldPosition="0">
        <references count="2">
          <reference field="4294967294" count="1" selected="0">
            <x v="0"/>
          </reference>
          <reference field="8" count="1" selected="0">
            <x v="7"/>
          </reference>
        </references>
      </pivotArea>
    </chartFormat>
    <chartFormat chart="8" format="8" series="1">
      <pivotArea type="data" outline="0" fieldPosition="0">
        <references count="2">
          <reference field="4294967294" count="1" selected="0">
            <x v="0"/>
          </reference>
          <reference field="8" count="1" selected="0">
            <x v="8"/>
          </reference>
        </references>
      </pivotArea>
    </chartFormat>
    <chartFormat chart="8" format="9" series="1">
      <pivotArea type="data" outline="0" fieldPosition="0">
        <references count="2">
          <reference field="4294967294" count="1" selected="0">
            <x v="0"/>
          </reference>
          <reference field="8" count="1" selected="0">
            <x v="9"/>
          </reference>
        </references>
      </pivotArea>
    </chartFormat>
    <chartFormat chart="8" format="10" series="1">
      <pivotArea type="data" outline="0" fieldPosition="0">
        <references count="2">
          <reference field="4294967294" count="1" selected="0">
            <x v="0"/>
          </reference>
          <reference field="8" count="1" selected="0">
            <x v="10"/>
          </reference>
        </references>
      </pivotArea>
    </chartFormat>
    <chartFormat chart="10" format="22" series="1">
      <pivotArea type="data" outline="0" fieldPosition="0">
        <references count="2">
          <reference field="4294967294" count="1" selected="0">
            <x v="0"/>
          </reference>
          <reference field="8" count="1" selected="0">
            <x v="0"/>
          </reference>
        </references>
      </pivotArea>
    </chartFormat>
    <chartFormat chart="10" format="23" series="1">
      <pivotArea type="data" outline="0" fieldPosition="0">
        <references count="2">
          <reference field="4294967294" count="1" selected="0">
            <x v="0"/>
          </reference>
          <reference field="8" count="1" selected="0">
            <x v="1"/>
          </reference>
        </references>
      </pivotArea>
    </chartFormat>
    <chartFormat chart="10" format="24" series="1">
      <pivotArea type="data" outline="0" fieldPosition="0">
        <references count="2">
          <reference field="4294967294" count="1" selected="0">
            <x v="0"/>
          </reference>
          <reference field="8" count="1" selected="0">
            <x v="2"/>
          </reference>
        </references>
      </pivotArea>
    </chartFormat>
    <chartFormat chart="10" format="25" series="1">
      <pivotArea type="data" outline="0" fieldPosition="0">
        <references count="2">
          <reference field="4294967294" count="1" selected="0">
            <x v="0"/>
          </reference>
          <reference field="8" count="1" selected="0">
            <x v="3"/>
          </reference>
        </references>
      </pivotArea>
    </chartFormat>
    <chartFormat chart="10" format="26" series="1">
      <pivotArea type="data" outline="0" fieldPosition="0">
        <references count="2">
          <reference field="4294967294" count="1" selected="0">
            <x v="0"/>
          </reference>
          <reference field="8" count="1" selected="0">
            <x v="4"/>
          </reference>
        </references>
      </pivotArea>
    </chartFormat>
    <chartFormat chart="10" format="27" series="1">
      <pivotArea type="data" outline="0" fieldPosition="0">
        <references count="2">
          <reference field="4294967294" count="1" selected="0">
            <x v="0"/>
          </reference>
          <reference field="8" count="1" selected="0">
            <x v="5"/>
          </reference>
        </references>
      </pivotArea>
    </chartFormat>
    <chartFormat chart="10" format="28" series="1">
      <pivotArea type="data" outline="0" fieldPosition="0">
        <references count="2">
          <reference field="4294967294" count="1" selected="0">
            <x v="0"/>
          </reference>
          <reference field="8" count="1" selected="0">
            <x v="6"/>
          </reference>
        </references>
      </pivotArea>
    </chartFormat>
    <chartFormat chart="10" format="29" series="1">
      <pivotArea type="data" outline="0" fieldPosition="0">
        <references count="2">
          <reference field="4294967294" count="1" selected="0">
            <x v="0"/>
          </reference>
          <reference field="8" count="1" selected="0">
            <x v="7"/>
          </reference>
        </references>
      </pivotArea>
    </chartFormat>
    <chartFormat chart="10" format="30" series="1">
      <pivotArea type="data" outline="0" fieldPosition="0">
        <references count="2">
          <reference field="4294967294" count="1" selected="0">
            <x v="0"/>
          </reference>
          <reference field="8" count="1" selected="0">
            <x v="8"/>
          </reference>
        </references>
      </pivotArea>
    </chartFormat>
    <chartFormat chart="10" format="31" series="1">
      <pivotArea type="data" outline="0" fieldPosition="0">
        <references count="2">
          <reference field="4294967294" count="1" selected="0">
            <x v="0"/>
          </reference>
          <reference field="8" count="1" selected="0">
            <x v="9"/>
          </reference>
        </references>
      </pivotArea>
    </chartFormat>
    <chartFormat chart="10" format="32" series="1">
      <pivotArea type="data" outline="0" fieldPosition="0">
        <references count="2">
          <reference field="4294967294" count="1" selected="0">
            <x v="0"/>
          </reference>
          <reference field="8" count="1" selected="0">
            <x v="10"/>
          </reference>
        </references>
      </pivotArea>
    </chartFormat>
    <chartFormat chart="10" format="33">
      <pivotArea type="data" outline="0" fieldPosition="0">
        <references count="3">
          <reference field="4294967294" count="1" selected="0">
            <x v="0"/>
          </reference>
          <reference field="2" count="1" selected="0">
            <x v="108"/>
          </reference>
          <reference field="8" count="1" selected="0">
            <x v="10"/>
          </reference>
        </references>
      </pivotArea>
    </chartFormat>
    <chartFormat chart="10" format="34">
      <pivotArea type="data" outline="0" fieldPosition="0">
        <references count="3">
          <reference field="4294967294" count="1" selected="0">
            <x v="0"/>
          </reference>
          <reference field="2" count="1" selected="0">
            <x v="123"/>
          </reference>
          <reference field="8" count="1" selected="0">
            <x v="2"/>
          </reference>
        </references>
      </pivotArea>
    </chartFormat>
    <chartFormat chart="10" format="35" series="1">
      <pivotArea type="data" outline="0" fieldPosition="0">
        <references count="2">
          <reference field="4294967294" count="1" selected="0">
            <x v="0"/>
          </reference>
          <reference field="8" count="1" selected="0">
            <x v="12"/>
          </reference>
        </references>
      </pivotArea>
    </chartFormat>
    <chartFormat chart="10" format="36">
      <pivotArea type="data" outline="0" fieldPosition="0">
        <references count="3">
          <reference field="4294967294" count="1" selected="0">
            <x v="0"/>
          </reference>
          <reference field="2" count="1" selected="0">
            <x v="127"/>
          </reference>
          <reference field="8" count="1" selected="0">
            <x v="12"/>
          </reference>
        </references>
      </pivotArea>
    </chartFormat>
    <chartFormat chart="21" format="36" series="1">
      <pivotArea type="data" outline="0" fieldPosition="0">
        <references count="2">
          <reference field="4294967294" count="1" selected="0">
            <x v="0"/>
          </reference>
          <reference field="8" count="1" selected="0">
            <x v="0"/>
          </reference>
        </references>
      </pivotArea>
    </chartFormat>
    <chartFormat chart="21" format="37" series="1">
      <pivotArea type="data" outline="0" fieldPosition="0">
        <references count="2">
          <reference field="4294967294" count="1" selected="0">
            <x v="0"/>
          </reference>
          <reference field="8" count="1" selected="0">
            <x v="1"/>
          </reference>
        </references>
      </pivotArea>
    </chartFormat>
    <chartFormat chart="21" format="38" series="1">
      <pivotArea type="data" outline="0" fieldPosition="0">
        <references count="2">
          <reference field="4294967294" count="1" selected="0">
            <x v="0"/>
          </reference>
          <reference field="8" count="1" selected="0">
            <x v="2"/>
          </reference>
        </references>
      </pivotArea>
    </chartFormat>
    <chartFormat chart="21" format="39" series="1">
      <pivotArea type="data" outline="0" fieldPosition="0">
        <references count="2">
          <reference field="4294967294" count="1" selected="0">
            <x v="0"/>
          </reference>
          <reference field="8" count="1" selected="0">
            <x v="3"/>
          </reference>
        </references>
      </pivotArea>
    </chartFormat>
    <chartFormat chart="21" format="40" series="1">
      <pivotArea type="data" outline="0" fieldPosition="0">
        <references count="2">
          <reference field="4294967294" count="1" selected="0">
            <x v="0"/>
          </reference>
          <reference field="8" count="1" selected="0">
            <x v="4"/>
          </reference>
        </references>
      </pivotArea>
    </chartFormat>
    <chartFormat chart="21" format="41" series="1">
      <pivotArea type="data" outline="0" fieldPosition="0">
        <references count="2">
          <reference field="4294967294" count="1" selected="0">
            <x v="0"/>
          </reference>
          <reference field="8" count="1" selected="0">
            <x v="5"/>
          </reference>
        </references>
      </pivotArea>
    </chartFormat>
    <chartFormat chart="21" format="42" series="1">
      <pivotArea type="data" outline="0" fieldPosition="0">
        <references count="2">
          <reference field="4294967294" count="1" selected="0">
            <x v="0"/>
          </reference>
          <reference field="8" count="1" selected="0">
            <x v="6"/>
          </reference>
        </references>
      </pivotArea>
    </chartFormat>
    <chartFormat chart="21" format="43" series="1">
      <pivotArea type="data" outline="0" fieldPosition="0">
        <references count="2">
          <reference field="4294967294" count="1" selected="0">
            <x v="0"/>
          </reference>
          <reference field="8" count="1" selected="0">
            <x v="7"/>
          </reference>
        </references>
      </pivotArea>
    </chartFormat>
    <chartFormat chart="21" format="44" series="1">
      <pivotArea type="data" outline="0" fieldPosition="0">
        <references count="2">
          <reference field="4294967294" count="1" selected="0">
            <x v="0"/>
          </reference>
          <reference field="8" count="1" selected="0">
            <x v="8"/>
          </reference>
        </references>
      </pivotArea>
    </chartFormat>
    <chartFormat chart="21" format="45" series="1">
      <pivotArea type="data" outline="0" fieldPosition="0">
        <references count="2">
          <reference field="4294967294" count="1" selected="0">
            <x v="0"/>
          </reference>
          <reference field="8" count="1" selected="0">
            <x v="9"/>
          </reference>
        </references>
      </pivotArea>
    </chartFormat>
    <chartFormat chart="21" format="46" series="1">
      <pivotArea type="data" outline="0" fieldPosition="0">
        <references count="2">
          <reference field="4294967294" count="1" selected="0">
            <x v="0"/>
          </reference>
          <reference field="8" count="1" selected="0">
            <x v="10"/>
          </reference>
        </references>
      </pivotArea>
    </chartFormat>
    <chartFormat chart="21" format="47" series="1">
      <pivotArea type="data" outline="0" fieldPosition="0">
        <references count="2">
          <reference field="4294967294" count="1" selected="0">
            <x v="0"/>
          </reference>
          <reference field="8" count="1" selected="0">
            <x v="12"/>
          </reference>
        </references>
      </pivotArea>
    </chartFormat>
  </chartFormats>
  <pivotTableStyleInfo name="PivotStyleLight16" showRowHeaders="1" showColHeaders="1" showRowStripes="0" showColStripes="0" showLastColumn="1"/>
  <filters count="1">
    <filter fld="2" type="dateNewerThan" evalOrder="-1" id="2">
      <autoFilter ref="A1">
        <filterColumn colId="0">
          <customFilters>
            <customFilter operator="greaterThan" val="43563"/>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5.xml><?xml version="1.0" encoding="utf-8"?>
<pivotTableDefinition xmlns="http://schemas.openxmlformats.org/spreadsheetml/2006/main" name="Tableau croisé dynamique24"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38">
  <location ref="A196:G221" firstHeaderRow="1" firstDataRow="2"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axis="axisCol" showAll="0">
      <items count="7">
        <item x="4"/>
        <item x="0"/>
        <item n="Non Communiqué" x="2"/>
        <item x="1"/>
        <item x="3"/>
        <item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x="4"/>
        <item x="5"/>
        <item sd="0" x="6"/>
        <item sd="0" x="7"/>
        <item sd="0" x="8"/>
        <item sd="0" x="9"/>
        <item sd="0" x="10"/>
        <item sd="0" x="11"/>
        <item sd="0" x="12"/>
        <item sd="0" x="13"/>
      </items>
    </pivotField>
  </pivotFields>
  <rowFields count="1">
    <field x="2"/>
  </rowFields>
  <rowItems count="24">
    <i>
      <x v="99"/>
    </i>
    <i>
      <x v="100"/>
    </i>
    <i>
      <x v="101"/>
    </i>
    <i>
      <x v="102"/>
    </i>
    <i>
      <x v="103"/>
    </i>
    <i>
      <x v="106"/>
    </i>
    <i>
      <x v="107"/>
    </i>
    <i>
      <x v="108"/>
    </i>
    <i>
      <x v="109"/>
    </i>
    <i>
      <x v="110"/>
    </i>
    <i>
      <x v="114"/>
    </i>
    <i>
      <x v="115"/>
    </i>
    <i>
      <x v="116"/>
    </i>
    <i>
      <x v="117"/>
    </i>
    <i>
      <x v="120"/>
    </i>
    <i>
      <x v="121"/>
    </i>
    <i>
      <x v="123"/>
    </i>
    <i>
      <x v="124"/>
    </i>
    <i>
      <x v="127"/>
    </i>
    <i>
      <x v="128"/>
    </i>
    <i>
      <x v="130"/>
    </i>
    <i>
      <x v="131"/>
    </i>
    <i>
      <x v="134"/>
    </i>
    <i t="grand">
      <x/>
    </i>
  </rowItems>
  <colFields count="1">
    <field x="10"/>
  </colFields>
  <colItems count="6">
    <i>
      <x/>
    </i>
    <i>
      <x v="1"/>
    </i>
    <i>
      <x v="2"/>
    </i>
    <i>
      <x v="3"/>
    </i>
    <i>
      <x v="4"/>
    </i>
    <i t="grand">
      <x/>
    </i>
  </colItems>
  <dataFields count="1">
    <dataField name="SOS Jour par Gravité" fld="0" subtotal="count" baseField="0" baseItem="0"/>
  </dataFields>
  <formats count="1">
    <format dxfId="13">
      <pivotArea type="origin" dataOnly="0" labelOnly="1" outline="0" fieldPosition="0"/>
    </format>
  </formats>
  <chartFormats count="97">
    <chartFormat chart="3" format="3" series="1">
      <pivotArea type="data" outline="0" fieldPosition="0">
        <references count="1">
          <reference field="4294967294" count="1" selected="0">
            <x v="0"/>
          </reference>
        </references>
      </pivotArea>
    </chartFormat>
    <chartFormat chart="18" format="0" series="1">
      <pivotArea type="data" outline="0" fieldPosition="0">
        <references count="2">
          <reference field="4294967294" count="1" selected="0">
            <x v="0"/>
          </reference>
          <reference field="10" count="1" selected="0">
            <x v="0"/>
          </reference>
        </references>
      </pivotArea>
    </chartFormat>
    <chartFormat chart="18" format="1" series="1">
      <pivotArea type="data" outline="0" fieldPosition="0">
        <references count="2">
          <reference field="4294967294" count="1" selected="0">
            <x v="0"/>
          </reference>
          <reference field="10" count="1" selected="0">
            <x v="1"/>
          </reference>
        </references>
      </pivotArea>
    </chartFormat>
    <chartFormat chart="18" format="2" series="1">
      <pivotArea type="data" outline="0" fieldPosition="0">
        <references count="2">
          <reference field="4294967294" count="1" selected="0">
            <x v="0"/>
          </reference>
          <reference field="10" count="1" selected="0">
            <x v="2"/>
          </reference>
        </references>
      </pivotArea>
    </chartFormat>
    <chartFormat chart="18" format="3" series="1">
      <pivotArea type="data" outline="0" fieldPosition="0">
        <references count="2">
          <reference field="4294967294" count="1" selected="0">
            <x v="0"/>
          </reference>
          <reference field="10" count="1" selected="0">
            <x v="3"/>
          </reference>
        </references>
      </pivotArea>
    </chartFormat>
    <chartFormat chart="18" format="4" series="1">
      <pivotArea type="data" outline="0" fieldPosition="0">
        <references count="2">
          <reference field="4294967294" count="1" selected="0">
            <x v="0"/>
          </reference>
          <reference field="10" count="1" selected="0">
            <x v="4"/>
          </reference>
        </references>
      </pivotArea>
    </chartFormat>
    <chartFormat chart="19" format="5" series="1">
      <pivotArea type="data" outline="0" fieldPosition="0">
        <references count="2">
          <reference field="4294967294" count="1" selected="0">
            <x v="0"/>
          </reference>
          <reference field="10" count="1" selected="0">
            <x v="0"/>
          </reference>
        </references>
      </pivotArea>
    </chartFormat>
    <chartFormat chart="19" format="6" series="1">
      <pivotArea type="data" outline="0" fieldPosition="0">
        <references count="2">
          <reference field="4294967294" count="1" selected="0">
            <x v="0"/>
          </reference>
          <reference field="10" count="1" selected="0">
            <x v="1"/>
          </reference>
        </references>
      </pivotArea>
    </chartFormat>
    <chartFormat chart="19" format="7" series="1">
      <pivotArea type="data" outline="0" fieldPosition="0">
        <references count="2">
          <reference field="4294967294" count="1" selected="0">
            <x v="0"/>
          </reference>
          <reference field="10" count="1" selected="0">
            <x v="2"/>
          </reference>
        </references>
      </pivotArea>
    </chartFormat>
    <chartFormat chart="19" format="8" series="1">
      <pivotArea type="data" outline="0" fieldPosition="0">
        <references count="2">
          <reference field="4294967294" count="1" selected="0">
            <x v="0"/>
          </reference>
          <reference field="10" count="1" selected="0">
            <x v="3"/>
          </reference>
        </references>
      </pivotArea>
    </chartFormat>
    <chartFormat chart="19" format="9" series="1">
      <pivotArea type="data" outline="0" fieldPosition="0">
        <references count="2">
          <reference field="4294967294" count="1" selected="0">
            <x v="0"/>
          </reference>
          <reference field="10" count="1" selected="0">
            <x v="4"/>
          </reference>
        </references>
      </pivotArea>
    </chartFormat>
    <chartFormat chart="20" format="10" series="1">
      <pivotArea type="data" outline="0" fieldPosition="0">
        <references count="2">
          <reference field="4294967294" count="1" selected="0">
            <x v="0"/>
          </reference>
          <reference field="10" count="1" selected="0">
            <x v="0"/>
          </reference>
        </references>
      </pivotArea>
    </chartFormat>
    <chartFormat chart="20" format="11" series="1">
      <pivotArea type="data" outline="0" fieldPosition="0">
        <references count="2">
          <reference field="4294967294" count="1" selected="0">
            <x v="0"/>
          </reference>
          <reference field="10" count="1" selected="0">
            <x v="1"/>
          </reference>
        </references>
      </pivotArea>
    </chartFormat>
    <chartFormat chart="20" format="12" series="1">
      <pivotArea type="data" outline="0" fieldPosition="0">
        <references count="2">
          <reference field="4294967294" count="1" selected="0">
            <x v="0"/>
          </reference>
          <reference field="10" count="1" selected="0">
            <x v="2"/>
          </reference>
        </references>
      </pivotArea>
    </chartFormat>
    <chartFormat chart="20" format="13" series="1">
      <pivotArea type="data" outline="0" fieldPosition="0">
        <references count="2">
          <reference field="4294967294" count="1" selected="0">
            <x v="0"/>
          </reference>
          <reference field="10" count="1" selected="0">
            <x v="3"/>
          </reference>
        </references>
      </pivotArea>
    </chartFormat>
    <chartFormat chart="20" format="14" series="1">
      <pivotArea type="data" outline="0" fieldPosition="0">
        <references count="2">
          <reference field="4294967294" count="1" selected="0">
            <x v="0"/>
          </reference>
          <reference field="10" count="1" selected="0">
            <x v="4"/>
          </reference>
        </references>
      </pivotArea>
    </chartFormat>
    <chartFormat chart="24" format="15" series="1">
      <pivotArea type="data" outline="0" fieldPosition="0">
        <references count="2">
          <reference field="4294967294" count="1" selected="0">
            <x v="0"/>
          </reference>
          <reference field="10" count="1" selected="0">
            <x v="0"/>
          </reference>
        </references>
      </pivotArea>
    </chartFormat>
    <chartFormat chart="24" format="16" series="1">
      <pivotArea type="data" outline="0" fieldPosition="0">
        <references count="2">
          <reference field="4294967294" count="1" selected="0">
            <x v="0"/>
          </reference>
          <reference field="10" count="1" selected="0">
            <x v="1"/>
          </reference>
        </references>
      </pivotArea>
    </chartFormat>
    <chartFormat chart="24" format="17" series="1">
      <pivotArea type="data" outline="0" fieldPosition="0">
        <references count="2">
          <reference field="4294967294" count="1" selected="0">
            <x v="0"/>
          </reference>
          <reference field="10" count="1" selected="0">
            <x v="2"/>
          </reference>
        </references>
      </pivotArea>
    </chartFormat>
    <chartFormat chart="24" format="18" series="1">
      <pivotArea type="data" outline="0" fieldPosition="0">
        <references count="2">
          <reference field="4294967294" count="1" selected="0">
            <x v="0"/>
          </reference>
          <reference field="10" count="1" selected="0">
            <x v="3"/>
          </reference>
        </references>
      </pivotArea>
    </chartFormat>
    <chartFormat chart="24" format="19" series="1">
      <pivotArea type="data" outline="0" fieldPosition="0">
        <references count="2">
          <reference field="4294967294" count="1" selected="0">
            <x v="0"/>
          </reference>
          <reference field="10" count="1" selected="0">
            <x v="4"/>
          </reference>
        </references>
      </pivotArea>
    </chartFormat>
    <chartFormat chart="25" format="20" series="1">
      <pivotArea type="data" outline="0" fieldPosition="0">
        <references count="2">
          <reference field="4294967294" count="1" selected="0">
            <x v="0"/>
          </reference>
          <reference field="10" count="1" selected="0">
            <x v="0"/>
          </reference>
        </references>
      </pivotArea>
    </chartFormat>
    <chartFormat chart="25" format="21" series="1">
      <pivotArea type="data" outline="0" fieldPosition="0">
        <references count="2">
          <reference field="4294967294" count="1" selected="0">
            <x v="0"/>
          </reference>
          <reference field="10" count="1" selected="0">
            <x v="1"/>
          </reference>
        </references>
      </pivotArea>
    </chartFormat>
    <chartFormat chart="25" format="22" series="1">
      <pivotArea type="data" outline="0" fieldPosition="0">
        <references count="2">
          <reference field="4294967294" count="1" selected="0">
            <x v="0"/>
          </reference>
          <reference field="10" count="1" selected="0">
            <x v="2"/>
          </reference>
        </references>
      </pivotArea>
    </chartFormat>
    <chartFormat chart="25" format="23" series="1">
      <pivotArea type="data" outline="0" fieldPosition="0">
        <references count="2">
          <reference field="4294967294" count="1" selected="0">
            <x v="0"/>
          </reference>
          <reference field="10" count="1" selected="0">
            <x v="3"/>
          </reference>
        </references>
      </pivotArea>
    </chartFormat>
    <chartFormat chart="25" format="24" series="1">
      <pivotArea type="data" outline="0" fieldPosition="0">
        <references count="2">
          <reference field="4294967294" count="1" selected="0">
            <x v="0"/>
          </reference>
          <reference field="10" count="1" selected="0">
            <x v="4"/>
          </reference>
        </references>
      </pivotArea>
    </chartFormat>
    <chartFormat chart="28" format="0" series="1">
      <pivotArea type="data" outline="0" fieldPosition="0">
        <references count="2">
          <reference field="4294967294" count="1" selected="0">
            <x v="0"/>
          </reference>
          <reference field="10" count="1" selected="0">
            <x v="0"/>
          </reference>
        </references>
      </pivotArea>
    </chartFormat>
    <chartFormat chart="28" format="1" series="1">
      <pivotArea type="data" outline="0" fieldPosition="0">
        <references count="2">
          <reference field="4294967294" count="1" selected="0">
            <x v="0"/>
          </reference>
          <reference field="10" count="1" selected="0">
            <x v="1"/>
          </reference>
        </references>
      </pivotArea>
    </chartFormat>
    <chartFormat chart="28" format="2" series="1">
      <pivotArea type="data" outline="0" fieldPosition="0">
        <references count="2">
          <reference field="4294967294" count="1" selected="0">
            <x v="0"/>
          </reference>
          <reference field="10" count="1" selected="0">
            <x v="2"/>
          </reference>
        </references>
      </pivotArea>
    </chartFormat>
    <chartFormat chart="28" format="3" series="1">
      <pivotArea type="data" outline="0" fieldPosition="0">
        <references count="2">
          <reference field="4294967294" count="1" selected="0">
            <x v="0"/>
          </reference>
          <reference field="10" count="1" selected="0">
            <x v="3"/>
          </reference>
        </references>
      </pivotArea>
    </chartFormat>
    <chartFormat chart="28" format="4" series="1">
      <pivotArea type="data" outline="0" fieldPosition="0">
        <references count="2">
          <reference field="4294967294" count="1" selected="0">
            <x v="0"/>
          </reference>
          <reference field="10" count="1" selected="0">
            <x v="4"/>
          </reference>
        </references>
      </pivotArea>
    </chartFormat>
    <chartFormat chart="30" format="15" series="1">
      <pivotArea type="data" outline="0" fieldPosition="0">
        <references count="2">
          <reference field="4294967294" count="1" selected="0">
            <x v="0"/>
          </reference>
          <reference field="10" count="1" selected="0">
            <x v="1"/>
          </reference>
        </references>
      </pivotArea>
    </chartFormat>
    <chartFormat chart="30" format="16" series="1">
      <pivotArea type="data" outline="0" fieldPosition="0">
        <references count="2">
          <reference field="4294967294" count="1" selected="0">
            <x v="0"/>
          </reference>
          <reference field="10" count="1" selected="0">
            <x v="2"/>
          </reference>
        </references>
      </pivotArea>
    </chartFormat>
    <chartFormat chart="30" format="17" series="1">
      <pivotArea type="data" outline="0" fieldPosition="0">
        <references count="2">
          <reference field="4294967294" count="1" selected="0">
            <x v="0"/>
          </reference>
          <reference field="10" count="1" selected="0">
            <x v="4"/>
          </reference>
        </references>
      </pivotArea>
    </chartFormat>
    <chartFormat chart="30" format="18" series="1">
      <pivotArea type="data" outline="0" fieldPosition="0">
        <references count="2">
          <reference field="4294967294" count="1" selected="0">
            <x v="0"/>
          </reference>
          <reference field="10" count="1" selected="0">
            <x v="3"/>
          </reference>
        </references>
      </pivotArea>
    </chartFormat>
    <chartFormat chart="30" format="19" series="1">
      <pivotArea type="data" outline="0" fieldPosition="0">
        <references count="2">
          <reference field="4294967294" count="1" selected="0">
            <x v="0"/>
          </reference>
          <reference field="10" count="1" selected="0">
            <x v="0"/>
          </reference>
        </references>
      </pivotArea>
    </chartFormat>
    <chartFormat chart="33" format="0" series="1">
      <pivotArea type="data" outline="0" fieldPosition="0">
        <references count="2">
          <reference field="4294967294" count="1" selected="0">
            <x v="0"/>
          </reference>
          <reference field="10" count="1" selected="0">
            <x v="0"/>
          </reference>
        </references>
      </pivotArea>
    </chartFormat>
    <chartFormat chart="33" format="1" series="1">
      <pivotArea type="data" outline="0" fieldPosition="0">
        <references count="2">
          <reference field="4294967294" count="1" selected="0">
            <x v="0"/>
          </reference>
          <reference field="10" count="1" selected="0">
            <x v="1"/>
          </reference>
        </references>
      </pivotArea>
    </chartFormat>
    <chartFormat chart="33" format="2" series="1">
      <pivotArea type="data" outline="0" fieldPosition="0">
        <references count="2">
          <reference field="4294967294" count="1" selected="0">
            <x v="0"/>
          </reference>
          <reference field="10" count="1" selected="0">
            <x v="2"/>
          </reference>
        </references>
      </pivotArea>
    </chartFormat>
    <chartFormat chart="33" format="3" series="1">
      <pivotArea type="data" outline="0" fieldPosition="0">
        <references count="2">
          <reference field="4294967294" count="1" selected="0">
            <x v="0"/>
          </reference>
          <reference field="10" count="1" selected="0">
            <x v="3"/>
          </reference>
        </references>
      </pivotArea>
    </chartFormat>
    <chartFormat chart="33" format="4" series="1">
      <pivotArea type="data" outline="0" fieldPosition="0">
        <references count="2">
          <reference field="4294967294" count="1" selected="0">
            <x v="0"/>
          </reference>
          <reference field="10" count="1" selected="0">
            <x v="4"/>
          </reference>
        </references>
      </pivotArea>
    </chartFormat>
    <chartFormat chart="35" format="10" series="1">
      <pivotArea type="data" outline="0" fieldPosition="0">
        <references count="2">
          <reference field="4294967294" count="1" selected="0">
            <x v="0"/>
          </reference>
          <reference field="10" count="1" selected="0">
            <x v="0"/>
          </reference>
        </references>
      </pivotArea>
    </chartFormat>
    <chartFormat chart="35" format="11" series="1">
      <pivotArea type="data" outline="0" fieldPosition="0">
        <references count="2">
          <reference field="4294967294" count="1" selected="0">
            <x v="0"/>
          </reference>
          <reference field="10" count="1" selected="0">
            <x v="1"/>
          </reference>
        </references>
      </pivotArea>
    </chartFormat>
    <chartFormat chart="35" format="12" series="1">
      <pivotArea type="data" outline="0" fieldPosition="0">
        <references count="2">
          <reference field="4294967294" count="1" selected="0">
            <x v="0"/>
          </reference>
          <reference field="10" count="1" selected="0">
            <x v="2"/>
          </reference>
        </references>
      </pivotArea>
    </chartFormat>
    <chartFormat chart="35" format="13" series="1">
      <pivotArea type="data" outline="0" fieldPosition="0">
        <references count="2">
          <reference field="4294967294" count="1" selected="0">
            <x v="0"/>
          </reference>
          <reference field="10" count="1" selected="0">
            <x v="3"/>
          </reference>
        </references>
      </pivotArea>
    </chartFormat>
    <chartFormat chart="35" format="14" series="1">
      <pivotArea type="data" outline="0" fieldPosition="0">
        <references count="2">
          <reference field="4294967294" count="1" selected="0">
            <x v="0"/>
          </reference>
          <reference field="10" count="1" selected="0">
            <x v="4"/>
          </reference>
        </references>
      </pivotArea>
    </chartFormat>
    <chartFormat chart="37" format="5" series="1">
      <pivotArea type="data" outline="0" fieldPosition="0">
        <references count="2">
          <reference field="4294967294" count="1" selected="0">
            <x v="0"/>
          </reference>
          <reference field="10" count="1" selected="0">
            <x v="0"/>
          </reference>
        </references>
      </pivotArea>
    </chartFormat>
    <chartFormat chart="37" format="6" series="1">
      <pivotArea type="data" outline="0" fieldPosition="0">
        <references count="2">
          <reference field="4294967294" count="1" selected="0">
            <x v="0"/>
          </reference>
          <reference field="10" count="1" selected="0">
            <x v="1"/>
          </reference>
        </references>
      </pivotArea>
    </chartFormat>
    <chartFormat chart="37" format="7" series="1">
      <pivotArea type="data" outline="0" fieldPosition="0">
        <references count="2">
          <reference field="4294967294" count="1" selected="0">
            <x v="0"/>
          </reference>
          <reference field="10" count="1" selected="0">
            <x v="2"/>
          </reference>
        </references>
      </pivotArea>
    </chartFormat>
    <chartFormat chart="37" format="8" series="1">
      <pivotArea type="data" outline="0" fieldPosition="0">
        <references count="2">
          <reference field="4294967294" count="1" selected="0">
            <x v="0"/>
          </reference>
          <reference field="10" count="1" selected="0">
            <x v="3"/>
          </reference>
        </references>
      </pivotArea>
    </chartFormat>
    <chartFormat chart="37" format="9" series="1">
      <pivotArea type="data" outline="0" fieldPosition="0">
        <references count="2">
          <reference field="4294967294" count="1" selected="0">
            <x v="0"/>
          </reference>
          <reference field="10" count="1" selected="0">
            <x v="4"/>
          </reference>
        </references>
      </pivotArea>
    </chartFormat>
    <chartFormat chart="37" format="10" series="1">
      <pivotArea type="data" outline="0" fieldPosition="0">
        <references count="2">
          <reference field="4294967294" count="1" selected="0">
            <x v="0"/>
          </reference>
          <reference field="2" count="1" selected="0">
            <x v="100"/>
          </reference>
        </references>
      </pivotArea>
    </chartFormat>
    <chartFormat chart="37" format="11" series="1">
      <pivotArea type="data" outline="0" fieldPosition="0">
        <references count="2">
          <reference field="4294967294" count="1" selected="0">
            <x v="0"/>
          </reference>
          <reference field="2" count="1" selected="0">
            <x v="101"/>
          </reference>
        </references>
      </pivotArea>
    </chartFormat>
    <chartFormat chart="37" format="12" series="1">
      <pivotArea type="data" outline="0" fieldPosition="0">
        <references count="2">
          <reference field="4294967294" count="1" selected="0">
            <x v="0"/>
          </reference>
          <reference field="2" count="1" selected="0">
            <x v="102"/>
          </reference>
        </references>
      </pivotArea>
    </chartFormat>
    <chartFormat chart="37" format="13" series="1">
      <pivotArea type="data" outline="0" fieldPosition="0">
        <references count="2">
          <reference field="4294967294" count="1" selected="0">
            <x v="0"/>
          </reference>
          <reference field="2" count="1" selected="0">
            <x v="103"/>
          </reference>
        </references>
      </pivotArea>
    </chartFormat>
    <chartFormat chart="37" format="14" series="1">
      <pivotArea type="data" outline="0" fieldPosition="0">
        <references count="2">
          <reference field="4294967294" count="1" selected="0">
            <x v="0"/>
          </reference>
          <reference field="2" count="1" selected="0">
            <x v="106"/>
          </reference>
        </references>
      </pivotArea>
    </chartFormat>
    <chartFormat chart="37" format="15" series="1">
      <pivotArea type="data" outline="0" fieldPosition="0">
        <references count="2">
          <reference field="4294967294" count="1" selected="0">
            <x v="0"/>
          </reference>
          <reference field="2" count="1" selected="0">
            <x v="107"/>
          </reference>
        </references>
      </pivotArea>
    </chartFormat>
    <chartFormat chart="37" format="16" series="1">
      <pivotArea type="data" outline="0" fieldPosition="0">
        <references count="2">
          <reference field="4294967294" count="1" selected="0">
            <x v="0"/>
          </reference>
          <reference field="2" count="1" selected="0">
            <x v="108"/>
          </reference>
        </references>
      </pivotArea>
    </chartFormat>
    <chartFormat chart="37" format="17" series="1">
      <pivotArea type="data" outline="0" fieldPosition="0">
        <references count="2">
          <reference field="4294967294" count="1" selected="0">
            <x v="0"/>
          </reference>
          <reference field="2" count="1" selected="0">
            <x v="109"/>
          </reference>
        </references>
      </pivotArea>
    </chartFormat>
    <chartFormat chart="37" format="18" series="1">
      <pivotArea type="data" outline="0" fieldPosition="0">
        <references count="2">
          <reference field="4294967294" count="1" selected="0">
            <x v="0"/>
          </reference>
          <reference field="2" count="1" selected="0">
            <x v="110"/>
          </reference>
        </references>
      </pivotArea>
    </chartFormat>
    <chartFormat chart="37" format="19" series="1">
      <pivotArea type="data" outline="0" fieldPosition="0">
        <references count="2">
          <reference field="4294967294" count="1" selected="0">
            <x v="0"/>
          </reference>
          <reference field="2" count="1" selected="0">
            <x v="114"/>
          </reference>
        </references>
      </pivotArea>
    </chartFormat>
    <chartFormat chart="37" format="20" series="1">
      <pivotArea type="data" outline="0" fieldPosition="0">
        <references count="2">
          <reference field="4294967294" count="1" selected="0">
            <x v="0"/>
          </reference>
          <reference field="2" count="1" selected="0">
            <x v="115"/>
          </reference>
        </references>
      </pivotArea>
    </chartFormat>
    <chartFormat chart="37" format="21" series="1">
      <pivotArea type="data" outline="0" fieldPosition="0">
        <references count="2">
          <reference field="4294967294" count="1" selected="0">
            <x v="0"/>
          </reference>
          <reference field="2" count="1" selected="0">
            <x v="116"/>
          </reference>
        </references>
      </pivotArea>
    </chartFormat>
    <chartFormat chart="37" format="22" series="1">
      <pivotArea type="data" outline="0" fieldPosition="0">
        <references count="2">
          <reference field="4294967294" count="1" selected="0">
            <x v="0"/>
          </reference>
          <reference field="2" count="1" selected="0">
            <x v="117"/>
          </reference>
        </references>
      </pivotArea>
    </chartFormat>
    <chartFormat chart="37" format="23" series="1">
      <pivotArea type="data" outline="0" fieldPosition="0">
        <references count="2">
          <reference field="4294967294" count="1" selected="0">
            <x v="0"/>
          </reference>
          <reference field="2" count="1" selected="0">
            <x v="120"/>
          </reference>
        </references>
      </pivotArea>
    </chartFormat>
    <chartFormat chart="37" format="24" series="1">
      <pivotArea type="data" outline="0" fieldPosition="0">
        <references count="2">
          <reference field="4294967294" count="1" selected="0">
            <x v="0"/>
          </reference>
          <reference field="2" count="1" selected="0">
            <x v="121"/>
          </reference>
        </references>
      </pivotArea>
    </chartFormat>
    <chartFormat chart="37" format="25" series="1">
      <pivotArea type="data" outline="0" fieldPosition="0">
        <references count="2">
          <reference field="4294967294" count="1" selected="0">
            <x v="0"/>
          </reference>
          <reference field="2" count="1" selected="0">
            <x v="123"/>
          </reference>
        </references>
      </pivotArea>
    </chartFormat>
    <chartFormat chart="37" format="26" series="1">
      <pivotArea type="data" outline="0" fieldPosition="0">
        <references count="2">
          <reference field="4294967294" count="1" selected="0">
            <x v="0"/>
          </reference>
          <reference field="2" count="1" selected="0">
            <x v="124"/>
          </reference>
        </references>
      </pivotArea>
    </chartFormat>
    <chartFormat chart="37" format="27" series="1">
      <pivotArea type="data" outline="0" fieldPosition="0">
        <references count="2">
          <reference field="4294967294" count="1" selected="0">
            <x v="0"/>
          </reference>
          <reference field="2" count="1" selected="0">
            <x v="127"/>
          </reference>
        </references>
      </pivotArea>
    </chartFormat>
    <chartFormat chart="37" format="28" series="1">
      <pivotArea type="data" outline="0" fieldPosition="0">
        <references count="2">
          <reference field="4294967294" count="1" selected="0">
            <x v="0"/>
          </reference>
          <reference field="2" count="1" selected="0">
            <x v="128"/>
          </reference>
        </references>
      </pivotArea>
    </chartFormat>
    <chartFormat chart="37" format="29" series="1">
      <pivotArea type="data" outline="0" fieldPosition="0">
        <references count="2">
          <reference field="4294967294" count="1" selected="0">
            <x v="0"/>
          </reference>
          <reference field="2" count="1" selected="0">
            <x v="130"/>
          </reference>
        </references>
      </pivotArea>
    </chartFormat>
    <chartFormat chart="37" format="30" series="1">
      <pivotArea type="data" outline="0" fieldPosition="0">
        <references count="2">
          <reference field="4294967294" count="1" selected="0">
            <x v="0"/>
          </reference>
          <reference field="2" count="1" selected="0">
            <x v="131"/>
          </reference>
        </references>
      </pivotArea>
    </chartFormat>
    <chartFormat chart="37" format="31" series="1">
      <pivotArea type="data" outline="0" fieldPosition="0">
        <references count="2">
          <reference field="4294967294" count="1" selected="0">
            <x v="0"/>
          </reference>
          <reference field="2" count="1" selected="0">
            <x v="134"/>
          </reference>
        </references>
      </pivotArea>
    </chartFormat>
    <chartFormat chart="30" format="20" series="1">
      <pivotArea type="data" outline="0" fieldPosition="0">
        <references count="2">
          <reference field="4294967294" count="1" selected="0">
            <x v="0"/>
          </reference>
          <reference field="2" count="1" selected="0">
            <x v="100"/>
          </reference>
        </references>
      </pivotArea>
    </chartFormat>
    <chartFormat chart="30" format="21" series="1">
      <pivotArea type="data" outline="0" fieldPosition="0">
        <references count="2">
          <reference field="4294967294" count="1" selected="0">
            <x v="0"/>
          </reference>
          <reference field="2" count="1" selected="0">
            <x v="101"/>
          </reference>
        </references>
      </pivotArea>
    </chartFormat>
    <chartFormat chart="30" format="22" series="1">
      <pivotArea type="data" outline="0" fieldPosition="0">
        <references count="2">
          <reference field="4294967294" count="1" selected="0">
            <x v="0"/>
          </reference>
          <reference field="2" count="1" selected="0">
            <x v="102"/>
          </reference>
        </references>
      </pivotArea>
    </chartFormat>
    <chartFormat chart="30" format="23" series="1">
      <pivotArea type="data" outline="0" fieldPosition="0">
        <references count="2">
          <reference field="4294967294" count="1" selected="0">
            <x v="0"/>
          </reference>
          <reference field="2" count="1" selected="0">
            <x v="103"/>
          </reference>
        </references>
      </pivotArea>
    </chartFormat>
    <chartFormat chart="30" format="24" series="1">
      <pivotArea type="data" outline="0" fieldPosition="0">
        <references count="2">
          <reference field="4294967294" count="1" selected="0">
            <x v="0"/>
          </reference>
          <reference field="2" count="1" selected="0">
            <x v="106"/>
          </reference>
        </references>
      </pivotArea>
    </chartFormat>
    <chartFormat chart="30" format="25" series="1">
      <pivotArea type="data" outline="0" fieldPosition="0">
        <references count="2">
          <reference field="4294967294" count="1" selected="0">
            <x v="0"/>
          </reference>
          <reference field="2" count="1" selected="0">
            <x v="107"/>
          </reference>
        </references>
      </pivotArea>
    </chartFormat>
    <chartFormat chart="30" format="26" series="1">
      <pivotArea type="data" outline="0" fieldPosition="0">
        <references count="2">
          <reference field="4294967294" count="1" selected="0">
            <x v="0"/>
          </reference>
          <reference field="2" count="1" selected="0">
            <x v="108"/>
          </reference>
        </references>
      </pivotArea>
    </chartFormat>
    <chartFormat chart="30" format="27" series="1">
      <pivotArea type="data" outline="0" fieldPosition="0">
        <references count="2">
          <reference field="4294967294" count="1" selected="0">
            <x v="0"/>
          </reference>
          <reference field="2" count="1" selected="0">
            <x v="109"/>
          </reference>
        </references>
      </pivotArea>
    </chartFormat>
    <chartFormat chart="30" format="28" series="1">
      <pivotArea type="data" outline="0" fieldPosition="0">
        <references count="2">
          <reference field="4294967294" count="1" selected="0">
            <x v="0"/>
          </reference>
          <reference field="2" count="1" selected="0">
            <x v="110"/>
          </reference>
        </references>
      </pivotArea>
    </chartFormat>
    <chartFormat chart="30" format="29" series="1">
      <pivotArea type="data" outline="0" fieldPosition="0">
        <references count="2">
          <reference field="4294967294" count="1" selected="0">
            <x v="0"/>
          </reference>
          <reference field="2" count="1" selected="0">
            <x v="114"/>
          </reference>
        </references>
      </pivotArea>
    </chartFormat>
    <chartFormat chart="30" format="30" series="1">
      <pivotArea type="data" outline="0" fieldPosition="0">
        <references count="2">
          <reference field="4294967294" count="1" selected="0">
            <x v="0"/>
          </reference>
          <reference field="2" count="1" selected="0">
            <x v="115"/>
          </reference>
        </references>
      </pivotArea>
    </chartFormat>
    <chartFormat chart="30" format="31" series="1">
      <pivotArea type="data" outline="0" fieldPosition="0">
        <references count="2">
          <reference field="4294967294" count="1" selected="0">
            <x v="0"/>
          </reference>
          <reference field="2" count="1" selected="0">
            <x v="116"/>
          </reference>
        </references>
      </pivotArea>
    </chartFormat>
    <chartFormat chart="30" format="32" series="1">
      <pivotArea type="data" outline="0" fieldPosition="0">
        <references count="2">
          <reference field="4294967294" count="1" selected="0">
            <x v="0"/>
          </reference>
          <reference field="2" count="1" selected="0">
            <x v="117"/>
          </reference>
        </references>
      </pivotArea>
    </chartFormat>
    <chartFormat chart="30" format="33" series="1">
      <pivotArea type="data" outline="0" fieldPosition="0">
        <references count="2">
          <reference field="4294967294" count="1" selected="0">
            <x v="0"/>
          </reference>
          <reference field="2" count="1" selected="0">
            <x v="120"/>
          </reference>
        </references>
      </pivotArea>
    </chartFormat>
    <chartFormat chart="30" format="34" series="1">
      <pivotArea type="data" outline="0" fieldPosition="0">
        <references count="2">
          <reference field="4294967294" count="1" selected="0">
            <x v="0"/>
          </reference>
          <reference field="2" count="1" selected="0">
            <x v="121"/>
          </reference>
        </references>
      </pivotArea>
    </chartFormat>
    <chartFormat chart="30" format="35" series="1">
      <pivotArea type="data" outline="0" fieldPosition="0">
        <references count="2">
          <reference field="4294967294" count="1" selected="0">
            <x v="0"/>
          </reference>
          <reference field="2" count="1" selected="0">
            <x v="123"/>
          </reference>
        </references>
      </pivotArea>
    </chartFormat>
    <chartFormat chart="30" format="36" series="1">
      <pivotArea type="data" outline="0" fieldPosition="0">
        <references count="2">
          <reference field="4294967294" count="1" selected="0">
            <x v="0"/>
          </reference>
          <reference field="2" count="1" selected="0">
            <x v="124"/>
          </reference>
        </references>
      </pivotArea>
    </chartFormat>
    <chartFormat chart="30" format="37" series="1">
      <pivotArea type="data" outline="0" fieldPosition="0">
        <references count="2">
          <reference field="4294967294" count="1" selected="0">
            <x v="0"/>
          </reference>
          <reference field="2" count="1" selected="0">
            <x v="127"/>
          </reference>
        </references>
      </pivotArea>
    </chartFormat>
    <chartFormat chart="30" format="38" series="1">
      <pivotArea type="data" outline="0" fieldPosition="0">
        <references count="2">
          <reference field="4294967294" count="1" selected="0">
            <x v="0"/>
          </reference>
          <reference field="2" count="1" selected="0">
            <x v="128"/>
          </reference>
        </references>
      </pivotArea>
    </chartFormat>
    <chartFormat chart="30" format="39" series="1">
      <pivotArea type="data" outline="0" fieldPosition="0">
        <references count="2">
          <reference field="4294967294" count="1" selected="0">
            <x v="0"/>
          </reference>
          <reference field="2" count="1" selected="0">
            <x v="130"/>
          </reference>
        </references>
      </pivotArea>
    </chartFormat>
    <chartFormat chart="30" format="40" series="1">
      <pivotArea type="data" outline="0" fieldPosition="0">
        <references count="2">
          <reference field="4294967294" count="1" selected="0">
            <x v="0"/>
          </reference>
          <reference field="2" count="1" selected="0">
            <x v="131"/>
          </reference>
        </references>
      </pivotArea>
    </chartFormat>
    <chartFormat chart="30" format="41" series="1">
      <pivotArea type="data" outline="0" fieldPosition="0">
        <references count="2">
          <reference field="4294967294" count="1" selected="0">
            <x v="0"/>
          </reference>
          <reference field="2" count="1" selected="0">
            <x v="134"/>
          </reference>
        </references>
      </pivotArea>
    </chartFormat>
    <chartFormat chart="37" format="32" series="1">
      <pivotArea type="data" outline="0" fieldPosition="0">
        <references count="1">
          <reference field="4294967294" count="1" selected="0">
            <x v="0"/>
          </reference>
        </references>
      </pivotArea>
    </chartFormat>
    <chartFormat chart="30" format="4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dateNewerThan" evalOrder="-1" id="7">
      <autoFilter ref="A1">
        <filterColumn colId="0">
          <customFilters>
            <customFilter operator="greaterThan" val="43563"/>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6.xml><?xml version="1.0" encoding="utf-8"?>
<pivotTableDefinition xmlns="http://schemas.openxmlformats.org/spreadsheetml/2006/main" name="Tableau croisé dynamique23"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3">
  <location ref="A130:K155" firstHeaderRow="1" firstDataRow="2" firstDataCol="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axis="axisCol" showAll="0">
      <items count="11">
        <item x="4"/>
        <item x="2"/>
        <item x="8"/>
        <item x="5"/>
        <item x="7"/>
        <item x="0"/>
        <item x="3"/>
        <item x="6"/>
        <item x="1"/>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x="4"/>
        <item x="5"/>
        <item sd="0" x="6"/>
        <item sd="0" x="7"/>
        <item sd="0" x="8"/>
        <item sd="0" x="9"/>
        <item sd="0" x="10"/>
        <item sd="0" x="11"/>
        <item sd="0" x="12"/>
        <item sd="0" x="13"/>
      </items>
    </pivotField>
  </pivotFields>
  <rowFields count="1">
    <field x="2"/>
  </rowFields>
  <rowItems count="24">
    <i>
      <x v="99"/>
    </i>
    <i>
      <x v="100"/>
    </i>
    <i>
      <x v="101"/>
    </i>
    <i>
      <x v="102"/>
    </i>
    <i>
      <x v="103"/>
    </i>
    <i>
      <x v="106"/>
    </i>
    <i>
      <x v="107"/>
    </i>
    <i>
      <x v="108"/>
    </i>
    <i>
      <x v="109"/>
    </i>
    <i>
      <x v="110"/>
    </i>
    <i>
      <x v="114"/>
    </i>
    <i>
      <x v="115"/>
    </i>
    <i>
      <x v="116"/>
    </i>
    <i>
      <x v="117"/>
    </i>
    <i>
      <x v="120"/>
    </i>
    <i>
      <x v="121"/>
    </i>
    <i>
      <x v="123"/>
    </i>
    <i>
      <x v="124"/>
    </i>
    <i>
      <x v="127"/>
    </i>
    <i>
      <x v="128"/>
    </i>
    <i>
      <x v="130"/>
    </i>
    <i>
      <x v="131"/>
    </i>
    <i>
      <x v="134"/>
    </i>
    <i t="grand">
      <x/>
    </i>
  </rowItems>
  <colFields count="1">
    <field x="6"/>
  </colFields>
  <colItems count="10">
    <i>
      <x/>
    </i>
    <i>
      <x v="1"/>
    </i>
    <i>
      <x v="2"/>
    </i>
    <i>
      <x v="3"/>
    </i>
    <i>
      <x v="4"/>
    </i>
    <i>
      <x v="5"/>
    </i>
    <i>
      <x v="6"/>
    </i>
    <i>
      <x v="7"/>
    </i>
    <i>
      <x v="8"/>
    </i>
    <i t="grand">
      <x/>
    </i>
  </colItems>
  <dataFields count="1">
    <dataField name="SOS Jour par Etablissement" fld="0" subtotal="count" baseField="0" baseItem="0"/>
  </dataFields>
  <formats count="1">
    <format dxfId="14">
      <pivotArea type="origin" dataOnly="0" labelOnly="1" outline="0" fieldPosition="0"/>
    </format>
  </formats>
  <chartFormats count="29">
    <chartFormat chart="3" format="3" series="1">
      <pivotArea type="data" outline="0" fieldPosition="0">
        <references count="1">
          <reference field="4294967294" count="1" selected="0">
            <x v="0"/>
          </reference>
        </references>
      </pivotArea>
    </chartFormat>
    <chartFormat chart="13" format="0" series="1">
      <pivotArea type="data" outline="0" fieldPosition="0">
        <references count="2">
          <reference field="4294967294" count="1" selected="0">
            <x v="0"/>
          </reference>
          <reference field="6" count="1" selected="0">
            <x v="0"/>
          </reference>
        </references>
      </pivotArea>
    </chartFormat>
    <chartFormat chart="13" format="1" series="1">
      <pivotArea type="data" outline="0" fieldPosition="0">
        <references count="2">
          <reference field="4294967294" count="1" selected="0">
            <x v="0"/>
          </reference>
          <reference field="6" count="1" selected="0">
            <x v="1"/>
          </reference>
        </references>
      </pivotArea>
    </chartFormat>
    <chartFormat chart="13" format="2" series="1">
      <pivotArea type="data" outline="0" fieldPosition="0">
        <references count="2">
          <reference field="4294967294" count="1" selected="0">
            <x v="0"/>
          </reference>
          <reference field="6" count="1" selected="0">
            <x v="2"/>
          </reference>
        </references>
      </pivotArea>
    </chartFormat>
    <chartFormat chart="13" format="3" series="1">
      <pivotArea type="data" outline="0" fieldPosition="0">
        <references count="2">
          <reference field="4294967294" count="1" selected="0">
            <x v="0"/>
          </reference>
          <reference field="6" count="1" selected="0">
            <x v="3"/>
          </reference>
        </references>
      </pivotArea>
    </chartFormat>
    <chartFormat chart="13" format="4" series="1">
      <pivotArea type="data" outline="0" fieldPosition="0">
        <references count="2">
          <reference field="4294967294" count="1" selected="0">
            <x v="0"/>
          </reference>
          <reference field="6" count="1" selected="0">
            <x v="4"/>
          </reference>
        </references>
      </pivotArea>
    </chartFormat>
    <chartFormat chart="13" format="5" series="1">
      <pivotArea type="data" outline="0" fieldPosition="0">
        <references count="2">
          <reference field="4294967294" count="1" selected="0">
            <x v="0"/>
          </reference>
          <reference field="6" count="1" selected="0">
            <x v="5"/>
          </reference>
        </references>
      </pivotArea>
    </chartFormat>
    <chartFormat chart="13" format="6" series="1">
      <pivotArea type="data" outline="0" fieldPosition="0">
        <references count="2">
          <reference field="4294967294" count="1" selected="0">
            <x v="0"/>
          </reference>
          <reference field="6" count="1" selected="0">
            <x v="6"/>
          </reference>
        </references>
      </pivotArea>
    </chartFormat>
    <chartFormat chart="13" format="7" series="1">
      <pivotArea type="data" outline="0" fieldPosition="0">
        <references count="2">
          <reference field="4294967294" count="1" selected="0">
            <x v="0"/>
          </reference>
          <reference field="6" count="1" selected="0">
            <x v="7"/>
          </reference>
        </references>
      </pivotArea>
    </chartFormat>
    <chartFormat chart="13" format="8" series="1">
      <pivotArea type="data" outline="0" fieldPosition="0">
        <references count="2">
          <reference field="4294967294" count="1" selected="0">
            <x v="0"/>
          </reference>
          <reference field="6" count="1" selected="0">
            <x v="8"/>
          </reference>
        </references>
      </pivotArea>
    </chartFormat>
    <chartFormat chart="15" format="18" series="1">
      <pivotArea type="data" outline="0" fieldPosition="0">
        <references count="2">
          <reference field="4294967294" count="1" selected="0">
            <x v="0"/>
          </reference>
          <reference field="6" count="1" selected="0">
            <x v="0"/>
          </reference>
        </references>
      </pivotArea>
    </chartFormat>
    <chartFormat chart="15" format="19" series="1">
      <pivotArea type="data" outline="0" fieldPosition="0">
        <references count="2">
          <reference field="4294967294" count="1" selected="0">
            <x v="0"/>
          </reference>
          <reference field="6" count="1" selected="0">
            <x v="1"/>
          </reference>
        </references>
      </pivotArea>
    </chartFormat>
    <chartFormat chart="15" format="20" series="1">
      <pivotArea type="data" outline="0" fieldPosition="0">
        <references count="2">
          <reference field="4294967294" count="1" selected="0">
            <x v="0"/>
          </reference>
          <reference field="6" count="1" selected="0">
            <x v="2"/>
          </reference>
        </references>
      </pivotArea>
    </chartFormat>
    <chartFormat chart="15" format="21" series="1">
      <pivotArea type="data" outline="0" fieldPosition="0">
        <references count="2">
          <reference field="4294967294" count="1" selected="0">
            <x v="0"/>
          </reference>
          <reference field="6" count="1" selected="0">
            <x v="3"/>
          </reference>
        </references>
      </pivotArea>
    </chartFormat>
    <chartFormat chart="15" format="22" series="1">
      <pivotArea type="data" outline="0" fieldPosition="0">
        <references count="2">
          <reference field="4294967294" count="1" selected="0">
            <x v="0"/>
          </reference>
          <reference field="6" count="1" selected="0">
            <x v="4"/>
          </reference>
        </references>
      </pivotArea>
    </chartFormat>
    <chartFormat chart="15" format="23" series="1">
      <pivotArea type="data" outline="0" fieldPosition="0">
        <references count="2">
          <reference field="4294967294" count="1" selected="0">
            <x v="0"/>
          </reference>
          <reference field="6" count="1" selected="0">
            <x v="5"/>
          </reference>
        </references>
      </pivotArea>
    </chartFormat>
    <chartFormat chart="15" format="24" series="1">
      <pivotArea type="data" outline="0" fieldPosition="0">
        <references count="2">
          <reference field="4294967294" count="1" selected="0">
            <x v="0"/>
          </reference>
          <reference field="6" count="1" selected="0">
            <x v="6"/>
          </reference>
        </references>
      </pivotArea>
    </chartFormat>
    <chartFormat chart="15" format="25" series="1">
      <pivotArea type="data" outline="0" fieldPosition="0">
        <references count="2">
          <reference field="4294967294" count="1" selected="0">
            <x v="0"/>
          </reference>
          <reference field="6" count="1" selected="0">
            <x v="7"/>
          </reference>
        </references>
      </pivotArea>
    </chartFormat>
    <chartFormat chart="15" format="26" series="1">
      <pivotArea type="data" outline="0" fieldPosition="0">
        <references count="2">
          <reference field="4294967294" count="1" selected="0">
            <x v="0"/>
          </reference>
          <reference field="6" count="1" selected="0">
            <x v="8"/>
          </reference>
        </references>
      </pivotArea>
    </chartFormat>
    <chartFormat chart="15" format="27">
      <pivotArea type="data" outline="0" fieldPosition="0">
        <references count="3">
          <reference field="4294967294" count="1" selected="0">
            <x v="0"/>
          </reference>
          <reference field="2" count="1" selected="0">
            <x v="123"/>
          </reference>
          <reference field="6" count="1" selected="0">
            <x v="2"/>
          </reference>
        </references>
      </pivotArea>
    </chartFormat>
    <chartFormat chart="22" format="0" series="1">
      <pivotArea type="data" outline="0" fieldPosition="0">
        <references count="2">
          <reference field="4294967294" count="1" selected="0">
            <x v="0"/>
          </reference>
          <reference field="6" count="1" selected="0">
            <x v="0"/>
          </reference>
        </references>
      </pivotArea>
    </chartFormat>
    <chartFormat chart="22" format="1" series="1">
      <pivotArea type="data" outline="0" fieldPosition="0">
        <references count="2">
          <reference field="4294967294" count="1" selected="0">
            <x v="0"/>
          </reference>
          <reference field="6" count="1" selected="0">
            <x v="1"/>
          </reference>
        </references>
      </pivotArea>
    </chartFormat>
    <chartFormat chart="22" format="2" series="1">
      <pivotArea type="data" outline="0" fieldPosition="0">
        <references count="2">
          <reference field="4294967294" count="1" selected="0">
            <x v="0"/>
          </reference>
          <reference field="6" count="1" selected="0">
            <x v="2"/>
          </reference>
        </references>
      </pivotArea>
    </chartFormat>
    <chartFormat chart="22" format="3" series="1">
      <pivotArea type="data" outline="0" fieldPosition="0">
        <references count="2">
          <reference field="4294967294" count="1" selected="0">
            <x v="0"/>
          </reference>
          <reference field="6" count="1" selected="0">
            <x v="3"/>
          </reference>
        </references>
      </pivotArea>
    </chartFormat>
    <chartFormat chart="22" format="4" series="1">
      <pivotArea type="data" outline="0" fieldPosition="0">
        <references count="2">
          <reference field="4294967294" count="1" selected="0">
            <x v="0"/>
          </reference>
          <reference field="6" count="1" selected="0">
            <x v="4"/>
          </reference>
        </references>
      </pivotArea>
    </chartFormat>
    <chartFormat chart="22" format="5" series="1">
      <pivotArea type="data" outline="0" fieldPosition="0">
        <references count="2">
          <reference field="4294967294" count="1" selected="0">
            <x v="0"/>
          </reference>
          <reference field="6" count="1" selected="0">
            <x v="5"/>
          </reference>
        </references>
      </pivotArea>
    </chartFormat>
    <chartFormat chart="22" format="6" series="1">
      <pivotArea type="data" outline="0" fieldPosition="0">
        <references count="2">
          <reference field="4294967294" count="1" selected="0">
            <x v="0"/>
          </reference>
          <reference field="6" count="1" selected="0">
            <x v="6"/>
          </reference>
        </references>
      </pivotArea>
    </chartFormat>
    <chartFormat chart="22" format="7" series="1">
      <pivotArea type="data" outline="0" fieldPosition="0">
        <references count="2">
          <reference field="4294967294" count="1" selected="0">
            <x v="0"/>
          </reference>
          <reference field="6" count="1" selected="0">
            <x v="7"/>
          </reference>
        </references>
      </pivotArea>
    </chartFormat>
    <chartFormat chart="22" format="8" series="1">
      <pivotArea type="data" outline="0" fieldPosition="0">
        <references count="2">
          <reference field="4294967294" count="1" selected="0">
            <x v="0"/>
          </reference>
          <reference field="6" count="1" selected="0">
            <x v="8"/>
          </reference>
        </references>
      </pivotArea>
    </chartFormat>
  </chartFormats>
  <pivotTableStyleInfo name="PivotStyleLight16" showRowHeaders="1" showColHeaders="1" showRowStripes="0" showColStripes="0" showLastColumn="1"/>
  <filters count="1">
    <filter fld="2" type="dateNewerThan" evalOrder="-1" id="2">
      <autoFilter ref="A1">
        <filterColumn colId="0">
          <customFilters>
            <customFilter operator="greaterThan" val="43563"/>
          </customFilters>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7.xml><?xml version="1.0" encoding="utf-8"?>
<pivotTableDefinition xmlns="http://schemas.openxmlformats.org/spreadsheetml/2006/main" name="Tableau croisé dynamique4"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4">
  <location ref="B47:C49" firstHeaderRow="1" firstDataRow="2" firstDataCol="1" rowPageCount="1" colPageCount="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axis="axisCol" showAll="0">
      <items count="11">
        <item x="4"/>
        <item x="2"/>
        <item x="8"/>
        <item x="5"/>
        <item x="7"/>
        <item n="Siège Sophia" x="0"/>
        <item x="3"/>
        <item x="6"/>
        <item x="1"/>
        <item x="9"/>
        <item t="default"/>
      </items>
    </pivotField>
    <pivotField showAll="0"/>
    <pivotField showAll="0"/>
    <pivotField showAll="0"/>
    <pivotField showAll="0"/>
    <pivotField showAll="0"/>
    <pivotField showAll="0"/>
    <pivotField showAll="0"/>
    <pivotField showAll="0"/>
    <pivotField showAll="0"/>
    <pivotField axis="axisPage" multipleItemSelectionAllowed="1" showAll="0">
      <items count="7">
        <item x="0"/>
        <item h="1" x="1"/>
        <item h="1" x="4"/>
        <item h="1" x="2"/>
        <item h="1" x="3"/>
        <item h="1" x="5"/>
        <item t="default"/>
      </items>
    </pivotField>
    <pivotField showAll="0"/>
    <pivotField showAll="0"/>
    <pivotField showAll="0"/>
    <pivotField showAll="0"/>
    <pivotField showAll="0"/>
    <pivotField showAll="0"/>
    <pivotField showAll="0"/>
    <pivotField multipleItemSelectionAllowed="1"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1">
    <i t="grand">
      <x/>
    </i>
  </rowItems>
  <colFields count="1">
    <field x="6"/>
  </colFields>
  <colItems count="1">
    <i t="grand">
      <x/>
    </i>
  </colItems>
  <pageFields count="1">
    <pageField fld="16" hier="-1"/>
  </pageFields>
  <dataFields count="1">
    <dataField name="SOS semaine par Etablissement" fld="0" subtotal="count" baseField="0" baseItem="0"/>
  </dataFields>
  <chartFormats count="10">
    <chartFormat chart="2" format="3" series="1">
      <pivotArea type="data" outline="0" fieldPosition="0">
        <references count="1">
          <reference field="4294967294" count="1" selected="0">
            <x v="0"/>
          </reference>
        </references>
      </pivotArea>
    </chartFormat>
    <chartFormat chart="4" format="9" series="1">
      <pivotArea type="data" outline="0" fieldPosition="0">
        <references count="1">
          <reference field="4294967294" count="1" selected="0">
            <x v="0"/>
          </reference>
        </references>
      </pivotArea>
    </chartFormat>
    <chartFormat chart="11" format="8" series="1">
      <pivotArea type="data" outline="0" fieldPosition="0">
        <references count="1">
          <reference field="4294967294" count="1" selected="0">
            <x v="0"/>
          </reference>
        </references>
      </pivotArea>
    </chartFormat>
    <chartFormat chart="11" format="9">
      <pivotArea type="data" outline="0" fieldPosition="0">
        <references count="2">
          <reference field="4294967294" count="1" selected="0">
            <x v="0"/>
          </reference>
          <reference field="6" count="1" selected="0">
            <x v="2"/>
          </reference>
        </references>
      </pivotArea>
    </chartFormat>
    <chartFormat chart="11" format="10">
      <pivotArea type="data" outline="0" fieldPosition="0">
        <references count="2">
          <reference field="4294967294" count="1" selected="0">
            <x v="0"/>
          </reference>
          <reference field="6" count="1" selected="0">
            <x v="5"/>
          </reference>
        </references>
      </pivotArea>
    </chartFormat>
    <chartFormat chart="16" format="0" series="1">
      <pivotArea type="data" outline="0" fieldPosition="0">
        <references count="2">
          <reference field="4294967294" count="1" selected="0">
            <x v="0"/>
          </reference>
          <reference field="6" count="1" selected="0">
            <x v="5"/>
          </reference>
        </references>
      </pivotArea>
    </chartFormat>
    <chartFormat chart="19" format="2" series="1">
      <pivotArea type="data" outline="0" fieldPosition="0">
        <references count="2">
          <reference field="4294967294" count="1" selected="0">
            <x v="0"/>
          </reference>
          <reference field="6" count="1" selected="0">
            <x v="5"/>
          </reference>
        </references>
      </pivotArea>
    </chartFormat>
    <chartFormat chart="21" format="0" series="1">
      <pivotArea type="data" outline="0" fieldPosition="0">
        <references count="2">
          <reference field="4294967294" count="1" selected="0">
            <x v="0"/>
          </reference>
          <reference field="6" count="1" selected="0">
            <x v="5"/>
          </reference>
        </references>
      </pivotArea>
    </chartFormat>
    <chartFormat chart="23" format="4" series="1">
      <pivotArea type="data" outline="0" fieldPosition="0">
        <references count="2">
          <reference field="4294967294" count="1" selected="0">
            <x v="0"/>
          </reference>
          <reference field="6" count="1" selected="0">
            <x v="5"/>
          </reference>
        </references>
      </pivotArea>
    </chartFormat>
    <chartFormat chart="23" format="5"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8.xml><?xml version="1.0" encoding="utf-8"?>
<pivotTableDefinition xmlns="http://schemas.openxmlformats.org/spreadsheetml/2006/main" name="Tableau croisé dynamique5"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7">
  <location ref="B61:C62" firstHeaderRow="1" firstDataRow="1" firstDataCol="1" rowPageCount="1" colPageCount="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axis="axisRow" showAll="0">
      <items count="7">
        <item x="4"/>
        <item x="0"/>
        <item n="Non Communiqué" x="2"/>
        <item x="1"/>
        <item x="3"/>
        <item x="5"/>
        <item t="default"/>
      </items>
    </pivotField>
    <pivotField showAll="0"/>
    <pivotField showAll="0"/>
    <pivotField showAll="0"/>
    <pivotField showAll="0"/>
    <pivotField showAll="0"/>
    <pivotField axis="axisPage" multipleItemSelectionAllowed="1" showAll="0">
      <items count="7">
        <item x="0"/>
        <item h="1" x="1"/>
        <item h="1" x="4"/>
        <item h="1" x="2"/>
        <item h="1" x="3"/>
        <item h="1" x="5"/>
        <item t="default"/>
      </items>
    </pivotField>
    <pivotField showAll="0"/>
    <pivotField showAll="0"/>
    <pivotField showAll="0"/>
    <pivotField showAll="0"/>
    <pivotField showAll="0"/>
    <pivotField showAll="0"/>
    <pivotField showAll="0"/>
    <pivotField multipleItemSelectionAllowed="1"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2">
    <field x="2"/>
    <field x="10"/>
  </rowFields>
  <rowItems count="1">
    <i t="grand">
      <x/>
    </i>
  </rowItems>
  <colItems count="1">
    <i/>
  </colItems>
  <pageFields count="1">
    <pageField fld="16" hier="-1"/>
  </pageFields>
  <dataFields count="1">
    <dataField name="SOS semaine par gravité" fld="0" subtotal="count" baseField="0" baseItem="0"/>
  </dataFields>
  <chartFormats count="39">
    <chartFormat chart="1" format="6" series="1">
      <pivotArea type="data" outline="0" fieldPosition="0">
        <references count="1">
          <reference field="4294967294" count="1" selected="0">
            <x v="0"/>
          </reference>
        </references>
      </pivotArea>
    </chartFormat>
    <chartFormat chart="3" format="12" series="1">
      <pivotArea type="data" outline="0" fieldPosition="0">
        <references count="1">
          <reference field="4294967294" count="1" selected="0">
            <x v="0"/>
          </reference>
        </references>
      </pivotArea>
    </chartFormat>
    <chartFormat chart="7" format="11" series="1">
      <pivotArea type="data" outline="0" fieldPosition="0">
        <references count="1">
          <reference field="4294967294" count="1" selected="0">
            <x v="0"/>
          </reference>
        </references>
      </pivotArea>
    </chartFormat>
    <chartFormat chart="7" format="12">
      <pivotArea type="data" outline="0" fieldPosition="0">
        <references count="2">
          <reference field="4294967294" count="1" selected="0">
            <x v="0"/>
          </reference>
          <reference field="10" count="1" selected="0">
            <x v="1"/>
          </reference>
        </references>
      </pivotArea>
    </chartFormat>
    <chartFormat chart="7" format="13">
      <pivotArea type="data" outline="0" fieldPosition="0">
        <references count="2">
          <reference field="4294967294" count="1" selected="0">
            <x v="0"/>
          </reference>
          <reference field="10" count="1" selected="0">
            <x v="2"/>
          </reference>
        </references>
      </pivotArea>
    </chartFormat>
    <chartFormat chart="7" format="14">
      <pivotArea type="data" outline="0" fieldPosition="0">
        <references count="2">
          <reference field="4294967294" count="1" selected="0">
            <x v="0"/>
          </reference>
          <reference field="10" count="1" selected="0">
            <x v="3"/>
          </reference>
        </references>
      </pivotArea>
    </chartFormat>
    <chartFormat chart="7" format="15">
      <pivotArea type="data" outline="0" fieldPosition="0">
        <references count="2">
          <reference field="4294967294" count="1" selected="0">
            <x v="0"/>
          </reference>
          <reference field="10" count="1" selected="0">
            <x v="4"/>
          </reference>
        </references>
      </pivotArea>
    </chartFormat>
    <chartFormat chart="8" format="16" series="1">
      <pivotArea type="data" outline="0" fieldPosition="0">
        <references count="1">
          <reference field="4294967294" count="1" selected="0">
            <x v="0"/>
          </reference>
        </references>
      </pivotArea>
    </chartFormat>
    <chartFormat chart="8" format="17">
      <pivotArea type="data" outline="0" fieldPosition="0">
        <references count="2">
          <reference field="4294967294" count="1" selected="0">
            <x v="0"/>
          </reference>
          <reference field="10" count="1" selected="0">
            <x v="1"/>
          </reference>
        </references>
      </pivotArea>
    </chartFormat>
    <chartFormat chart="8" format="18">
      <pivotArea type="data" outline="0" fieldPosition="0">
        <references count="2">
          <reference field="4294967294" count="1" selected="0">
            <x v="0"/>
          </reference>
          <reference field="10" count="1" selected="0">
            <x v="2"/>
          </reference>
        </references>
      </pivotArea>
    </chartFormat>
    <chartFormat chart="8" format="19">
      <pivotArea type="data" outline="0" fieldPosition="0">
        <references count="2">
          <reference field="4294967294" count="1" selected="0">
            <x v="0"/>
          </reference>
          <reference field="10" count="1" selected="0">
            <x v="3"/>
          </reference>
        </references>
      </pivotArea>
    </chartFormat>
    <chartFormat chart="8" format="20">
      <pivotArea type="data" outline="0" fieldPosition="0">
        <references count="2">
          <reference field="4294967294" count="1" selected="0">
            <x v="0"/>
          </reference>
          <reference field="10" count="1" selected="0">
            <x v="4"/>
          </reference>
        </references>
      </pivotArea>
    </chartFormat>
    <chartFormat chart="9" format="21" series="1">
      <pivotArea type="data" outline="0" fieldPosition="0">
        <references count="1">
          <reference field="4294967294" count="1" selected="0">
            <x v="0"/>
          </reference>
        </references>
      </pivotArea>
    </chartFormat>
    <chartFormat chart="9" format="22">
      <pivotArea type="data" outline="0" fieldPosition="0">
        <references count="2">
          <reference field="4294967294" count="1" selected="0">
            <x v="0"/>
          </reference>
          <reference field="10" count="1" selected="0">
            <x v="1"/>
          </reference>
        </references>
      </pivotArea>
    </chartFormat>
    <chartFormat chart="9" format="23">
      <pivotArea type="data" outline="0" fieldPosition="0">
        <references count="2">
          <reference field="4294967294" count="1" selected="0">
            <x v="0"/>
          </reference>
          <reference field="10" count="1" selected="0">
            <x v="2"/>
          </reference>
        </references>
      </pivotArea>
    </chartFormat>
    <chartFormat chart="9" format="24">
      <pivotArea type="data" outline="0" fieldPosition="0">
        <references count="2">
          <reference field="4294967294" count="1" selected="0">
            <x v="0"/>
          </reference>
          <reference field="10" count="1" selected="0">
            <x v="3"/>
          </reference>
        </references>
      </pivotArea>
    </chartFormat>
    <chartFormat chart="9" format="25">
      <pivotArea type="data" outline="0" fieldPosition="0">
        <references count="2">
          <reference field="4294967294" count="1" selected="0">
            <x v="0"/>
          </reference>
          <reference field="10" count="1" selected="0">
            <x v="4"/>
          </reference>
        </references>
      </pivotArea>
    </chartFormat>
    <chartFormat chart="12" format="0" series="1">
      <pivotArea type="data" outline="0" fieldPosition="0">
        <references count="2">
          <reference field="4294967294" count="1" selected="0">
            <x v="0"/>
          </reference>
          <reference field="10" count="1" selected="0">
            <x v="2"/>
          </reference>
        </references>
      </pivotArea>
    </chartFormat>
    <chartFormat chart="13" format="1" series="1">
      <pivotArea type="data" outline="0" fieldPosition="0">
        <references count="2">
          <reference field="4294967294" count="1" selected="0">
            <x v="0"/>
          </reference>
          <reference field="10" count="1" selected="0">
            <x v="2"/>
          </reference>
        </references>
      </pivotArea>
    </chartFormat>
    <chartFormat chart="14" format="8" series="1">
      <pivotArea type="data" outline="0" fieldPosition="0">
        <references count="2">
          <reference field="4294967294" count="1" selected="0">
            <x v="0"/>
          </reference>
          <reference field="10" count="1" selected="0">
            <x v="2"/>
          </reference>
        </references>
      </pivotArea>
    </chartFormat>
    <chartFormat chart="14" format="9" series="1">
      <pivotArea type="data" outline="0" fieldPosition="0">
        <references count="2">
          <reference field="4294967294" count="1" selected="0">
            <x v="0"/>
          </reference>
          <reference field="10" count="1" selected="0">
            <x v="3"/>
          </reference>
        </references>
      </pivotArea>
    </chartFormat>
    <chartFormat chart="16" format="0" series="1">
      <pivotArea type="data" outline="0" fieldPosition="0">
        <references count="2">
          <reference field="4294967294" count="1" selected="0">
            <x v="0"/>
          </reference>
          <reference field="10" count="1" selected="0">
            <x v="2"/>
          </reference>
        </references>
      </pivotArea>
    </chartFormat>
    <chartFormat chart="16" format="1" series="1">
      <pivotArea type="data" outline="0" fieldPosition="0">
        <references count="2">
          <reference field="4294967294" count="1" selected="0">
            <x v="0"/>
          </reference>
          <reference field="10" count="1" selected="0">
            <x v="3"/>
          </reference>
        </references>
      </pivotArea>
    </chartFormat>
    <chartFormat chart="18" format="10" series="1">
      <pivotArea type="data" outline="0" fieldPosition="0">
        <references count="2">
          <reference field="4294967294" count="1" selected="0">
            <x v="0"/>
          </reference>
          <reference field="10" count="1" selected="0">
            <x v="2"/>
          </reference>
        </references>
      </pivotArea>
    </chartFormat>
    <chartFormat chart="18" format="11" series="1">
      <pivotArea type="data" outline="0" fieldPosition="0">
        <references count="2">
          <reference field="4294967294" count="1" selected="0">
            <x v="0"/>
          </reference>
          <reference field="10" count="1" selected="0">
            <x v="3"/>
          </reference>
        </references>
      </pivotArea>
    </chartFormat>
    <chartFormat chart="20" format="0" series="1">
      <pivotArea type="data" outline="0" fieldPosition="0">
        <references count="2">
          <reference field="4294967294" count="1" selected="0">
            <x v="0"/>
          </reference>
          <reference field="10" count="1" selected="0">
            <x v="2"/>
          </reference>
        </references>
      </pivotArea>
    </chartFormat>
    <chartFormat chart="20" format="1" series="1">
      <pivotArea type="data" outline="0" fieldPosition="0">
        <references count="2">
          <reference field="4294967294" count="1" selected="0">
            <x v="0"/>
          </reference>
          <reference field="10" count="1" selected="0">
            <x v="3"/>
          </reference>
        </references>
      </pivotArea>
    </chartFormat>
    <chartFormat chart="20" format="2" series="1">
      <pivotArea type="data" outline="0" fieldPosition="0">
        <references count="1">
          <reference field="4294967294" count="1" selected="0">
            <x v="0"/>
          </reference>
        </references>
      </pivotArea>
    </chartFormat>
    <chartFormat chart="18" format="12" series="1">
      <pivotArea type="data" outline="0" fieldPosition="0">
        <references count="1">
          <reference field="4294967294" count="1" selected="0">
            <x v="0"/>
          </reference>
        </references>
      </pivotArea>
    </chartFormat>
    <chartFormat chart="16" format="2" series="1">
      <pivotArea type="data" outline="0" fieldPosition="0">
        <references count="1">
          <reference field="4294967294" count="1" selected="0">
            <x v="0"/>
          </reference>
        </references>
      </pivotArea>
    </chartFormat>
    <chartFormat chart="14" format="10" series="1">
      <pivotArea type="data" outline="0" fieldPosition="0">
        <references count="1">
          <reference field="4294967294" count="1" selected="0">
            <x v="0"/>
          </reference>
        </references>
      </pivotArea>
    </chartFormat>
    <chartFormat chart="24" format="0" series="1">
      <pivotArea type="data" outline="0" fieldPosition="0">
        <references count="1">
          <reference field="4294967294" count="1" selected="0">
            <x v="0"/>
          </reference>
        </references>
      </pivotArea>
    </chartFormat>
    <chartFormat chart="25" format="1" series="1">
      <pivotArea type="data" outline="0" fieldPosition="0">
        <references count="1">
          <reference field="4294967294" count="1" selected="0">
            <x v="0"/>
          </reference>
        </references>
      </pivotArea>
    </chartFormat>
    <chartFormat chart="25" format="2">
      <pivotArea type="data" outline="0" fieldPosition="0">
        <references count="3">
          <reference field="4294967294" count="1" selected="0">
            <x v="0"/>
          </reference>
          <reference field="2" count="1" selected="0">
            <x v="131"/>
          </reference>
          <reference field="10" count="1" selected="0">
            <x v="2"/>
          </reference>
        </references>
      </pivotArea>
    </chartFormat>
    <chartFormat chart="25" format="3">
      <pivotArea type="data" outline="0" fieldPosition="0">
        <references count="3">
          <reference field="4294967294" count="1" selected="0">
            <x v="0"/>
          </reference>
          <reference field="2" count="1" selected="0">
            <x v="131"/>
          </reference>
          <reference field="10" count="1" selected="0">
            <x v="3"/>
          </reference>
        </references>
      </pivotArea>
    </chartFormat>
    <chartFormat chart="26" format="7" series="1">
      <pivotArea type="data" outline="0" fieldPosition="0">
        <references count="1">
          <reference field="4294967294" count="1" selected="0">
            <x v="0"/>
          </reference>
        </references>
      </pivotArea>
    </chartFormat>
    <chartFormat chart="26" format="8">
      <pivotArea type="data" outline="0" fieldPosition="0">
        <references count="3">
          <reference field="4294967294" count="1" selected="0">
            <x v="0"/>
          </reference>
          <reference field="2" count="1" selected="0">
            <x v="131"/>
          </reference>
          <reference field="10" count="1" selected="0">
            <x v="2"/>
          </reference>
        </references>
      </pivotArea>
    </chartFormat>
    <chartFormat chart="26" format="9">
      <pivotArea type="data" outline="0" fieldPosition="0">
        <references count="3">
          <reference field="4294967294" count="1" selected="0">
            <x v="0"/>
          </reference>
          <reference field="2" count="1" selected="0">
            <x v="131"/>
          </reference>
          <reference field="10" count="1" selected="0">
            <x v="3"/>
          </reference>
        </references>
      </pivotArea>
    </chartFormat>
    <chartFormat chart="26" format="10">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19.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3">
  <location ref="B27:C28" firstHeaderRow="1" firstDataRow="1" firstDataCol="1" rowPageCount="1" colPageCount="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7">
        <item x="0"/>
        <item h="1" x="1"/>
        <item h="1" x="4"/>
        <item h="1" x="2"/>
        <item h="1" x="3"/>
        <item h="1" x="5"/>
        <item t="default"/>
      </items>
    </pivotField>
    <pivotField showAll="0"/>
    <pivotField showAll="0"/>
    <pivotField showAll="0"/>
    <pivotField showAll="0"/>
    <pivotField showAll="0"/>
    <pivotField showAll="0"/>
    <pivotField showAll="0"/>
    <pivotField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1">
    <field x="2"/>
  </rowFields>
  <rowItems count="1">
    <i t="grand">
      <x/>
    </i>
  </rowItems>
  <colItems count="1">
    <i/>
  </colItems>
  <pageFields count="1">
    <pageField fld="16" hier="-1"/>
  </pageFields>
  <dataFields count="1">
    <dataField name="Volume SOS de la semaine" fld="0" subtotal="count" baseField="2" baseItem="120"/>
  </dataFields>
  <chartFormats count="11">
    <chartFormat chart="3" format="5" series="1">
      <pivotArea type="data" outline="0" fieldPosition="0">
        <references count="1">
          <reference field="4294967294" count="1" selected="0">
            <x v="0"/>
          </reference>
        </references>
      </pivotArea>
    </chartFormat>
    <chartFormat chart="12" format="10" series="1">
      <pivotArea type="data" outline="0" fieldPosition="0">
        <references count="1">
          <reference field="4294967294" count="1" selected="0">
            <x v="0"/>
          </reference>
        </references>
      </pivotArea>
    </chartFormat>
    <chartFormat chart="12" format="11">
      <pivotArea type="data" outline="0" fieldPosition="0">
        <references count="2">
          <reference field="4294967294" count="1" selected="0">
            <x v="0"/>
          </reference>
          <reference field="2" count="1" selected="0">
            <x v="120"/>
          </reference>
        </references>
      </pivotArea>
    </chartFormat>
    <chartFormat chart="12" format="12">
      <pivotArea type="data" outline="0" fieldPosition="0">
        <references count="2">
          <reference field="4294967294" count="1" selected="0">
            <x v="0"/>
          </reference>
          <reference field="2" count="1" selected="0">
            <x v="121"/>
          </reference>
        </references>
      </pivotArea>
    </chartFormat>
    <chartFormat chart="12" format="13">
      <pivotArea type="data" outline="0" fieldPosition="0">
        <references count="2">
          <reference field="4294967294" count="1" selected="0">
            <x v="0"/>
          </reference>
          <reference field="2" count="1" selected="0">
            <x v="123"/>
          </reference>
        </references>
      </pivotArea>
    </chartFormat>
    <chartFormat chart="12" format="14">
      <pivotArea type="data" outline="0" fieldPosition="0">
        <references count="1">
          <reference field="4294967294" count="1" selected="0">
            <x v="0"/>
          </reference>
        </references>
      </pivotArea>
    </chartFormat>
    <chartFormat chart="12" format="15">
      <pivotArea type="data" outline="0" fieldPosition="0">
        <references count="2">
          <reference field="4294967294" count="1" selected="0">
            <x v="0"/>
          </reference>
          <reference field="2" count="1" selected="0">
            <x v="127"/>
          </reference>
        </references>
      </pivotArea>
    </chartFormat>
    <chartFormat chart="20" format="0" series="1">
      <pivotArea type="data" outline="0" fieldPosition="0">
        <references count="1">
          <reference field="4294967294" count="1" selected="0">
            <x v="0"/>
          </reference>
        </references>
      </pivotArea>
    </chartFormat>
    <chartFormat chart="22" format="5" series="1">
      <pivotArea type="data" outline="0" fieldPosition="0">
        <references count="1">
          <reference field="4294967294" count="1" selected="0">
            <x v="0"/>
          </reference>
        </references>
      </pivotArea>
    </chartFormat>
    <chartFormat chart="22" format="6">
      <pivotArea type="data" outline="0" fieldPosition="0">
        <references count="2">
          <reference field="4294967294" count="1" selected="0">
            <x v="0"/>
          </reference>
          <reference field="2" count="1" selected="0">
            <x v="131"/>
          </reference>
        </references>
      </pivotArea>
    </chartFormat>
    <chartFormat chart="22" format="7">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20.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7">
  <location ref="B37:C38" firstHeaderRow="1" firstDataRow="1" firstDataCol="1" rowPageCount="1" colPageCount="1"/>
  <pivotFields count="27">
    <pivotField dataField="1" showAll="0"/>
    <pivotField axis="axisRow" showAll="0">
      <items count="5">
        <item x="0"/>
        <item x="2"/>
        <item x="1"/>
        <item x="3"/>
        <item t="default"/>
      </items>
    </pivotField>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7">
        <item x="0"/>
        <item h="1" x="1"/>
        <item h="1" x="4"/>
        <item h="1" x="2"/>
        <item h="1" x="3"/>
        <item h="1" x="5"/>
        <item t="default"/>
      </items>
    </pivotField>
    <pivotField showAll="0"/>
    <pivotField showAll="0"/>
    <pivotField showAll="0"/>
    <pivotField showAll="0"/>
    <pivotField showAll="0"/>
    <pivotField showAll="0"/>
    <pivotField showAll="0"/>
    <pivotField multipleItemSelectionAllowed="1" showAll="0"/>
    <pivotField showAll="0" defaultSubtotal="0"/>
    <pivotField showAll="0" defaultSubtotal="0">
      <items count="14">
        <item sd="0" x="0"/>
        <item sd="0" x="1"/>
        <item sd="0" x="2"/>
        <item sd="0" x="3"/>
        <item sd="0" x="4"/>
        <item sd="0" x="5"/>
        <item sd="0" x="6"/>
        <item sd="0" x="7"/>
        <item sd="0" x="8"/>
        <item sd="0" x="9"/>
        <item sd="0" x="10"/>
        <item sd="0" x="11"/>
        <item sd="0" x="12"/>
        <item sd="0" x="13"/>
      </items>
    </pivotField>
  </pivotFields>
  <rowFields count="2">
    <field x="2"/>
    <field x="1"/>
  </rowFields>
  <rowItems count="1">
    <i t="grand">
      <x/>
    </i>
  </rowItems>
  <colItems count="1">
    <i/>
  </colItems>
  <pageFields count="1">
    <pageField fld="16" hier="-1"/>
  </pageFields>
  <dataFields count="1">
    <dataField name="SOS semaine par Statut" fld="0" subtotal="count" baseField="0" baseItem="0"/>
  </dataFields>
  <chartFormats count="10">
    <chartFormat chart="3" format="5" series="1">
      <pivotArea type="data" outline="0" fieldPosition="0">
        <references count="1">
          <reference field="4294967294" count="1" selected="0">
            <x v="0"/>
          </reference>
        </references>
      </pivotArea>
    </chartFormat>
    <chartFormat chart="7" format="6" series="1">
      <pivotArea type="data" outline="0" fieldPosition="0">
        <references count="1">
          <reference field="4294967294" count="1" selected="0">
            <x v="0"/>
          </reference>
        </references>
      </pivotArea>
    </chartFormat>
    <chartFormat chart="7" format="7">
      <pivotArea type="data" outline="0" fieldPosition="0">
        <references count="2">
          <reference field="4294967294" count="1" selected="0">
            <x v="0"/>
          </reference>
          <reference field="1" count="1" selected="0">
            <x v="0"/>
          </reference>
        </references>
      </pivotArea>
    </chartFormat>
    <chartFormat chart="7" format="8">
      <pivotArea type="data" outline="0" fieldPosition="0">
        <references count="2">
          <reference field="4294967294" count="1" selected="0">
            <x v="0"/>
          </reference>
          <reference field="1" count="1" selected="0">
            <x v="2"/>
          </reference>
        </references>
      </pivotArea>
    </chartFormat>
    <chartFormat chart="7" format="9">
      <pivotArea type="data" outline="0" fieldPosition="0">
        <references count="1">
          <reference field="4294967294" count="1" selected="0">
            <x v="0"/>
          </reference>
        </references>
      </pivotArea>
    </chartFormat>
    <chartFormat chart="14" format="0" series="1">
      <pivotArea type="data" outline="0" fieldPosition="0">
        <references count="1">
          <reference field="4294967294" count="1" selected="0">
            <x v="0"/>
          </reference>
        </references>
      </pivotArea>
    </chartFormat>
    <chartFormat chart="16" format="5" series="1">
      <pivotArea type="data" outline="0" fieldPosition="0">
        <references count="1">
          <reference field="4294967294" count="1" selected="0">
            <x v="0"/>
          </reference>
        </references>
      </pivotArea>
    </chartFormat>
    <chartFormat chart="16" format="6">
      <pivotArea type="data" outline="0" fieldPosition="0">
        <references count="3">
          <reference field="4294967294" count="1" selected="0">
            <x v="0"/>
          </reference>
          <reference field="1" count="1" selected="0">
            <x v="2"/>
          </reference>
          <reference field="2" count="1" selected="0">
            <x v="131"/>
          </reference>
        </references>
      </pivotArea>
    </chartFormat>
    <chartFormat chart="16" format="7">
      <pivotArea type="data" outline="0" fieldPosition="0">
        <references count="3">
          <reference field="4294967294" count="1" selected="0">
            <x v="0"/>
          </reference>
          <reference field="1" count="1" selected="0">
            <x v="0"/>
          </reference>
          <reference field="2" count="1" selected="0">
            <x v="131"/>
          </reference>
        </references>
      </pivotArea>
    </chartFormat>
    <chartFormat chart="16" format="8">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21.xml><?xml version="1.0" encoding="utf-8"?>
<pivotTableDefinition xmlns="http://schemas.openxmlformats.org/spreadsheetml/2006/main" name="Tableau croisé dynamique9"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1">
  <location ref="B71:C72" firstHeaderRow="1" firstDataRow="1" firstDataCol="1" rowPageCount="1" colPageCount="1"/>
  <pivotFields count="27">
    <pivotField dataField="1" showAll="0"/>
    <pivotField showAll="0"/>
    <pivotField axis="axisRow"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showAll="0"/>
    <pivotField showAll="0"/>
    <pivotField showAll="0"/>
    <pivotField axis="axisRow" showAll="0">
      <items count="14">
        <item x="4"/>
        <item x="3"/>
        <item x="10"/>
        <item x="2"/>
        <item x="9"/>
        <item x="1"/>
        <item x="6"/>
        <item x="7"/>
        <item x="5"/>
        <item x="0"/>
        <item x="8"/>
        <item x="12"/>
        <item x="11"/>
        <item t="default"/>
      </items>
    </pivotField>
    <pivotField showAll="0"/>
    <pivotField showAll="0"/>
    <pivotField showAll="0"/>
    <pivotField showAll="0"/>
    <pivotField showAll="0"/>
    <pivotField showAll="0"/>
    <pivotField showAll="0"/>
    <pivotField axis="axisPage" multipleItemSelectionAllowed="1" showAll="0">
      <items count="7">
        <item x="0"/>
        <item h="1" x="1"/>
        <item h="1" x="4"/>
        <item h="1" x="2"/>
        <item h="1" x="3"/>
        <item h="1" x="5"/>
        <item t="default"/>
      </items>
    </pivotField>
    <pivotField showAll="0"/>
    <pivotField showAll="0"/>
    <pivotField showAll="0"/>
    <pivotField showAll="0"/>
    <pivotField showAll="0"/>
    <pivotField showAll="0"/>
    <pivotField showAll="0"/>
    <pivotField multipleItemSelectionAllowed="1" showAll="0"/>
    <pivotField showAll="0" defaultSubtotal="0"/>
    <pivotField showAll="0" defaultSubtotal="0">
      <items count="14">
        <item sd="0" x="0"/>
        <item sd="0" x="1"/>
        <item sd="0" x="2"/>
        <item sd="0" x="3"/>
        <item sd="0" x="4"/>
        <item x="5"/>
        <item sd="0" x="6"/>
        <item sd="0" x="7"/>
        <item sd="0" x="8"/>
        <item sd="0" x="9"/>
        <item sd="0" x="10"/>
        <item sd="0" x="11"/>
        <item sd="0" x="12"/>
        <item sd="0" x="13"/>
      </items>
    </pivotField>
  </pivotFields>
  <rowFields count="2">
    <field x="2"/>
    <field x="8"/>
  </rowFields>
  <rowItems count="1">
    <i t="grand">
      <x/>
    </i>
  </rowItems>
  <colItems count="1">
    <i/>
  </colItems>
  <pageFields count="1">
    <pageField fld="16" hier="-1"/>
  </pageFields>
  <dataFields count="1">
    <dataField name="SOS semaine par Domaine" fld="0" subtotal="count" baseField="0" baseItem="0"/>
  </dataFields>
  <chartFormats count="7">
    <chartFormat chart="3" format="3" series="1">
      <pivotArea type="data" outline="0" fieldPosition="0">
        <references count="1">
          <reference field="4294967294" count="1" selected="0">
            <x v="0"/>
          </reference>
        </references>
      </pivotArea>
    </chartFormat>
    <chartFormat chart="14" format="9" series="1">
      <pivotArea type="data" outline="0" fieldPosition="0">
        <references count="1">
          <reference field="4294967294" count="1" selected="0">
            <x v="0"/>
          </reference>
        </references>
      </pivotArea>
    </chartFormat>
    <chartFormat chart="18" format="0" series="1">
      <pivotArea type="data" outline="0" fieldPosition="0">
        <references count="1">
          <reference field="4294967294" count="1" selected="0">
            <x v="0"/>
          </reference>
        </references>
      </pivotArea>
    </chartFormat>
    <chartFormat chart="20" format="4">
      <pivotArea type="data" outline="0" fieldPosition="0">
        <references count="3">
          <reference field="4294967294" count="1" selected="0">
            <x v="0"/>
          </reference>
          <reference field="2" count="1" selected="0">
            <x v="131"/>
          </reference>
          <reference field="8" count="1" selected="0">
            <x v="0"/>
          </reference>
        </references>
      </pivotArea>
    </chartFormat>
    <chartFormat chart="20" format="5">
      <pivotArea type="data" outline="0" fieldPosition="0">
        <references count="3">
          <reference field="4294967294" count="1" selected="0">
            <x v="0"/>
          </reference>
          <reference field="2" count="1" selected="0">
            <x v="131"/>
          </reference>
          <reference field="8" count="1" selected="0">
            <x v="9"/>
          </reference>
        </references>
      </pivotArea>
    </chartFormat>
    <chartFormat chart="20" format="6" series="1">
      <pivotArea type="data" outline="0" fieldPosition="0">
        <references count="1">
          <reference field="4294967294" count="1" selected="0">
            <x v="0"/>
          </reference>
        </references>
      </pivotArea>
    </chartFormat>
    <chartFormat chart="20" format="7">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2" type="thisWeek" evalOrder="-1" id="2">
      <autoFilter ref="A1">
        <filterColumn colId="0">
          <dynamicFilter type="thisWeek" val="43597" maxVal="43604"/>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DonnéesExternes_1" connectionId="2" autoFormatId="0" applyNumberFormats="0" applyBorderFormats="0" applyFontFormats="1" applyPatternFormats="1" applyAlignmentFormats="0" applyWidthHeightFormats="0">
  <queryTableRefresh preserveSortFilterLayout="0" nextId="27" unboundColumnsRight="2">
    <queryTableFields count="26">
      <queryTableField id="1" name="SOS" tableColumnId="131"/>
      <queryTableField id="2" name="Status" tableColumnId="132"/>
      <queryTableField id="3" name="Créé le" tableColumnId="133"/>
      <queryTableField id="4" name="Créé par" tableColumnId="134"/>
      <queryTableField id="5" name="Utilisateur" tableColumnId="135"/>
      <queryTableField id="6" name="Société" tableColumnId="136"/>
      <queryTableField id="7" name="Etablissement" tableColumnId="137"/>
      <queryTableField id="8" name="Groupe" tableColumnId="138"/>
      <queryTableField id="9" name="Application" tableColumnId="139"/>
      <queryTableField id="10" name="Type" tableColumnId="140"/>
      <queryTableField id="11" name="Gravité" tableColumnId="141"/>
      <queryTableField id="12" name="Pris par" tableColumnId="142"/>
      <queryTableField id="13" name="Age" tableColumnId="143"/>
      <queryTableField id="14" name="Archivé le" tableColumnId="144"/>
      <queryTableField id="15" name="Archivé par" tableColumnId="145"/>
      <queryTableField id="16" name="Heure création" tableColumnId="146"/>
      <queryTableField id="17" name="Jour création" tableColumnId="147"/>
      <queryTableField id="18" name="Mois Création" tableColumnId="148"/>
      <queryTableField id="19" name="Année création" tableColumnId="149"/>
      <queryTableField id="20" name="Heure archivage" tableColumnId="150"/>
      <queryTableField id="21" name="Jour archivage" tableColumnId="151"/>
      <queryTableField id="22" name="Mois archivage" tableColumnId="152"/>
      <queryTableField id="23" name="Année archivage" tableColumnId="153"/>
      <queryTableField id="24" name="Sujet" tableColumnId="154"/>
      <queryTableField id="26" dataBound="0" tableColumnId="155"/>
      <queryTableField id="25" dataBound="0" tableColumnId="15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Extract_SOS" displayName="Extract_SOS" ref="A1:Z167" tableType="queryTable" totalsRowShown="0">
  <autoFilter ref="A1:Z167"/>
  <tableColumns count="26">
    <tableColumn id="131" uniqueName="131" name="SOS" queryTableFieldId="1" dataDxfId="45"/>
    <tableColumn id="132" uniqueName="132" name="Status" queryTableFieldId="2" dataDxfId="44"/>
    <tableColumn id="133" uniqueName="133" name="Créé le" queryTableFieldId="3" dataDxfId="43"/>
    <tableColumn id="134" uniqueName="134" name="Créé par" queryTableFieldId="4" dataDxfId="42"/>
    <tableColumn id="135" uniqueName="135" name="Utilisateur" queryTableFieldId="5" dataDxfId="41"/>
    <tableColumn id="136" uniqueName="136" name="Société" queryTableFieldId="6" dataDxfId="40"/>
    <tableColumn id="137" uniqueName="137" name="Etablissement" queryTableFieldId="7" dataDxfId="39"/>
    <tableColumn id="138" uniqueName="138" name="Groupe" queryTableFieldId="8" dataDxfId="38"/>
    <tableColumn id="139" uniqueName="139" name="Application" queryTableFieldId="9" dataDxfId="37"/>
    <tableColumn id="140" uniqueName="140" name="Type" queryTableFieldId="10" dataDxfId="36"/>
    <tableColumn id="141" uniqueName="141" name="Gravité" queryTableFieldId="11" dataDxfId="35"/>
    <tableColumn id="142" uniqueName="142" name="Pris par" queryTableFieldId="12" dataDxfId="34"/>
    <tableColumn id="143" uniqueName="143" name="Age" queryTableFieldId="13" dataDxfId="33"/>
    <tableColumn id="144" uniqueName="144" name="Archivé le" queryTableFieldId="14" dataDxfId="32"/>
    <tableColumn id="145" uniqueName="145" name="Archivé par" queryTableFieldId="15" dataDxfId="31"/>
    <tableColumn id="146" uniqueName="146" name="Heure création" queryTableFieldId="16" dataDxfId="30"/>
    <tableColumn id="147" uniqueName="147" name="Jour création" queryTableFieldId="17" dataDxfId="29"/>
    <tableColumn id="148" uniqueName="148" name="Mois Création" queryTableFieldId="18" dataDxfId="28"/>
    <tableColumn id="149" uniqueName="149" name="Année création" queryTableFieldId="19" dataDxfId="27"/>
    <tableColumn id="150" uniqueName="150" name="Heure archivage" queryTableFieldId="20" dataDxfId="26"/>
    <tableColumn id="151" uniqueName="151" name="Jour archivage" queryTableFieldId="21" dataDxfId="25"/>
    <tableColumn id="152" uniqueName="152" name="Mois archivage" queryTableFieldId="22" dataDxfId="24"/>
    <tableColumn id="153" uniqueName="153" name="Année archivage" queryTableFieldId="23" dataDxfId="23"/>
    <tableColumn id="154" uniqueName="154" name="Sujet" queryTableFieldId="24" dataDxfId="22"/>
    <tableColumn id="155" uniqueName="155" name="Num Semaine" queryTableFieldId="26"/>
    <tableColumn id="156" uniqueName="156" name="Catégorie Applicative" queryTableFieldId="25"/>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2.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3.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8.xml"/><Relationship Id="rId7" Type="http://schemas.openxmlformats.org/officeDocument/2006/relationships/drawing" Target="../drawings/drawing3.xml"/><Relationship Id="rId2" Type="http://schemas.openxmlformats.org/officeDocument/2006/relationships/pivotTable" Target="../pivotTables/pivotTable7.xml"/><Relationship Id="rId1" Type="http://schemas.openxmlformats.org/officeDocument/2006/relationships/pivotTable" Target="../pivotTables/pivotTable6.xml"/><Relationship Id="rId6" Type="http://schemas.openxmlformats.org/officeDocument/2006/relationships/printerSettings" Target="../printerSettings/printerSettings4.bin"/><Relationship Id="rId5" Type="http://schemas.openxmlformats.org/officeDocument/2006/relationships/pivotTable" Target="../pivotTables/pivotTable10.xml"/><Relationship Id="rId4" Type="http://schemas.openxmlformats.org/officeDocument/2006/relationships/pivotTable" Target="../pivotTables/pivotTable9.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13.xml"/><Relationship Id="rId7" Type="http://schemas.openxmlformats.org/officeDocument/2006/relationships/printerSettings" Target="../printerSettings/printerSettings5.bin"/><Relationship Id="rId2" Type="http://schemas.openxmlformats.org/officeDocument/2006/relationships/pivotTable" Target="../pivotTables/pivotTable12.xml"/><Relationship Id="rId1" Type="http://schemas.openxmlformats.org/officeDocument/2006/relationships/pivotTable" Target="../pivotTables/pivotTable11.xml"/><Relationship Id="rId6" Type="http://schemas.openxmlformats.org/officeDocument/2006/relationships/pivotTable" Target="../pivotTables/pivotTable16.xml"/><Relationship Id="rId5" Type="http://schemas.openxmlformats.org/officeDocument/2006/relationships/pivotTable" Target="../pivotTables/pivotTable15.xml"/><Relationship Id="rId4" Type="http://schemas.openxmlformats.org/officeDocument/2006/relationships/pivotTable" Target="../pivotTables/pivotTable14.xml"/></Relationships>
</file>

<file path=xl/worksheets/_rels/sheet7.xml.rels><?xml version="1.0" encoding="UTF-8" standalone="yes"?>
<Relationships xmlns="http://schemas.openxmlformats.org/package/2006/relationships"><Relationship Id="rId3" Type="http://schemas.openxmlformats.org/officeDocument/2006/relationships/pivotTable" Target="../pivotTables/pivotTable19.xml"/><Relationship Id="rId7" Type="http://schemas.openxmlformats.org/officeDocument/2006/relationships/drawing" Target="../drawings/drawing4.xml"/><Relationship Id="rId2" Type="http://schemas.openxmlformats.org/officeDocument/2006/relationships/pivotTable" Target="../pivotTables/pivotTable18.xml"/><Relationship Id="rId1" Type="http://schemas.openxmlformats.org/officeDocument/2006/relationships/pivotTable" Target="../pivotTables/pivotTable17.xml"/><Relationship Id="rId6" Type="http://schemas.openxmlformats.org/officeDocument/2006/relationships/printerSettings" Target="../printerSettings/printerSettings6.bin"/><Relationship Id="rId5" Type="http://schemas.openxmlformats.org/officeDocument/2006/relationships/pivotTable" Target="../pivotTables/pivotTable21.xml"/><Relationship Id="rId4" Type="http://schemas.openxmlformats.org/officeDocument/2006/relationships/pivotTable" Target="../pivotTables/pivotTable2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2:F15"/>
  <sheetViews>
    <sheetView tabSelected="1" workbookViewId="0">
      <selection activeCell="K15" sqref="K15"/>
    </sheetView>
  </sheetViews>
  <sheetFormatPr baseColWidth="10" defaultRowHeight="15" x14ac:dyDescent="0.25"/>
  <cols>
    <col min="2" max="2" width="20.7109375" bestFit="1" customWidth="1"/>
    <col min="6" max="6" width="23" customWidth="1"/>
  </cols>
  <sheetData>
    <row r="2" spans="2:6" x14ac:dyDescent="0.25">
      <c r="E2" s="41"/>
      <c r="F2" s="41"/>
    </row>
    <row r="3" spans="2:6" ht="15.75" thickBot="1" x14ac:dyDescent="0.3">
      <c r="E3" s="41"/>
      <c r="F3" s="41"/>
    </row>
    <row r="4" spans="2:6" ht="15.75" thickTop="1" x14ac:dyDescent="0.25">
      <c r="E4" s="39"/>
      <c r="F4" s="40"/>
    </row>
    <row r="5" spans="2:6" x14ac:dyDescent="0.25">
      <c r="B5" t="s">
        <v>305</v>
      </c>
      <c r="C5" s="33">
        <v>0</v>
      </c>
      <c r="E5" s="12"/>
      <c r="F5" s="35"/>
    </row>
    <row r="6" spans="2:6" x14ac:dyDescent="0.25">
      <c r="B6" t="s">
        <v>296</v>
      </c>
      <c r="C6" s="33">
        <v>0</v>
      </c>
      <c r="E6" s="12"/>
      <c r="F6" s="35"/>
    </row>
    <row r="7" spans="2:6" x14ac:dyDescent="0.25">
      <c r="B7" t="s">
        <v>297</v>
      </c>
      <c r="C7" s="33">
        <v>0</v>
      </c>
      <c r="E7" s="12"/>
      <c r="F7" s="35"/>
    </row>
    <row r="8" spans="2:6" ht="15.75" thickBot="1" x14ac:dyDescent="0.3">
      <c r="B8" t="s">
        <v>298</v>
      </c>
      <c r="C8" s="33">
        <v>0</v>
      </c>
      <c r="E8" s="36"/>
      <c r="F8" s="37"/>
    </row>
    <row r="9" spans="2:6" ht="15.75" thickTop="1" x14ac:dyDescent="0.25">
      <c r="B9" t="s">
        <v>299</v>
      </c>
      <c r="C9" s="33">
        <v>0</v>
      </c>
    </row>
    <row r="10" spans="2:6" x14ac:dyDescent="0.25">
      <c r="B10" t="s">
        <v>300</v>
      </c>
      <c r="C10" s="33">
        <v>0</v>
      </c>
    </row>
    <row r="11" spans="2:6" x14ac:dyDescent="0.25">
      <c r="B11" t="s">
        <v>301</v>
      </c>
      <c r="C11" s="33">
        <v>0</v>
      </c>
    </row>
    <row r="12" spans="2:6" x14ac:dyDescent="0.25">
      <c r="B12" t="s">
        <v>302</v>
      </c>
      <c r="C12" s="33">
        <v>0</v>
      </c>
    </row>
    <row r="13" spans="2:6" x14ac:dyDescent="0.25">
      <c r="B13" t="s">
        <v>303</v>
      </c>
      <c r="C13" s="33">
        <v>0</v>
      </c>
    </row>
    <row r="14" spans="2:6" x14ac:dyDescent="0.25">
      <c r="B14" t="s">
        <v>304</v>
      </c>
      <c r="C14" s="33">
        <v>1</v>
      </c>
    </row>
    <row r="15" spans="2:6" x14ac:dyDescent="0.25">
      <c r="B15" t="s">
        <v>307</v>
      </c>
      <c r="C15" s="33">
        <v>0</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3557" r:id="rId4" name="CommandButton1">
          <controlPr defaultSize="0" autoLine="0" r:id="rId5">
            <anchor moveWithCells="1">
              <from>
                <xdr:col>4</xdr:col>
                <xdr:colOff>619125</xdr:colOff>
                <xdr:row>3</xdr:row>
                <xdr:rowOff>47625</xdr:rowOff>
              </from>
              <to>
                <xdr:col>5</xdr:col>
                <xdr:colOff>962025</xdr:colOff>
                <xdr:row>7</xdr:row>
                <xdr:rowOff>161925</xdr:rowOff>
              </to>
            </anchor>
          </controlPr>
        </control>
      </mc:Choice>
      <mc:Fallback>
        <control shapeId="23557" r:id="rId4" name="CommandButton1"/>
      </mc:Fallback>
    </mc:AlternateContent>
    <mc:AlternateContent xmlns:mc="http://schemas.openxmlformats.org/markup-compatibility/2006">
      <mc:Choice Requires="x14">
        <control shapeId="23553" r:id="rId6" name="Button 1">
          <controlPr defaultSize="0" print="0" autoFill="0" autoPict="0" macro="[0]!Snamelist">
            <anchor moveWithCells="1" sizeWithCells="1">
              <from>
                <xdr:col>4</xdr:col>
                <xdr:colOff>9525</xdr:colOff>
                <xdr:row>9</xdr:row>
                <xdr:rowOff>28575</xdr:rowOff>
              </from>
              <to>
                <xdr:col>6</xdr:col>
                <xdr:colOff>19050</xdr:colOff>
                <xdr:row>11</xdr:row>
                <xdr:rowOff>9525</xdr:rowOff>
              </to>
            </anchor>
          </controlPr>
        </control>
      </mc:Choice>
    </mc:AlternateContent>
    <mc:AlternateContent xmlns:mc="http://schemas.openxmlformats.org/markup-compatibility/2006">
      <mc:Choice Requires="x14">
        <control shapeId="23554" r:id="rId7" name="Button 2">
          <controlPr defaultSize="0" print="0" autoFill="0" autoPict="0" macro="[0]!SauverEnPDF">
            <anchor moveWithCells="1" sizeWithCells="1">
              <from>
                <xdr:col>3</xdr:col>
                <xdr:colOff>752475</xdr:colOff>
                <xdr:row>12</xdr:row>
                <xdr:rowOff>171450</xdr:rowOff>
              </from>
              <to>
                <xdr:col>6</xdr:col>
                <xdr:colOff>19050</xdr:colOff>
                <xdr:row>15</xdr:row>
                <xdr:rowOff>28575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Z167"/>
  <sheetViews>
    <sheetView topLeftCell="S133" zoomScale="70" zoomScaleNormal="70" workbookViewId="0">
      <selection activeCell="X2" sqref="X2:X167"/>
    </sheetView>
  </sheetViews>
  <sheetFormatPr baseColWidth="10" defaultRowHeight="15" x14ac:dyDescent="0.25"/>
  <cols>
    <col min="1" max="1" width="10.140625" bestFit="1" customWidth="1"/>
    <col min="2" max="2" width="13.5703125" bestFit="1" customWidth="1"/>
    <col min="3" max="3" width="17.85546875" bestFit="1" customWidth="1"/>
    <col min="4" max="4" width="33.85546875" bestFit="1" customWidth="1"/>
    <col min="5" max="5" width="42" bestFit="1" customWidth="1"/>
    <col min="6" max="6" width="13.5703125" bestFit="1" customWidth="1"/>
    <col min="7" max="7" width="29.140625" bestFit="1" customWidth="1"/>
    <col min="8" max="8" width="27.28515625" bestFit="1" customWidth="1"/>
    <col min="9" max="9" width="33.140625" bestFit="1" customWidth="1"/>
    <col min="10" max="10" width="38.5703125" bestFit="1" customWidth="1"/>
    <col min="11" max="11" width="39.28515625" bestFit="1" customWidth="1"/>
    <col min="12" max="12" width="13.5703125" bestFit="1" customWidth="1"/>
    <col min="13" max="13" width="9.5703125" bestFit="1" customWidth="1"/>
    <col min="14" max="14" width="22.42578125" bestFit="1" customWidth="1"/>
    <col min="15" max="15" width="17.7109375" bestFit="1" customWidth="1"/>
    <col min="16" max="16" width="21.5703125" bestFit="1" customWidth="1"/>
    <col min="17" max="17" width="19.7109375" bestFit="1" customWidth="1"/>
    <col min="18" max="18" width="20.140625" bestFit="1" customWidth="1"/>
    <col min="19" max="19" width="22.140625" bestFit="1" customWidth="1"/>
    <col min="20" max="20" width="23.85546875" bestFit="1" customWidth="1"/>
    <col min="21" max="21" width="21.7109375" bestFit="1" customWidth="1"/>
    <col min="22" max="22" width="22" bestFit="1" customWidth="1"/>
    <col min="23" max="23" width="24.28515625" bestFit="1" customWidth="1"/>
    <col min="24" max="24" width="159.7109375" customWidth="1"/>
    <col min="25" max="25" width="20.28515625" bestFit="1" customWidth="1"/>
    <col min="26" max="26" width="29.28515625" bestFit="1" customWidth="1"/>
  </cols>
  <sheetData>
    <row r="1" spans="1:26"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t="s">
        <v>216</v>
      </c>
      <c r="Z1" t="s">
        <v>217</v>
      </c>
    </row>
    <row r="2" spans="1:26" x14ac:dyDescent="0.25">
      <c r="A2" s="1">
        <v>145566</v>
      </c>
      <c r="B2" s="1" t="s">
        <v>24</v>
      </c>
      <c r="C2" s="3">
        <v>43469.404861111114</v>
      </c>
      <c r="D2" s="1" t="s">
        <v>25</v>
      </c>
      <c r="E2" s="1" t="s">
        <v>25</v>
      </c>
      <c r="F2" s="1" t="s">
        <v>26</v>
      </c>
      <c r="G2" s="1" t="s">
        <v>27</v>
      </c>
      <c r="H2" s="1" t="s">
        <v>28</v>
      </c>
      <c r="I2" s="1" t="s">
        <v>29</v>
      </c>
      <c r="J2" s="1" t="s">
        <v>30</v>
      </c>
      <c r="K2" s="1" t="s">
        <v>31</v>
      </c>
      <c r="L2" s="1" t="s">
        <v>32</v>
      </c>
      <c r="M2" s="1">
        <v>40</v>
      </c>
      <c r="N2" s="1" t="s">
        <v>33</v>
      </c>
      <c r="O2" s="1" t="s">
        <v>32</v>
      </c>
      <c r="P2" s="4">
        <v>0.40513888888888888</v>
      </c>
      <c r="Q2" s="1" t="s">
        <v>34</v>
      </c>
      <c r="R2" s="1" t="s">
        <v>35</v>
      </c>
      <c r="S2" s="1">
        <v>2019</v>
      </c>
      <c r="T2" s="4">
        <v>0.40513888888888888</v>
      </c>
      <c r="U2" s="1" t="s">
        <v>34</v>
      </c>
      <c r="V2" s="1" t="s">
        <v>35</v>
      </c>
      <c r="W2" s="1">
        <v>2019</v>
      </c>
      <c r="X2" s="2"/>
      <c r="Y2">
        <f t="shared" ref="Y2:Y33" si="0">IF(C2="","",WEEKNUM(C2,1))</f>
        <v>1</v>
      </c>
      <c r="Z2" t="str">
        <f>IF(I2="","",IF(OR(I2="People Soft --- Tréso",I2="People Soft --- Achats",I2="People Soft --- Autres",I2="People Soft --- Compta",I2="People Soft --- Habilitation",I2="People Soft --- Note de frais",I2="People Soft --- Immobilisations"),"PEOPLE SOFT",IF(OR(I2="People Soft --- Interface Legacy",I2="People Soft --- Interface MDM",I2="People Soft --- Interface PFE"),"INTERFACES",IF(OR(I2="People Soft --- Réf. Chantier",I2="People Soft --- Réf. Organisation"),"REFERENTIELS"))))</f>
        <v>REFERENTIELS</v>
      </c>
    </row>
    <row r="3" spans="1:26" x14ac:dyDescent="0.25">
      <c r="A3" s="1">
        <v>145687</v>
      </c>
      <c r="B3" s="1" t="s">
        <v>36</v>
      </c>
      <c r="C3" s="3">
        <v>43472.407638888886</v>
      </c>
      <c r="D3" s="1" t="s">
        <v>25</v>
      </c>
      <c r="E3" s="1" t="s">
        <v>25</v>
      </c>
      <c r="F3" s="1" t="s">
        <v>26</v>
      </c>
      <c r="G3" s="1" t="s">
        <v>27</v>
      </c>
      <c r="H3" s="1" t="s">
        <v>28</v>
      </c>
      <c r="I3" s="1" t="s">
        <v>70</v>
      </c>
      <c r="J3" s="1" t="s">
        <v>46</v>
      </c>
      <c r="K3" s="1" t="s">
        <v>42</v>
      </c>
      <c r="L3" s="1" t="s">
        <v>32</v>
      </c>
      <c r="M3" s="1">
        <v>126</v>
      </c>
      <c r="N3" s="1" t="s">
        <v>37</v>
      </c>
      <c r="O3" s="1" t="s">
        <v>38</v>
      </c>
      <c r="P3" s="4">
        <v>0.40826388888888887</v>
      </c>
      <c r="Q3" s="1" t="s">
        <v>39</v>
      </c>
      <c r="R3" s="1" t="s">
        <v>35</v>
      </c>
      <c r="S3" s="1">
        <v>2019</v>
      </c>
      <c r="T3" s="4">
        <v>0.40826388888888887</v>
      </c>
      <c r="U3" s="1" t="s">
        <v>39</v>
      </c>
      <c r="V3" s="1" t="s">
        <v>35</v>
      </c>
      <c r="W3" s="1">
        <v>2019</v>
      </c>
      <c r="X3" s="2"/>
      <c r="Y3">
        <f t="shared" si="0"/>
        <v>2</v>
      </c>
      <c r="Z3" t="str">
        <f t="shared" ref="Z3:Z66" si="1">IF(I3="","",IF(OR(I3="People Soft --- Tréso",I3="People Soft --- Achats",I3="People Soft --- Autres",I3="People Soft --- Compta",I3="People Soft --- Habilitation",I3="People Soft --- Note de frais",I3="People Soft --- Immobilisations"),"PEOPLE SOFT",IF(OR(I3="People Soft --- Interface Legacy",I3="People Soft --- Interface MDM",I3="People Soft --- Interface PFE"),"INTERFACES",IF(OR(I3="People Soft --- Réf. Chantier",I3="People Soft --- Réf. Organisation"),"REFERENTIELS"))))</f>
        <v>INTERFACES</v>
      </c>
    </row>
    <row r="4" spans="1:26" x14ac:dyDescent="0.25">
      <c r="A4" s="1">
        <v>145802</v>
      </c>
      <c r="B4" s="1" t="s">
        <v>24</v>
      </c>
      <c r="C4" s="3">
        <v>43473.392361111109</v>
      </c>
      <c r="D4" s="1" t="s">
        <v>40</v>
      </c>
      <c r="E4" s="1" t="s">
        <v>40</v>
      </c>
      <c r="F4" s="1" t="s">
        <v>26</v>
      </c>
      <c r="G4" s="1" t="s">
        <v>27</v>
      </c>
      <c r="H4" s="1" t="s">
        <v>28</v>
      </c>
      <c r="I4" s="1" t="s">
        <v>29</v>
      </c>
      <c r="J4" s="1" t="s">
        <v>41</v>
      </c>
      <c r="K4" s="1" t="s">
        <v>42</v>
      </c>
      <c r="L4" s="1" t="s">
        <v>43</v>
      </c>
      <c r="M4" s="1">
        <v>1</v>
      </c>
      <c r="N4" s="1" t="s">
        <v>44</v>
      </c>
      <c r="O4" s="1" t="s">
        <v>43</v>
      </c>
      <c r="P4" s="4">
        <v>0.39251157407407405</v>
      </c>
      <c r="Q4" s="1" t="s">
        <v>45</v>
      </c>
      <c r="R4" s="1" t="s">
        <v>35</v>
      </c>
      <c r="S4" s="1">
        <v>2019</v>
      </c>
      <c r="T4" s="4">
        <v>0.39251157407407405</v>
      </c>
      <c r="U4" s="1" t="s">
        <v>45</v>
      </c>
      <c r="V4" s="1" t="s">
        <v>35</v>
      </c>
      <c r="W4" s="1">
        <v>2019</v>
      </c>
      <c r="X4" s="2"/>
      <c r="Y4">
        <f t="shared" si="0"/>
        <v>2</v>
      </c>
      <c r="Z4" t="str">
        <f t="shared" si="1"/>
        <v>REFERENTIELS</v>
      </c>
    </row>
    <row r="5" spans="1:26" x14ac:dyDescent="0.25">
      <c r="A5" s="1">
        <v>145907</v>
      </c>
      <c r="B5" s="1" t="s">
        <v>24</v>
      </c>
      <c r="C5" s="3">
        <v>43474.349305555559</v>
      </c>
      <c r="D5" s="1" t="s">
        <v>40</v>
      </c>
      <c r="E5" s="1" t="s">
        <v>40</v>
      </c>
      <c r="F5" s="1" t="s">
        <v>26</v>
      </c>
      <c r="G5" s="1" t="s">
        <v>27</v>
      </c>
      <c r="H5" s="1" t="s">
        <v>28</v>
      </c>
      <c r="I5" s="1" t="s">
        <v>29</v>
      </c>
      <c r="J5" s="1" t="s">
        <v>46</v>
      </c>
      <c r="K5" s="1" t="s">
        <v>42</v>
      </c>
      <c r="L5" s="1" t="s">
        <v>43</v>
      </c>
      <c r="M5" s="1">
        <v>0</v>
      </c>
      <c r="N5" s="1" t="s">
        <v>47</v>
      </c>
      <c r="O5" s="1" t="s">
        <v>43</v>
      </c>
      <c r="P5" s="4">
        <v>0.34932870370370372</v>
      </c>
      <c r="Q5" s="1" t="s">
        <v>48</v>
      </c>
      <c r="R5" s="1" t="s">
        <v>35</v>
      </c>
      <c r="S5" s="1">
        <v>2019</v>
      </c>
      <c r="T5" s="4">
        <v>0.34932870370370372</v>
      </c>
      <c r="U5" s="1" t="s">
        <v>48</v>
      </c>
      <c r="V5" s="1" t="s">
        <v>35</v>
      </c>
      <c r="W5" s="1">
        <v>2019</v>
      </c>
      <c r="X5" s="2"/>
      <c r="Y5">
        <f t="shared" si="0"/>
        <v>2</v>
      </c>
      <c r="Z5" t="str">
        <f t="shared" si="1"/>
        <v>REFERENTIELS</v>
      </c>
    </row>
    <row r="6" spans="1:26" x14ac:dyDescent="0.25">
      <c r="A6" s="1">
        <v>146102</v>
      </c>
      <c r="B6" s="1" t="s">
        <v>36</v>
      </c>
      <c r="C6" s="3">
        <v>43475.338888888888</v>
      </c>
      <c r="D6" s="1" t="s">
        <v>49</v>
      </c>
      <c r="E6" s="1" t="s">
        <v>49</v>
      </c>
      <c r="F6" s="1" t="s">
        <v>26</v>
      </c>
      <c r="G6" s="1" t="s">
        <v>27</v>
      </c>
      <c r="H6" s="1" t="s">
        <v>28</v>
      </c>
      <c r="I6" s="1" t="s">
        <v>70</v>
      </c>
      <c r="J6" s="1" t="s">
        <v>46</v>
      </c>
      <c r="K6" s="1" t="s">
        <v>31</v>
      </c>
      <c r="L6" s="1" t="s">
        <v>50</v>
      </c>
      <c r="M6" s="1">
        <v>124</v>
      </c>
      <c r="N6" s="1" t="s">
        <v>37</v>
      </c>
      <c r="O6" s="1" t="s">
        <v>38</v>
      </c>
      <c r="P6" s="4">
        <v>0.33949074074074076</v>
      </c>
      <c r="Q6" s="1" t="s">
        <v>51</v>
      </c>
      <c r="R6" s="1" t="s">
        <v>35</v>
      </c>
      <c r="S6" s="1">
        <v>2019</v>
      </c>
      <c r="T6" s="4">
        <v>0.33949074074074076</v>
      </c>
      <c r="U6" s="1" t="s">
        <v>51</v>
      </c>
      <c r="V6" s="1" t="s">
        <v>35</v>
      </c>
      <c r="W6" s="1">
        <v>2019</v>
      </c>
      <c r="X6" s="2"/>
      <c r="Y6">
        <f t="shared" si="0"/>
        <v>2</v>
      </c>
      <c r="Z6" t="str">
        <f t="shared" si="1"/>
        <v>INTERFACES</v>
      </c>
    </row>
    <row r="7" spans="1:26" x14ac:dyDescent="0.25">
      <c r="A7" s="1">
        <v>146235</v>
      </c>
      <c r="B7" s="1" t="s">
        <v>36</v>
      </c>
      <c r="C7" s="3">
        <v>43476.378472222219</v>
      </c>
      <c r="D7" s="1" t="s">
        <v>40</v>
      </c>
      <c r="E7" s="1" t="s">
        <v>40</v>
      </c>
      <c r="F7" s="1" t="s">
        <v>26</v>
      </c>
      <c r="G7" s="1" t="s">
        <v>27</v>
      </c>
      <c r="H7" s="1" t="s">
        <v>28</v>
      </c>
      <c r="I7" s="1" t="s">
        <v>70</v>
      </c>
      <c r="J7" s="1" t="s">
        <v>46</v>
      </c>
      <c r="K7" s="1" t="s">
        <v>31</v>
      </c>
      <c r="L7" s="1" t="s">
        <v>43</v>
      </c>
      <c r="M7" s="1">
        <v>123</v>
      </c>
      <c r="N7" s="1" t="s">
        <v>37</v>
      </c>
      <c r="O7" s="1" t="s">
        <v>38</v>
      </c>
      <c r="P7" s="4">
        <v>0.37872685185185184</v>
      </c>
      <c r="Q7" s="1" t="s">
        <v>34</v>
      </c>
      <c r="R7" s="1" t="s">
        <v>35</v>
      </c>
      <c r="S7" s="1">
        <v>2019</v>
      </c>
      <c r="T7" s="4">
        <v>0.37872685185185184</v>
      </c>
      <c r="U7" s="1" t="s">
        <v>34</v>
      </c>
      <c r="V7" s="1" t="s">
        <v>35</v>
      </c>
      <c r="W7" s="1">
        <v>2019</v>
      </c>
      <c r="X7" s="2"/>
      <c r="Y7">
        <f t="shared" si="0"/>
        <v>2</v>
      </c>
      <c r="Z7" t="str">
        <f t="shared" si="1"/>
        <v>INTERFACES</v>
      </c>
    </row>
    <row r="8" spans="1:26" x14ac:dyDescent="0.25">
      <c r="A8" s="1">
        <v>146332</v>
      </c>
      <c r="B8" s="1" t="s">
        <v>36</v>
      </c>
      <c r="C8" s="3">
        <v>43479.354861111111</v>
      </c>
      <c r="D8" s="1" t="s">
        <v>40</v>
      </c>
      <c r="E8" s="1" t="s">
        <v>40</v>
      </c>
      <c r="F8" s="1" t="s">
        <v>26</v>
      </c>
      <c r="G8" s="1" t="s">
        <v>27</v>
      </c>
      <c r="H8" s="1" t="s">
        <v>28</v>
      </c>
      <c r="I8" s="1" t="s">
        <v>70</v>
      </c>
      <c r="J8" s="1" t="s">
        <v>46</v>
      </c>
      <c r="K8" s="1" t="s">
        <v>31</v>
      </c>
      <c r="L8" s="1" t="s">
        <v>43</v>
      </c>
      <c r="M8" s="1">
        <v>120</v>
      </c>
      <c r="N8" s="1" t="s">
        <v>37</v>
      </c>
      <c r="O8" s="1" t="s">
        <v>38</v>
      </c>
      <c r="P8" s="4">
        <v>0.35508101851851853</v>
      </c>
      <c r="Q8" s="1" t="s">
        <v>39</v>
      </c>
      <c r="R8" s="1" t="s">
        <v>35</v>
      </c>
      <c r="S8" s="1">
        <v>2019</v>
      </c>
      <c r="T8" s="4">
        <v>0.35508101851851853</v>
      </c>
      <c r="U8" s="1" t="s">
        <v>39</v>
      </c>
      <c r="V8" s="1" t="s">
        <v>35</v>
      </c>
      <c r="W8" s="1">
        <v>2019</v>
      </c>
      <c r="X8" s="2"/>
      <c r="Y8">
        <f t="shared" si="0"/>
        <v>3</v>
      </c>
      <c r="Z8" t="str">
        <f t="shared" si="1"/>
        <v>INTERFACES</v>
      </c>
    </row>
    <row r="9" spans="1:26" x14ac:dyDescent="0.25">
      <c r="A9" s="1">
        <v>146479</v>
      </c>
      <c r="B9" s="1" t="s">
        <v>52</v>
      </c>
      <c r="C9" s="3">
        <v>43480.38958333333</v>
      </c>
      <c r="D9" s="1" t="s">
        <v>25</v>
      </c>
      <c r="E9" s="1" t="s">
        <v>25</v>
      </c>
      <c r="F9" s="1" t="s">
        <v>26</v>
      </c>
      <c r="G9" s="1" t="s">
        <v>27</v>
      </c>
      <c r="H9" s="1" t="s">
        <v>28</v>
      </c>
      <c r="I9" s="1" t="s">
        <v>29</v>
      </c>
      <c r="J9" s="1" t="s">
        <v>30</v>
      </c>
      <c r="K9" s="1" t="s">
        <v>31</v>
      </c>
      <c r="L9" s="1" t="s">
        <v>32</v>
      </c>
      <c r="M9" s="1">
        <v>119</v>
      </c>
      <c r="N9" s="1" t="s">
        <v>37</v>
      </c>
      <c r="O9" s="1" t="s">
        <v>38</v>
      </c>
      <c r="P9" s="4">
        <v>0.38958333333333334</v>
      </c>
      <c r="Q9" s="1" t="s">
        <v>45</v>
      </c>
      <c r="R9" s="1" t="s">
        <v>35</v>
      </c>
      <c r="S9" s="1">
        <v>2019</v>
      </c>
      <c r="T9" s="4">
        <v>0.38958333333333334</v>
      </c>
      <c r="U9" s="1" t="s">
        <v>45</v>
      </c>
      <c r="V9" s="1" t="s">
        <v>35</v>
      </c>
      <c r="W9" s="1">
        <v>2019</v>
      </c>
      <c r="X9" s="2"/>
      <c r="Y9">
        <f t="shared" si="0"/>
        <v>3</v>
      </c>
      <c r="Z9" t="str">
        <f t="shared" si="1"/>
        <v>REFERENTIELS</v>
      </c>
    </row>
    <row r="10" spans="1:26" x14ac:dyDescent="0.25">
      <c r="A10" s="1">
        <v>146571</v>
      </c>
      <c r="B10" s="1" t="s">
        <v>36</v>
      </c>
      <c r="C10" s="3">
        <v>43481.348611111112</v>
      </c>
      <c r="D10" s="1" t="s">
        <v>40</v>
      </c>
      <c r="E10" s="1" t="s">
        <v>40</v>
      </c>
      <c r="F10" s="1" t="s">
        <v>26</v>
      </c>
      <c r="G10" s="1" t="s">
        <v>27</v>
      </c>
      <c r="H10" s="1" t="s">
        <v>28</v>
      </c>
      <c r="I10" s="1" t="s">
        <v>70</v>
      </c>
      <c r="J10" s="1" t="s">
        <v>46</v>
      </c>
      <c r="K10" s="1" t="s">
        <v>31</v>
      </c>
      <c r="L10" s="1" t="s">
        <v>43</v>
      </c>
      <c r="M10" s="1">
        <v>118</v>
      </c>
      <c r="N10" s="1" t="s">
        <v>37</v>
      </c>
      <c r="O10" s="1" t="s">
        <v>38</v>
      </c>
      <c r="P10" s="4">
        <v>0.34923611111111114</v>
      </c>
      <c r="Q10" s="1" t="s">
        <v>48</v>
      </c>
      <c r="R10" s="1" t="s">
        <v>35</v>
      </c>
      <c r="S10" s="1">
        <v>2019</v>
      </c>
      <c r="T10" s="4">
        <v>0.34923611111111114</v>
      </c>
      <c r="U10" s="1" t="s">
        <v>48</v>
      </c>
      <c r="V10" s="1" t="s">
        <v>35</v>
      </c>
      <c r="W10" s="1">
        <v>2019</v>
      </c>
      <c r="X10" s="2"/>
      <c r="Y10">
        <f t="shared" si="0"/>
        <v>3</v>
      </c>
      <c r="Z10" t="str">
        <f t="shared" si="1"/>
        <v>INTERFACES</v>
      </c>
    </row>
    <row r="11" spans="1:26" x14ac:dyDescent="0.25">
      <c r="A11" s="1">
        <v>146751</v>
      </c>
      <c r="B11" s="1" t="s">
        <v>36</v>
      </c>
      <c r="C11" s="3">
        <v>43483.336111111108</v>
      </c>
      <c r="D11" s="1" t="s">
        <v>40</v>
      </c>
      <c r="E11" s="1" t="s">
        <v>40</v>
      </c>
      <c r="F11" s="1" t="s">
        <v>26</v>
      </c>
      <c r="G11" s="1" t="s">
        <v>27</v>
      </c>
      <c r="H11" s="1" t="s">
        <v>28</v>
      </c>
      <c r="I11" s="1" t="s">
        <v>70</v>
      </c>
      <c r="J11" s="1" t="s">
        <v>46</v>
      </c>
      <c r="K11" s="1" t="s">
        <v>31</v>
      </c>
      <c r="L11" s="1" t="s">
        <v>43</v>
      </c>
      <c r="M11" s="1">
        <v>116</v>
      </c>
      <c r="N11" s="1" t="s">
        <v>37</v>
      </c>
      <c r="O11" s="1" t="s">
        <v>38</v>
      </c>
      <c r="P11" s="4">
        <v>0.3362384259259259</v>
      </c>
      <c r="Q11" s="1" t="s">
        <v>34</v>
      </c>
      <c r="R11" s="1" t="s">
        <v>35</v>
      </c>
      <c r="S11" s="1">
        <v>2019</v>
      </c>
      <c r="T11" s="4">
        <v>0.3362384259259259</v>
      </c>
      <c r="U11" s="1" t="s">
        <v>34</v>
      </c>
      <c r="V11" s="1" t="s">
        <v>35</v>
      </c>
      <c r="W11" s="1">
        <v>2019</v>
      </c>
      <c r="X11" s="2"/>
      <c r="Y11">
        <f t="shared" si="0"/>
        <v>3</v>
      </c>
      <c r="Z11" t="str">
        <f t="shared" si="1"/>
        <v>INTERFACES</v>
      </c>
    </row>
    <row r="12" spans="1:26" x14ac:dyDescent="0.25">
      <c r="A12" s="1">
        <v>146875</v>
      </c>
      <c r="B12" s="1" t="s">
        <v>36</v>
      </c>
      <c r="C12" s="3">
        <v>43486.388194444444</v>
      </c>
      <c r="D12" s="1" t="s">
        <v>25</v>
      </c>
      <c r="E12" s="1" t="s">
        <v>25</v>
      </c>
      <c r="F12" s="1" t="s">
        <v>26</v>
      </c>
      <c r="G12" s="1" t="s">
        <v>27</v>
      </c>
      <c r="H12" s="1" t="s">
        <v>28</v>
      </c>
      <c r="I12" s="1" t="s">
        <v>70</v>
      </c>
      <c r="J12" s="1" t="s">
        <v>46</v>
      </c>
      <c r="K12" s="1" t="s">
        <v>31</v>
      </c>
      <c r="L12" s="1" t="s">
        <v>32</v>
      </c>
      <c r="M12" s="1">
        <v>113</v>
      </c>
      <c r="N12" s="1" t="s">
        <v>37</v>
      </c>
      <c r="O12" s="1" t="s">
        <v>38</v>
      </c>
      <c r="P12" s="4">
        <v>0.38879629629629631</v>
      </c>
      <c r="Q12" s="1" t="s">
        <v>39</v>
      </c>
      <c r="R12" s="1" t="s">
        <v>35</v>
      </c>
      <c r="S12" s="1">
        <v>2019</v>
      </c>
      <c r="T12" s="4">
        <v>0.38879629629629631</v>
      </c>
      <c r="U12" s="1" t="s">
        <v>39</v>
      </c>
      <c r="V12" s="1" t="s">
        <v>35</v>
      </c>
      <c r="W12" s="1">
        <v>2019</v>
      </c>
      <c r="X12" s="2"/>
      <c r="Y12">
        <f t="shared" si="0"/>
        <v>4</v>
      </c>
      <c r="Z12" t="str">
        <f t="shared" si="1"/>
        <v>INTERFACES</v>
      </c>
    </row>
    <row r="13" spans="1:26" x14ac:dyDescent="0.25">
      <c r="A13" s="1">
        <v>147014</v>
      </c>
      <c r="B13" s="1" t="s">
        <v>24</v>
      </c>
      <c r="C13" s="3">
        <v>43487.42291666667</v>
      </c>
      <c r="D13" s="1" t="s">
        <v>25</v>
      </c>
      <c r="E13" s="1" t="s">
        <v>25</v>
      </c>
      <c r="F13" s="1" t="s">
        <v>26</v>
      </c>
      <c r="G13" s="1" t="s">
        <v>27</v>
      </c>
      <c r="H13" s="1" t="s">
        <v>28</v>
      </c>
      <c r="I13" s="1" t="s">
        <v>29</v>
      </c>
      <c r="J13" s="1" t="s">
        <v>30</v>
      </c>
      <c r="K13" s="1" t="s">
        <v>31</v>
      </c>
      <c r="L13" s="1" t="s">
        <v>32</v>
      </c>
      <c r="M13" s="1">
        <v>22</v>
      </c>
      <c r="N13" s="1" t="s">
        <v>53</v>
      </c>
      <c r="O13" s="1" t="s">
        <v>32</v>
      </c>
      <c r="P13" s="4">
        <v>0.42292824074074076</v>
      </c>
      <c r="Q13" s="1" t="s">
        <v>45</v>
      </c>
      <c r="R13" s="1" t="s">
        <v>35</v>
      </c>
      <c r="S13" s="1">
        <v>2019</v>
      </c>
      <c r="T13" s="4">
        <v>0.42292824074074076</v>
      </c>
      <c r="U13" s="1" t="s">
        <v>45</v>
      </c>
      <c r="V13" s="1" t="s">
        <v>35</v>
      </c>
      <c r="W13" s="1">
        <v>2019</v>
      </c>
      <c r="X13" s="2"/>
      <c r="Y13">
        <f t="shared" si="0"/>
        <v>4</v>
      </c>
      <c r="Z13" t="str">
        <f t="shared" si="1"/>
        <v>REFERENTIELS</v>
      </c>
    </row>
    <row r="14" spans="1:26" x14ac:dyDescent="0.25">
      <c r="A14" s="1">
        <v>147210</v>
      </c>
      <c r="B14" s="1" t="s">
        <v>24</v>
      </c>
      <c r="C14" s="3">
        <v>43489.384722222225</v>
      </c>
      <c r="D14" s="1" t="s">
        <v>25</v>
      </c>
      <c r="E14" s="1" t="s">
        <v>25</v>
      </c>
      <c r="F14" s="1" t="s">
        <v>26</v>
      </c>
      <c r="G14" s="1" t="s">
        <v>27</v>
      </c>
      <c r="H14" s="1" t="s">
        <v>28</v>
      </c>
      <c r="I14" s="1" t="s">
        <v>29</v>
      </c>
      <c r="J14" s="1" t="s">
        <v>30</v>
      </c>
      <c r="K14" s="1" t="s">
        <v>31</v>
      </c>
      <c r="L14" s="1" t="s">
        <v>32</v>
      </c>
      <c r="M14" s="1">
        <v>18</v>
      </c>
      <c r="N14" s="1" t="s">
        <v>54</v>
      </c>
      <c r="O14" s="1" t="s">
        <v>32</v>
      </c>
      <c r="P14" s="4">
        <v>0.3850810185185185</v>
      </c>
      <c r="Q14" s="1" t="s">
        <v>51</v>
      </c>
      <c r="R14" s="1" t="s">
        <v>35</v>
      </c>
      <c r="S14" s="1">
        <v>2019</v>
      </c>
      <c r="T14" s="4">
        <v>0.3850810185185185</v>
      </c>
      <c r="U14" s="1" t="s">
        <v>51</v>
      </c>
      <c r="V14" s="1" t="s">
        <v>35</v>
      </c>
      <c r="W14" s="1">
        <v>2019</v>
      </c>
      <c r="X14" s="2"/>
      <c r="Y14">
        <f t="shared" si="0"/>
        <v>4</v>
      </c>
      <c r="Z14" t="str">
        <f t="shared" si="1"/>
        <v>REFERENTIELS</v>
      </c>
    </row>
    <row r="15" spans="1:26" x14ac:dyDescent="0.25">
      <c r="A15" s="1">
        <v>147397</v>
      </c>
      <c r="B15" s="1" t="s">
        <v>24</v>
      </c>
      <c r="C15" s="3">
        <v>43493.47152777778</v>
      </c>
      <c r="D15" s="1" t="s">
        <v>49</v>
      </c>
      <c r="E15" s="1" t="s">
        <v>49</v>
      </c>
      <c r="F15" s="1" t="s">
        <v>26</v>
      </c>
      <c r="G15" s="1" t="s">
        <v>27</v>
      </c>
      <c r="H15" s="1" t="s">
        <v>28</v>
      </c>
      <c r="I15" s="1" t="s">
        <v>29</v>
      </c>
      <c r="J15" s="1" t="s">
        <v>30</v>
      </c>
      <c r="K15" s="1" t="s">
        <v>31</v>
      </c>
      <c r="L15" s="1" t="s">
        <v>50</v>
      </c>
      <c r="M15" s="1">
        <v>11</v>
      </c>
      <c r="N15" s="1" t="s">
        <v>55</v>
      </c>
      <c r="O15" s="1" t="s">
        <v>50</v>
      </c>
      <c r="P15" s="4">
        <v>0.47173611111111113</v>
      </c>
      <c r="Q15" s="1" t="s">
        <v>39</v>
      </c>
      <c r="R15" s="1" t="s">
        <v>35</v>
      </c>
      <c r="S15" s="1">
        <v>2019</v>
      </c>
      <c r="T15" s="4">
        <v>0.47173611111111113</v>
      </c>
      <c r="U15" s="1" t="s">
        <v>39</v>
      </c>
      <c r="V15" s="1" t="s">
        <v>35</v>
      </c>
      <c r="W15" s="1">
        <v>2019</v>
      </c>
      <c r="X15" s="2"/>
      <c r="Y15">
        <f t="shared" si="0"/>
        <v>5</v>
      </c>
      <c r="Z15" t="str">
        <f t="shared" si="1"/>
        <v>REFERENTIELS</v>
      </c>
    </row>
    <row r="16" spans="1:26" x14ac:dyDescent="0.25">
      <c r="A16" s="1">
        <v>147478</v>
      </c>
      <c r="B16" s="1" t="s">
        <v>36</v>
      </c>
      <c r="C16" s="3">
        <v>43494.390972222223</v>
      </c>
      <c r="D16" s="1" t="s">
        <v>56</v>
      </c>
      <c r="E16" s="1" t="s">
        <v>40</v>
      </c>
      <c r="F16" s="1" t="s">
        <v>26</v>
      </c>
      <c r="G16" s="1" t="s">
        <v>27</v>
      </c>
      <c r="H16" s="1" t="s">
        <v>28</v>
      </c>
      <c r="I16" s="1" t="s">
        <v>70</v>
      </c>
      <c r="J16" s="1" t="s">
        <v>46</v>
      </c>
      <c r="K16" s="1" t="s">
        <v>31</v>
      </c>
      <c r="L16" s="1" t="s">
        <v>43</v>
      </c>
      <c r="M16" s="1">
        <v>105</v>
      </c>
      <c r="N16" s="1" t="s">
        <v>37</v>
      </c>
      <c r="O16" s="1" t="s">
        <v>38</v>
      </c>
      <c r="P16" s="4">
        <v>0.39126157407407408</v>
      </c>
      <c r="Q16" s="1" t="s">
        <v>45</v>
      </c>
      <c r="R16" s="1" t="s">
        <v>35</v>
      </c>
      <c r="S16" s="1">
        <v>2019</v>
      </c>
      <c r="T16" s="4">
        <v>0.39126157407407408</v>
      </c>
      <c r="U16" s="1" t="s">
        <v>45</v>
      </c>
      <c r="V16" s="1" t="s">
        <v>35</v>
      </c>
      <c r="W16" s="1">
        <v>2019</v>
      </c>
      <c r="X16" s="2"/>
      <c r="Y16">
        <f t="shared" si="0"/>
        <v>5</v>
      </c>
      <c r="Z16" t="str">
        <f t="shared" si="1"/>
        <v>INTERFACES</v>
      </c>
    </row>
    <row r="17" spans="1:26" x14ac:dyDescent="0.25">
      <c r="A17" s="1">
        <v>147573</v>
      </c>
      <c r="B17" s="1" t="s">
        <v>36</v>
      </c>
      <c r="C17" s="3">
        <v>43495.368055555555</v>
      </c>
      <c r="D17" s="1" t="s">
        <v>40</v>
      </c>
      <c r="E17" s="1" t="s">
        <v>40</v>
      </c>
      <c r="F17" s="1" t="s">
        <v>26</v>
      </c>
      <c r="G17" s="1" t="s">
        <v>27</v>
      </c>
      <c r="H17" s="1" t="s">
        <v>28</v>
      </c>
      <c r="I17" s="1" t="s">
        <v>70</v>
      </c>
      <c r="J17" s="1" t="s">
        <v>46</v>
      </c>
      <c r="K17" s="1" t="s">
        <v>31</v>
      </c>
      <c r="L17" s="1" t="s">
        <v>43</v>
      </c>
      <c r="M17" s="1">
        <v>104</v>
      </c>
      <c r="N17" s="1" t="s">
        <v>37</v>
      </c>
      <c r="O17" s="1" t="s">
        <v>38</v>
      </c>
      <c r="P17" s="4">
        <v>0.36853009259259262</v>
      </c>
      <c r="Q17" s="1" t="s">
        <v>48</v>
      </c>
      <c r="R17" s="1" t="s">
        <v>35</v>
      </c>
      <c r="S17" s="1">
        <v>2019</v>
      </c>
      <c r="T17" s="4">
        <v>0.36853009259259262</v>
      </c>
      <c r="U17" s="1" t="s">
        <v>48</v>
      </c>
      <c r="V17" s="1" t="s">
        <v>35</v>
      </c>
      <c r="W17" s="1">
        <v>2019</v>
      </c>
      <c r="X17" s="2"/>
      <c r="Y17">
        <f t="shared" si="0"/>
        <v>5</v>
      </c>
      <c r="Z17" t="str">
        <f t="shared" si="1"/>
        <v>INTERFACES</v>
      </c>
    </row>
    <row r="18" spans="1:26" x14ac:dyDescent="0.25">
      <c r="A18" s="1">
        <v>147580</v>
      </c>
      <c r="B18" s="1" t="s">
        <v>24</v>
      </c>
      <c r="C18" s="3">
        <v>43495.395138888889</v>
      </c>
      <c r="D18" s="1" t="s">
        <v>25</v>
      </c>
      <c r="E18" s="1" t="s">
        <v>25</v>
      </c>
      <c r="F18" s="1" t="s">
        <v>26</v>
      </c>
      <c r="G18" s="1" t="s">
        <v>27</v>
      </c>
      <c r="H18" s="1" t="s">
        <v>28</v>
      </c>
      <c r="I18" s="1" t="s">
        <v>29</v>
      </c>
      <c r="J18" s="1" t="s">
        <v>30</v>
      </c>
      <c r="K18" s="1" t="s">
        <v>42</v>
      </c>
      <c r="L18" s="1" t="s">
        <v>32</v>
      </c>
      <c r="M18" s="1">
        <v>12</v>
      </c>
      <c r="N18" s="1" t="s">
        <v>57</v>
      </c>
      <c r="O18" s="1" t="s">
        <v>32</v>
      </c>
      <c r="P18" s="4">
        <v>0.39564814814814814</v>
      </c>
      <c r="Q18" s="1" t="s">
        <v>48</v>
      </c>
      <c r="R18" s="1" t="s">
        <v>35</v>
      </c>
      <c r="S18" s="1">
        <v>2019</v>
      </c>
      <c r="T18" s="4">
        <v>0.39564814814814814</v>
      </c>
      <c r="U18" s="1" t="s">
        <v>48</v>
      </c>
      <c r="V18" s="1" t="s">
        <v>35</v>
      </c>
      <c r="W18" s="1">
        <v>2019</v>
      </c>
      <c r="X18" s="2"/>
      <c r="Y18">
        <f t="shared" si="0"/>
        <v>5</v>
      </c>
      <c r="Z18" t="str">
        <f t="shared" si="1"/>
        <v>REFERENTIELS</v>
      </c>
    </row>
    <row r="19" spans="1:26" x14ac:dyDescent="0.25">
      <c r="A19" s="1">
        <v>147847</v>
      </c>
      <c r="B19" s="1" t="s">
        <v>36</v>
      </c>
      <c r="C19" s="3">
        <v>43497.642361111109</v>
      </c>
      <c r="D19" s="1" t="s">
        <v>49</v>
      </c>
      <c r="E19" s="1" t="s">
        <v>49</v>
      </c>
      <c r="F19" s="1" t="s">
        <v>26</v>
      </c>
      <c r="G19" s="1" t="s">
        <v>27</v>
      </c>
      <c r="H19" s="1" t="s">
        <v>28</v>
      </c>
      <c r="I19" s="1" t="s">
        <v>70</v>
      </c>
      <c r="J19" s="1" t="s">
        <v>46</v>
      </c>
      <c r="K19" s="1" t="s">
        <v>31</v>
      </c>
      <c r="L19" s="1" t="s">
        <v>50</v>
      </c>
      <c r="M19" s="1">
        <v>101</v>
      </c>
      <c r="N19" s="1" t="s">
        <v>37</v>
      </c>
      <c r="O19" s="1" t="s">
        <v>38</v>
      </c>
      <c r="P19" s="4">
        <v>0.6426736111111111</v>
      </c>
      <c r="Q19" s="1" t="s">
        <v>34</v>
      </c>
      <c r="R19" s="1" t="s">
        <v>58</v>
      </c>
      <c r="S19" s="1">
        <v>2019</v>
      </c>
      <c r="T19" s="4">
        <v>0.6426736111111111</v>
      </c>
      <c r="U19" s="1" t="s">
        <v>34</v>
      </c>
      <c r="V19" s="1" t="s">
        <v>58</v>
      </c>
      <c r="W19" s="1">
        <v>2019</v>
      </c>
      <c r="X19" s="2"/>
      <c r="Y19">
        <f t="shared" si="0"/>
        <v>5</v>
      </c>
      <c r="Z19" t="str">
        <f t="shared" si="1"/>
        <v>INTERFACES</v>
      </c>
    </row>
    <row r="20" spans="1:26" x14ac:dyDescent="0.25">
      <c r="A20" s="1">
        <v>147868</v>
      </c>
      <c r="B20" s="1" t="s">
        <v>24</v>
      </c>
      <c r="C20" s="3">
        <v>43500.364583333336</v>
      </c>
      <c r="D20" s="1" t="s">
        <v>59</v>
      </c>
      <c r="E20" s="1" t="s">
        <v>59</v>
      </c>
      <c r="F20" s="1" t="s">
        <v>26</v>
      </c>
      <c r="G20" s="1" t="s">
        <v>27</v>
      </c>
      <c r="H20" s="1" t="s">
        <v>28</v>
      </c>
      <c r="I20" s="1" t="s">
        <v>29</v>
      </c>
      <c r="J20" s="1" t="s">
        <v>30</v>
      </c>
      <c r="K20" s="1" t="s">
        <v>31</v>
      </c>
      <c r="L20" s="1" t="s">
        <v>60</v>
      </c>
      <c r="M20" s="1">
        <v>28</v>
      </c>
      <c r="N20" s="1" t="s">
        <v>61</v>
      </c>
      <c r="O20" s="1" t="s">
        <v>60</v>
      </c>
      <c r="P20" s="4">
        <v>0.36508101851851854</v>
      </c>
      <c r="Q20" s="1" t="s">
        <v>39</v>
      </c>
      <c r="R20" s="1" t="s">
        <v>58</v>
      </c>
      <c r="S20" s="1">
        <v>2019</v>
      </c>
      <c r="T20" s="4">
        <v>0.36508101851851854</v>
      </c>
      <c r="U20" s="1" t="s">
        <v>39</v>
      </c>
      <c r="V20" s="1" t="s">
        <v>58</v>
      </c>
      <c r="W20" s="1">
        <v>2019</v>
      </c>
      <c r="X20" s="2"/>
      <c r="Y20">
        <f t="shared" si="0"/>
        <v>6</v>
      </c>
      <c r="Z20" t="str">
        <f t="shared" si="1"/>
        <v>REFERENTIELS</v>
      </c>
    </row>
    <row r="21" spans="1:26" x14ac:dyDescent="0.25">
      <c r="A21" s="1">
        <v>148111</v>
      </c>
      <c r="B21" s="1" t="s">
        <v>36</v>
      </c>
      <c r="C21" s="3">
        <v>43502.413194444445</v>
      </c>
      <c r="D21" s="1" t="s">
        <v>49</v>
      </c>
      <c r="E21" s="1" t="s">
        <v>49</v>
      </c>
      <c r="F21" s="1" t="s">
        <v>26</v>
      </c>
      <c r="G21" s="1" t="s">
        <v>27</v>
      </c>
      <c r="H21" s="1" t="s">
        <v>28</v>
      </c>
      <c r="I21" s="1" t="s">
        <v>70</v>
      </c>
      <c r="J21" s="1" t="s">
        <v>46</v>
      </c>
      <c r="K21" s="1" t="s">
        <v>31</v>
      </c>
      <c r="L21" s="1" t="s">
        <v>50</v>
      </c>
      <c r="M21" s="1">
        <v>96</v>
      </c>
      <c r="N21" s="1" t="s">
        <v>37</v>
      </c>
      <c r="O21" s="1" t="s">
        <v>38</v>
      </c>
      <c r="P21" s="4">
        <v>0.41363425925925928</v>
      </c>
      <c r="Q21" s="1" t="s">
        <v>48</v>
      </c>
      <c r="R21" s="1" t="s">
        <v>58</v>
      </c>
      <c r="S21" s="1">
        <v>2019</v>
      </c>
      <c r="T21" s="4">
        <v>0.41363425925925928</v>
      </c>
      <c r="U21" s="1" t="s">
        <v>48</v>
      </c>
      <c r="V21" s="1" t="s">
        <v>58</v>
      </c>
      <c r="W21" s="1">
        <v>2019</v>
      </c>
      <c r="X21" s="2"/>
      <c r="Y21">
        <f t="shared" si="0"/>
        <v>6</v>
      </c>
      <c r="Z21" t="str">
        <f t="shared" si="1"/>
        <v>INTERFACES</v>
      </c>
    </row>
    <row r="22" spans="1:26" x14ac:dyDescent="0.25">
      <c r="A22" s="1">
        <v>148206</v>
      </c>
      <c r="B22" s="1" t="s">
        <v>24</v>
      </c>
      <c r="C22" s="3">
        <v>43503.411111111112</v>
      </c>
      <c r="D22" s="1" t="s">
        <v>62</v>
      </c>
      <c r="E22" s="1" t="s">
        <v>62</v>
      </c>
      <c r="F22" s="1" t="s">
        <v>26</v>
      </c>
      <c r="G22" s="1" t="s">
        <v>27</v>
      </c>
      <c r="H22" s="1" t="s">
        <v>28</v>
      </c>
      <c r="I22" s="1" t="s">
        <v>70</v>
      </c>
      <c r="J22" s="1" t="s">
        <v>46</v>
      </c>
      <c r="K22" s="1" t="s">
        <v>31</v>
      </c>
      <c r="L22" s="1" t="s">
        <v>64</v>
      </c>
      <c r="M22" s="1">
        <v>95</v>
      </c>
      <c r="N22" s="1" t="s">
        <v>317</v>
      </c>
      <c r="O22" s="1" t="s">
        <v>64</v>
      </c>
      <c r="P22" s="4">
        <v>0.4112615740740741</v>
      </c>
      <c r="Q22" s="1" t="s">
        <v>51</v>
      </c>
      <c r="R22" s="1" t="s">
        <v>58</v>
      </c>
      <c r="S22" s="1">
        <v>2019</v>
      </c>
      <c r="T22" s="4">
        <v>0.4112615740740741</v>
      </c>
      <c r="U22" s="1" t="s">
        <v>51</v>
      </c>
      <c r="V22" s="1" t="s">
        <v>58</v>
      </c>
      <c r="W22" s="1">
        <v>2019</v>
      </c>
      <c r="X22" s="2"/>
      <c r="Y22">
        <f t="shared" si="0"/>
        <v>6</v>
      </c>
      <c r="Z22" t="str">
        <f t="shared" si="1"/>
        <v>INTERFACES</v>
      </c>
    </row>
    <row r="23" spans="1:26" x14ac:dyDescent="0.25">
      <c r="A23" s="1">
        <v>148287</v>
      </c>
      <c r="B23" s="1" t="s">
        <v>24</v>
      </c>
      <c r="C23" s="3">
        <v>43504.363888888889</v>
      </c>
      <c r="D23" s="1" t="s">
        <v>62</v>
      </c>
      <c r="E23" s="1" t="s">
        <v>62</v>
      </c>
      <c r="F23" s="1" t="s">
        <v>26</v>
      </c>
      <c r="G23" s="1" t="s">
        <v>27</v>
      </c>
      <c r="H23" s="1" t="s">
        <v>28</v>
      </c>
      <c r="I23" s="1" t="s">
        <v>29</v>
      </c>
      <c r="J23" s="1" t="s">
        <v>30</v>
      </c>
      <c r="K23" s="1" t="s">
        <v>31</v>
      </c>
      <c r="L23" s="1" t="s">
        <v>64</v>
      </c>
      <c r="M23" s="1">
        <v>61</v>
      </c>
      <c r="N23" s="1" t="s">
        <v>65</v>
      </c>
      <c r="O23" s="1" t="s">
        <v>64</v>
      </c>
      <c r="P23" s="4">
        <v>0.36408564814814814</v>
      </c>
      <c r="Q23" s="1" t="s">
        <v>34</v>
      </c>
      <c r="R23" s="1" t="s">
        <v>58</v>
      </c>
      <c r="S23" s="1">
        <v>2019</v>
      </c>
      <c r="T23" s="4">
        <v>0.36408564814814814</v>
      </c>
      <c r="U23" s="1" t="s">
        <v>34</v>
      </c>
      <c r="V23" s="1" t="s">
        <v>58</v>
      </c>
      <c r="W23" s="1">
        <v>2019</v>
      </c>
      <c r="X23" s="2"/>
      <c r="Y23">
        <f t="shared" si="0"/>
        <v>6</v>
      </c>
      <c r="Z23" t="str">
        <f t="shared" si="1"/>
        <v>REFERENTIELS</v>
      </c>
    </row>
    <row r="24" spans="1:26" x14ac:dyDescent="0.25">
      <c r="A24" s="1">
        <v>148355</v>
      </c>
      <c r="B24" s="1" t="s">
        <v>36</v>
      </c>
      <c r="C24" s="3">
        <v>43507.370138888888</v>
      </c>
      <c r="D24" s="1" t="s">
        <v>40</v>
      </c>
      <c r="E24" s="1" t="s">
        <v>40</v>
      </c>
      <c r="F24" s="1" t="s">
        <v>26</v>
      </c>
      <c r="G24" s="1" t="s">
        <v>27</v>
      </c>
      <c r="H24" s="1" t="s">
        <v>28</v>
      </c>
      <c r="I24" s="1" t="s">
        <v>70</v>
      </c>
      <c r="J24" s="1" t="s">
        <v>46</v>
      </c>
      <c r="K24" s="1" t="s">
        <v>31</v>
      </c>
      <c r="L24" s="1" t="s">
        <v>43</v>
      </c>
      <c r="M24" s="1">
        <v>92</v>
      </c>
      <c r="N24" s="1" t="s">
        <v>37</v>
      </c>
      <c r="O24" s="1" t="s">
        <v>38</v>
      </c>
      <c r="P24" s="4">
        <v>0.37049768518518517</v>
      </c>
      <c r="Q24" s="1" t="s">
        <v>39</v>
      </c>
      <c r="R24" s="1" t="s">
        <v>58</v>
      </c>
      <c r="S24" s="1">
        <v>2019</v>
      </c>
      <c r="T24" s="4">
        <v>0.37049768518518517</v>
      </c>
      <c r="U24" s="1" t="s">
        <v>39</v>
      </c>
      <c r="V24" s="1" t="s">
        <v>58</v>
      </c>
      <c r="W24" s="1">
        <v>2019</v>
      </c>
      <c r="X24" s="2"/>
      <c r="Y24">
        <f t="shared" si="0"/>
        <v>7</v>
      </c>
      <c r="Z24" t="str">
        <f t="shared" si="1"/>
        <v>INTERFACES</v>
      </c>
    </row>
    <row r="25" spans="1:26" x14ac:dyDescent="0.25">
      <c r="A25" s="1">
        <v>148437</v>
      </c>
      <c r="B25" s="1" t="s">
        <v>36</v>
      </c>
      <c r="C25" s="3">
        <v>43508.357638888891</v>
      </c>
      <c r="D25" s="1" t="s">
        <v>40</v>
      </c>
      <c r="E25" s="1" t="s">
        <v>66</v>
      </c>
      <c r="F25" s="1" t="s">
        <v>26</v>
      </c>
      <c r="G25" s="1" t="s">
        <v>27</v>
      </c>
      <c r="H25" s="1" t="s">
        <v>28</v>
      </c>
      <c r="I25" s="1" t="s">
        <v>29</v>
      </c>
      <c r="J25" s="1" t="s">
        <v>30</v>
      </c>
      <c r="K25" s="1" t="s">
        <v>31</v>
      </c>
      <c r="L25" s="1" t="s">
        <v>67</v>
      </c>
      <c r="M25" s="1">
        <v>91</v>
      </c>
      <c r="N25" s="1" t="s">
        <v>37</v>
      </c>
      <c r="O25" s="1" t="s">
        <v>38</v>
      </c>
      <c r="P25" s="4">
        <v>0.35792824074074076</v>
      </c>
      <c r="Q25" s="1" t="s">
        <v>45</v>
      </c>
      <c r="R25" s="1" t="s">
        <v>58</v>
      </c>
      <c r="S25" s="1">
        <v>2019</v>
      </c>
      <c r="T25" s="4">
        <v>0.35792824074074076</v>
      </c>
      <c r="U25" s="1" t="s">
        <v>45</v>
      </c>
      <c r="V25" s="1" t="s">
        <v>58</v>
      </c>
      <c r="W25" s="1">
        <v>2019</v>
      </c>
      <c r="X25" s="2"/>
      <c r="Y25">
        <f t="shared" si="0"/>
        <v>7</v>
      </c>
      <c r="Z25" t="str">
        <f t="shared" si="1"/>
        <v>REFERENTIELS</v>
      </c>
    </row>
    <row r="26" spans="1:26" x14ac:dyDescent="0.25">
      <c r="A26" s="1">
        <v>148568</v>
      </c>
      <c r="B26" s="1" t="s">
        <v>36</v>
      </c>
      <c r="C26" s="3">
        <v>43509.466666666667</v>
      </c>
      <c r="D26" s="1" t="s">
        <v>25</v>
      </c>
      <c r="E26" s="1" t="s">
        <v>25</v>
      </c>
      <c r="F26" s="1" t="s">
        <v>26</v>
      </c>
      <c r="G26" s="1" t="s">
        <v>27</v>
      </c>
      <c r="H26" s="1" t="s">
        <v>28</v>
      </c>
      <c r="I26" s="1" t="s">
        <v>29</v>
      </c>
      <c r="J26" s="1" t="s">
        <v>63</v>
      </c>
      <c r="K26" s="1" t="s">
        <v>63</v>
      </c>
      <c r="L26" s="1" t="s">
        <v>32</v>
      </c>
      <c r="M26" s="1">
        <v>89</v>
      </c>
      <c r="N26" s="1" t="s">
        <v>37</v>
      </c>
      <c r="O26" s="1" t="s">
        <v>38</v>
      </c>
      <c r="P26" s="4">
        <v>0.46734953703703702</v>
      </c>
      <c r="Q26" s="1" t="s">
        <v>48</v>
      </c>
      <c r="R26" s="1" t="s">
        <v>58</v>
      </c>
      <c r="S26" s="1">
        <v>2019</v>
      </c>
      <c r="T26" s="4">
        <v>0.46734953703703702</v>
      </c>
      <c r="U26" s="1" t="s">
        <v>48</v>
      </c>
      <c r="V26" s="1" t="s">
        <v>58</v>
      </c>
      <c r="W26" s="1">
        <v>2019</v>
      </c>
      <c r="X26" s="2"/>
      <c r="Y26">
        <f t="shared" si="0"/>
        <v>7</v>
      </c>
      <c r="Z26" t="str">
        <f t="shared" si="1"/>
        <v>REFERENTIELS</v>
      </c>
    </row>
    <row r="27" spans="1:26" x14ac:dyDescent="0.25">
      <c r="A27" s="1">
        <v>148651</v>
      </c>
      <c r="B27" s="1" t="s">
        <v>36</v>
      </c>
      <c r="C27" s="3">
        <v>43510.438194444447</v>
      </c>
      <c r="D27" s="1" t="s">
        <v>49</v>
      </c>
      <c r="E27" s="1" t="s">
        <v>49</v>
      </c>
      <c r="F27" s="1" t="s">
        <v>26</v>
      </c>
      <c r="G27" s="1" t="s">
        <v>27</v>
      </c>
      <c r="H27" s="1" t="s">
        <v>28</v>
      </c>
      <c r="I27" s="1" t="s">
        <v>29</v>
      </c>
      <c r="J27" s="1" t="s">
        <v>30</v>
      </c>
      <c r="K27" s="1" t="s">
        <v>31</v>
      </c>
      <c r="L27" s="1" t="s">
        <v>50</v>
      </c>
      <c r="M27" s="1">
        <v>88</v>
      </c>
      <c r="N27" s="1" t="s">
        <v>37</v>
      </c>
      <c r="O27" s="1" t="s">
        <v>38</v>
      </c>
      <c r="P27" s="4">
        <v>0.43866898148148148</v>
      </c>
      <c r="Q27" s="1" t="s">
        <v>51</v>
      </c>
      <c r="R27" s="1" t="s">
        <v>58</v>
      </c>
      <c r="S27" s="1">
        <v>2019</v>
      </c>
      <c r="T27" s="4">
        <v>0.43866898148148148</v>
      </c>
      <c r="U27" s="1" t="s">
        <v>51</v>
      </c>
      <c r="V27" s="1" t="s">
        <v>58</v>
      </c>
      <c r="W27" s="1">
        <v>2019</v>
      </c>
      <c r="X27" s="2"/>
      <c r="Y27">
        <f t="shared" si="0"/>
        <v>7</v>
      </c>
      <c r="Z27" t="str">
        <f t="shared" si="1"/>
        <v>REFERENTIELS</v>
      </c>
    </row>
    <row r="28" spans="1:26" x14ac:dyDescent="0.25">
      <c r="A28" s="1">
        <v>148742</v>
      </c>
      <c r="B28" s="1" t="s">
        <v>36</v>
      </c>
      <c r="C28" s="3">
        <v>43511.401388888888</v>
      </c>
      <c r="D28" s="1" t="s">
        <v>66</v>
      </c>
      <c r="E28" s="1" t="s">
        <v>66</v>
      </c>
      <c r="F28" s="1" t="s">
        <v>26</v>
      </c>
      <c r="G28" s="1" t="s">
        <v>27</v>
      </c>
      <c r="H28" s="1" t="s">
        <v>28</v>
      </c>
      <c r="I28" s="1" t="s">
        <v>70</v>
      </c>
      <c r="J28" s="1" t="s">
        <v>46</v>
      </c>
      <c r="K28" s="1" t="s">
        <v>31</v>
      </c>
      <c r="L28" s="1" t="s">
        <v>67</v>
      </c>
      <c r="M28" s="1">
        <v>87</v>
      </c>
      <c r="N28" s="1" t="s">
        <v>37</v>
      </c>
      <c r="O28" s="1" t="s">
        <v>38</v>
      </c>
      <c r="P28" s="4">
        <v>0.40165509259259258</v>
      </c>
      <c r="Q28" s="1" t="s">
        <v>34</v>
      </c>
      <c r="R28" s="1" t="s">
        <v>58</v>
      </c>
      <c r="S28" s="1">
        <v>2019</v>
      </c>
      <c r="T28" s="4">
        <v>0.40165509259259258</v>
      </c>
      <c r="U28" s="1" t="s">
        <v>34</v>
      </c>
      <c r="V28" s="1" t="s">
        <v>58</v>
      </c>
      <c r="W28" s="1">
        <v>2019</v>
      </c>
      <c r="X28" s="2"/>
      <c r="Y28">
        <f t="shared" si="0"/>
        <v>7</v>
      </c>
      <c r="Z28" t="str">
        <f t="shared" si="1"/>
        <v>INTERFACES</v>
      </c>
    </row>
    <row r="29" spans="1:26" x14ac:dyDescent="0.25">
      <c r="A29" s="1">
        <v>148845</v>
      </c>
      <c r="B29" s="1" t="s">
        <v>36</v>
      </c>
      <c r="C29" s="3">
        <v>43514.402083333334</v>
      </c>
      <c r="D29" s="1" t="s">
        <v>49</v>
      </c>
      <c r="E29" s="1" t="s">
        <v>49</v>
      </c>
      <c r="F29" s="1" t="s">
        <v>26</v>
      </c>
      <c r="G29" s="1" t="s">
        <v>27</v>
      </c>
      <c r="H29" s="1" t="s">
        <v>28</v>
      </c>
      <c r="I29" s="1" t="s">
        <v>70</v>
      </c>
      <c r="J29" s="1" t="s">
        <v>46</v>
      </c>
      <c r="K29" s="1" t="s">
        <v>31</v>
      </c>
      <c r="L29" s="1" t="s">
        <v>50</v>
      </c>
      <c r="M29" s="1">
        <v>84</v>
      </c>
      <c r="N29" s="1" t="s">
        <v>37</v>
      </c>
      <c r="O29" s="1" t="s">
        <v>38</v>
      </c>
      <c r="P29" s="4">
        <v>0.40263888888888888</v>
      </c>
      <c r="Q29" s="1" t="s">
        <v>39</v>
      </c>
      <c r="R29" s="1" t="s">
        <v>58</v>
      </c>
      <c r="S29" s="1">
        <v>2019</v>
      </c>
      <c r="T29" s="4">
        <v>0.40263888888888888</v>
      </c>
      <c r="U29" s="1" t="s">
        <v>39</v>
      </c>
      <c r="V29" s="1" t="s">
        <v>58</v>
      </c>
      <c r="W29" s="1">
        <v>2019</v>
      </c>
      <c r="X29" s="2"/>
      <c r="Y29">
        <f t="shared" si="0"/>
        <v>8</v>
      </c>
      <c r="Z29" t="str">
        <f t="shared" si="1"/>
        <v>INTERFACES</v>
      </c>
    </row>
    <row r="30" spans="1:26" x14ac:dyDescent="0.25">
      <c r="A30" s="1">
        <v>148930</v>
      </c>
      <c r="B30" s="1" t="s">
        <v>24</v>
      </c>
      <c r="C30" s="3">
        <v>43515.354861111111</v>
      </c>
      <c r="D30" s="1" t="s">
        <v>62</v>
      </c>
      <c r="E30" s="1" t="s">
        <v>62</v>
      </c>
      <c r="F30" s="1" t="s">
        <v>26</v>
      </c>
      <c r="G30" s="1" t="s">
        <v>27</v>
      </c>
      <c r="H30" s="1" t="s">
        <v>28</v>
      </c>
      <c r="I30" s="1" t="s">
        <v>70</v>
      </c>
      <c r="J30" s="1" t="s">
        <v>46</v>
      </c>
      <c r="K30" s="1" t="s">
        <v>31</v>
      </c>
      <c r="L30" s="1" t="s">
        <v>64</v>
      </c>
      <c r="M30" s="1">
        <v>84</v>
      </c>
      <c r="N30" s="1" t="s">
        <v>318</v>
      </c>
      <c r="O30" s="1" t="s">
        <v>64</v>
      </c>
      <c r="P30" s="4">
        <v>0.35543981481481479</v>
      </c>
      <c r="Q30" s="1" t="s">
        <v>45</v>
      </c>
      <c r="R30" s="1" t="s">
        <v>58</v>
      </c>
      <c r="S30" s="1">
        <v>2019</v>
      </c>
      <c r="T30" s="4">
        <v>0.35543981481481479</v>
      </c>
      <c r="U30" s="1" t="s">
        <v>45</v>
      </c>
      <c r="V30" s="1" t="s">
        <v>58</v>
      </c>
      <c r="W30" s="1">
        <v>2019</v>
      </c>
      <c r="X30" s="2"/>
      <c r="Y30">
        <f t="shared" si="0"/>
        <v>8</v>
      </c>
      <c r="Z30" t="str">
        <f t="shared" si="1"/>
        <v>INTERFACES</v>
      </c>
    </row>
    <row r="31" spans="1:26" x14ac:dyDescent="0.25">
      <c r="A31" s="1">
        <v>148942</v>
      </c>
      <c r="B31" s="1" t="s">
        <v>36</v>
      </c>
      <c r="C31" s="3">
        <v>43515.411805555559</v>
      </c>
      <c r="D31" s="1" t="s">
        <v>25</v>
      </c>
      <c r="E31" s="1" t="s">
        <v>25</v>
      </c>
      <c r="F31" s="1" t="s">
        <v>26</v>
      </c>
      <c r="G31" s="1" t="s">
        <v>27</v>
      </c>
      <c r="H31" s="1" t="s">
        <v>28</v>
      </c>
      <c r="I31" s="1" t="s">
        <v>68</v>
      </c>
      <c r="J31" s="1" t="s">
        <v>63</v>
      </c>
      <c r="K31" s="1" t="s">
        <v>63</v>
      </c>
      <c r="L31" s="1" t="s">
        <v>32</v>
      </c>
      <c r="M31" s="1">
        <v>83</v>
      </c>
      <c r="N31" s="1" t="s">
        <v>37</v>
      </c>
      <c r="O31" s="1" t="s">
        <v>38</v>
      </c>
      <c r="P31" s="4">
        <v>0.41188657407407409</v>
      </c>
      <c r="Q31" s="1" t="s">
        <v>45</v>
      </c>
      <c r="R31" s="1" t="s">
        <v>58</v>
      </c>
      <c r="S31" s="1">
        <v>2019</v>
      </c>
      <c r="T31" s="4">
        <v>0.41188657407407409</v>
      </c>
      <c r="U31" s="1" t="s">
        <v>45</v>
      </c>
      <c r="V31" s="1" t="s">
        <v>58</v>
      </c>
      <c r="W31" s="1">
        <v>2019</v>
      </c>
      <c r="X31" s="2"/>
      <c r="Y31">
        <f t="shared" si="0"/>
        <v>8</v>
      </c>
      <c r="Z31" t="str">
        <f t="shared" si="1"/>
        <v>PEOPLE SOFT</v>
      </c>
    </row>
    <row r="32" spans="1:26" x14ac:dyDescent="0.25">
      <c r="A32" s="1">
        <v>149039</v>
      </c>
      <c r="B32" s="1" t="s">
        <v>24</v>
      </c>
      <c r="C32" s="3">
        <v>43516.368055555555</v>
      </c>
      <c r="D32" s="1" t="s">
        <v>62</v>
      </c>
      <c r="E32" s="1" t="s">
        <v>62</v>
      </c>
      <c r="F32" s="1" t="s">
        <v>26</v>
      </c>
      <c r="G32" s="1" t="s">
        <v>27</v>
      </c>
      <c r="H32" s="1" t="s">
        <v>28</v>
      </c>
      <c r="I32" s="1" t="s">
        <v>70</v>
      </c>
      <c r="J32" s="1" t="s">
        <v>46</v>
      </c>
      <c r="K32" s="1" t="s">
        <v>31</v>
      </c>
      <c r="L32" s="1" t="s">
        <v>64</v>
      </c>
      <c r="M32" s="1">
        <v>83</v>
      </c>
      <c r="N32" s="1" t="s">
        <v>318</v>
      </c>
      <c r="O32" s="1" t="s">
        <v>64</v>
      </c>
      <c r="P32" s="4">
        <v>0.36846064814814816</v>
      </c>
      <c r="Q32" s="1" t="s">
        <v>48</v>
      </c>
      <c r="R32" s="1" t="s">
        <v>58</v>
      </c>
      <c r="S32" s="1">
        <v>2019</v>
      </c>
      <c r="T32" s="4">
        <v>0.36846064814814816</v>
      </c>
      <c r="U32" s="1" t="s">
        <v>48</v>
      </c>
      <c r="V32" s="1" t="s">
        <v>58</v>
      </c>
      <c r="W32" s="1">
        <v>2019</v>
      </c>
      <c r="X32" s="2"/>
      <c r="Y32">
        <f t="shared" si="0"/>
        <v>8</v>
      </c>
      <c r="Z32" t="str">
        <f t="shared" si="1"/>
        <v>INTERFACES</v>
      </c>
    </row>
    <row r="33" spans="1:26" x14ac:dyDescent="0.25">
      <c r="A33" s="1">
        <v>149133</v>
      </c>
      <c r="B33" s="1" t="s">
        <v>24</v>
      </c>
      <c r="C33" s="3">
        <v>43517.368055555555</v>
      </c>
      <c r="D33" s="1" t="s">
        <v>62</v>
      </c>
      <c r="E33" s="1" t="s">
        <v>62</v>
      </c>
      <c r="F33" s="1" t="s">
        <v>26</v>
      </c>
      <c r="G33" s="1" t="s">
        <v>27</v>
      </c>
      <c r="H33" s="1" t="s">
        <v>28</v>
      </c>
      <c r="I33" s="1" t="s">
        <v>70</v>
      </c>
      <c r="J33" s="1" t="s">
        <v>46</v>
      </c>
      <c r="K33" s="1" t="s">
        <v>31</v>
      </c>
      <c r="L33" s="1" t="s">
        <v>64</v>
      </c>
      <c r="M33" s="1">
        <v>82</v>
      </c>
      <c r="N33" s="1" t="s">
        <v>319</v>
      </c>
      <c r="O33" s="1" t="s">
        <v>64</v>
      </c>
      <c r="P33" s="4">
        <v>0.3684027777777778</v>
      </c>
      <c r="Q33" s="1" t="s">
        <v>51</v>
      </c>
      <c r="R33" s="1" t="s">
        <v>58</v>
      </c>
      <c r="S33" s="1">
        <v>2019</v>
      </c>
      <c r="T33" s="4">
        <v>0.3684027777777778</v>
      </c>
      <c r="U33" s="1" t="s">
        <v>51</v>
      </c>
      <c r="V33" s="1" t="s">
        <v>58</v>
      </c>
      <c r="W33" s="1">
        <v>2019</v>
      </c>
      <c r="X33" s="2"/>
      <c r="Y33">
        <f t="shared" si="0"/>
        <v>8</v>
      </c>
      <c r="Z33" t="str">
        <f t="shared" si="1"/>
        <v>INTERFACES</v>
      </c>
    </row>
    <row r="34" spans="1:26" x14ac:dyDescent="0.25">
      <c r="A34" s="1">
        <v>149350</v>
      </c>
      <c r="B34" s="1" t="s">
        <v>36</v>
      </c>
      <c r="C34" s="3">
        <v>43521.511111111111</v>
      </c>
      <c r="D34" s="1" t="s">
        <v>49</v>
      </c>
      <c r="E34" s="1" t="s">
        <v>49</v>
      </c>
      <c r="F34" s="1" t="s">
        <v>26</v>
      </c>
      <c r="G34" s="1" t="s">
        <v>27</v>
      </c>
      <c r="H34" s="1" t="s">
        <v>28</v>
      </c>
      <c r="I34" s="1" t="s">
        <v>70</v>
      </c>
      <c r="J34" s="1" t="s">
        <v>46</v>
      </c>
      <c r="K34" s="1" t="s">
        <v>31</v>
      </c>
      <c r="L34" s="1" t="s">
        <v>50</v>
      </c>
      <c r="M34" s="1">
        <v>77</v>
      </c>
      <c r="N34" s="1" t="s">
        <v>37</v>
      </c>
      <c r="O34" s="1" t="s">
        <v>38</v>
      </c>
      <c r="P34" s="4">
        <v>0.51115740740740745</v>
      </c>
      <c r="Q34" s="1" t="s">
        <v>39</v>
      </c>
      <c r="R34" s="1" t="s">
        <v>58</v>
      </c>
      <c r="S34" s="1">
        <v>2019</v>
      </c>
      <c r="T34" s="4">
        <v>0.51115740740740745</v>
      </c>
      <c r="U34" s="1" t="s">
        <v>39</v>
      </c>
      <c r="V34" s="1" t="s">
        <v>58</v>
      </c>
      <c r="W34" s="1">
        <v>2019</v>
      </c>
      <c r="X34" s="2"/>
      <c r="Y34">
        <f t="shared" ref="Y34:Y65" si="2">IF(C34="","",WEEKNUM(C34,1))</f>
        <v>9</v>
      </c>
      <c r="Z34" t="str">
        <f t="shared" si="1"/>
        <v>INTERFACES</v>
      </c>
    </row>
    <row r="35" spans="1:26" x14ac:dyDescent="0.25">
      <c r="A35" s="1">
        <v>149671</v>
      </c>
      <c r="B35" s="1" t="s">
        <v>36</v>
      </c>
      <c r="C35" s="3">
        <v>43525.341666666667</v>
      </c>
      <c r="D35" s="1" t="s">
        <v>49</v>
      </c>
      <c r="E35" s="1" t="s">
        <v>49</v>
      </c>
      <c r="F35" s="1" t="s">
        <v>26</v>
      </c>
      <c r="G35" s="1" t="s">
        <v>27</v>
      </c>
      <c r="H35" s="1" t="s">
        <v>28</v>
      </c>
      <c r="I35" s="1" t="s">
        <v>70</v>
      </c>
      <c r="J35" s="1" t="s">
        <v>46</v>
      </c>
      <c r="K35" s="1" t="s">
        <v>31</v>
      </c>
      <c r="L35" s="1" t="s">
        <v>50</v>
      </c>
      <c r="M35" s="1">
        <v>74</v>
      </c>
      <c r="N35" s="1" t="s">
        <v>37</v>
      </c>
      <c r="O35" s="1" t="s">
        <v>38</v>
      </c>
      <c r="P35" s="4">
        <v>0.34216435185185184</v>
      </c>
      <c r="Q35" s="1" t="s">
        <v>34</v>
      </c>
      <c r="R35" s="1" t="s">
        <v>69</v>
      </c>
      <c r="S35" s="1">
        <v>2019</v>
      </c>
      <c r="T35" s="4">
        <v>0.34216435185185184</v>
      </c>
      <c r="U35" s="1" t="s">
        <v>34</v>
      </c>
      <c r="V35" s="1" t="s">
        <v>69</v>
      </c>
      <c r="W35" s="1">
        <v>2019</v>
      </c>
      <c r="X35" s="2"/>
      <c r="Y35">
        <f t="shared" si="2"/>
        <v>9</v>
      </c>
      <c r="Z35" t="str">
        <f t="shared" si="1"/>
        <v>INTERFACES</v>
      </c>
    </row>
    <row r="36" spans="1:26" x14ac:dyDescent="0.25">
      <c r="A36" s="1">
        <v>149887</v>
      </c>
      <c r="B36" s="1" t="s">
        <v>36</v>
      </c>
      <c r="C36" s="3">
        <v>43529.36041666667</v>
      </c>
      <c r="D36" s="1" t="s">
        <v>66</v>
      </c>
      <c r="E36" s="1" t="s">
        <v>66</v>
      </c>
      <c r="F36" s="1" t="s">
        <v>26</v>
      </c>
      <c r="G36" s="1" t="s">
        <v>27</v>
      </c>
      <c r="H36" s="1" t="s">
        <v>28</v>
      </c>
      <c r="I36" s="1" t="s">
        <v>70</v>
      </c>
      <c r="J36" s="1" t="s">
        <v>46</v>
      </c>
      <c r="K36" s="1" t="s">
        <v>31</v>
      </c>
      <c r="L36" s="1" t="s">
        <v>67</v>
      </c>
      <c r="M36" s="1">
        <v>70</v>
      </c>
      <c r="N36" s="1" t="s">
        <v>37</v>
      </c>
      <c r="O36" s="1" t="s">
        <v>38</v>
      </c>
      <c r="P36" s="4">
        <v>0.36069444444444443</v>
      </c>
      <c r="Q36" s="1" t="s">
        <v>45</v>
      </c>
      <c r="R36" s="1" t="s">
        <v>69</v>
      </c>
      <c r="S36" s="1">
        <v>2019</v>
      </c>
      <c r="T36" s="4">
        <v>0.36069444444444443</v>
      </c>
      <c r="U36" s="1" t="s">
        <v>45</v>
      </c>
      <c r="V36" s="1" t="s">
        <v>69</v>
      </c>
      <c r="W36" s="1">
        <v>2019</v>
      </c>
      <c r="X36" s="2"/>
      <c r="Y36">
        <f t="shared" si="2"/>
        <v>10</v>
      </c>
      <c r="Z36" t="str">
        <f t="shared" si="1"/>
        <v>INTERFACES</v>
      </c>
    </row>
    <row r="37" spans="1:26" x14ac:dyDescent="0.25">
      <c r="A37" s="1">
        <v>150166</v>
      </c>
      <c r="B37" s="1" t="s">
        <v>36</v>
      </c>
      <c r="C37" s="3">
        <v>43532.345833333333</v>
      </c>
      <c r="D37" s="1" t="s">
        <v>66</v>
      </c>
      <c r="E37" s="1" t="s">
        <v>66</v>
      </c>
      <c r="F37" s="1" t="s">
        <v>26</v>
      </c>
      <c r="G37" s="1" t="s">
        <v>27</v>
      </c>
      <c r="H37" s="1" t="s">
        <v>28</v>
      </c>
      <c r="I37" s="1" t="s">
        <v>70</v>
      </c>
      <c r="J37" s="1" t="s">
        <v>46</v>
      </c>
      <c r="K37" s="1" t="s">
        <v>31</v>
      </c>
      <c r="L37" s="1" t="s">
        <v>67</v>
      </c>
      <c r="M37" s="1">
        <v>67</v>
      </c>
      <c r="N37" s="1" t="s">
        <v>37</v>
      </c>
      <c r="O37" s="1" t="s">
        <v>38</v>
      </c>
      <c r="P37" s="4">
        <v>0.3464814814814815</v>
      </c>
      <c r="Q37" s="1" t="s">
        <v>34</v>
      </c>
      <c r="R37" s="1" t="s">
        <v>69</v>
      </c>
      <c r="S37" s="1">
        <v>2019</v>
      </c>
      <c r="T37" s="4">
        <v>0.3464814814814815</v>
      </c>
      <c r="U37" s="1" t="s">
        <v>34</v>
      </c>
      <c r="V37" s="1" t="s">
        <v>69</v>
      </c>
      <c r="W37" s="1">
        <v>2019</v>
      </c>
      <c r="X37" s="2"/>
      <c r="Y37">
        <f t="shared" si="2"/>
        <v>10</v>
      </c>
      <c r="Z37" t="str">
        <f t="shared" si="1"/>
        <v>INTERFACES</v>
      </c>
    </row>
    <row r="38" spans="1:26" x14ac:dyDescent="0.25">
      <c r="A38" s="1">
        <v>150256</v>
      </c>
      <c r="B38" s="1" t="s">
        <v>36</v>
      </c>
      <c r="C38" s="3">
        <v>43535.396527777775</v>
      </c>
      <c r="D38" s="1" t="s">
        <v>59</v>
      </c>
      <c r="E38" s="1" t="s">
        <v>59</v>
      </c>
      <c r="F38" s="1" t="s">
        <v>26</v>
      </c>
      <c r="G38" s="1" t="s">
        <v>27</v>
      </c>
      <c r="H38" s="1" t="s">
        <v>28</v>
      </c>
      <c r="I38" s="1" t="s">
        <v>70</v>
      </c>
      <c r="J38" s="1" t="s">
        <v>46</v>
      </c>
      <c r="K38" s="1" t="s">
        <v>31</v>
      </c>
      <c r="L38" s="1" t="s">
        <v>60</v>
      </c>
      <c r="M38" s="1">
        <v>64</v>
      </c>
      <c r="N38" s="1" t="s">
        <v>37</v>
      </c>
      <c r="O38" s="1" t="s">
        <v>38</v>
      </c>
      <c r="P38" s="4">
        <v>0.39689814814814817</v>
      </c>
      <c r="Q38" s="1" t="s">
        <v>39</v>
      </c>
      <c r="R38" s="1" t="s">
        <v>69</v>
      </c>
      <c r="S38" s="1">
        <v>2019</v>
      </c>
      <c r="T38" s="4">
        <v>0.39689814814814817</v>
      </c>
      <c r="U38" s="1" t="s">
        <v>39</v>
      </c>
      <c r="V38" s="1" t="s">
        <v>69</v>
      </c>
      <c r="W38" s="1">
        <v>2019</v>
      </c>
      <c r="X38" s="2"/>
      <c r="Y38">
        <f t="shared" si="2"/>
        <v>11</v>
      </c>
      <c r="Z38" t="str">
        <f t="shared" si="1"/>
        <v>INTERFACES</v>
      </c>
    </row>
    <row r="39" spans="1:26" x14ac:dyDescent="0.25">
      <c r="A39" s="1">
        <v>150437</v>
      </c>
      <c r="B39" s="1" t="s">
        <v>36</v>
      </c>
      <c r="C39" s="3">
        <v>43537.361111111109</v>
      </c>
      <c r="D39" s="1" t="s">
        <v>49</v>
      </c>
      <c r="E39" s="1" t="s">
        <v>49</v>
      </c>
      <c r="F39" s="1" t="s">
        <v>26</v>
      </c>
      <c r="G39" s="1" t="s">
        <v>27</v>
      </c>
      <c r="H39" s="1" t="s">
        <v>28</v>
      </c>
      <c r="I39" s="1" t="s">
        <v>70</v>
      </c>
      <c r="J39" s="1" t="s">
        <v>46</v>
      </c>
      <c r="K39" s="1" t="s">
        <v>31</v>
      </c>
      <c r="L39" s="1" t="s">
        <v>50</v>
      </c>
      <c r="M39" s="1">
        <v>62</v>
      </c>
      <c r="N39" s="1" t="s">
        <v>37</v>
      </c>
      <c r="O39" s="1" t="s">
        <v>38</v>
      </c>
      <c r="P39" s="4">
        <v>0.3613425925925926</v>
      </c>
      <c r="Q39" s="1" t="s">
        <v>48</v>
      </c>
      <c r="R39" s="1" t="s">
        <v>69</v>
      </c>
      <c r="S39" s="1">
        <v>2019</v>
      </c>
      <c r="T39" s="4">
        <v>0.3613425925925926</v>
      </c>
      <c r="U39" s="1" t="s">
        <v>48</v>
      </c>
      <c r="V39" s="1" t="s">
        <v>69</v>
      </c>
      <c r="W39" s="1">
        <v>2019</v>
      </c>
      <c r="X39" s="2"/>
      <c r="Y39">
        <f t="shared" si="2"/>
        <v>11</v>
      </c>
      <c r="Z39" t="str">
        <f t="shared" si="1"/>
        <v>INTERFACES</v>
      </c>
    </row>
    <row r="40" spans="1:26" x14ac:dyDescent="0.25">
      <c r="A40" s="1">
        <v>150511</v>
      </c>
      <c r="B40" s="1" t="s">
        <v>36</v>
      </c>
      <c r="C40" s="3">
        <v>43538.35833333333</v>
      </c>
      <c r="D40" s="1" t="s">
        <v>66</v>
      </c>
      <c r="E40" s="1" t="s">
        <v>66</v>
      </c>
      <c r="F40" s="1" t="s">
        <v>26</v>
      </c>
      <c r="G40" s="1" t="s">
        <v>27</v>
      </c>
      <c r="H40" s="1" t="s">
        <v>28</v>
      </c>
      <c r="I40" s="1" t="s">
        <v>70</v>
      </c>
      <c r="J40" s="1" t="s">
        <v>46</v>
      </c>
      <c r="K40" s="1" t="s">
        <v>31</v>
      </c>
      <c r="L40" s="1" t="s">
        <v>67</v>
      </c>
      <c r="M40" s="1">
        <v>61</v>
      </c>
      <c r="N40" s="1" t="s">
        <v>37</v>
      </c>
      <c r="O40" s="1" t="s">
        <v>38</v>
      </c>
      <c r="P40" s="4">
        <v>0.35843750000000002</v>
      </c>
      <c r="Q40" s="1" t="s">
        <v>51</v>
      </c>
      <c r="R40" s="1" t="s">
        <v>69</v>
      </c>
      <c r="S40" s="1">
        <v>2019</v>
      </c>
      <c r="T40" s="4">
        <v>0.35843750000000002</v>
      </c>
      <c r="U40" s="1" t="s">
        <v>51</v>
      </c>
      <c r="V40" s="1" t="s">
        <v>69</v>
      </c>
      <c r="W40" s="1">
        <v>2019</v>
      </c>
      <c r="X40" s="2"/>
      <c r="Y40">
        <f t="shared" si="2"/>
        <v>11</v>
      </c>
      <c r="Z40" t="str">
        <f t="shared" si="1"/>
        <v>INTERFACES</v>
      </c>
    </row>
    <row r="41" spans="1:26" x14ac:dyDescent="0.25">
      <c r="A41" s="1">
        <v>150644</v>
      </c>
      <c r="B41" s="1" t="s">
        <v>36</v>
      </c>
      <c r="C41" s="3">
        <v>43539.604166666664</v>
      </c>
      <c r="D41" s="1" t="s">
        <v>49</v>
      </c>
      <c r="E41" s="1" t="s">
        <v>49</v>
      </c>
      <c r="F41" s="1" t="s">
        <v>26</v>
      </c>
      <c r="G41" s="1" t="s">
        <v>27</v>
      </c>
      <c r="H41" s="1" t="s">
        <v>28</v>
      </c>
      <c r="I41" s="1" t="s">
        <v>70</v>
      </c>
      <c r="J41" s="1" t="s">
        <v>46</v>
      </c>
      <c r="K41" s="1" t="s">
        <v>31</v>
      </c>
      <c r="L41" s="1" t="s">
        <v>50</v>
      </c>
      <c r="M41" s="1">
        <v>59</v>
      </c>
      <c r="N41" s="1" t="s">
        <v>37</v>
      </c>
      <c r="O41" s="1" t="s">
        <v>38</v>
      </c>
      <c r="P41" s="4">
        <v>0.60482638888888884</v>
      </c>
      <c r="Q41" s="1" t="s">
        <v>34</v>
      </c>
      <c r="R41" s="1" t="s">
        <v>69</v>
      </c>
      <c r="S41" s="1">
        <v>2019</v>
      </c>
      <c r="T41" s="4">
        <v>0.60482638888888884</v>
      </c>
      <c r="U41" s="1" t="s">
        <v>34</v>
      </c>
      <c r="V41" s="1" t="s">
        <v>69</v>
      </c>
      <c r="W41" s="1">
        <v>2019</v>
      </c>
      <c r="X41" s="2"/>
      <c r="Y41">
        <f t="shared" si="2"/>
        <v>11</v>
      </c>
      <c r="Z41" t="str">
        <f t="shared" si="1"/>
        <v>INTERFACES</v>
      </c>
    </row>
    <row r="42" spans="1:26" x14ac:dyDescent="0.25">
      <c r="A42" s="1">
        <v>150890</v>
      </c>
      <c r="B42" s="1" t="s">
        <v>36</v>
      </c>
      <c r="C42" s="3">
        <v>43544.373611111114</v>
      </c>
      <c r="D42" s="1" t="s">
        <v>66</v>
      </c>
      <c r="E42" s="1" t="s">
        <v>66</v>
      </c>
      <c r="F42" s="1" t="s">
        <v>26</v>
      </c>
      <c r="G42" s="1" t="s">
        <v>27</v>
      </c>
      <c r="H42" s="1" t="s">
        <v>28</v>
      </c>
      <c r="I42" s="1" t="s">
        <v>70</v>
      </c>
      <c r="J42" s="1" t="s">
        <v>46</v>
      </c>
      <c r="K42" s="1" t="s">
        <v>31</v>
      </c>
      <c r="L42" s="1" t="s">
        <v>67</v>
      </c>
      <c r="M42" s="1">
        <v>55</v>
      </c>
      <c r="N42" s="1" t="s">
        <v>37</v>
      </c>
      <c r="O42" s="1" t="s">
        <v>38</v>
      </c>
      <c r="P42" s="4">
        <v>0.37415509259259261</v>
      </c>
      <c r="Q42" s="1" t="s">
        <v>48</v>
      </c>
      <c r="R42" s="1" t="s">
        <v>69</v>
      </c>
      <c r="S42" s="1">
        <v>2019</v>
      </c>
      <c r="T42" s="4">
        <v>0.37415509259259261</v>
      </c>
      <c r="U42" s="1" t="s">
        <v>48</v>
      </c>
      <c r="V42" s="1" t="s">
        <v>69</v>
      </c>
      <c r="W42" s="1">
        <v>2019</v>
      </c>
      <c r="X42" s="2"/>
      <c r="Y42">
        <f t="shared" si="2"/>
        <v>12</v>
      </c>
      <c r="Z42" t="str">
        <f t="shared" si="1"/>
        <v>INTERFACES</v>
      </c>
    </row>
    <row r="43" spans="1:26" x14ac:dyDescent="0.25">
      <c r="A43" s="1">
        <v>151059</v>
      </c>
      <c r="B43" s="1" t="s">
        <v>36</v>
      </c>
      <c r="C43" s="3">
        <v>43546.372916666667</v>
      </c>
      <c r="D43" s="1" t="s">
        <v>71</v>
      </c>
      <c r="E43" s="1" t="s">
        <v>71</v>
      </c>
      <c r="F43" s="1" t="s">
        <v>26</v>
      </c>
      <c r="G43" s="1" t="s">
        <v>27</v>
      </c>
      <c r="H43" s="1" t="s">
        <v>28</v>
      </c>
      <c r="I43" s="1" t="s">
        <v>70</v>
      </c>
      <c r="J43" s="1" t="s">
        <v>46</v>
      </c>
      <c r="K43" s="1" t="s">
        <v>31</v>
      </c>
      <c r="L43" s="1" t="s">
        <v>72</v>
      </c>
      <c r="M43" s="1">
        <v>53</v>
      </c>
      <c r="N43" s="1" t="s">
        <v>37</v>
      </c>
      <c r="O43" s="1" t="s">
        <v>38</v>
      </c>
      <c r="P43" s="4">
        <v>0.37347222222222221</v>
      </c>
      <c r="Q43" s="1" t="s">
        <v>34</v>
      </c>
      <c r="R43" s="1" t="s">
        <v>69</v>
      </c>
      <c r="S43" s="1">
        <v>2019</v>
      </c>
      <c r="T43" s="4">
        <v>0.37347222222222221</v>
      </c>
      <c r="U43" s="1" t="s">
        <v>34</v>
      </c>
      <c r="V43" s="1" t="s">
        <v>69</v>
      </c>
      <c r="W43" s="1">
        <v>2019</v>
      </c>
      <c r="X43" s="2"/>
      <c r="Y43">
        <f t="shared" si="2"/>
        <v>12</v>
      </c>
      <c r="Z43" t="str">
        <f t="shared" si="1"/>
        <v>INTERFACES</v>
      </c>
    </row>
    <row r="44" spans="1:26" x14ac:dyDescent="0.25">
      <c r="A44" s="1">
        <v>151128</v>
      </c>
      <c r="B44" s="1" t="s">
        <v>36</v>
      </c>
      <c r="C44" s="3">
        <v>43549.354166666664</v>
      </c>
      <c r="D44" s="1" t="s">
        <v>71</v>
      </c>
      <c r="E44" s="1" t="s">
        <v>71</v>
      </c>
      <c r="F44" s="1" t="s">
        <v>26</v>
      </c>
      <c r="G44" s="1" t="s">
        <v>27</v>
      </c>
      <c r="H44" s="1" t="s">
        <v>28</v>
      </c>
      <c r="I44" s="1" t="s">
        <v>70</v>
      </c>
      <c r="J44" s="1" t="s">
        <v>46</v>
      </c>
      <c r="K44" s="1" t="s">
        <v>31</v>
      </c>
      <c r="L44" s="1" t="s">
        <v>72</v>
      </c>
      <c r="M44" s="1">
        <v>50</v>
      </c>
      <c r="N44" s="1" t="s">
        <v>37</v>
      </c>
      <c r="O44" s="1" t="s">
        <v>38</v>
      </c>
      <c r="P44" s="4">
        <v>0.35443287037037036</v>
      </c>
      <c r="Q44" s="1" t="s">
        <v>39</v>
      </c>
      <c r="R44" s="1" t="s">
        <v>69</v>
      </c>
      <c r="S44" s="1">
        <v>2019</v>
      </c>
      <c r="T44" s="4">
        <v>0.35443287037037036</v>
      </c>
      <c r="U44" s="1" t="s">
        <v>39</v>
      </c>
      <c r="V44" s="1" t="s">
        <v>69</v>
      </c>
      <c r="W44" s="1">
        <v>2019</v>
      </c>
      <c r="X44" s="2"/>
      <c r="Y44">
        <f t="shared" si="2"/>
        <v>13</v>
      </c>
      <c r="Z44" t="str">
        <f t="shared" si="1"/>
        <v>INTERFACES</v>
      </c>
    </row>
    <row r="45" spans="1:26" x14ac:dyDescent="0.25">
      <c r="A45" s="1">
        <v>151229</v>
      </c>
      <c r="B45" s="1" t="s">
        <v>36</v>
      </c>
      <c r="C45" s="3">
        <v>43550.363888888889</v>
      </c>
      <c r="D45" s="1" t="s">
        <v>71</v>
      </c>
      <c r="E45" s="1" t="s">
        <v>71</v>
      </c>
      <c r="F45" s="1" t="s">
        <v>26</v>
      </c>
      <c r="G45" s="1" t="s">
        <v>27</v>
      </c>
      <c r="H45" s="1" t="s">
        <v>28</v>
      </c>
      <c r="I45" s="1" t="s">
        <v>70</v>
      </c>
      <c r="J45" s="1" t="s">
        <v>46</v>
      </c>
      <c r="K45" s="1" t="s">
        <v>31</v>
      </c>
      <c r="L45" s="1" t="s">
        <v>72</v>
      </c>
      <c r="M45" s="1">
        <v>49</v>
      </c>
      <c r="N45" s="1" t="s">
        <v>37</v>
      </c>
      <c r="O45" s="1" t="s">
        <v>38</v>
      </c>
      <c r="P45" s="4">
        <v>0.36421296296296296</v>
      </c>
      <c r="Q45" s="1" t="s">
        <v>45</v>
      </c>
      <c r="R45" s="1" t="s">
        <v>69</v>
      </c>
      <c r="S45" s="1">
        <v>2019</v>
      </c>
      <c r="T45" s="4">
        <v>0.36421296296296296</v>
      </c>
      <c r="U45" s="1" t="s">
        <v>45</v>
      </c>
      <c r="V45" s="1" t="s">
        <v>69</v>
      </c>
      <c r="W45" s="1">
        <v>2019</v>
      </c>
      <c r="X45" s="2"/>
      <c r="Y45">
        <f t="shared" si="2"/>
        <v>13</v>
      </c>
      <c r="Z45" t="str">
        <f t="shared" si="1"/>
        <v>INTERFACES</v>
      </c>
    </row>
    <row r="46" spans="1:26" x14ac:dyDescent="0.25">
      <c r="A46" s="1">
        <v>151665</v>
      </c>
      <c r="B46" s="1" t="s">
        <v>24</v>
      </c>
      <c r="C46" s="3">
        <v>43556.598611111112</v>
      </c>
      <c r="D46" s="1" t="s">
        <v>71</v>
      </c>
      <c r="E46" s="1" t="s">
        <v>71</v>
      </c>
      <c r="F46" s="1" t="s">
        <v>26</v>
      </c>
      <c r="G46" s="1" t="s">
        <v>27</v>
      </c>
      <c r="H46" s="1" t="s">
        <v>28</v>
      </c>
      <c r="I46" s="1" t="s">
        <v>29</v>
      </c>
      <c r="J46" s="1" t="s">
        <v>73</v>
      </c>
      <c r="K46" s="1" t="s">
        <v>42</v>
      </c>
      <c r="L46" s="1" t="s">
        <v>38</v>
      </c>
      <c r="M46" s="1">
        <v>0</v>
      </c>
      <c r="N46" s="1" t="s">
        <v>74</v>
      </c>
      <c r="O46" s="1" t="s">
        <v>72</v>
      </c>
      <c r="P46" s="4">
        <v>0.59908564814814813</v>
      </c>
      <c r="Q46" s="1" t="s">
        <v>39</v>
      </c>
      <c r="R46" s="1" t="s">
        <v>75</v>
      </c>
      <c r="S46" s="1">
        <v>2019</v>
      </c>
      <c r="T46" s="4">
        <v>0.59908564814814813</v>
      </c>
      <c r="U46" s="1" t="s">
        <v>39</v>
      </c>
      <c r="V46" s="1" t="s">
        <v>75</v>
      </c>
      <c r="W46" s="1">
        <v>2019</v>
      </c>
      <c r="X46" s="2"/>
      <c r="Y46">
        <f t="shared" si="2"/>
        <v>14</v>
      </c>
      <c r="Z46" t="str">
        <f t="shared" si="1"/>
        <v>REFERENTIELS</v>
      </c>
    </row>
    <row r="47" spans="1:26" x14ac:dyDescent="0.25">
      <c r="A47" s="1">
        <v>151666</v>
      </c>
      <c r="B47" s="1" t="s">
        <v>24</v>
      </c>
      <c r="C47" s="3">
        <v>43556.601388888892</v>
      </c>
      <c r="D47" s="1" t="s">
        <v>71</v>
      </c>
      <c r="E47" s="1" t="s">
        <v>71</v>
      </c>
      <c r="F47" s="1" t="s">
        <v>26</v>
      </c>
      <c r="G47" s="1" t="s">
        <v>27</v>
      </c>
      <c r="H47" s="1" t="s">
        <v>28</v>
      </c>
      <c r="I47" s="1" t="s">
        <v>29</v>
      </c>
      <c r="J47" s="1" t="s">
        <v>73</v>
      </c>
      <c r="K47" s="1" t="s">
        <v>42</v>
      </c>
      <c r="L47" s="1" t="s">
        <v>38</v>
      </c>
      <c r="M47" s="1">
        <v>0</v>
      </c>
      <c r="N47" s="1" t="s">
        <v>76</v>
      </c>
      <c r="O47" s="1" t="s">
        <v>72</v>
      </c>
      <c r="P47" s="4">
        <v>0.60145833333333332</v>
      </c>
      <c r="Q47" s="1" t="s">
        <v>39</v>
      </c>
      <c r="R47" s="1" t="s">
        <v>75</v>
      </c>
      <c r="S47" s="1">
        <v>2019</v>
      </c>
      <c r="T47" s="4">
        <v>0.60145833333333332</v>
      </c>
      <c r="U47" s="1" t="s">
        <v>39</v>
      </c>
      <c r="V47" s="1" t="s">
        <v>75</v>
      </c>
      <c r="W47" s="1">
        <v>2019</v>
      </c>
      <c r="X47" s="2"/>
      <c r="Y47">
        <f t="shared" si="2"/>
        <v>14</v>
      </c>
      <c r="Z47" t="str">
        <f t="shared" si="1"/>
        <v>REFERENTIELS</v>
      </c>
    </row>
    <row r="48" spans="1:26" x14ac:dyDescent="0.25">
      <c r="A48" s="1">
        <v>151922</v>
      </c>
      <c r="B48" s="1" t="s">
        <v>36</v>
      </c>
      <c r="C48" s="3">
        <v>43559.425000000003</v>
      </c>
      <c r="D48" s="1" t="s">
        <v>49</v>
      </c>
      <c r="E48" s="1" t="s">
        <v>49</v>
      </c>
      <c r="F48" s="1" t="s">
        <v>26</v>
      </c>
      <c r="G48" s="1" t="s">
        <v>27</v>
      </c>
      <c r="H48" s="1" t="s">
        <v>28</v>
      </c>
      <c r="I48" s="1" t="s">
        <v>70</v>
      </c>
      <c r="J48" s="1" t="s">
        <v>46</v>
      </c>
      <c r="K48" s="1" t="s">
        <v>31</v>
      </c>
      <c r="L48" s="1" t="s">
        <v>50</v>
      </c>
      <c r="M48" s="1">
        <v>40</v>
      </c>
      <c r="N48" s="1" t="s">
        <v>37</v>
      </c>
      <c r="O48" s="1" t="s">
        <v>38</v>
      </c>
      <c r="P48" s="4">
        <v>0.42561342592592594</v>
      </c>
      <c r="Q48" s="1" t="s">
        <v>51</v>
      </c>
      <c r="R48" s="1" t="s">
        <v>75</v>
      </c>
      <c r="S48" s="1">
        <v>2019</v>
      </c>
      <c r="T48" s="4">
        <v>0.42561342592592594</v>
      </c>
      <c r="U48" s="1" t="s">
        <v>51</v>
      </c>
      <c r="V48" s="1" t="s">
        <v>75</v>
      </c>
      <c r="W48" s="1">
        <v>2019</v>
      </c>
      <c r="X48" s="2"/>
      <c r="Y48">
        <f t="shared" si="2"/>
        <v>14</v>
      </c>
      <c r="Z48" t="str">
        <f t="shared" si="1"/>
        <v>INTERFACES</v>
      </c>
    </row>
    <row r="49" spans="1:26" x14ac:dyDescent="0.25">
      <c r="A49" s="1">
        <v>152023</v>
      </c>
      <c r="B49" s="1" t="s">
        <v>36</v>
      </c>
      <c r="C49" s="3">
        <v>43560.416666666664</v>
      </c>
      <c r="D49" s="1" t="s">
        <v>49</v>
      </c>
      <c r="E49" s="1" t="s">
        <v>49</v>
      </c>
      <c r="F49" s="1" t="s">
        <v>26</v>
      </c>
      <c r="G49" s="1" t="s">
        <v>27</v>
      </c>
      <c r="H49" s="1" t="s">
        <v>28</v>
      </c>
      <c r="I49" s="1" t="s">
        <v>70</v>
      </c>
      <c r="J49" s="1" t="s">
        <v>46</v>
      </c>
      <c r="K49" s="1" t="s">
        <v>31</v>
      </c>
      <c r="L49" s="1" t="s">
        <v>50</v>
      </c>
      <c r="M49" s="1">
        <v>39</v>
      </c>
      <c r="N49" s="1" t="s">
        <v>37</v>
      </c>
      <c r="O49" s="1" t="s">
        <v>38</v>
      </c>
      <c r="P49" s="4">
        <v>0.41718749999999999</v>
      </c>
      <c r="Q49" s="1" t="s">
        <v>34</v>
      </c>
      <c r="R49" s="1" t="s">
        <v>75</v>
      </c>
      <c r="S49" s="1">
        <v>2019</v>
      </c>
      <c r="T49" s="4">
        <v>0.41718749999999999</v>
      </c>
      <c r="U49" s="1" t="s">
        <v>34</v>
      </c>
      <c r="V49" s="1" t="s">
        <v>75</v>
      </c>
      <c r="W49" s="1">
        <v>2019</v>
      </c>
      <c r="X49" s="2"/>
      <c r="Y49">
        <f t="shared" si="2"/>
        <v>14</v>
      </c>
      <c r="Z49" t="str">
        <f t="shared" si="1"/>
        <v>INTERFACES</v>
      </c>
    </row>
    <row r="50" spans="1:26" x14ac:dyDescent="0.25">
      <c r="A50" s="1">
        <v>152102</v>
      </c>
      <c r="B50" s="1" t="s">
        <v>36</v>
      </c>
      <c r="C50" s="3">
        <v>43563.349305555559</v>
      </c>
      <c r="D50" s="1" t="s">
        <v>71</v>
      </c>
      <c r="E50" s="1" t="s">
        <v>71</v>
      </c>
      <c r="F50" s="1" t="s">
        <v>26</v>
      </c>
      <c r="G50" s="1" t="s">
        <v>27</v>
      </c>
      <c r="H50" s="1" t="s">
        <v>28</v>
      </c>
      <c r="I50" s="1" t="s">
        <v>70</v>
      </c>
      <c r="J50" s="1" t="s">
        <v>46</v>
      </c>
      <c r="K50" s="1" t="s">
        <v>31</v>
      </c>
      <c r="L50" s="1" t="s">
        <v>72</v>
      </c>
      <c r="M50" s="1">
        <v>36</v>
      </c>
      <c r="N50" s="1" t="s">
        <v>37</v>
      </c>
      <c r="O50" s="1" t="s">
        <v>38</v>
      </c>
      <c r="P50" s="4">
        <v>0.34996527777777775</v>
      </c>
      <c r="Q50" s="1" t="s">
        <v>39</v>
      </c>
      <c r="R50" s="1" t="s">
        <v>75</v>
      </c>
      <c r="S50" s="1">
        <v>2019</v>
      </c>
      <c r="T50" s="4">
        <v>0.34996527777777775</v>
      </c>
      <c r="U50" s="1" t="s">
        <v>39</v>
      </c>
      <c r="V50" s="1" t="s">
        <v>75</v>
      </c>
      <c r="W50" s="1">
        <v>2019</v>
      </c>
      <c r="X50" s="2"/>
      <c r="Y50">
        <f t="shared" si="2"/>
        <v>15</v>
      </c>
      <c r="Z50" t="str">
        <f t="shared" si="1"/>
        <v>INTERFACES</v>
      </c>
    </row>
    <row r="51" spans="1:26" x14ac:dyDescent="0.25">
      <c r="A51" s="1">
        <v>152182</v>
      </c>
      <c r="B51" s="1" t="s">
        <v>24</v>
      </c>
      <c r="C51" s="3">
        <v>43563.631249999999</v>
      </c>
      <c r="D51" s="1" t="s">
        <v>56</v>
      </c>
      <c r="E51" s="1" t="s">
        <v>77</v>
      </c>
      <c r="F51" s="1" t="s">
        <v>78</v>
      </c>
      <c r="G51" s="1" t="s">
        <v>79</v>
      </c>
      <c r="H51" s="1" t="s">
        <v>80</v>
      </c>
      <c r="I51" s="1" t="s">
        <v>68</v>
      </c>
      <c r="J51" s="1" t="s">
        <v>81</v>
      </c>
      <c r="K51" s="1" t="s">
        <v>82</v>
      </c>
      <c r="L51" s="1" t="s">
        <v>83</v>
      </c>
      <c r="M51" s="1">
        <v>1</v>
      </c>
      <c r="N51" s="1" t="s">
        <v>84</v>
      </c>
      <c r="O51" s="1" t="s">
        <v>83</v>
      </c>
      <c r="P51" s="4">
        <v>0.63131944444444443</v>
      </c>
      <c r="Q51" s="1" t="s">
        <v>39</v>
      </c>
      <c r="R51" s="1" t="s">
        <v>75</v>
      </c>
      <c r="S51" s="1">
        <v>2019</v>
      </c>
      <c r="T51" s="4">
        <v>0.63131944444444443</v>
      </c>
      <c r="U51" s="1" t="s">
        <v>39</v>
      </c>
      <c r="V51" s="1" t="s">
        <v>75</v>
      </c>
      <c r="W51" s="1">
        <v>2019</v>
      </c>
      <c r="X51" s="2"/>
      <c r="Y51">
        <f t="shared" si="2"/>
        <v>15</v>
      </c>
      <c r="Z51" t="str">
        <f t="shared" si="1"/>
        <v>PEOPLE SOFT</v>
      </c>
    </row>
    <row r="52" spans="1:26" x14ac:dyDescent="0.25">
      <c r="A52" s="1">
        <v>152196</v>
      </c>
      <c r="B52" s="1" t="s">
        <v>24</v>
      </c>
      <c r="C52" s="3">
        <v>43563.688888888886</v>
      </c>
      <c r="D52" s="1" t="s">
        <v>85</v>
      </c>
      <c r="E52" s="1" t="s">
        <v>86</v>
      </c>
      <c r="F52" s="1" t="s">
        <v>78</v>
      </c>
      <c r="G52" s="1" t="s">
        <v>79</v>
      </c>
      <c r="H52" s="1" t="s">
        <v>87</v>
      </c>
      <c r="I52" s="1" t="s">
        <v>88</v>
      </c>
      <c r="J52" s="1" t="s">
        <v>89</v>
      </c>
      <c r="K52" s="1" t="s">
        <v>31</v>
      </c>
      <c r="L52" s="1" t="s">
        <v>83</v>
      </c>
      <c r="M52" s="1">
        <v>9</v>
      </c>
      <c r="N52" s="1" t="s">
        <v>90</v>
      </c>
      <c r="O52" s="1" t="s">
        <v>83</v>
      </c>
      <c r="P52" s="4">
        <v>0.68945601851851857</v>
      </c>
      <c r="Q52" s="1" t="s">
        <v>39</v>
      </c>
      <c r="R52" s="1" t="s">
        <v>75</v>
      </c>
      <c r="S52" s="1">
        <v>2019</v>
      </c>
      <c r="T52" s="4">
        <v>0.68945601851851857</v>
      </c>
      <c r="U52" s="1" t="s">
        <v>39</v>
      </c>
      <c r="V52" s="1" t="s">
        <v>75</v>
      </c>
      <c r="W52" s="1">
        <v>2019</v>
      </c>
      <c r="X52" s="2"/>
      <c r="Y52">
        <f t="shared" si="2"/>
        <v>15</v>
      </c>
      <c r="Z52" t="str">
        <f t="shared" si="1"/>
        <v>PEOPLE SOFT</v>
      </c>
    </row>
    <row r="53" spans="1:26" x14ac:dyDescent="0.25">
      <c r="A53" s="1">
        <v>152204</v>
      </c>
      <c r="B53" s="1" t="s">
        <v>24</v>
      </c>
      <c r="C53" s="3">
        <v>43563.71597222222</v>
      </c>
      <c r="D53" s="1" t="s">
        <v>91</v>
      </c>
      <c r="E53" s="1" t="s">
        <v>86</v>
      </c>
      <c r="F53" s="1" t="s">
        <v>78</v>
      </c>
      <c r="G53" s="1" t="s">
        <v>79</v>
      </c>
      <c r="H53" s="1" t="s">
        <v>87</v>
      </c>
      <c r="I53" s="1" t="s">
        <v>92</v>
      </c>
      <c r="J53" s="1" t="s">
        <v>93</v>
      </c>
      <c r="K53" s="1" t="s">
        <v>31</v>
      </c>
      <c r="L53" s="1" t="s">
        <v>83</v>
      </c>
      <c r="M53" s="1">
        <v>21</v>
      </c>
      <c r="N53" s="1" t="s">
        <v>94</v>
      </c>
      <c r="O53" s="1" t="s">
        <v>83</v>
      </c>
      <c r="P53" s="4">
        <v>0.716400462962963</v>
      </c>
      <c r="Q53" s="1" t="s">
        <v>39</v>
      </c>
      <c r="R53" s="1" t="s">
        <v>75</v>
      </c>
      <c r="S53" s="1">
        <v>2019</v>
      </c>
      <c r="T53" s="4">
        <v>0.716400462962963</v>
      </c>
      <c r="U53" s="1" t="s">
        <v>39</v>
      </c>
      <c r="V53" s="1" t="s">
        <v>75</v>
      </c>
      <c r="W53" s="1">
        <v>2019</v>
      </c>
      <c r="X53" s="2"/>
      <c r="Y53">
        <f t="shared" si="2"/>
        <v>15</v>
      </c>
      <c r="Z53" t="str">
        <f t="shared" si="1"/>
        <v>PEOPLE SOFT</v>
      </c>
    </row>
    <row r="54" spans="1:26" x14ac:dyDescent="0.25">
      <c r="A54" s="1">
        <v>152206</v>
      </c>
      <c r="B54" s="1" t="s">
        <v>24</v>
      </c>
      <c r="C54" s="3">
        <v>43563.71875</v>
      </c>
      <c r="D54" s="1" t="s">
        <v>56</v>
      </c>
      <c r="E54" s="1" t="s">
        <v>95</v>
      </c>
      <c r="F54" s="1" t="s">
        <v>26</v>
      </c>
      <c r="G54" s="1" t="s">
        <v>27</v>
      </c>
      <c r="H54" s="1" t="s">
        <v>96</v>
      </c>
      <c r="I54" s="1" t="s">
        <v>68</v>
      </c>
      <c r="J54" s="1" t="s">
        <v>81</v>
      </c>
      <c r="K54" s="1" t="s">
        <v>31</v>
      </c>
      <c r="L54" s="1" t="s">
        <v>83</v>
      </c>
      <c r="M54" s="1">
        <v>1</v>
      </c>
      <c r="N54" s="1" t="s">
        <v>97</v>
      </c>
      <c r="O54" s="1" t="s">
        <v>83</v>
      </c>
      <c r="P54" s="4">
        <v>0.71913194444444439</v>
      </c>
      <c r="Q54" s="1" t="s">
        <v>39</v>
      </c>
      <c r="R54" s="1" t="s">
        <v>75</v>
      </c>
      <c r="S54" s="1">
        <v>2019</v>
      </c>
      <c r="T54" s="4">
        <v>0.71913194444444439</v>
      </c>
      <c r="U54" s="1" t="s">
        <v>39</v>
      </c>
      <c r="V54" s="1" t="s">
        <v>75</v>
      </c>
      <c r="W54" s="1">
        <v>2019</v>
      </c>
      <c r="X54" s="2"/>
      <c r="Y54">
        <f t="shared" si="2"/>
        <v>15</v>
      </c>
      <c r="Z54" t="str">
        <f t="shared" si="1"/>
        <v>PEOPLE SOFT</v>
      </c>
    </row>
    <row r="55" spans="1:26" x14ac:dyDescent="0.25">
      <c r="A55" s="1">
        <v>152208</v>
      </c>
      <c r="B55" s="1" t="s">
        <v>24</v>
      </c>
      <c r="C55" s="3">
        <v>43563.720833333333</v>
      </c>
      <c r="D55" s="1" t="s">
        <v>56</v>
      </c>
      <c r="E55" s="1" t="s">
        <v>98</v>
      </c>
      <c r="F55" s="1" t="s">
        <v>26</v>
      </c>
      <c r="G55" s="1" t="s">
        <v>27</v>
      </c>
      <c r="H55" s="1" t="s">
        <v>96</v>
      </c>
      <c r="I55" s="1" t="s">
        <v>68</v>
      </c>
      <c r="J55" s="1" t="s">
        <v>81</v>
      </c>
      <c r="K55" s="1" t="s">
        <v>31</v>
      </c>
      <c r="L55" s="1" t="s">
        <v>83</v>
      </c>
      <c r="M55" s="1">
        <v>1</v>
      </c>
      <c r="N55" s="1" t="s">
        <v>97</v>
      </c>
      <c r="O55" s="1" t="s">
        <v>83</v>
      </c>
      <c r="P55" s="4">
        <v>0.72129629629629632</v>
      </c>
      <c r="Q55" s="1" t="s">
        <v>39</v>
      </c>
      <c r="R55" s="1" t="s">
        <v>75</v>
      </c>
      <c r="S55" s="1">
        <v>2019</v>
      </c>
      <c r="T55" s="4">
        <v>0.72129629629629632</v>
      </c>
      <c r="U55" s="1" t="s">
        <v>39</v>
      </c>
      <c r="V55" s="1" t="s">
        <v>75</v>
      </c>
      <c r="W55" s="1">
        <v>2019</v>
      </c>
      <c r="X55" s="2"/>
      <c r="Y55">
        <f t="shared" si="2"/>
        <v>15</v>
      </c>
      <c r="Z55" t="str">
        <f t="shared" si="1"/>
        <v>PEOPLE SOFT</v>
      </c>
    </row>
    <row r="56" spans="1:26" x14ac:dyDescent="0.25">
      <c r="A56" s="1">
        <v>152210</v>
      </c>
      <c r="B56" s="1" t="s">
        <v>24</v>
      </c>
      <c r="C56" s="3">
        <v>43563.725694444445</v>
      </c>
      <c r="D56" s="1" t="s">
        <v>91</v>
      </c>
      <c r="E56" s="1" t="s">
        <v>99</v>
      </c>
      <c r="F56" s="1" t="s">
        <v>78</v>
      </c>
      <c r="G56" s="1" t="s">
        <v>100</v>
      </c>
      <c r="H56" s="1" t="s">
        <v>87</v>
      </c>
      <c r="I56" s="1" t="s">
        <v>92</v>
      </c>
      <c r="J56" s="1" t="s">
        <v>101</v>
      </c>
      <c r="K56" s="1" t="s">
        <v>31</v>
      </c>
      <c r="L56" s="1" t="s">
        <v>102</v>
      </c>
      <c r="M56" s="1">
        <v>0</v>
      </c>
      <c r="N56" s="1" t="s">
        <v>103</v>
      </c>
      <c r="O56" s="1" t="s">
        <v>104</v>
      </c>
      <c r="P56" s="4">
        <v>0.72627314814814814</v>
      </c>
      <c r="Q56" s="1" t="s">
        <v>39</v>
      </c>
      <c r="R56" s="1" t="s">
        <v>75</v>
      </c>
      <c r="S56" s="1">
        <v>2019</v>
      </c>
      <c r="T56" s="4">
        <v>0.72627314814814814</v>
      </c>
      <c r="U56" s="1" t="s">
        <v>39</v>
      </c>
      <c r="V56" s="1" t="s">
        <v>75</v>
      </c>
      <c r="W56" s="1">
        <v>2019</v>
      </c>
      <c r="X56" s="2"/>
      <c r="Y56">
        <f t="shared" si="2"/>
        <v>15</v>
      </c>
      <c r="Z56" t="str">
        <f t="shared" si="1"/>
        <v>PEOPLE SOFT</v>
      </c>
    </row>
    <row r="57" spans="1:26" x14ac:dyDescent="0.25">
      <c r="A57" s="1">
        <v>152218</v>
      </c>
      <c r="B57" s="1" t="s">
        <v>36</v>
      </c>
      <c r="C57" s="3">
        <v>43564.345833333333</v>
      </c>
      <c r="D57" s="1" t="s">
        <v>71</v>
      </c>
      <c r="E57" s="1" t="s">
        <v>71</v>
      </c>
      <c r="F57" s="1" t="s">
        <v>26</v>
      </c>
      <c r="G57" s="1" t="s">
        <v>27</v>
      </c>
      <c r="H57" s="1" t="s">
        <v>28</v>
      </c>
      <c r="I57" s="1" t="s">
        <v>70</v>
      </c>
      <c r="J57" s="1" t="s">
        <v>46</v>
      </c>
      <c r="K57" s="1" t="s">
        <v>31</v>
      </c>
      <c r="L57" s="1" t="s">
        <v>72</v>
      </c>
      <c r="M57" s="1">
        <v>35</v>
      </c>
      <c r="N57" s="1" t="s">
        <v>37</v>
      </c>
      <c r="O57" s="1" t="s">
        <v>38</v>
      </c>
      <c r="P57" s="4">
        <v>0.34599537037037037</v>
      </c>
      <c r="Q57" s="1" t="s">
        <v>45</v>
      </c>
      <c r="R57" s="1" t="s">
        <v>75</v>
      </c>
      <c r="S57" s="1">
        <v>2019</v>
      </c>
      <c r="T57" s="4">
        <v>0.34599537037037037</v>
      </c>
      <c r="U57" s="1" t="s">
        <v>45</v>
      </c>
      <c r="V57" s="1" t="s">
        <v>75</v>
      </c>
      <c r="W57" s="1">
        <v>2019</v>
      </c>
      <c r="X57" s="2"/>
      <c r="Y57">
        <f t="shared" si="2"/>
        <v>15</v>
      </c>
      <c r="Z57" t="str">
        <f t="shared" si="1"/>
        <v>INTERFACES</v>
      </c>
    </row>
    <row r="58" spans="1:26" x14ac:dyDescent="0.25">
      <c r="A58" s="1">
        <v>152225</v>
      </c>
      <c r="B58" s="1" t="s">
        <v>24</v>
      </c>
      <c r="C58" s="3">
        <v>43564.37222222222</v>
      </c>
      <c r="D58" s="1" t="s">
        <v>56</v>
      </c>
      <c r="E58" s="1" t="s">
        <v>105</v>
      </c>
      <c r="F58" s="1" t="s">
        <v>26</v>
      </c>
      <c r="G58" s="1" t="s">
        <v>27</v>
      </c>
      <c r="H58" s="1" t="s">
        <v>96</v>
      </c>
      <c r="I58" s="1" t="s">
        <v>68</v>
      </c>
      <c r="J58" s="1" t="s">
        <v>81</v>
      </c>
      <c r="K58" s="1" t="s">
        <v>31</v>
      </c>
      <c r="L58" s="1" t="s">
        <v>83</v>
      </c>
      <c r="M58" s="1">
        <v>3</v>
      </c>
      <c r="N58" s="1" t="s">
        <v>106</v>
      </c>
      <c r="O58" s="1" t="s">
        <v>83</v>
      </c>
      <c r="P58" s="4">
        <v>0.37269675925925927</v>
      </c>
      <c r="Q58" s="1" t="s">
        <v>45</v>
      </c>
      <c r="R58" s="1" t="s">
        <v>75</v>
      </c>
      <c r="S58" s="1">
        <v>2019</v>
      </c>
      <c r="T58" s="4">
        <v>0.37269675925925927</v>
      </c>
      <c r="U58" s="1" t="s">
        <v>45</v>
      </c>
      <c r="V58" s="1" t="s">
        <v>75</v>
      </c>
      <c r="W58" s="1">
        <v>2019</v>
      </c>
      <c r="X58" s="2"/>
      <c r="Y58">
        <f t="shared" si="2"/>
        <v>15</v>
      </c>
      <c r="Z58" t="str">
        <f t="shared" si="1"/>
        <v>PEOPLE SOFT</v>
      </c>
    </row>
    <row r="59" spans="1:26" x14ac:dyDescent="0.25">
      <c r="A59" s="1">
        <v>152267</v>
      </c>
      <c r="B59" s="1" t="s">
        <v>24</v>
      </c>
      <c r="C59" s="3">
        <v>43564.490277777775</v>
      </c>
      <c r="D59" s="1" t="s">
        <v>56</v>
      </c>
      <c r="E59" s="1" t="s">
        <v>107</v>
      </c>
      <c r="F59" s="1" t="s">
        <v>26</v>
      </c>
      <c r="G59" s="1" t="s">
        <v>27</v>
      </c>
      <c r="H59" s="1" t="s">
        <v>96</v>
      </c>
      <c r="I59" s="1" t="s">
        <v>29</v>
      </c>
      <c r="J59" s="1" t="s">
        <v>101</v>
      </c>
      <c r="K59" s="1" t="s">
        <v>42</v>
      </c>
      <c r="L59" s="1" t="s">
        <v>83</v>
      </c>
      <c r="M59" s="1">
        <v>0</v>
      </c>
      <c r="N59" s="1" t="s">
        <v>108</v>
      </c>
      <c r="O59" s="1" t="s">
        <v>83</v>
      </c>
      <c r="P59" s="4">
        <v>0.49027777777777776</v>
      </c>
      <c r="Q59" s="1" t="s">
        <v>45</v>
      </c>
      <c r="R59" s="1" t="s">
        <v>75</v>
      </c>
      <c r="S59" s="1">
        <v>2019</v>
      </c>
      <c r="T59" s="4">
        <v>0.49027777777777776</v>
      </c>
      <c r="U59" s="1" t="s">
        <v>45</v>
      </c>
      <c r="V59" s="1" t="s">
        <v>75</v>
      </c>
      <c r="W59" s="1">
        <v>2019</v>
      </c>
      <c r="X59" s="2"/>
      <c r="Y59">
        <f t="shared" si="2"/>
        <v>15</v>
      </c>
      <c r="Z59" t="str">
        <f t="shared" si="1"/>
        <v>REFERENTIELS</v>
      </c>
    </row>
    <row r="60" spans="1:26" x14ac:dyDescent="0.25">
      <c r="A60" s="1">
        <v>152276</v>
      </c>
      <c r="B60" s="1" t="s">
        <v>24</v>
      </c>
      <c r="C60" s="3">
        <v>43564.529166666667</v>
      </c>
      <c r="D60" s="1" t="s">
        <v>56</v>
      </c>
      <c r="E60" s="1" t="s">
        <v>109</v>
      </c>
      <c r="F60" s="1" t="s">
        <v>26</v>
      </c>
      <c r="G60" s="1" t="s">
        <v>27</v>
      </c>
      <c r="H60" s="1" t="s">
        <v>110</v>
      </c>
      <c r="I60" s="1" t="s">
        <v>111</v>
      </c>
      <c r="J60" s="1" t="s">
        <v>30</v>
      </c>
      <c r="K60" s="1" t="s">
        <v>31</v>
      </c>
      <c r="L60" s="1" t="s">
        <v>83</v>
      </c>
      <c r="M60" s="1">
        <v>21</v>
      </c>
      <c r="N60" s="1" t="s">
        <v>112</v>
      </c>
      <c r="O60" s="1" t="s">
        <v>83</v>
      </c>
      <c r="P60" s="4">
        <v>0.52917824074074071</v>
      </c>
      <c r="Q60" s="1" t="s">
        <v>45</v>
      </c>
      <c r="R60" s="1" t="s">
        <v>75</v>
      </c>
      <c r="S60" s="1">
        <v>2019</v>
      </c>
      <c r="T60" s="4">
        <v>0.52917824074074071</v>
      </c>
      <c r="U60" s="1" t="s">
        <v>45</v>
      </c>
      <c r="V60" s="1" t="s">
        <v>75</v>
      </c>
      <c r="W60" s="1">
        <v>2019</v>
      </c>
      <c r="X60" s="2"/>
      <c r="Y60">
        <f t="shared" si="2"/>
        <v>15</v>
      </c>
      <c r="Z60" t="str">
        <f t="shared" si="1"/>
        <v>PEOPLE SOFT</v>
      </c>
    </row>
    <row r="61" spans="1:26" x14ac:dyDescent="0.25">
      <c r="A61" s="1">
        <v>152277</v>
      </c>
      <c r="B61" s="1" t="s">
        <v>36</v>
      </c>
      <c r="C61" s="3">
        <v>43564.529166666667</v>
      </c>
      <c r="D61" s="1" t="s">
        <v>56</v>
      </c>
      <c r="E61" s="1" t="s">
        <v>109</v>
      </c>
      <c r="F61" s="1" t="s">
        <v>26</v>
      </c>
      <c r="G61" s="1" t="s">
        <v>27</v>
      </c>
      <c r="H61" s="1" t="s">
        <v>110</v>
      </c>
      <c r="I61" s="1" t="s">
        <v>111</v>
      </c>
      <c r="J61" s="1" t="s">
        <v>63</v>
      </c>
      <c r="K61" s="1" t="s">
        <v>31</v>
      </c>
      <c r="L61" s="1" t="s">
        <v>83</v>
      </c>
      <c r="M61" s="1">
        <v>34</v>
      </c>
      <c r="N61" s="1" t="s">
        <v>37</v>
      </c>
      <c r="O61" s="1" t="s">
        <v>38</v>
      </c>
      <c r="P61" s="4">
        <v>0.52951388888888884</v>
      </c>
      <c r="Q61" s="1" t="s">
        <v>45</v>
      </c>
      <c r="R61" s="1" t="s">
        <v>75</v>
      </c>
      <c r="S61" s="1">
        <v>2019</v>
      </c>
      <c r="T61" s="4">
        <v>0.52951388888888884</v>
      </c>
      <c r="U61" s="1" t="s">
        <v>45</v>
      </c>
      <c r="V61" s="1" t="s">
        <v>75</v>
      </c>
      <c r="W61" s="1">
        <v>2019</v>
      </c>
      <c r="X61" s="2"/>
      <c r="Y61">
        <f t="shared" si="2"/>
        <v>15</v>
      </c>
      <c r="Z61" t="str">
        <f t="shared" si="1"/>
        <v>PEOPLE SOFT</v>
      </c>
    </row>
    <row r="62" spans="1:26" x14ac:dyDescent="0.25">
      <c r="A62" s="1">
        <v>152278</v>
      </c>
      <c r="B62" s="1" t="s">
        <v>24</v>
      </c>
      <c r="C62" s="3">
        <v>43564.530555555553</v>
      </c>
      <c r="D62" s="1" t="s">
        <v>56</v>
      </c>
      <c r="E62" s="1" t="s">
        <v>109</v>
      </c>
      <c r="F62" s="1" t="s">
        <v>26</v>
      </c>
      <c r="G62" s="1" t="s">
        <v>27</v>
      </c>
      <c r="H62" s="1" t="s">
        <v>110</v>
      </c>
      <c r="I62" s="1" t="s">
        <v>92</v>
      </c>
      <c r="J62" s="1" t="s">
        <v>113</v>
      </c>
      <c r="K62" s="1" t="s">
        <v>31</v>
      </c>
      <c r="L62" s="1" t="s">
        <v>83</v>
      </c>
      <c r="M62" s="1">
        <v>0</v>
      </c>
      <c r="N62" s="1" t="s">
        <v>114</v>
      </c>
      <c r="O62" s="1" t="s">
        <v>83</v>
      </c>
      <c r="P62" s="4">
        <v>0.53071759259259255</v>
      </c>
      <c r="Q62" s="1" t="s">
        <v>45</v>
      </c>
      <c r="R62" s="1" t="s">
        <v>75</v>
      </c>
      <c r="S62" s="1">
        <v>2019</v>
      </c>
      <c r="T62" s="4">
        <v>0.53071759259259255</v>
      </c>
      <c r="U62" s="1" t="s">
        <v>45</v>
      </c>
      <c r="V62" s="1" t="s">
        <v>75</v>
      </c>
      <c r="W62" s="1">
        <v>2019</v>
      </c>
      <c r="X62" s="2"/>
      <c r="Y62">
        <f t="shared" si="2"/>
        <v>15</v>
      </c>
      <c r="Z62" t="str">
        <f t="shared" si="1"/>
        <v>PEOPLE SOFT</v>
      </c>
    </row>
    <row r="63" spans="1:26" x14ac:dyDescent="0.25">
      <c r="A63" s="1">
        <v>152280</v>
      </c>
      <c r="B63" s="1" t="s">
        <v>24</v>
      </c>
      <c r="C63" s="3">
        <v>43564.568055555559</v>
      </c>
      <c r="D63" s="1" t="s">
        <v>56</v>
      </c>
      <c r="E63" s="1" t="s">
        <v>107</v>
      </c>
      <c r="F63" s="1" t="s">
        <v>26</v>
      </c>
      <c r="G63" s="1" t="s">
        <v>27</v>
      </c>
      <c r="H63" s="1" t="s">
        <v>96</v>
      </c>
      <c r="I63" s="1" t="s">
        <v>92</v>
      </c>
      <c r="J63" s="1" t="s">
        <v>101</v>
      </c>
      <c r="K63" s="1" t="s">
        <v>31</v>
      </c>
      <c r="L63" s="1" t="s">
        <v>83</v>
      </c>
      <c r="M63" s="1">
        <v>5</v>
      </c>
      <c r="N63" s="1" t="s">
        <v>115</v>
      </c>
      <c r="O63" s="1" t="s">
        <v>83</v>
      </c>
      <c r="P63" s="4">
        <v>0.56831018518518517</v>
      </c>
      <c r="Q63" s="1" t="s">
        <v>45</v>
      </c>
      <c r="R63" s="1" t="s">
        <v>75</v>
      </c>
      <c r="S63" s="1">
        <v>2019</v>
      </c>
      <c r="T63" s="4">
        <v>0.56831018518518517</v>
      </c>
      <c r="U63" s="1" t="s">
        <v>45</v>
      </c>
      <c r="V63" s="1" t="s">
        <v>75</v>
      </c>
      <c r="W63" s="1">
        <v>2019</v>
      </c>
      <c r="X63" s="2"/>
      <c r="Y63">
        <f t="shared" si="2"/>
        <v>15</v>
      </c>
      <c r="Z63" t="str">
        <f t="shared" si="1"/>
        <v>PEOPLE SOFT</v>
      </c>
    </row>
    <row r="64" spans="1:26" x14ac:dyDescent="0.25">
      <c r="A64" s="1">
        <v>152281</v>
      </c>
      <c r="B64" s="1" t="s">
        <v>24</v>
      </c>
      <c r="C64" s="3">
        <v>43564.568749999999</v>
      </c>
      <c r="D64" s="1" t="s">
        <v>91</v>
      </c>
      <c r="E64" s="1" t="s">
        <v>116</v>
      </c>
      <c r="F64" s="1" t="s">
        <v>78</v>
      </c>
      <c r="G64" s="1" t="s">
        <v>117</v>
      </c>
      <c r="H64" s="1" t="s">
        <v>80</v>
      </c>
      <c r="I64" s="1" t="s">
        <v>92</v>
      </c>
      <c r="J64" s="1" t="s">
        <v>101</v>
      </c>
      <c r="K64" s="1" t="s">
        <v>31</v>
      </c>
      <c r="L64" s="1" t="s">
        <v>83</v>
      </c>
      <c r="M64" s="1">
        <v>7</v>
      </c>
      <c r="N64" s="1" t="s">
        <v>118</v>
      </c>
      <c r="O64" s="1" t="s">
        <v>83</v>
      </c>
      <c r="P64" s="4">
        <v>0.56913194444444448</v>
      </c>
      <c r="Q64" s="1" t="s">
        <v>45</v>
      </c>
      <c r="R64" s="1" t="s">
        <v>75</v>
      </c>
      <c r="S64" s="1">
        <v>2019</v>
      </c>
      <c r="T64" s="4">
        <v>0.56913194444444448</v>
      </c>
      <c r="U64" s="1" t="s">
        <v>45</v>
      </c>
      <c r="V64" s="1" t="s">
        <v>75</v>
      </c>
      <c r="W64" s="1">
        <v>2019</v>
      </c>
      <c r="X64" s="2"/>
      <c r="Y64">
        <f t="shared" si="2"/>
        <v>15</v>
      </c>
      <c r="Z64" t="str">
        <f t="shared" si="1"/>
        <v>PEOPLE SOFT</v>
      </c>
    </row>
    <row r="65" spans="1:26" x14ac:dyDescent="0.25">
      <c r="A65" s="1">
        <v>152290</v>
      </c>
      <c r="B65" s="1" t="s">
        <v>24</v>
      </c>
      <c r="C65" s="3">
        <v>43564.597916666666</v>
      </c>
      <c r="D65" s="1" t="s">
        <v>56</v>
      </c>
      <c r="E65" s="1" t="s">
        <v>119</v>
      </c>
      <c r="F65" s="1" t="s">
        <v>26</v>
      </c>
      <c r="G65" s="1" t="s">
        <v>27</v>
      </c>
      <c r="H65" s="1" t="s">
        <v>110</v>
      </c>
      <c r="I65" s="1" t="s">
        <v>68</v>
      </c>
      <c r="J65" s="1" t="s">
        <v>81</v>
      </c>
      <c r="K65" s="1" t="s">
        <v>42</v>
      </c>
      <c r="L65" s="1" t="s">
        <v>83</v>
      </c>
      <c r="M65" s="1">
        <v>22</v>
      </c>
      <c r="N65" s="1" t="s">
        <v>120</v>
      </c>
      <c r="O65" s="1" t="s">
        <v>83</v>
      </c>
      <c r="P65" s="4">
        <v>0.59837962962962965</v>
      </c>
      <c r="Q65" s="1" t="s">
        <v>45</v>
      </c>
      <c r="R65" s="1" t="s">
        <v>75</v>
      </c>
      <c r="S65" s="1">
        <v>2019</v>
      </c>
      <c r="T65" s="4">
        <v>0.59837962962962965</v>
      </c>
      <c r="U65" s="1" t="s">
        <v>45</v>
      </c>
      <c r="V65" s="1" t="s">
        <v>75</v>
      </c>
      <c r="W65" s="1">
        <v>2019</v>
      </c>
      <c r="X65" s="2"/>
      <c r="Y65">
        <f t="shared" si="2"/>
        <v>15</v>
      </c>
      <c r="Z65" t="str">
        <f t="shared" si="1"/>
        <v>PEOPLE SOFT</v>
      </c>
    </row>
    <row r="66" spans="1:26" x14ac:dyDescent="0.25">
      <c r="A66" s="1">
        <v>152295</v>
      </c>
      <c r="B66" s="1" t="s">
        <v>24</v>
      </c>
      <c r="C66" s="3">
        <v>43564.613888888889</v>
      </c>
      <c r="D66" s="1" t="s">
        <v>121</v>
      </c>
      <c r="E66" s="1" t="s">
        <v>122</v>
      </c>
      <c r="F66" s="1" t="s">
        <v>78</v>
      </c>
      <c r="G66" s="1" t="s">
        <v>123</v>
      </c>
      <c r="H66" s="1" t="s">
        <v>87</v>
      </c>
      <c r="I66" s="1" t="s">
        <v>92</v>
      </c>
      <c r="J66" s="1" t="s">
        <v>101</v>
      </c>
      <c r="K66" s="1" t="s">
        <v>31</v>
      </c>
      <c r="L66" s="1" t="s">
        <v>83</v>
      </c>
      <c r="M66" s="1">
        <v>1</v>
      </c>
      <c r="N66" s="1" t="s">
        <v>124</v>
      </c>
      <c r="O66" s="1" t="s">
        <v>83</v>
      </c>
      <c r="P66" s="4">
        <v>0.61398148148148146</v>
      </c>
      <c r="Q66" s="1" t="s">
        <v>45</v>
      </c>
      <c r="R66" s="1" t="s">
        <v>75</v>
      </c>
      <c r="S66" s="1">
        <v>2019</v>
      </c>
      <c r="T66" s="4">
        <v>0.61398148148148146</v>
      </c>
      <c r="U66" s="1" t="s">
        <v>45</v>
      </c>
      <c r="V66" s="1" t="s">
        <v>75</v>
      </c>
      <c r="W66" s="1">
        <v>2019</v>
      </c>
      <c r="X66" s="2"/>
      <c r="Y66">
        <f t="shared" ref="Y66:Y97" si="3">IF(C66="","",WEEKNUM(C66,1))</f>
        <v>15</v>
      </c>
      <c r="Z66" t="str">
        <f t="shared" si="1"/>
        <v>PEOPLE SOFT</v>
      </c>
    </row>
    <row r="67" spans="1:26" x14ac:dyDescent="0.25">
      <c r="A67" s="1">
        <v>152325</v>
      </c>
      <c r="B67" s="1" t="s">
        <v>24</v>
      </c>
      <c r="C67" s="3">
        <v>43564.697222222225</v>
      </c>
      <c r="D67" s="1" t="s">
        <v>56</v>
      </c>
      <c r="E67" s="1" t="s">
        <v>107</v>
      </c>
      <c r="F67" s="1" t="s">
        <v>26</v>
      </c>
      <c r="G67" s="1" t="s">
        <v>27</v>
      </c>
      <c r="H67" s="1" t="s">
        <v>96</v>
      </c>
      <c r="I67" s="1" t="s">
        <v>92</v>
      </c>
      <c r="J67" s="1" t="s">
        <v>101</v>
      </c>
      <c r="K67" s="1" t="s">
        <v>42</v>
      </c>
      <c r="L67" s="1" t="s">
        <v>83</v>
      </c>
      <c r="M67" s="1">
        <v>1</v>
      </c>
      <c r="N67" s="1" t="s">
        <v>124</v>
      </c>
      <c r="O67" s="1" t="s">
        <v>83</v>
      </c>
      <c r="P67" s="4">
        <v>0.69773148148148145</v>
      </c>
      <c r="Q67" s="1" t="s">
        <v>45</v>
      </c>
      <c r="R67" s="1" t="s">
        <v>75</v>
      </c>
      <c r="S67" s="1">
        <v>2019</v>
      </c>
      <c r="T67" s="4">
        <v>0.69773148148148145</v>
      </c>
      <c r="U67" s="1" t="s">
        <v>45</v>
      </c>
      <c r="V67" s="1" t="s">
        <v>75</v>
      </c>
      <c r="W67" s="1">
        <v>2019</v>
      </c>
      <c r="X67" s="2"/>
      <c r="Y67">
        <f t="shared" si="3"/>
        <v>15</v>
      </c>
      <c r="Z67" t="str">
        <f t="shared" ref="Z67:Z130" si="4">IF(I67="","",IF(OR(I67="People Soft --- Tréso",I67="People Soft --- Achats",I67="People Soft --- Autres",I67="People Soft --- Compta",I67="People Soft --- Habilitation",I67="People Soft --- Note de frais",I67="People Soft --- Immobilisations"),"PEOPLE SOFT",IF(OR(I67="People Soft --- Interface Legacy",I67="People Soft --- Interface MDM",I67="People Soft --- Interface PFE"),"INTERFACES",IF(OR(I67="People Soft --- Réf. Chantier",I67="People Soft --- Réf. Organisation"),"REFERENTIELS"))))</f>
        <v>PEOPLE SOFT</v>
      </c>
    </row>
    <row r="68" spans="1:26" x14ac:dyDescent="0.25">
      <c r="A68" s="1">
        <v>152326</v>
      </c>
      <c r="B68" s="1" t="s">
        <v>24</v>
      </c>
      <c r="C68" s="3">
        <v>43564.701388888891</v>
      </c>
      <c r="D68" s="1" t="s">
        <v>56</v>
      </c>
      <c r="E68" s="1" t="s">
        <v>107</v>
      </c>
      <c r="F68" s="1" t="s">
        <v>26</v>
      </c>
      <c r="G68" s="1" t="s">
        <v>27</v>
      </c>
      <c r="H68" s="1" t="s">
        <v>96</v>
      </c>
      <c r="I68" s="1" t="s">
        <v>92</v>
      </c>
      <c r="J68" s="1" t="s">
        <v>30</v>
      </c>
      <c r="K68" s="1" t="s">
        <v>42</v>
      </c>
      <c r="L68" s="1" t="s">
        <v>83</v>
      </c>
      <c r="M68" s="1">
        <v>1</v>
      </c>
      <c r="N68" s="1" t="s">
        <v>125</v>
      </c>
      <c r="O68" s="1" t="s">
        <v>83</v>
      </c>
      <c r="P68" s="4">
        <v>0.70148148148148148</v>
      </c>
      <c r="Q68" s="1" t="s">
        <v>45</v>
      </c>
      <c r="R68" s="1" t="s">
        <v>75</v>
      </c>
      <c r="S68" s="1">
        <v>2019</v>
      </c>
      <c r="T68" s="4">
        <v>0.70148148148148148</v>
      </c>
      <c r="U68" s="1" t="s">
        <v>45</v>
      </c>
      <c r="V68" s="1" t="s">
        <v>75</v>
      </c>
      <c r="W68" s="1">
        <v>2019</v>
      </c>
      <c r="X68" s="2"/>
      <c r="Y68">
        <f t="shared" si="3"/>
        <v>15</v>
      </c>
      <c r="Z68" t="str">
        <f t="shared" si="4"/>
        <v>PEOPLE SOFT</v>
      </c>
    </row>
    <row r="69" spans="1:26" x14ac:dyDescent="0.25">
      <c r="A69" s="1">
        <v>152331</v>
      </c>
      <c r="B69" s="1" t="s">
        <v>36</v>
      </c>
      <c r="C69" s="3">
        <v>43564.728472222225</v>
      </c>
      <c r="D69" s="1" t="s">
        <v>56</v>
      </c>
      <c r="E69" s="1" t="s">
        <v>107</v>
      </c>
      <c r="F69" s="1" t="s">
        <v>26</v>
      </c>
      <c r="G69" s="1" t="s">
        <v>27</v>
      </c>
      <c r="H69" s="1" t="s">
        <v>96</v>
      </c>
      <c r="I69" s="1" t="s">
        <v>92</v>
      </c>
      <c r="J69" s="1" t="s">
        <v>63</v>
      </c>
      <c r="K69" s="1" t="s">
        <v>63</v>
      </c>
      <c r="L69" s="1" t="s">
        <v>83</v>
      </c>
      <c r="M69" s="1">
        <v>34</v>
      </c>
      <c r="N69" s="1" t="s">
        <v>37</v>
      </c>
      <c r="O69" s="1" t="s">
        <v>38</v>
      </c>
      <c r="P69" s="4">
        <v>0.7288310185185185</v>
      </c>
      <c r="Q69" s="1" t="s">
        <v>45</v>
      </c>
      <c r="R69" s="1" t="s">
        <v>75</v>
      </c>
      <c r="S69" s="1">
        <v>2019</v>
      </c>
      <c r="T69" s="4">
        <v>0.7288310185185185</v>
      </c>
      <c r="U69" s="1" t="s">
        <v>45</v>
      </c>
      <c r="V69" s="1" t="s">
        <v>75</v>
      </c>
      <c r="W69" s="1">
        <v>2019</v>
      </c>
      <c r="X69" s="2"/>
      <c r="Y69">
        <f t="shared" si="3"/>
        <v>15</v>
      </c>
      <c r="Z69" t="str">
        <f t="shared" si="4"/>
        <v>PEOPLE SOFT</v>
      </c>
    </row>
    <row r="70" spans="1:26" x14ac:dyDescent="0.25">
      <c r="A70" s="1">
        <v>152339</v>
      </c>
      <c r="B70" s="1" t="s">
        <v>36</v>
      </c>
      <c r="C70" s="3">
        <v>43565.342361111114</v>
      </c>
      <c r="D70" s="1" t="s">
        <v>71</v>
      </c>
      <c r="E70" s="1" t="s">
        <v>71</v>
      </c>
      <c r="F70" s="1" t="s">
        <v>26</v>
      </c>
      <c r="G70" s="1" t="s">
        <v>27</v>
      </c>
      <c r="H70" s="1" t="s">
        <v>28</v>
      </c>
      <c r="I70" s="1" t="s">
        <v>70</v>
      </c>
      <c r="J70" s="1" t="s">
        <v>46</v>
      </c>
      <c r="K70" s="1" t="s">
        <v>31</v>
      </c>
      <c r="L70" s="1" t="s">
        <v>72</v>
      </c>
      <c r="M70" s="1">
        <v>34</v>
      </c>
      <c r="N70" s="1" t="s">
        <v>37</v>
      </c>
      <c r="O70" s="1" t="s">
        <v>38</v>
      </c>
      <c r="P70" s="4">
        <v>0.34243055555555557</v>
      </c>
      <c r="Q70" s="1" t="s">
        <v>48</v>
      </c>
      <c r="R70" s="1" t="s">
        <v>75</v>
      </c>
      <c r="S70" s="1">
        <v>2019</v>
      </c>
      <c r="T70" s="4">
        <v>0.34243055555555557</v>
      </c>
      <c r="U70" s="1" t="s">
        <v>48</v>
      </c>
      <c r="V70" s="1" t="s">
        <v>75</v>
      </c>
      <c r="W70" s="1">
        <v>2019</v>
      </c>
      <c r="X70" s="2"/>
      <c r="Y70">
        <f t="shared" si="3"/>
        <v>15</v>
      </c>
      <c r="Z70" t="str">
        <f t="shared" si="4"/>
        <v>INTERFACES</v>
      </c>
    </row>
    <row r="71" spans="1:26" x14ac:dyDescent="0.25">
      <c r="A71" s="1">
        <v>152340</v>
      </c>
      <c r="B71" s="1" t="s">
        <v>24</v>
      </c>
      <c r="C71" s="3">
        <v>43565.347916666666</v>
      </c>
      <c r="D71" s="1" t="s">
        <v>66</v>
      </c>
      <c r="E71" s="1" t="s">
        <v>66</v>
      </c>
      <c r="F71" s="1" t="s">
        <v>26</v>
      </c>
      <c r="G71" s="1" t="s">
        <v>27</v>
      </c>
      <c r="H71" s="1" t="s">
        <v>28</v>
      </c>
      <c r="I71" s="1" t="s">
        <v>126</v>
      </c>
      <c r="J71" s="1" t="s">
        <v>89</v>
      </c>
      <c r="K71" s="1" t="s">
        <v>31</v>
      </c>
      <c r="L71" s="1" t="s">
        <v>67</v>
      </c>
      <c r="M71" s="1">
        <v>8</v>
      </c>
      <c r="N71" s="1" t="s">
        <v>90</v>
      </c>
      <c r="O71" s="1" t="s">
        <v>83</v>
      </c>
      <c r="P71" s="4">
        <v>0.34802083333333333</v>
      </c>
      <c r="Q71" s="1" t="s">
        <v>48</v>
      </c>
      <c r="R71" s="1" t="s">
        <v>75</v>
      </c>
      <c r="S71" s="1">
        <v>2019</v>
      </c>
      <c r="T71" s="4">
        <v>0.34802083333333333</v>
      </c>
      <c r="U71" s="1" t="s">
        <v>48</v>
      </c>
      <c r="V71" s="1" t="s">
        <v>75</v>
      </c>
      <c r="W71" s="1">
        <v>2019</v>
      </c>
      <c r="X71" s="2"/>
      <c r="Y71">
        <f t="shared" si="3"/>
        <v>15</v>
      </c>
      <c r="Z71" t="str">
        <f t="shared" si="4"/>
        <v>INTERFACES</v>
      </c>
    </row>
    <row r="72" spans="1:26" x14ac:dyDescent="0.25">
      <c r="A72" s="1">
        <v>152363</v>
      </c>
      <c r="B72" s="1" t="s">
        <v>24</v>
      </c>
      <c r="C72" s="3">
        <v>43565.424305555556</v>
      </c>
      <c r="D72" s="1" t="s">
        <v>56</v>
      </c>
      <c r="E72" s="1" t="s">
        <v>107</v>
      </c>
      <c r="F72" s="1" t="s">
        <v>26</v>
      </c>
      <c r="G72" s="1" t="s">
        <v>27</v>
      </c>
      <c r="H72" s="1" t="s">
        <v>96</v>
      </c>
      <c r="I72" s="1" t="s">
        <v>92</v>
      </c>
      <c r="J72" s="1" t="s">
        <v>30</v>
      </c>
      <c r="K72" s="1" t="s">
        <v>31</v>
      </c>
      <c r="L72" s="1" t="s">
        <v>83</v>
      </c>
      <c r="M72" s="1">
        <v>1</v>
      </c>
      <c r="N72" s="1" t="s">
        <v>127</v>
      </c>
      <c r="O72" s="1" t="s">
        <v>83</v>
      </c>
      <c r="P72" s="4">
        <v>0.42486111111111113</v>
      </c>
      <c r="Q72" s="1" t="s">
        <v>48</v>
      </c>
      <c r="R72" s="1" t="s">
        <v>75</v>
      </c>
      <c r="S72" s="1">
        <v>2019</v>
      </c>
      <c r="T72" s="4">
        <v>0.42486111111111113</v>
      </c>
      <c r="U72" s="1" t="s">
        <v>48</v>
      </c>
      <c r="V72" s="1" t="s">
        <v>75</v>
      </c>
      <c r="W72" s="1">
        <v>2019</v>
      </c>
      <c r="X72" s="2"/>
      <c r="Y72">
        <f t="shared" si="3"/>
        <v>15</v>
      </c>
      <c r="Z72" t="str">
        <f t="shared" si="4"/>
        <v>PEOPLE SOFT</v>
      </c>
    </row>
    <row r="73" spans="1:26" x14ac:dyDescent="0.25">
      <c r="A73" s="1">
        <v>152389</v>
      </c>
      <c r="B73" s="1" t="s">
        <v>36</v>
      </c>
      <c r="C73" s="3">
        <v>43565.525694444441</v>
      </c>
      <c r="D73" s="1" t="s">
        <v>56</v>
      </c>
      <c r="E73" s="1" t="s">
        <v>128</v>
      </c>
      <c r="F73" s="1" t="s">
        <v>78</v>
      </c>
      <c r="G73" s="1" t="s">
        <v>117</v>
      </c>
      <c r="H73" s="1" t="s">
        <v>80</v>
      </c>
      <c r="I73" s="1" t="s">
        <v>88</v>
      </c>
      <c r="J73" s="1" t="s">
        <v>129</v>
      </c>
      <c r="K73" s="1" t="s">
        <v>42</v>
      </c>
      <c r="L73" s="1" t="s">
        <v>83</v>
      </c>
      <c r="M73" s="1">
        <v>33</v>
      </c>
      <c r="N73" s="1" t="s">
        <v>37</v>
      </c>
      <c r="O73" s="1" t="s">
        <v>38</v>
      </c>
      <c r="P73" s="4">
        <v>0.52630787037037041</v>
      </c>
      <c r="Q73" s="1" t="s">
        <v>48</v>
      </c>
      <c r="R73" s="1" t="s">
        <v>75</v>
      </c>
      <c r="S73" s="1">
        <v>2019</v>
      </c>
      <c r="T73" s="4">
        <v>0.52630787037037041</v>
      </c>
      <c r="U73" s="1" t="s">
        <v>48</v>
      </c>
      <c r="V73" s="1" t="s">
        <v>75</v>
      </c>
      <c r="W73" s="1">
        <v>2019</v>
      </c>
      <c r="X73" s="2"/>
      <c r="Y73">
        <f t="shared" si="3"/>
        <v>15</v>
      </c>
      <c r="Z73" t="str">
        <f t="shared" si="4"/>
        <v>PEOPLE SOFT</v>
      </c>
    </row>
    <row r="74" spans="1:26" x14ac:dyDescent="0.25">
      <c r="A74" s="1">
        <v>152392</v>
      </c>
      <c r="B74" s="1" t="s">
        <v>24</v>
      </c>
      <c r="C74" s="3">
        <v>43565.555555555555</v>
      </c>
      <c r="D74" s="1" t="s">
        <v>56</v>
      </c>
      <c r="E74" s="1" t="s">
        <v>107</v>
      </c>
      <c r="F74" s="1" t="s">
        <v>26</v>
      </c>
      <c r="G74" s="1" t="s">
        <v>27</v>
      </c>
      <c r="H74" s="1" t="s">
        <v>96</v>
      </c>
      <c r="I74" s="1" t="s">
        <v>92</v>
      </c>
      <c r="J74" s="1" t="s">
        <v>30</v>
      </c>
      <c r="K74" s="1" t="s">
        <v>31</v>
      </c>
      <c r="L74" s="1" t="s">
        <v>83</v>
      </c>
      <c r="M74" s="1">
        <v>9</v>
      </c>
      <c r="N74" s="1" t="s">
        <v>130</v>
      </c>
      <c r="O74" s="1" t="s">
        <v>83</v>
      </c>
      <c r="P74" s="4">
        <v>0.55601851851851847</v>
      </c>
      <c r="Q74" s="1" t="s">
        <v>48</v>
      </c>
      <c r="R74" s="1" t="s">
        <v>75</v>
      </c>
      <c r="S74" s="1">
        <v>2019</v>
      </c>
      <c r="T74" s="4">
        <v>0.55601851851851847</v>
      </c>
      <c r="U74" s="1" t="s">
        <v>48</v>
      </c>
      <c r="V74" s="1" t="s">
        <v>75</v>
      </c>
      <c r="W74" s="1">
        <v>2019</v>
      </c>
      <c r="X74" s="2"/>
      <c r="Y74">
        <f t="shared" si="3"/>
        <v>15</v>
      </c>
      <c r="Z74" t="str">
        <f t="shared" si="4"/>
        <v>PEOPLE SOFT</v>
      </c>
    </row>
    <row r="75" spans="1:26" x14ac:dyDescent="0.25">
      <c r="A75" s="1">
        <v>152409</v>
      </c>
      <c r="B75" s="1" t="s">
        <v>24</v>
      </c>
      <c r="C75" s="3">
        <v>43565.606249999997</v>
      </c>
      <c r="D75" s="1" t="s">
        <v>56</v>
      </c>
      <c r="E75" s="1" t="s">
        <v>131</v>
      </c>
      <c r="F75" s="1" t="s">
        <v>26</v>
      </c>
      <c r="G75" s="1" t="s">
        <v>27</v>
      </c>
      <c r="H75" s="1" t="s">
        <v>132</v>
      </c>
      <c r="I75" s="1" t="s">
        <v>92</v>
      </c>
      <c r="J75" s="1" t="s">
        <v>46</v>
      </c>
      <c r="K75" s="1" t="s">
        <v>31</v>
      </c>
      <c r="L75" s="1" t="s">
        <v>83</v>
      </c>
      <c r="M75" s="1">
        <v>0</v>
      </c>
      <c r="N75" s="1" t="s">
        <v>133</v>
      </c>
      <c r="O75" s="1" t="s">
        <v>83</v>
      </c>
      <c r="P75" s="4">
        <v>0.60662037037037042</v>
      </c>
      <c r="Q75" s="1" t="s">
        <v>48</v>
      </c>
      <c r="R75" s="1" t="s">
        <v>75</v>
      </c>
      <c r="S75" s="1">
        <v>2019</v>
      </c>
      <c r="T75" s="4">
        <v>0.60662037037037042</v>
      </c>
      <c r="U75" s="1" t="s">
        <v>48</v>
      </c>
      <c r="V75" s="1" t="s">
        <v>75</v>
      </c>
      <c r="W75" s="1">
        <v>2019</v>
      </c>
      <c r="X75" s="2"/>
      <c r="Y75">
        <f t="shared" si="3"/>
        <v>15</v>
      </c>
      <c r="Z75" t="str">
        <f t="shared" si="4"/>
        <v>PEOPLE SOFT</v>
      </c>
    </row>
    <row r="76" spans="1:26" x14ac:dyDescent="0.25">
      <c r="A76" s="1">
        <v>152431</v>
      </c>
      <c r="B76" s="1" t="s">
        <v>24</v>
      </c>
      <c r="C76" s="3">
        <v>43565.669444444444</v>
      </c>
      <c r="D76" s="1" t="s">
        <v>56</v>
      </c>
      <c r="E76" s="1" t="s">
        <v>107</v>
      </c>
      <c r="F76" s="1" t="s">
        <v>26</v>
      </c>
      <c r="G76" s="1" t="s">
        <v>27</v>
      </c>
      <c r="H76" s="1" t="s">
        <v>96</v>
      </c>
      <c r="I76" s="1" t="s">
        <v>92</v>
      </c>
      <c r="J76" s="1" t="s">
        <v>101</v>
      </c>
      <c r="K76" s="1" t="s">
        <v>42</v>
      </c>
      <c r="L76" s="1" t="s">
        <v>83</v>
      </c>
      <c r="M76" s="1">
        <v>0</v>
      </c>
      <c r="N76" s="1" t="s">
        <v>134</v>
      </c>
      <c r="O76" s="1" t="s">
        <v>83</v>
      </c>
      <c r="P76" s="4">
        <v>0.66988425925925921</v>
      </c>
      <c r="Q76" s="1" t="s">
        <v>48</v>
      </c>
      <c r="R76" s="1" t="s">
        <v>75</v>
      </c>
      <c r="S76" s="1">
        <v>2019</v>
      </c>
      <c r="T76" s="4">
        <v>0.66988425925925921</v>
      </c>
      <c r="U76" s="1" t="s">
        <v>48</v>
      </c>
      <c r="V76" s="1" t="s">
        <v>75</v>
      </c>
      <c r="W76" s="1">
        <v>2019</v>
      </c>
      <c r="X76" s="2"/>
      <c r="Y76">
        <f t="shared" si="3"/>
        <v>15</v>
      </c>
      <c r="Z76" t="str">
        <f t="shared" si="4"/>
        <v>PEOPLE SOFT</v>
      </c>
    </row>
    <row r="77" spans="1:26" x14ac:dyDescent="0.25">
      <c r="A77" s="1">
        <v>152433</v>
      </c>
      <c r="B77" s="1" t="s">
        <v>24</v>
      </c>
      <c r="C77" s="3">
        <v>43565.675694444442</v>
      </c>
      <c r="D77" s="1" t="s">
        <v>56</v>
      </c>
      <c r="E77" s="1" t="s">
        <v>135</v>
      </c>
      <c r="F77" s="1" t="s">
        <v>26</v>
      </c>
      <c r="G77" s="1" t="s">
        <v>27</v>
      </c>
      <c r="H77" s="1" t="s">
        <v>28</v>
      </c>
      <c r="I77" s="1" t="s">
        <v>88</v>
      </c>
      <c r="J77" s="1" t="s">
        <v>41</v>
      </c>
      <c r="K77" s="1" t="s">
        <v>31</v>
      </c>
      <c r="L77" s="1" t="s">
        <v>83</v>
      </c>
      <c r="M77" s="1">
        <v>7</v>
      </c>
      <c r="N77" s="1" t="s">
        <v>136</v>
      </c>
      <c r="O77" s="1" t="s">
        <v>137</v>
      </c>
      <c r="P77" s="4">
        <v>0.67606481481481484</v>
      </c>
      <c r="Q77" s="1" t="s">
        <v>48</v>
      </c>
      <c r="R77" s="1" t="s">
        <v>75</v>
      </c>
      <c r="S77" s="1">
        <v>2019</v>
      </c>
      <c r="T77" s="4">
        <v>0.67606481481481484</v>
      </c>
      <c r="U77" s="1" t="s">
        <v>48</v>
      </c>
      <c r="V77" s="1" t="s">
        <v>75</v>
      </c>
      <c r="W77" s="1">
        <v>2019</v>
      </c>
      <c r="X77" s="2"/>
      <c r="Y77">
        <f t="shared" si="3"/>
        <v>15</v>
      </c>
      <c r="Z77" t="str">
        <f t="shared" si="4"/>
        <v>PEOPLE SOFT</v>
      </c>
    </row>
    <row r="78" spans="1:26" x14ac:dyDescent="0.25">
      <c r="A78" s="1">
        <v>152446</v>
      </c>
      <c r="B78" s="1" t="s">
        <v>24</v>
      </c>
      <c r="C78" s="3">
        <v>43566.337500000001</v>
      </c>
      <c r="D78" s="1" t="s">
        <v>66</v>
      </c>
      <c r="E78" s="1" t="s">
        <v>66</v>
      </c>
      <c r="F78" s="1" t="s">
        <v>26</v>
      </c>
      <c r="G78" s="1" t="s">
        <v>27</v>
      </c>
      <c r="H78" s="1" t="s">
        <v>28</v>
      </c>
      <c r="I78" s="1" t="s">
        <v>70</v>
      </c>
      <c r="J78" s="1" t="s">
        <v>30</v>
      </c>
      <c r="K78" s="1" t="s">
        <v>31</v>
      </c>
      <c r="L78" s="1" t="s">
        <v>67</v>
      </c>
      <c r="M78" s="1">
        <v>6</v>
      </c>
      <c r="N78" s="1" t="s">
        <v>138</v>
      </c>
      <c r="O78" s="1" t="s">
        <v>83</v>
      </c>
      <c r="P78" s="4">
        <v>0.33797453703703706</v>
      </c>
      <c r="Q78" s="1" t="s">
        <v>51</v>
      </c>
      <c r="R78" s="1" t="s">
        <v>75</v>
      </c>
      <c r="S78" s="1">
        <v>2019</v>
      </c>
      <c r="T78" s="4">
        <v>0.33797453703703706</v>
      </c>
      <c r="U78" s="1" t="s">
        <v>51</v>
      </c>
      <c r="V78" s="1" t="s">
        <v>75</v>
      </c>
      <c r="W78" s="1">
        <v>2019</v>
      </c>
      <c r="X78" s="2"/>
      <c r="Y78">
        <f t="shared" si="3"/>
        <v>15</v>
      </c>
      <c r="Z78" t="str">
        <f t="shared" si="4"/>
        <v>INTERFACES</v>
      </c>
    </row>
    <row r="79" spans="1:26" x14ac:dyDescent="0.25">
      <c r="A79" s="1">
        <v>152447</v>
      </c>
      <c r="B79" s="1" t="s">
        <v>36</v>
      </c>
      <c r="C79" s="3">
        <v>43566.339583333334</v>
      </c>
      <c r="D79" s="1" t="s">
        <v>71</v>
      </c>
      <c r="E79" s="1" t="s">
        <v>71</v>
      </c>
      <c r="F79" s="1" t="s">
        <v>26</v>
      </c>
      <c r="G79" s="1" t="s">
        <v>27</v>
      </c>
      <c r="H79" s="1" t="s">
        <v>28</v>
      </c>
      <c r="I79" s="1" t="s">
        <v>70</v>
      </c>
      <c r="J79" s="1" t="s">
        <v>46</v>
      </c>
      <c r="K79" s="1" t="s">
        <v>31</v>
      </c>
      <c r="L79" s="1" t="s">
        <v>72</v>
      </c>
      <c r="M79" s="1">
        <v>33</v>
      </c>
      <c r="N79" s="1" t="s">
        <v>37</v>
      </c>
      <c r="O79" s="1" t="s">
        <v>38</v>
      </c>
      <c r="P79" s="4">
        <v>0.33993055555555557</v>
      </c>
      <c r="Q79" s="1" t="s">
        <v>51</v>
      </c>
      <c r="R79" s="1" t="s">
        <v>75</v>
      </c>
      <c r="S79" s="1">
        <v>2019</v>
      </c>
      <c r="T79" s="4">
        <v>0.33993055555555557</v>
      </c>
      <c r="U79" s="1" t="s">
        <v>51</v>
      </c>
      <c r="V79" s="1" t="s">
        <v>75</v>
      </c>
      <c r="W79" s="1">
        <v>2019</v>
      </c>
      <c r="X79" s="2"/>
      <c r="Y79">
        <f t="shared" si="3"/>
        <v>15</v>
      </c>
      <c r="Z79" t="str">
        <f t="shared" si="4"/>
        <v>INTERFACES</v>
      </c>
    </row>
    <row r="80" spans="1:26" x14ac:dyDescent="0.25">
      <c r="A80" s="1">
        <v>152461</v>
      </c>
      <c r="B80" s="1" t="s">
        <v>24</v>
      </c>
      <c r="C80" s="3">
        <v>43566.40902777778</v>
      </c>
      <c r="D80" s="1" t="s">
        <v>56</v>
      </c>
      <c r="E80" s="1" t="s">
        <v>107</v>
      </c>
      <c r="F80" s="1" t="s">
        <v>26</v>
      </c>
      <c r="G80" s="1" t="s">
        <v>27</v>
      </c>
      <c r="H80" s="1" t="s">
        <v>96</v>
      </c>
      <c r="I80" s="1" t="s">
        <v>92</v>
      </c>
      <c r="J80" s="1" t="s">
        <v>46</v>
      </c>
      <c r="K80" s="1" t="s">
        <v>31</v>
      </c>
      <c r="L80" s="1" t="s">
        <v>83</v>
      </c>
      <c r="M80" s="1">
        <v>1</v>
      </c>
      <c r="N80" s="1" t="s">
        <v>139</v>
      </c>
      <c r="O80" s="1" t="s">
        <v>83</v>
      </c>
      <c r="P80" s="4">
        <v>0.40908564814814813</v>
      </c>
      <c r="Q80" s="1" t="s">
        <v>51</v>
      </c>
      <c r="R80" s="1" t="s">
        <v>75</v>
      </c>
      <c r="S80" s="1">
        <v>2019</v>
      </c>
      <c r="T80" s="4">
        <v>0.40908564814814813</v>
      </c>
      <c r="U80" s="1" t="s">
        <v>51</v>
      </c>
      <c r="V80" s="1" t="s">
        <v>75</v>
      </c>
      <c r="W80" s="1">
        <v>2019</v>
      </c>
      <c r="X80" s="2"/>
      <c r="Y80">
        <f t="shared" si="3"/>
        <v>15</v>
      </c>
      <c r="Z80" t="str">
        <f t="shared" si="4"/>
        <v>PEOPLE SOFT</v>
      </c>
    </row>
    <row r="81" spans="1:26" x14ac:dyDescent="0.25">
      <c r="A81" s="1">
        <v>152467</v>
      </c>
      <c r="B81" s="1" t="s">
        <v>24</v>
      </c>
      <c r="C81" s="3">
        <v>43566.451388888891</v>
      </c>
      <c r="D81" s="1" t="s">
        <v>56</v>
      </c>
      <c r="E81" s="1" t="s">
        <v>85</v>
      </c>
      <c r="F81" s="1" t="s">
        <v>26</v>
      </c>
      <c r="G81" s="1" t="s">
        <v>27</v>
      </c>
      <c r="H81" s="1" t="s">
        <v>96</v>
      </c>
      <c r="I81" s="1" t="s">
        <v>92</v>
      </c>
      <c r="J81" s="1" t="s">
        <v>140</v>
      </c>
      <c r="K81" s="1" t="s">
        <v>31</v>
      </c>
      <c r="L81" s="1" t="s">
        <v>83</v>
      </c>
      <c r="M81" s="1">
        <v>5</v>
      </c>
      <c r="N81" s="1" t="s">
        <v>141</v>
      </c>
      <c r="O81" s="1" t="s">
        <v>83</v>
      </c>
      <c r="P81" s="4">
        <v>0.45202546296296298</v>
      </c>
      <c r="Q81" s="1" t="s">
        <v>51</v>
      </c>
      <c r="R81" s="1" t="s">
        <v>75</v>
      </c>
      <c r="S81" s="1">
        <v>2019</v>
      </c>
      <c r="T81" s="4">
        <v>0.45202546296296298</v>
      </c>
      <c r="U81" s="1" t="s">
        <v>51</v>
      </c>
      <c r="V81" s="1" t="s">
        <v>75</v>
      </c>
      <c r="W81" s="1">
        <v>2019</v>
      </c>
      <c r="X81" s="2"/>
      <c r="Y81">
        <f t="shared" si="3"/>
        <v>15</v>
      </c>
      <c r="Z81" t="str">
        <f t="shared" si="4"/>
        <v>PEOPLE SOFT</v>
      </c>
    </row>
    <row r="82" spans="1:26" x14ac:dyDescent="0.25">
      <c r="A82" s="1">
        <v>152490</v>
      </c>
      <c r="B82" s="1" t="s">
        <v>24</v>
      </c>
      <c r="C82" s="3">
        <v>43566.632638888892</v>
      </c>
      <c r="D82" s="1" t="s">
        <v>91</v>
      </c>
      <c r="E82" s="1" t="s">
        <v>142</v>
      </c>
      <c r="F82" s="1" t="s">
        <v>78</v>
      </c>
      <c r="G82" s="1" t="s">
        <v>143</v>
      </c>
      <c r="H82" s="1" t="s">
        <v>144</v>
      </c>
      <c r="I82" s="1" t="s">
        <v>111</v>
      </c>
      <c r="J82" s="1" t="s">
        <v>30</v>
      </c>
      <c r="K82" s="1" t="s">
        <v>31</v>
      </c>
      <c r="L82" s="1" t="s">
        <v>83</v>
      </c>
      <c r="M82" s="1">
        <v>7</v>
      </c>
      <c r="N82" s="1" t="s">
        <v>145</v>
      </c>
      <c r="O82" s="1" t="s">
        <v>83</v>
      </c>
      <c r="P82" s="4">
        <v>0.63299768518518518</v>
      </c>
      <c r="Q82" s="1" t="s">
        <v>51</v>
      </c>
      <c r="R82" s="1" t="s">
        <v>75</v>
      </c>
      <c r="S82" s="1">
        <v>2019</v>
      </c>
      <c r="T82" s="4">
        <v>0.63299768518518518</v>
      </c>
      <c r="U82" s="1" t="s">
        <v>51</v>
      </c>
      <c r="V82" s="1" t="s">
        <v>75</v>
      </c>
      <c r="W82" s="1">
        <v>2019</v>
      </c>
      <c r="X82" s="2"/>
      <c r="Y82">
        <f t="shared" si="3"/>
        <v>15</v>
      </c>
      <c r="Z82" t="str">
        <f t="shared" si="4"/>
        <v>PEOPLE SOFT</v>
      </c>
    </row>
    <row r="83" spans="1:26" x14ac:dyDescent="0.25">
      <c r="A83" s="1">
        <v>152493</v>
      </c>
      <c r="B83" s="1" t="s">
        <v>24</v>
      </c>
      <c r="C83" s="3">
        <v>43566.658333333333</v>
      </c>
      <c r="D83" s="1" t="s">
        <v>56</v>
      </c>
      <c r="E83" s="1" t="s">
        <v>107</v>
      </c>
      <c r="F83" s="1" t="s">
        <v>26</v>
      </c>
      <c r="G83" s="1" t="s">
        <v>27</v>
      </c>
      <c r="H83" s="1" t="s">
        <v>96</v>
      </c>
      <c r="I83" s="1" t="s">
        <v>92</v>
      </c>
      <c r="J83" s="1" t="s">
        <v>46</v>
      </c>
      <c r="K83" s="1" t="s">
        <v>31</v>
      </c>
      <c r="L83" s="1" t="s">
        <v>83</v>
      </c>
      <c r="M83" s="1">
        <v>7</v>
      </c>
      <c r="N83" s="1" t="s">
        <v>145</v>
      </c>
      <c r="O83" s="1" t="s">
        <v>83</v>
      </c>
      <c r="P83" s="4">
        <v>0.65865740740740741</v>
      </c>
      <c r="Q83" s="1" t="s">
        <v>51</v>
      </c>
      <c r="R83" s="1" t="s">
        <v>75</v>
      </c>
      <c r="S83" s="1">
        <v>2019</v>
      </c>
      <c r="T83" s="4">
        <v>0.65865740740740741</v>
      </c>
      <c r="U83" s="1" t="s">
        <v>51</v>
      </c>
      <c r="V83" s="1" t="s">
        <v>75</v>
      </c>
      <c r="W83" s="1">
        <v>2019</v>
      </c>
      <c r="X83" s="2"/>
      <c r="Y83">
        <f t="shared" si="3"/>
        <v>15</v>
      </c>
      <c r="Z83" t="str">
        <f t="shared" si="4"/>
        <v>PEOPLE SOFT</v>
      </c>
    </row>
    <row r="84" spans="1:26" x14ac:dyDescent="0.25">
      <c r="A84" s="1">
        <v>152494</v>
      </c>
      <c r="B84" s="1" t="s">
        <v>24</v>
      </c>
      <c r="C84" s="3">
        <v>43566.663194444445</v>
      </c>
      <c r="D84" s="1" t="s">
        <v>56</v>
      </c>
      <c r="E84" s="1" t="s">
        <v>109</v>
      </c>
      <c r="F84" s="1" t="s">
        <v>26</v>
      </c>
      <c r="G84" s="1" t="s">
        <v>27</v>
      </c>
      <c r="H84" s="1" t="s">
        <v>110</v>
      </c>
      <c r="I84" s="1" t="s">
        <v>92</v>
      </c>
      <c r="J84" s="1" t="s">
        <v>140</v>
      </c>
      <c r="K84" s="1" t="s">
        <v>31</v>
      </c>
      <c r="L84" s="1" t="s">
        <v>83</v>
      </c>
      <c r="M84" s="1">
        <v>1</v>
      </c>
      <c r="N84" s="1" t="s">
        <v>146</v>
      </c>
      <c r="O84" s="1" t="s">
        <v>83</v>
      </c>
      <c r="P84" s="4">
        <v>0.66348379629629628</v>
      </c>
      <c r="Q84" s="1" t="s">
        <v>51</v>
      </c>
      <c r="R84" s="1" t="s">
        <v>75</v>
      </c>
      <c r="S84" s="1">
        <v>2019</v>
      </c>
      <c r="T84" s="4">
        <v>0.66348379629629628</v>
      </c>
      <c r="U84" s="1" t="s">
        <v>51</v>
      </c>
      <c r="V84" s="1" t="s">
        <v>75</v>
      </c>
      <c r="W84" s="1">
        <v>2019</v>
      </c>
      <c r="X84" s="2"/>
      <c r="Y84">
        <f t="shared" si="3"/>
        <v>15</v>
      </c>
      <c r="Z84" t="str">
        <f t="shared" si="4"/>
        <v>PEOPLE SOFT</v>
      </c>
    </row>
    <row r="85" spans="1:26" x14ac:dyDescent="0.25">
      <c r="A85" s="1">
        <v>152507</v>
      </c>
      <c r="B85" s="1" t="s">
        <v>52</v>
      </c>
      <c r="C85" s="3">
        <v>43566.722916666666</v>
      </c>
      <c r="D85" s="1" t="s">
        <v>135</v>
      </c>
      <c r="E85" s="1" t="s">
        <v>147</v>
      </c>
      <c r="F85" s="1" t="s">
        <v>78</v>
      </c>
      <c r="G85" s="1" t="s">
        <v>148</v>
      </c>
      <c r="H85" s="1" t="s">
        <v>87</v>
      </c>
      <c r="I85" s="1" t="s">
        <v>70</v>
      </c>
      <c r="J85" s="1" t="s">
        <v>41</v>
      </c>
      <c r="K85" s="1" t="s">
        <v>31</v>
      </c>
      <c r="L85" s="1" t="s">
        <v>83</v>
      </c>
      <c r="M85" s="1">
        <v>32</v>
      </c>
      <c r="N85" s="1" t="s">
        <v>37</v>
      </c>
      <c r="O85" s="1" t="s">
        <v>38</v>
      </c>
      <c r="P85" s="4">
        <v>0.72324074074074074</v>
      </c>
      <c r="Q85" s="1" t="s">
        <v>51</v>
      </c>
      <c r="R85" s="1" t="s">
        <v>75</v>
      </c>
      <c r="S85" s="1">
        <v>2019</v>
      </c>
      <c r="T85" s="4">
        <v>0.72324074074074074</v>
      </c>
      <c r="U85" s="1" t="s">
        <v>51</v>
      </c>
      <c r="V85" s="1" t="s">
        <v>75</v>
      </c>
      <c r="W85" s="1">
        <v>2019</v>
      </c>
      <c r="X85" s="2"/>
      <c r="Y85">
        <f t="shared" si="3"/>
        <v>15</v>
      </c>
      <c r="Z85" t="str">
        <f t="shared" si="4"/>
        <v>INTERFACES</v>
      </c>
    </row>
    <row r="86" spans="1:26" x14ac:dyDescent="0.25">
      <c r="A86" s="1">
        <v>152518</v>
      </c>
      <c r="B86" s="1" t="s">
        <v>36</v>
      </c>
      <c r="C86" s="3">
        <v>43567.330555555556</v>
      </c>
      <c r="D86" s="1" t="s">
        <v>66</v>
      </c>
      <c r="E86" s="1" t="s">
        <v>66</v>
      </c>
      <c r="F86" s="1" t="s">
        <v>26</v>
      </c>
      <c r="G86" s="1" t="s">
        <v>27</v>
      </c>
      <c r="H86" s="1" t="s">
        <v>28</v>
      </c>
      <c r="I86" s="1" t="s">
        <v>70</v>
      </c>
      <c r="J86" s="1" t="s">
        <v>30</v>
      </c>
      <c r="K86" s="1" t="s">
        <v>63</v>
      </c>
      <c r="L86" s="1" t="s">
        <v>67</v>
      </c>
      <c r="M86" s="1">
        <v>32</v>
      </c>
      <c r="N86" s="1" t="s">
        <v>37</v>
      </c>
      <c r="O86" s="1" t="s">
        <v>38</v>
      </c>
      <c r="P86" s="4">
        <v>0.33089120370370373</v>
      </c>
      <c r="Q86" s="1" t="s">
        <v>34</v>
      </c>
      <c r="R86" s="1" t="s">
        <v>75</v>
      </c>
      <c r="S86" s="1">
        <v>2019</v>
      </c>
      <c r="T86" s="4">
        <v>0.33089120370370373</v>
      </c>
      <c r="U86" s="1" t="s">
        <v>34</v>
      </c>
      <c r="V86" s="1" t="s">
        <v>75</v>
      </c>
      <c r="W86" s="1">
        <v>2019</v>
      </c>
      <c r="X86" s="2"/>
      <c r="Y86">
        <f t="shared" si="3"/>
        <v>15</v>
      </c>
      <c r="Z86" t="str">
        <f t="shared" si="4"/>
        <v>INTERFACES</v>
      </c>
    </row>
    <row r="87" spans="1:26" x14ac:dyDescent="0.25">
      <c r="A87" s="1">
        <v>152519</v>
      </c>
      <c r="B87" s="1" t="s">
        <v>36</v>
      </c>
      <c r="C87" s="3">
        <v>43567.338194444441</v>
      </c>
      <c r="D87" s="1" t="s">
        <v>71</v>
      </c>
      <c r="E87" s="1" t="s">
        <v>71</v>
      </c>
      <c r="F87" s="1" t="s">
        <v>26</v>
      </c>
      <c r="G87" s="1" t="s">
        <v>27</v>
      </c>
      <c r="H87" s="1" t="s">
        <v>28</v>
      </c>
      <c r="I87" s="1" t="s">
        <v>70</v>
      </c>
      <c r="J87" s="1" t="s">
        <v>46</v>
      </c>
      <c r="K87" s="1" t="s">
        <v>31</v>
      </c>
      <c r="L87" s="1" t="s">
        <v>72</v>
      </c>
      <c r="M87" s="1">
        <v>32</v>
      </c>
      <c r="N87" s="1" t="s">
        <v>37</v>
      </c>
      <c r="O87" s="1" t="s">
        <v>38</v>
      </c>
      <c r="P87" s="4">
        <v>0.33875</v>
      </c>
      <c r="Q87" s="1" t="s">
        <v>34</v>
      </c>
      <c r="R87" s="1" t="s">
        <v>75</v>
      </c>
      <c r="S87" s="1">
        <v>2019</v>
      </c>
      <c r="T87" s="4">
        <v>0.33875</v>
      </c>
      <c r="U87" s="1" t="s">
        <v>34</v>
      </c>
      <c r="V87" s="1" t="s">
        <v>75</v>
      </c>
      <c r="W87" s="1">
        <v>2019</v>
      </c>
      <c r="X87" s="2"/>
      <c r="Y87">
        <f t="shared" si="3"/>
        <v>15</v>
      </c>
      <c r="Z87" t="str">
        <f t="shared" si="4"/>
        <v>INTERFACES</v>
      </c>
    </row>
    <row r="88" spans="1:26" x14ac:dyDescent="0.25">
      <c r="A88" s="1">
        <v>152521</v>
      </c>
      <c r="B88" s="1" t="s">
        <v>24</v>
      </c>
      <c r="C88" s="3">
        <v>43567.340277777781</v>
      </c>
      <c r="D88" s="1" t="s">
        <v>66</v>
      </c>
      <c r="E88" s="1" t="s">
        <v>66</v>
      </c>
      <c r="F88" s="1" t="s">
        <v>26</v>
      </c>
      <c r="G88" s="1" t="s">
        <v>27</v>
      </c>
      <c r="H88" s="1" t="s">
        <v>28</v>
      </c>
      <c r="I88" s="1" t="s">
        <v>149</v>
      </c>
      <c r="J88" s="1" t="s">
        <v>30</v>
      </c>
      <c r="K88" s="1" t="s">
        <v>31</v>
      </c>
      <c r="L88" s="1" t="s">
        <v>67</v>
      </c>
      <c r="M88" s="1">
        <v>6</v>
      </c>
      <c r="N88" s="1" t="s">
        <v>150</v>
      </c>
      <c r="O88" s="1" t="s">
        <v>83</v>
      </c>
      <c r="P88" s="4">
        <v>0.34053240740740742</v>
      </c>
      <c r="Q88" s="1" t="s">
        <v>34</v>
      </c>
      <c r="R88" s="1" t="s">
        <v>75</v>
      </c>
      <c r="S88" s="1">
        <v>2019</v>
      </c>
      <c r="T88" s="4">
        <v>0.34053240740740742</v>
      </c>
      <c r="U88" s="1" t="s">
        <v>34</v>
      </c>
      <c r="V88" s="1" t="s">
        <v>75</v>
      </c>
      <c r="W88" s="1">
        <v>2019</v>
      </c>
      <c r="X88" s="2"/>
      <c r="Y88">
        <f t="shared" si="3"/>
        <v>15</v>
      </c>
      <c r="Z88" t="str">
        <f t="shared" si="4"/>
        <v>INTERFACES</v>
      </c>
    </row>
    <row r="89" spans="1:26" x14ac:dyDescent="0.25">
      <c r="A89" s="1">
        <v>152522</v>
      </c>
      <c r="B89" s="1" t="s">
        <v>24</v>
      </c>
      <c r="C89" s="3">
        <v>43567.34652777778</v>
      </c>
      <c r="D89" s="1" t="s">
        <v>66</v>
      </c>
      <c r="E89" s="1" t="s">
        <v>66</v>
      </c>
      <c r="F89" s="1" t="s">
        <v>26</v>
      </c>
      <c r="G89" s="1" t="s">
        <v>27</v>
      </c>
      <c r="H89" s="1" t="s">
        <v>28</v>
      </c>
      <c r="I89" s="1" t="s">
        <v>70</v>
      </c>
      <c r="J89" s="1" t="s">
        <v>101</v>
      </c>
      <c r="K89" s="1" t="s">
        <v>151</v>
      </c>
      <c r="L89" s="1" t="s">
        <v>67</v>
      </c>
      <c r="M89" s="1">
        <v>6</v>
      </c>
      <c r="N89" s="1" t="s">
        <v>152</v>
      </c>
      <c r="O89" s="1" t="s">
        <v>83</v>
      </c>
      <c r="P89" s="4">
        <v>0.34719907407407408</v>
      </c>
      <c r="Q89" s="1" t="s">
        <v>34</v>
      </c>
      <c r="R89" s="1" t="s">
        <v>75</v>
      </c>
      <c r="S89" s="1">
        <v>2019</v>
      </c>
      <c r="T89" s="4">
        <v>0.34719907407407408</v>
      </c>
      <c r="U89" s="1" t="s">
        <v>34</v>
      </c>
      <c r="V89" s="1" t="s">
        <v>75</v>
      </c>
      <c r="W89" s="1">
        <v>2019</v>
      </c>
      <c r="X89" s="2"/>
      <c r="Y89">
        <f t="shared" si="3"/>
        <v>15</v>
      </c>
      <c r="Z89" t="str">
        <f t="shared" si="4"/>
        <v>INTERFACES</v>
      </c>
    </row>
    <row r="90" spans="1:26" x14ac:dyDescent="0.25">
      <c r="A90" s="1">
        <v>152529</v>
      </c>
      <c r="B90" s="1" t="s">
        <v>24</v>
      </c>
      <c r="C90" s="3">
        <v>43567.381944444445</v>
      </c>
      <c r="D90" s="1" t="s">
        <v>56</v>
      </c>
      <c r="E90" s="1" t="s">
        <v>107</v>
      </c>
      <c r="F90" s="1" t="s">
        <v>26</v>
      </c>
      <c r="G90" s="1" t="s">
        <v>27</v>
      </c>
      <c r="H90" s="1" t="s">
        <v>96</v>
      </c>
      <c r="I90" s="1" t="s">
        <v>92</v>
      </c>
      <c r="J90" s="1" t="s">
        <v>46</v>
      </c>
      <c r="K90" s="1" t="s">
        <v>31</v>
      </c>
      <c r="L90" s="1" t="s">
        <v>83</v>
      </c>
      <c r="M90" s="1">
        <v>3</v>
      </c>
      <c r="N90" s="1" t="s">
        <v>153</v>
      </c>
      <c r="O90" s="1" t="s">
        <v>83</v>
      </c>
      <c r="P90" s="4">
        <v>0.38250000000000001</v>
      </c>
      <c r="Q90" s="1" t="s">
        <v>34</v>
      </c>
      <c r="R90" s="1" t="s">
        <v>75</v>
      </c>
      <c r="S90" s="1">
        <v>2019</v>
      </c>
      <c r="T90" s="4">
        <v>0.38250000000000001</v>
      </c>
      <c r="U90" s="1" t="s">
        <v>34</v>
      </c>
      <c r="V90" s="1" t="s">
        <v>75</v>
      </c>
      <c r="W90" s="1">
        <v>2019</v>
      </c>
      <c r="X90" s="2"/>
      <c r="Y90">
        <f t="shared" si="3"/>
        <v>15</v>
      </c>
      <c r="Z90" t="str">
        <f t="shared" si="4"/>
        <v>PEOPLE SOFT</v>
      </c>
    </row>
    <row r="91" spans="1:26" x14ac:dyDescent="0.25">
      <c r="A91" s="1">
        <v>152533</v>
      </c>
      <c r="B91" s="1" t="s">
        <v>24</v>
      </c>
      <c r="C91" s="3">
        <v>43567.39166666667</v>
      </c>
      <c r="D91" s="1" t="s">
        <v>56</v>
      </c>
      <c r="E91" s="1" t="s">
        <v>107</v>
      </c>
      <c r="F91" s="1" t="s">
        <v>26</v>
      </c>
      <c r="G91" s="1" t="s">
        <v>27</v>
      </c>
      <c r="H91" s="1" t="s">
        <v>96</v>
      </c>
      <c r="I91" s="1" t="s">
        <v>92</v>
      </c>
      <c r="J91" s="1" t="s">
        <v>46</v>
      </c>
      <c r="K91" s="1" t="s">
        <v>31</v>
      </c>
      <c r="L91" s="1" t="s">
        <v>83</v>
      </c>
      <c r="M91" s="1">
        <v>0</v>
      </c>
      <c r="N91" s="1" t="s">
        <v>154</v>
      </c>
      <c r="O91" s="1" t="s">
        <v>83</v>
      </c>
      <c r="P91" s="4">
        <v>0.39200231481481479</v>
      </c>
      <c r="Q91" s="1" t="s">
        <v>34</v>
      </c>
      <c r="R91" s="1" t="s">
        <v>75</v>
      </c>
      <c r="S91" s="1">
        <v>2019</v>
      </c>
      <c r="T91" s="4">
        <v>0.39200231481481479</v>
      </c>
      <c r="U91" s="1" t="s">
        <v>34</v>
      </c>
      <c r="V91" s="1" t="s">
        <v>75</v>
      </c>
      <c r="W91" s="1">
        <v>2019</v>
      </c>
      <c r="X91" s="2"/>
      <c r="Y91">
        <f t="shared" si="3"/>
        <v>15</v>
      </c>
      <c r="Z91" t="str">
        <f t="shared" si="4"/>
        <v>PEOPLE SOFT</v>
      </c>
    </row>
    <row r="92" spans="1:26" x14ac:dyDescent="0.25">
      <c r="A92" s="1">
        <v>152539</v>
      </c>
      <c r="B92" s="1" t="s">
        <v>36</v>
      </c>
      <c r="C92" s="3">
        <v>43567.406944444447</v>
      </c>
      <c r="D92" s="1" t="s">
        <v>155</v>
      </c>
      <c r="E92" s="1" t="s">
        <v>147</v>
      </c>
      <c r="F92" s="1" t="s">
        <v>78</v>
      </c>
      <c r="G92" s="1" t="s">
        <v>148</v>
      </c>
      <c r="H92" s="1" t="s">
        <v>87</v>
      </c>
      <c r="I92" s="1" t="s">
        <v>70</v>
      </c>
      <c r="J92" s="1" t="s">
        <v>89</v>
      </c>
      <c r="K92" s="1" t="s">
        <v>31</v>
      </c>
      <c r="L92" s="1" t="s">
        <v>83</v>
      </c>
      <c r="M92" s="1">
        <v>32</v>
      </c>
      <c r="N92" s="1" t="s">
        <v>37</v>
      </c>
      <c r="O92" s="1" t="s">
        <v>38</v>
      </c>
      <c r="P92" s="4">
        <v>0.40743055555555557</v>
      </c>
      <c r="Q92" s="1" t="s">
        <v>34</v>
      </c>
      <c r="R92" s="1" t="s">
        <v>75</v>
      </c>
      <c r="S92" s="1">
        <v>2019</v>
      </c>
      <c r="T92" s="4">
        <v>0.40743055555555557</v>
      </c>
      <c r="U92" s="1" t="s">
        <v>34</v>
      </c>
      <c r="V92" s="1" t="s">
        <v>75</v>
      </c>
      <c r="W92" s="1">
        <v>2019</v>
      </c>
      <c r="X92" s="2"/>
      <c r="Y92">
        <f t="shared" si="3"/>
        <v>15</v>
      </c>
      <c r="Z92" t="str">
        <f t="shared" si="4"/>
        <v>INTERFACES</v>
      </c>
    </row>
    <row r="93" spans="1:26" x14ac:dyDescent="0.25">
      <c r="A93" s="1">
        <v>152542</v>
      </c>
      <c r="B93" s="1" t="s">
        <v>36</v>
      </c>
      <c r="C93" s="3">
        <v>43567.418055555558</v>
      </c>
      <c r="D93" s="1" t="s">
        <v>56</v>
      </c>
      <c r="E93" s="1" t="s">
        <v>107</v>
      </c>
      <c r="F93" s="1" t="s">
        <v>26</v>
      </c>
      <c r="G93" s="1" t="s">
        <v>27</v>
      </c>
      <c r="H93" s="1" t="s">
        <v>96</v>
      </c>
      <c r="I93" s="1" t="s">
        <v>92</v>
      </c>
      <c r="J93" s="1" t="s">
        <v>63</v>
      </c>
      <c r="K93" s="1" t="s">
        <v>63</v>
      </c>
      <c r="L93" s="1" t="s">
        <v>83</v>
      </c>
      <c r="M93" s="1">
        <v>32</v>
      </c>
      <c r="N93" s="1" t="s">
        <v>37</v>
      </c>
      <c r="O93" s="1" t="s">
        <v>38</v>
      </c>
      <c r="P93" s="4">
        <v>0.41850694444444442</v>
      </c>
      <c r="Q93" s="1" t="s">
        <v>34</v>
      </c>
      <c r="R93" s="1" t="s">
        <v>75</v>
      </c>
      <c r="S93" s="1">
        <v>2019</v>
      </c>
      <c r="T93" s="4">
        <v>0.41850694444444442</v>
      </c>
      <c r="U93" s="1" t="s">
        <v>34</v>
      </c>
      <c r="V93" s="1" t="s">
        <v>75</v>
      </c>
      <c r="W93" s="1">
        <v>2019</v>
      </c>
      <c r="X93" s="2"/>
      <c r="Y93">
        <f t="shared" si="3"/>
        <v>15</v>
      </c>
      <c r="Z93" t="str">
        <f t="shared" si="4"/>
        <v>PEOPLE SOFT</v>
      </c>
    </row>
    <row r="94" spans="1:26" x14ac:dyDescent="0.25">
      <c r="A94" s="1">
        <v>152571</v>
      </c>
      <c r="B94" s="1" t="s">
        <v>24</v>
      </c>
      <c r="C94" s="3">
        <v>43567.547222222223</v>
      </c>
      <c r="D94" s="1" t="s">
        <v>56</v>
      </c>
      <c r="E94" s="1" t="s">
        <v>107</v>
      </c>
      <c r="F94" s="1" t="s">
        <v>26</v>
      </c>
      <c r="G94" s="1" t="s">
        <v>27</v>
      </c>
      <c r="H94" s="1" t="s">
        <v>96</v>
      </c>
      <c r="I94" s="1" t="s">
        <v>92</v>
      </c>
      <c r="J94" s="1" t="s">
        <v>30</v>
      </c>
      <c r="K94" s="1" t="s">
        <v>31</v>
      </c>
      <c r="L94" s="1" t="s">
        <v>83</v>
      </c>
      <c r="M94" s="1">
        <v>14</v>
      </c>
      <c r="N94" s="1" t="s">
        <v>156</v>
      </c>
      <c r="O94" s="1" t="s">
        <v>83</v>
      </c>
      <c r="P94" s="4">
        <v>0.54784722222222226</v>
      </c>
      <c r="Q94" s="1" t="s">
        <v>34</v>
      </c>
      <c r="R94" s="1" t="s">
        <v>75</v>
      </c>
      <c r="S94" s="1">
        <v>2019</v>
      </c>
      <c r="T94" s="4">
        <v>0.54784722222222226</v>
      </c>
      <c r="U94" s="1" t="s">
        <v>34</v>
      </c>
      <c r="V94" s="1" t="s">
        <v>75</v>
      </c>
      <c r="W94" s="1">
        <v>2019</v>
      </c>
      <c r="X94" s="2"/>
      <c r="Y94">
        <f t="shared" si="3"/>
        <v>15</v>
      </c>
      <c r="Z94" t="str">
        <f t="shared" si="4"/>
        <v>PEOPLE SOFT</v>
      </c>
    </row>
    <row r="95" spans="1:26" x14ac:dyDescent="0.25">
      <c r="A95" s="1">
        <v>152573</v>
      </c>
      <c r="B95" s="1" t="s">
        <v>24</v>
      </c>
      <c r="C95" s="3">
        <v>43567.556250000001</v>
      </c>
      <c r="D95" s="1" t="s">
        <v>107</v>
      </c>
      <c r="E95" s="1" t="s">
        <v>99</v>
      </c>
      <c r="F95" s="1" t="s">
        <v>78</v>
      </c>
      <c r="G95" s="1" t="s">
        <v>100</v>
      </c>
      <c r="H95" s="1" t="s">
        <v>87</v>
      </c>
      <c r="I95" s="1" t="s">
        <v>92</v>
      </c>
      <c r="J95" s="1" t="s">
        <v>101</v>
      </c>
      <c r="K95" s="1" t="s">
        <v>31</v>
      </c>
      <c r="L95" s="1" t="s">
        <v>83</v>
      </c>
      <c r="M95" s="1">
        <v>12</v>
      </c>
      <c r="N95" s="1" t="s">
        <v>157</v>
      </c>
      <c r="O95" s="1" t="s">
        <v>83</v>
      </c>
      <c r="P95" s="4">
        <v>0.55655092592592592</v>
      </c>
      <c r="Q95" s="1" t="s">
        <v>34</v>
      </c>
      <c r="R95" s="1" t="s">
        <v>75</v>
      </c>
      <c r="S95" s="1">
        <v>2019</v>
      </c>
      <c r="T95" s="4">
        <v>0.55655092592592592</v>
      </c>
      <c r="U95" s="1" t="s">
        <v>34</v>
      </c>
      <c r="V95" s="1" t="s">
        <v>75</v>
      </c>
      <c r="W95" s="1">
        <v>2019</v>
      </c>
      <c r="X95" s="2"/>
      <c r="Y95">
        <f t="shared" si="3"/>
        <v>15</v>
      </c>
      <c r="Z95" t="str">
        <f t="shared" si="4"/>
        <v>PEOPLE SOFT</v>
      </c>
    </row>
    <row r="96" spans="1:26" x14ac:dyDescent="0.25">
      <c r="A96" s="1">
        <v>152579</v>
      </c>
      <c r="B96" s="1" t="s">
        <v>24</v>
      </c>
      <c r="C96" s="3">
        <v>43567.609027777777</v>
      </c>
      <c r="D96" s="1" t="s">
        <v>56</v>
      </c>
      <c r="E96" s="1" t="s">
        <v>85</v>
      </c>
      <c r="F96" s="1" t="s">
        <v>26</v>
      </c>
      <c r="G96" s="1" t="s">
        <v>27</v>
      </c>
      <c r="H96" s="1" t="s">
        <v>96</v>
      </c>
      <c r="I96" s="1" t="s">
        <v>158</v>
      </c>
      <c r="J96" s="1" t="s">
        <v>30</v>
      </c>
      <c r="K96" s="1" t="s">
        <v>42</v>
      </c>
      <c r="L96" s="1" t="s">
        <v>83</v>
      </c>
      <c r="M96" s="1">
        <v>2</v>
      </c>
      <c r="N96" s="1" t="s">
        <v>159</v>
      </c>
      <c r="O96" s="1" t="s">
        <v>83</v>
      </c>
      <c r="P96" s="4">
        <v>0.60917824074074078</v>
      </c>
      <c r="Q96" s="1" t="s">
        <v>34</v>
      </c>
      <c r="R96" s="1" t="s">
        <v>75</v>
      </c>
      <c r="S96" s="1">
        <v>2019</v>
      </c>
      <c r="T96" s="4">
        <v>0.60917824074074078</v>
      </c>
      <c r="U96" s="1" t="s">
        <v>34</v>
      </c>
      <c r="V96" s="1" t="s">
        <v>75</v>
      </c>
      <c r="W96" s="1">
        <v>2019</v>
      </c>
      <c r="X96" s="2"/>
      <c r="Y96">
        <f t="shared" si="3"/>
        <v>15</v>
      </c>
      <c r="Z96" t="str">
        <f t="shared" si="4"/>
        <v>REFERENTIELS</v>
      </c>
    </row>
    <row r="97" spans="1:26" x14ac:dyDescent="0.25">
      <c r="A97" s="1">
        <v>152606</v>
      </c>
      <c r="B97" s="1" t="s">
        <v>24</v>
      </c>
      <c r="C97" s="3">
        <v>43567.698611111111</v>
      </c>
      <c r="D97" s="1" t="s">
        <v>107</v>
      </c>
      <c r="E97" s="1" t="s">
        <v>160</v>
      </c>
      <c r="F97" s="1" t="s">
        <v>26</v>
      </c>
      <c r="G97" s="1" t="s">
        <v>27</v>
      </c>
      <c r="H97" s="1" t="s">
        <v>96</v>
      </c>
      <c r="I97" s="1" t="s">
        <v>92</v>
      </c>
      <c r="J97" s="1" t="s">
        <v>129</v>
      </c>
      <c r="K97" s="1" t="s">
        <v>42</v>
      </c>
      <c r="L97" s="1" t="s">
        <v>83</v>
      </c>
      <c r="M97" s="1">
        <v>24</v>
      </c>
      <c r="N97" s="1" t="s">
        <v>263</v>
      </c>
      <c r="O97" s="1" t="s">
        <v>83</v>
      </c>
      <c r="P97" s="4">
        <v>0.69862268518518522</v>
      </c>
      <c r="Q97" s="1" t="s">
        <v>34</v>
      </c>
      <c r="R97" s="1" t="s">
        <v>75</v>
      </c>
      <c r="S97" s="1">
        <v>2019</v>
      </c>
      <c r="T97" s="4">
        <v>0.69862268518518522</v>
      </c>
      <c r="U97" s="1" t="s">
        <v>34</v>
      </c>
      <c r="V97" s="1" t="s">
        <v>75</v>
      </c>
      <c r="W97" s="1">
        <v>2019</v>
      </c>
      <c r="X97" s="2"/>
      <c r="Y97">
        <f t="shared" si="3"/>
        <v>15</v>
      </c>
      <c r="Z97" t="str">
        <f t="shared" si="4"/>
        <v>PEOPLE SOFT</v>
      </c>
    </row>
    <row r="98" spans="1:26" x14ac:dyDescent="0.25">
      <c r="A98" s="1">
        <v>152611</v>
      </c>
      <c r="B98" s="1" t="s">
        <v>36</v>
      </c>
      <c r="C98" s="3">
        <v>43567.731944444444</v>
      </c>
      <c r="D98" s="1" t="s">
        <v>56</v>
      </c>
      <c r="E98" s="1" t="s">
        <v>85</v>
      </c>
      <c r="F98" s="1" t="s">
        <v>26</v>
      </c>
      <c r="G98" s="1" t="s">
        <v>27</v>
      </c>
      <c r="H98" s="1" t="s">
        <v>96</v>
      </c>
      <c r="I98" s="1" t="s">
        <v>92</v>
      </c>
      <c r="J98" s="1" t="s">
        <v>161</v>
      </c>
      <c r="K98" s="1" t="s">
        <v>31</v>
      </c>
      <c r="L98" s="1" t="s">
        <v>83</v>
      </c>
      <c r="M98" s="1">
        <v>31</v>
      </c>
      <c r="N98" s="1" t="s">
        <v>37</v>
      </c>
      <c r="O98" s="1" t="s">
        <v>38</v>
      </c>
      <c r="P98" s="4">
        <v>0.73251157407407408</v>
      </c>
      <c r="Q98" s="1" t="s">
        <v>34</v>
      </c>
      <c r="R98" s="1" t="s">
        <v>75</v>
      </c>
      <c r="S98" s="1">
        <v>2019</v>
      </c>
      <c r="T98" s="4">
        <v>0.73251157407407408</v>
      </c>
      <c r="U98" s="1" t="s">
        <v>34</v>
      </c>
      <c r="V98" s="1" t="s">
        <v>75</v>
      </c>
      <c r="W98" s="1">
        <v>2019</v>
      </c>
      <c r="X98" s="2"/>
      <c r="Y98">
        <f t="shared" ref="Y98:Y129" si="5">IF(C98="","",WEEKNUM(C98,1))</f>
        <v>15</v>
      </c>
      <c r="Z98" t="str">
        <f t="shared" si="4"/>
        <v>PEOPLE SOFT</v>
      </c>
    </row>
    <row r="99" spans="1:26" x14ac:dyDescent="0.25">
      <c r="A99" s="1">
        <v>152667</v>
      </c>
      <c r="B99" s="1" t="s">
        <v>24</v>
      </c>
      <c r="C99" s="3">
        <v>43570.42291666667</v>
      </c>
      <c r="D99" s="1" t="s">
        <v>62</v>
      </c>
      <c r="E99" s="1" t="s">
        <v>62</v>
      </c>
      <c r="F99" s="1" t="s">
        <v>26</v>
      </c>
      <c r="G99" s="1" t="s">
        <v>27</v>
      </c>
      <c r="H99" s="1" t="s">
        <v>28</v>
      </c>
      <c r="I99" s="1" t="s">
        <v>70</v>
      </c>
      <c r="J99" s="1" t="s">
        <v>46</v>
      </c>
      <c r="K99" s="1" t="s">
        <v>31</v>
      </c>
      <c r="L99" s="1" t="s">
        <v>83</v>
      </c>
      <c r="M99" s="1">
        <v>28</v>
      </c>
      <c r="N99" s="1" t="s">
        <v>320</v>
      </c>
      <c r="O99" s="1" t="s">
        <v>64</v>
      </c>
      <c r="P99" s="4">
        <v>0.42333333333333334</v>
      </c>
      <c r="Q99" s="1" t="s">
        <v>39</v>
      </c>
      <c r="R99" s="1" t="s">
        <v>75</v>
      </c>
      <c r="S99" s="1">
        <v>2019</v>
      </c>
      <c r="T99" s="4">
        <v>0.42333333333333334</v>
      </c>
      <c r="U99" s="1" t="s">
        <v>39</v>
      </c>
      <c r="V99" s="1" t="s">
        <v>75</v>
      </c>
      <c r="W99" s="1">
        <v>2019</v>
      </c>
      <c r="X99" s="2"/>
      <c r="Y99">
        <f t="shared" si="5"/>
        <v>16</v>
      </c>
      <c r="Z99" t="str">
        <f t="shared" si="4"/>
        <v>INTERFACES</v>
      </c>
    </row>
    <row r="100" spans="1:26" x14ac:dyDescent="0.25">
      <c r="A100" s="1">
        <v>152670</v>
      </c>
      <c r="B100" s="1" t="s">
        <v>24</v>
      </c>
      <c r="C100" s="3">
        <v>43570.428472222222</v>
      </c>
      <c r="D100" s="1" t="s">
        <v>62</v>
      </c>
      <c r="E100" s="1" t="s">
        <v>62</v>
      </c>
      <c r="F100" s="1" t="s">
        <v>26</v>
      </c>
      <c r="G100" s="1" t="s">
        <v>27</v>
      </c>
      <c r="H100" s="1" t="s">
        <v>28</v>
      </c>
      <c r="I100" s="1" t="s">
        <v>70</v>
      </c>
      <c r="J100" s="1" t="s">
        <v>46</v>
      </c>
      <c r="K100" s="1" t="s">
        <v>31</v>
      </c>
      <c r="L100" s="1" t="s">
        <v>83</v>
      </c>
      <c r="M100" s="1">
        <v>2</v>
      </c>
      <c r="N100" s="1" t="s">
        <v>138</v>
      </c>
      <c r="O100" s="1" t="s">
        <v>83</v>
      </c>
      <c r="P100" s="4">
        <v>0.42896990740740742</v>
      </c>
      <c r="Q100" s="1" t="s">
        <v>39</v>
      </c>
      <c r="R100" s="1" t="s">
        <v>75</v>
      </c>
      <c r="S100" s="1">
        <v>2019</v>
      </c>
      <c r="T100" s="4">
        <v>0.42896990740740742</v>
      </c>
      <c r="U100" s="1" t="s">
        <v>39</v>
      </c>
      <c r="V100" s="1" t="s">
        <v>75</v>
      </c>
      <c r="W100" s="1">
        <v>2019</v>
      </c>
      <c r="X100" s="2"/>
      <c r="Y100">
        <f t="shared" si="5"/>
        <v>16</v>
      </c>
      <c r="Z100" t="str">
        <f t="shared" si="4"/>
        <v>INTERFACES</v>
      </c>
    </row>
    <row r="101" spans="1:26" x14ac:dyDescent="0.25">
      <c r="A101" s="1">
        <v>152694</v>
      </c>
      <c r="B101" s="1" t="s">
        <v>24</v>
      </c>
      <c r="C101" s="3">
        <v>43570.470138888886</v>
      </c>
      <c r="D101" s="1" t="s">
        <v>56</v>
      </c>
      <c r="E101" s="1" t="s">
        <v>162</v>
      </c>
      <c r="F101" s="1" t="s">
        <v>26</v>
      </c>
      <c r="G101" s="1" t="s">
        <v>27</v>
      </c>
      <c r="H101" s="1" t="s">
        <v>110</v>
      </c>
      <c r="I101" s="1" t="s">
        <v>68</v>
      </c>
      <c r="J101" s="1" t="s">
        <v>30</v>
      </c>
      <c r="K101" s="1" t="s">
        <v>31</v>
      </c>
      <c r="L101" s="1" t="s">
        <v>83</v>
      </c>
      <c r="M101" s="1">
        <v>2</v>
      </c>
      <c r="N101" s="1" t="s">
        <v>163</v>
      </c>
      <c r="O101" s="1" t="s">
        <v>83</v>
      </c>
      <c r="P101" s="4">
        <v>0.47059027777777779</v>
      </c>
      <c r="Q101" s="1" t="s">
        <v>39</v>
      </c>
      <c r="R101" s="1" t="s">
        <v>75</v>
      </c>
      <c r="S101" s="1">
        <v>2019</v>
      </c>
      <c r="T101" s="4">
        <v>0.47059027777777779</v>
      </c>
      <c r="U101" s="1" t="s">
        <v>39</v>
      </c>
      <c r="V101" s="1" t="s">
        <v>75</v>
      </c>
      <c r="W101" s="1">
        <v>2019</v>
      </c>
      <c r="X101" s="2"/>
      <c r="Y101">
        <f t="shared" si="5"/>
        <v>16</v>
      </c>
      <c r="Z101" t="str">
        <f t="shared" si="4"/>
        <v>PEOPLE SOFT</v>
      </c>
    </row>
    <row r="102" spans="1:26" x14ac:dyDescent="0.25">
      <c r="A102" s="1">
        <v>152706</v>
      </c>
      <c r="B102" s="1" t="s">
        <v>24</v>
      </c>
      <c r="C102" s="3">
        <v>43570.489583333336</v>
      </c>
      <c r="D102" s="1" t="s">
        <v>56</v>
      </c>
      <c r="E102" s="1" t="s">
        <v>107</v>
      </c>
      <c r="F102" s="1" t="s">
        <v>26</v>
      </c>
      <c r="G102" s="1" t="s">
        <v>27</v>
      </c>
      <c r="H102" s="1" t="s">
        <v>96</v>
      </c>
      <c r="I102" s="1" t="s">
        <v>92</v>
      </c>
      <c r="J102" s="1" t="s">
        <v>140</v>
      </c>
      <c r="K102" s="1" t="s">
        <v>31</v>
      </c>
      <c r="L102" s="1" t="s">
        <v>83</v>
      </c>
      <c r="M102" s="1">
        <v>1</v>
      </c>
      <c r="N102" s="1" t="s">
        <v>164</v>
      </c>
      <c r="O102" s="1" t="s">
        <v>83</v>
      </c>
      <c r="P102" s="4">
        <v>0.49003472222222222</v>
      </c>
      <c r="Q102" s="1" t="s">
        <v>39</v>
      </c>
      <c r="R102" s="1" t="s">
        <v>75</v>
      </c>
      <c r="S102" s="1">
        <v>2019</v>
      </c>
      <c r="T102" s="4">
        <v>0.49003472222222222</v>
      </c>
      <c r="U102" s="1" t="s">
        <v>39</v>
      </c>
      <c r="V102" s="1" t="s">
        <v>75</v>
      </c>
      <c r="W102" s="1">
        <v>2019</v>
      </c>
      <c r="X102" s="2"/>
      <c r="Y102">
        <f t="shared" si="5"/>
        <v>16</v>
      </c>
      <c r="Z102" t="str">
        <f t="shared" si="4"/>
        <v>PEOPLE SOFT</v>
      </c>
    </row>
    <row r="103" spans="1:26" x14ac:dyDescent="0.25">
      <c r="A103" s="1">
        <v>152710</v>
      </c>
      <c r="B103" s="1" t="s">
        <v>24</v>
      </c>
      <c r="C103" s="3">
        <v>43570.511805555558</v>
      </c>
      <c r="D103" s="1" t="s">
        <v>107</v>
      </c>
      <c r="E103" s="1" t="s">
        <v>86</v>
      </c>
      <c r="F103" s="1" t="s">
        <v>78</v>
      </c>
      <c r="G103" s="1" t="s">
        <v>79</v>
      </c>
      <c r="H103" s="1" t="s">
        <v>87</v>
      </c>
      <c r="I103" s="1" t="s">
        <v>92</v>
      </c>
      <c r="J103" s="1" t="s">
        <v>101</v>
      </c>
      <c r="K103" s="1" t="s">
        <v>31</v>
      </c>
      <c r="L103" s="1" t="s">
        <v>83</v>
      </c>
      <c r="M103" s="1">
        <v>1</v>
      </c>
      <c r="N103" s="1" t="s">
        <v>165</v>
      </c>
      <c r="O103" s="1" t="s">
        <v>137</v>
      </c>
      <c r="P103" s="4">
        <v>0.51210648148148152</v>
      </c>
      <c r="Q103" s="1" t="s">
        <v>39</v>
      </c>
      <c r="R103" s="1" t="s">
        <v>75</v>
      </c>
      <c r="S103" s="1">
        <v>2019</v>
      </c>
      <c r="T103" s="4">
        <v>0.51210648148148152</v>
      </c>
      <c r="U103" s="1" t="s">
        <v>39</v>
      </c>
      <c r="V103" s="1" t="s">
        <v>75</v>
      </c>
      <c r="W103" s="1">
        <v>2019</v>
      </c>
      <c r="X103" s="2"/>
      <c r="Y103">
        <f t="shared" si="5"/>
        <v>16</v>
      </c>
      <c r="Z103" t="str">
        <f t="shared" si="4"/>
        <v>PEOPLE SOFT</v>
      </c>
    </row>
    <row r="104" spans="1:26" x14ac:dyDescent="0.25">
      <c r="A104" s="1">
        <v>152720</v>
      </c>
      <c r="B104" s="1" t="s">
        <v>24</v>
      </c>
      <c r="C104" s="3">
        <v>43570.583333333336</v>
      </c>
      <c r="D104" s="1" t="s">
        <v>56</v>
      </c>
      <c r="E104" s="1" t="s">
        <v>107</v>
      </c>
      <c r="F104" s="1" t="s">
        <v>26</v>
      </c>
      <c r="G104" s="1" t="s">
        <v>27</v>
      </c>
      <c r="H104" s="1" t="s">
        <v>96</v>
      </c>
      <c r="I104" s="1" t="s">
        <v>92</v>
      </c>
      <c r="J104" s="1" t="s">
        <v>101</v>
      </c>
      <c r="K104" s="1" t="s">
        <v>31</v>
      </c>
      <c r="L104" s="1" t="s">
        <v>83</v>
      </c>
      <c r="M104" s="1">
        <v>13</v>
      </c>
      <c r="N104" s="1" t="s">
        <v>166</v>
      </c>
      <c r="O104" s="1" t="s">
        <v>83</v>
      </c>
      <c r="P104" s="4">
        <v>0.58387731481481486</v>
      </c>
      <c r="Q104" s="1" t="s">
        <v>39</v>
      </c>
      <c r="R104" s="1" t="s">
        <v>75</v>
      </c>
      <c r="S104" s="1">
        <v>2019</v>
      </c>
      <c r="T104" s="4">
        <v>0.58387731481481486</v>
      </c>
      <c r="U104" s="1" t="s">
        <v>39</v>
      </c>
      <c r="V104" s="1" t="s">
        <v>75</v>
      </c>
      <c r="W104" s="1">
        <v>2019</v>
      </c>
      <c r="X104" s="2"/>
      <c r="Y104">
        <f t="shared" si="5"/>
        <v>16</v>
      </c>
      <c r="Z104" t="str">
        <f t="shared" si="4"/>
        <v>PEOPLE SOFT</v>
      </c>
    </row>
    <row r="105" spans="1:26" x14ac:dyDescent="0.25">
      <c r="A105" s="1">
        <v>152757</v>
      </c>
      <c r="B105" s="1" t="s">
        <v>24</v>
      </c>
      <c r="C105" s="3">
        <v>43570.697916666664</v>
      </c>
      <c r="D105" s="1" t="s">
        <v>56</v>
      </c>
      <c r="E105" s="1" t="s">
        <v>131</v>
      </c>
      <c r="F105" s="1" t="s">
        <v>26</v>
      </c>
      <c r="G105" s="1" t="s">
        <v>27</v>
      </c>
      <c r="H105" s="1" t="s">
        <v>132</v>
      </c>
      <c r="I105" s="1" t="s">
        <v>92</v>
      </c>
      <c r="J105" s="1" t="s">
        <v>73</v>
      </c>
      <c r="K105" s="1" t="s">
        <v>42</v>
      </c>
      <c r="L105" s="1" t="s">
        <v>83</v>
      </c>
      <c r="M105" s="1">
        <v>7</v>
      </c>
      <c r="N105" s="1" t="s">
        <v>167</v>
      </c>
      <c r="O105" s="1" t="s">
        <v>83</v>
      </c>
      <c r="P105" s="4">
        <v>0.69848379629629631</v>
      </c>
      <c r="Q105" s="1" t="s">
        <v>39</v>
      </c>
      <c r="R105" s="1" t="s">
        <v>75</v>
      </c>
      <c r="S105" s="1">
        <v>2019</v>
      </c>
      <c r="T105" s="4">
        <v>0.69848379629629631</v>
      </c>
      <c r="U105" s="1" t="s">
        <v>39</v>
      </c>
      <c r="V105" s="1" t="s">
        <v>75</v>
      </c>
      <c r="W105" s="1">
        <v>2019</v>
      </c>
      <c r="X105" s="2"/>
      <c r="Y105">
        <f t="shared" si="5"/>
        <v>16</v>
      </c>
      <c r="Z105" t="str">
        <f t="shared" si="4"/>
        <v>PEOPLE SOFT</v>
      </c>
    </row>
    <row r="106" spans="1:26" x14ac:dyDescent="0.25">
      <c r="A106" s="1">
        <v>152764</v>
      </c>
      <c r="B106" s="1" t="s">
        <v>24</v>
      </c>
      <c r="C106" s="3">
        <v>43570.723611111112</v>
      </c>
      <c r="D106" s="1" t="s">
        <v>56</v>
      </c>
      <c r="E106" s="1" t="s">
        <v>131</v>
      </c>
      <c r="F106" s="1" t="s">
        <v>26</v>
      </c>
      <c r="G106" s="1" t="s">
        <v>27</v>
      </c>
      <c r="H106" s="1" t="s">
        <v>132</v>
      </c>
      <c r="I106" s="1" t="s">
        <v>92</v>
      </c>
      <c r="J106" s="1" t="s">
        <v>46</v>
      </c>
      <c r="K106" s="1" t="s">
        <v>31</v>
      </c>
      <c r="L106" s="1" t="s">
        <v>83</v>
      </c>
      <c r="M106" s="1">
        <v>10</v>
      </c>
      <c r="N106" s="1" t="s">
        <v>156</v>
      </c>
      <c r="O106" s="1" t="s">
        <v>83</v>
      </c>
      <c r="P106" s="4">
        <v>0.72373842592592597</v>
      </c>
      <c r="Q106" s="1" t="s">
        <v>39</v>
      </c>
      <c r="R106" s="1" t="s">
        <v>75</v>
      </c>
      <c r="S106" s="1">
        <v>2019</v>
      </c>
      <c r="T106" s="4">
        <v>0.72373842592592597</v>
      </c>
      <c r="U106" s="1" t="s">
        <v>39</v>
      </c>
      <c r="V106" s="1" t="s">
        <v>75</v>
      </c>
      <c r="W106" s="1">
        <v>2019</v>
      </c>
      <c r="X106" s="2"/>
      <c r="Y106">
        <f t="shared" si="5"/>
        <v>16</v>
      </c>
      <c r="Z106" t="str">
        <f t="shared" si="4"/>
        <v>PEOPLE SOFT</v>
      </c>
    </row>
    <row r="107" spans="1:26" x14ac:dyDescent="0.25">
      <c r="A107" s="1">
        <v>152772</v>
      </c>
      <c r="B107" s="1" t="s">
        <v>24</v>
      </c>
      <c r="C107" s="3">
        <v>43571.365972222222</v>
      </c>
      <c r="D107" s="1" t="s">
        <v>62</v>
      </c>
      <c r="E107" s="1" t="s">
        <v>62</v>
      </c>
      <c r="F107" s="1" t="s">
        <v>26</v>
      </c>
      <c r="G107" s="1" t="s">
        <v>27</v>
      </c>
      <c r="H107" s="1" t="s">
        <v>28</v>
      </c>
      <c r="I107" s="1" t="s">
        <v>149</v>
      </c>
      <c r="J107" s="1" t="s">
        <v>46</v>
      </c>
      <c r="K107" s="1" t="s">
        <v>31</v>
      </c>
      <c r="L107" s="1" t="s">
        <v>64</v>
      </c>
      <c r="M107" s="1">
        <v>1</v>
      </c>
      <c r="N107" s="1" t="s">
        <v>168</v>
      </c>
      <c r="O107" s="1" t="s">
        <v>83</v>
      </c>
      <c r="P107" s="4">
        <v>0.36650462962962965</v>
      </c>
      <c r="Q107" s="1" t="s">
        <v>45</v>
      </c>
      <c r="R107" s="1" t="s">
        <v>75</v>
      </c>
      <c r="S107" s="1">
        <v>2019</v>
      </c>
      <c r="T107" s="4">
        <v>0.36650462962962965</v>
      </c>
      <c r="U107" s="1" t="s">
        <v>45</v>
      </c>
      <c r="V107" s="1" t="s">
        <v>75</v>
      </c>
      <c r="W107" s="1">
        <v>2019</v>
      </c>
      <c r="X107" s="2"/>
      <c r="Y107">
        <f t="shared" si="5"/>
        <v>16</v>
      </c>
      <c r="Z107" t="str">
        <f t="shared" si="4"/>
        <v>INTERFACES</v>
      </c>
    </row>
    <row r="108" spans="1:26" x14ac:dyDescent="0.25">
      <c r="A108" s="1">
        <v>152783</v>
      </c>
      <c r="B108" s="1" t="s">
        <v>36</v>
      </c>
      <c r="C108" s="3">
        <v>43571.414583333331</v>
      </c>
      <c r="D108" s="1" t="s">
        <v>56</v>
      </c>
      <c r="E108" s="1" t="s">
        <v>105</v>
      </c>
      <c r="F108" s="1" t="s">
        <v>26</v>
      </c>
      <c r="G108" s="1" t="s">
        <v>27</v>
      </c>
      <c r="H108" s="1" t="s">
        <v>96</v>
      </c>
      <c r="I108" s="1" t="s">
        <v>88</v>
      </c>
      <c r="J108" s="1" t="s">
        <v>101</v>
      </c>
      <c r="K108" s="1" t="s">
        <v>42</v>
      </c>
      <c r="L108" s="1" t="s">
        <v>83</v>
      </c>
      <c r="M108" s="1">
        <v>28</v>
      </c>
      <c r="N108" s="1" t="s">
        <v>37</v>
      </c>
      <c r="O108" s="1" t="s">
        <v>38</v>
      </c>
      <c r="P108" s="4">
        <v>0.41475694444444444</v>
      </c>
      <c r="Q108" s="1" t="s">
        <v>45</v>
      </c>
      <c r="R108" s="1" t="s">
        <v>75</v>
      </c>
      <c r="S108" s="1">
        <v>2019</v>
      </c>
      <c r="T108" s="4">
        <v>0.41475694444444444</v>
      </c>
      <c r="U108" s="1" t="s">
        <v>45</v>
      </c>
      <c r="V108" s="1" t="s">
        <v>75</v>
      </c>
      <c r="W108" s="1">
        <v>2019</v>
      </c>
      <c r="X108" s="2"/>
      <c r="Y108">
        <f t="shared" si="5"/>
        <v>16</v>
      </c>
      <c r="Z108" t="str">
        <f t="shared" si="4"/>
        <v>PEOPLE SOFT</v>
      </c>
    </row>
    <row r="109" spans="1:26" x14ac:dyDescent="0.25">
      <c r="A109" s="1">
        <v>152789</v>
      </c>
      <c r="B109" s="1" t="s">
        <v>36</v>
      </c>
      <c r="C109" s="3">
        <v>43571.428472222222</v>
      </c>
      <c r="D109" s="1" t="s">
        <v>107</v>
      </c>
      <c r="E109" s="1" t="s">
        <v>169</v>
      </c>
      <c r="F109" s="1" t="s">
        <v>26</v>
      </c>
      <c r="G109" s="1" t="s">
        <v>27</v>
      </c>
      <c r="H109" s="1" t="s">
        <v>132</v>
      </c>
      <c r="I109" s="1" t="s">
        <v>92</v>
      </c>
      <c r="J109" s="1" t="s">
        <v>170</v>
      </c>
      <c r="K109" s="1" t="s">
        <v>42</v>
      </c>
      <c r="L109" s="1" t="s">
        <v>83</v>
      </c>
      <c r="M109" s="1">
        <v>28</v>
      </c>
      <c r="N109" s="1" t="s">
        <v>37</v>
      </c>
      <c r="O109" s="1" t="s">
        <v>38</v>
      </c>
      <c r="P109" s="4">
        <v>0.4284722222222222</v>
      </c>
      <c r="Q109" s="1" t="s">
        <v>45</v>
      </c>
      <c r="R109" s="1" t="s">
        <v>75</v>
      </c>
      <c r="S109" s="1">
        <v>2019</v>
      </c>
      <c r="T109" s="4">
        <v>0.4284722222222222</v>
      </c>
      <c r="U109" s="1" t="s">
        <v>45</v>
      </c>
      <c r="V109" s="1" t="s">
        <v>75</v>
      </c>
      <c r="W109" s="1">
        <v>2019</v>
      </c>
      <c r="X109" s="2"/>
      <c r="Y109">
        <f t="shared" si="5"/>
        <v>16</v>
      </c>
      <c r="Z109" t="str">
        <f t="shared" si="4"/>
        <v>PEOPLE SOFT</v>
      </c>
    </row>
    <row r="110" spans="1:26" x14ac:dyDescent="0.25">
      <c r="A110" s="1">
        <v>152851</v>
      </c>
      <c r="B110" s="1" t="s">
        <v>24</v>
      </c>
      <c r="C110" s="3">
        <v>43571.700694444444</v>
      </c>
      <c r="D110" s="1" t="s">
        <v>107</v>
      </c>
      <c r="E110" s="1" t="s">
        <v>85</v>
      </c>
      <c r="F110" s="1" t="s">
        <v>26</v>
      </c>
      <c r="G110" s="1" t="s">
        <v>27</v>
      </c>
      <c r="H110" s="1" t="s">
        <v>96</v>
      </c>
      <c r="I110" s="1" t="s">
        <v>92</v>
      </c>
      <c r="J110" s="1" t="s">
        <v>46</v>
      </c>
      <c r="K110" s="1" t="s">
        <v>31</v>
      </c>
      <c r="L110" s="1" t="s">
        <v>83</v>
      </c>
      <c r="M110" s="1">
        <v>13</v>
      </c>
      <c r="N110" s="1" t="s">
        <v>171</v>
      </c>
      <c r="O110" s="1" t="s">
        <v>83</v>
      </c>
      <c r="P110" s="4">
        <v>0.70097222222222222</v>
      </c>
      <c r="Q110" s="1" t="s">
        <v>45</v>
      </c>
      <c r="R110" s="1" t="s">
        <v>75</v>
      </c>
      <c r="S110" s="1">
        <v>2019</v>
      </c>
      <c r="T110" s="4">
        <v>0.70097222222222222</v>
      </c>
      <c r="U110" s="1" t="s">
        <v>45</v>
      </c>
      <c r="V110" s="1" t="s">
        <v>75</v>
      </c>
      <c r="W110" s="1">
        <v>2019</v>
      </c>
      <c r="X110" s="2"/>
      <c r="Y110">
        <f t="shared" si="5"/>
        <v>16</v>
      </c>
      <c r="Z110" t="str">
        <f t="shared" si="4"/>
        <v>PEOPLE SOFT</v>
      </c>
    </row>
    <row r="111" spans="1:26" x14ac:dyDescent="0.25">
      <c r="A111" s="1">
        <v>152861</v>
      </c>
      <c r="B111" s="1" t="s">
        <v>24</v>
      </c>
      <c r="C111" s="3">
        <v>43571.729166666664</v>
      </c>
      <c r="D111" s="1" t="s">
        <v>107</v>
      </c>
      <c r="E111" s="1" t="s">
        <v>122</v>
      </c>
      <c r="F111" s="1" t="s">
        <v>78</v>
      </c>
      <c r="G111" s="1" t="s">
        <v>123</v>
      </c>
      <c r="H111" s="1" t="s">
        <v>87</v>
      </c>
      <c r="I111" s="1" t="s">
        <v>92</v>
      </c>
      <c r="J111" s="1" t="s">
        <v>46</v>
      </c>
      <c r="K111" s="1" t="s">
        <v>31</v>
      </c>
      <c r="L111" s="1" t="s">
        <v>83</v>
      </c>
      <c r="M111" s="1">
        <v>19</v>
      </c>
      <c r="N111" s="1" t="s">
        <v>258</v>
      </c>
      <c r="O111" s="1" t="s">
        <v>83</v>
      </c>
      <c r="P111" s="4">
        <v>0.72916666666666663</v>
      </c>
      <c r="Q111" s="1" t="s">
        <v>45</v>
      </c>
      <c r="R111" s="1" t="s">
        <v>75</v>
      </c>
      <c r="S111" s="1">
        <v>2019</v>
      </c>
      <c r="T111" s="4">
        <v>0.72916666666666663</v>
      </c>
      <c r="U111" s="1" t="s">
        <v>45</v>
      </c>
      <c r="V111" s="1" t="s">
        <v>75</v>
      </c>
      <c r="W111" s="1">
        <v>2019</v>
      </c>
      <c r="X111" s="2"/>
      <c r="Y111">
        <f t="shared" si="5"/>
        <v>16</v>
      </c>
      <c r="Z111" t="str">
        <f t="shared" si="4"/>
        <v>PEOPLE SOFT</v>
      </c>
    </row>
    <row r="112" spans="1:26" x14ac:dyDescent="0.25">
      <c r="A112" s="1">
        <v>152875</v>
      </c>
      <c r="B112" s="1" t="s">
        <v>24</v>
      </c>
      <c r="C112" s="3">
        <v>43572.384722222225</v>
      </c>
      <c r="D112" s="1" t="s">
        <v>107</v>
      </c>
      <c r="E112" s="1" t="s">
        <v>172</v>
      </c>
      <c r="F112" s="1" t="s">
        <v>26</v>
      </c>
      <c r="G112" s="1" t="s">
        <v>27</v>
      </c>
      <c r="H112" s="1" t="s">
        <v>28</v>
      </c>
      <c r="I112" s="1" t="s">
        <v>92</v>
      </c>
      <c r="J112" s="1" t="s">
        <v>46</v>
      </c>
      <c r="K112" s="1" t="s">
        <v>31</v>
      </c>
      <c r="L112" s="1" t="s">
        <v>83</v>
      </c>
      <c r="M112" s="1">
        <v>6</v>
      </c>
      <c r="N112" s="1" t="s">
        <v>173</v>
      </c>
      <c r="O112" s="1" t="s">
        <v>83</v>
      </c>
      <c r="P112" s="4">
        <v>0.38498842592592591</v>
      </c>
      <c r="Q112" s="1" t="s">
        <v>48</v>
      </c>
      <c r="R112" s="1" t="s">
        <v>75</v>
      </c>
      <c r="S112" s="1">
        <v>2019</v>
      </c>
      <c r="T112" s="4">
        <v>0.38498842592592591</v>
      </c>
      <c r="U112" s="1" t="s">
        <v>48</v>
      </c>
      <c r="V112" s="1" t="s">
        <v>75</v>
      </c>
      <c r="W112" s="1">
        <v>2019</v>
      </c>
      <c r="X112" s="2"/>
      <c r="Y112">
        <f t="shared" si="5"/>
        <v>16</v>
      </c>
      <c r="Z112" t="str">
        <f t="shared" si="4"/>
        <v>PEOPLE SOFT</v>
      </c>
    </row>
    <row r="113" spans="1:26" x14ac:dyDescent="0.25">
      <c r="A113" s="1">
        <v>152888</v>
      </c>
      <c r="B113" s="1" t="s">
        <v>24</v>
      </c>
      <c r="C113" s="3">
        <v>43572.45208333333</v>
      </c>
      <c r="D113" s="1" t="s">
        <v>155</v>
      </c>
      <c r="E113" s="1" t="s">
        <v>147</v>
      </c>
      <c r="F113" s="1" t="s">
        <v>78</v>
      </c>
      <c r="G113" s="1" t="s">
        <v>148</v>
      </c>
      <c r="H113" s="1" t="s">
        <v>87</v>
      </c>
      <c r="I113" s="1" t="s">
        <v>158</v>
      </c>
      <c r="J113" s="1" t="s">
        <v>30</v>
      </c>
      <c r="K113" s="1" t="s">
        <v>42</v>
      </c>
      <c r="L113" s="1" t="s">
        <v>83</v>
      </c>
      <c r="M113" s="1">
        <v>1</v>
      </c>
      <c r="N113" s="1" t="s">
        <v>174</v>
      </c>
      <c r="O113" s="1" t="s">
        <v>83</v>
      </c>
      <c r="P113" s="4">
        <v>0.45248842592592592</v>
      </c>
      <c r="Q113" s="1" t="s">
        <v>48</v>
      </c>
      <c r="R113" s="1" t="s">
        <v>75</v>
      </c>
      <c r="S113" s="1">
        <v>2019</v>
      </c>
      <c r="T113" s="4">
        <v>0.45248842592592592</v>
      </c>
      <c r="U113" s="1" t="s">
        <v>48</v>
      </c>
      <c r="V113" s="1" t="s">
        <v>75</v>
      </c>
      <c r="W113" s="1">
        <v>2019</v>
      </c>
      <c r="X113" s="2"/>
      <c r="Y113">
        <f t="shared" si="5"/>
        <v>16</v>
      </c>
      <c r="Z113" t="str">
        <f t="shared" si="4"/>
        <v>REFERENTIELS</v>
      </c>
    </row>
    <row r="114" spans="1:26" x14ac:dyDescent="0.25">
      <c r="A114" s="1">
        <v>152907</v>
      </c>
      <c r="B114" s="1" t="s">
        <v>24</v>
      </c>
      <c r="C114" s="3">
        <v>43572.544444444444</v>
      </c>
      <c r="D114" s="1" t="s">
        <v>107</v>
      </c>
      <c r="E114" s="1" t="s">
        <v>85</v>
      </c>
      <c r="F114" s="1" t="s">
        <v>26</v>
      </c>
      <c r="G114" s="1" t="s">
        <v>27</v>
      </c>
      <c r="H114" s="1" t="s">
        <v>96</v>
      </c>
      <c r="I114" s="1" t="s">
        <v>92</v>
      </c>
      <c r="J114" s="1" t="s">
        <v>46</v>
      </c>
      <c r="K114" s="1" t="s">
        <v>31</v>
      </c>
      <c r="L114" s="1" t="s">
        <v>83</v>
      </c>
      <c r="M114" s="1">
        <v>9</v>
      </c>
      <c r="N114" s="1" t="s">
        <v>175</v>
      </c>
      <c r="O114" s="1" t="s">
        <v>83</v>
      </c>
      <c r="P114" s="4">
        <v>0.54464120370370372</v>
      </c>
      <c r="Q114" s="1" t="s">
        <v>48</v>
      </c>
      <c r="R114" s="1" t="s">
        <v>75</v>
      </c>
      <c r="S114" s="1">
        <v>2019</v>
      </c>
      <c r="T114" s="4">
        <v>0.54464120370370372</v>
      </c>
      <c r="U114" s="1" t="s">
        <v>48</v>
      </c>
      <c r="V114" s="1" t="s">
        <v>75</v>
      </c>
      <c r="W114" s="1">
        <v>2019</v>
      </c>
      <c r="X114" s="2"/>
      <c r="Y114">
        <f t="shared" si="5"/>
        <v>16</v>
      </c>
      <c r="Z114" t="str">
        <f t="shared" si="4"/>
        <v>PEOPLE SOFT</v>
      </c>
    </row>
    <row r="115" spans="1:26" x14ac:dyDescent="0.25">
      <c r="A115" s="1">
        <v>152946</v>
      </c>
      <c r="B115" s="1" t="s">
        <v>24</v>
      </c>
      <c r="C115" s="3">
        <v>43573.336111111108</v>
      </c>
      <c r="D115" s="1" t="s">
        <v>25</v>
      </c>
      <c r="E115" s="1" t="s">
        <v>25</v>
      </c>
      <c r="F115" s="1" t="s">
        <v>26</v>
      </c>
      <c r="G115" s="1" t="s">
        <v>27</v>
      </c>
      <c r="H115" s="1" t="s">
        <v>28</v>
      </c>
      <c r="I115" s="1" t="s">
        <v>88</v>
      </c>
      <c r="J115" s="1" t="s">
        <v>46</v>
      </c>
      <c r="K115" s="1" t="s">
        <v>42</v>
      </c>
      <c r="L115" s="1" t="s">
        <v>32</v>
      </c>
      <c r="M115" s="1">
        <v>0</v>
      </c>
      <c r="N115" s="1" t="s">
        <v>176</v>
      </c>
      <c r="O115" s="1" t="s">
        <v>32</v>
      </c>
      <c r="P115" s="4">
        <v>0.33611111111111114</v>
      </c>
      <c r="Q115" s="1" t="s">
        <v>51</v>
      </c>
      <c r="R115" s="1" t="s">
        <v>75</v>
      </c>
      <c r="S115" s="1">
        <v>2019</v>
      </c>
      <c r="T115" s="4">
        <v>0.33611111111111114</v>
      </c>
      <c r="U115" s="1" t="s">
        <v>51</v>
      </c>
      <c r="V115" s="1" t="s">
        <v>75</v>
      </c>
      <c r="W115" s="1">
        <v>2019</v>
      </c>
      <c r="X115" s="2"/>
      <c r="Y115">
        <f t="shared" si="5"/>
        <v>16</v>
      </c>
      <c r="Z115" t="str">
        <f t="shared" si="4"/>
        <v>PEOPLE SOFT</v>
      </c>
    </row>
    <row r="116" spans="1:26" x14ac:dyDescent="0.25">
      <c r="A116" s="1">
        <v>153024</v>
      </c>
      <c r="B116" s="1" t="s">
        <v>24</v>
      </c>
      <c r="C116" s="3">
        <v>43574.363194444442</v>
      </c>
      <c r="D116" s="1" t="s">
        <v>62</v>
      </c>
      <c r="E116" s="1" t="s">
        <v>62</v>
      </c>
      <c r="F116" s="1" t="s">
        <v>26</v>
      </c>
      <c r="G116" s="1" t="s">
        <v>27</v>
      </c>
      <c r="H116" s="1" t="s">
        <v>28</v>
      </c>
      <c r="I116" s="1" t="s">
        <v>70</v>
      </c>
      <c r="J116" s="1" t="s">
        <v>46</v>
      </c>
      <c r="K116" s="1" t="s">
        <v>31</v>
      </c>
      <c r="L116" s="1" t="s">
        <v>64</v>
      </c>
      <c r="M116" s="1">
        <v>25</v>
      </c>
      <c r="N116" s="1" t="s">
        <v>320</v>
      </c>
      <c r="O116" s="1" t="s">
        <v>64</v>
      </c>
      <c r="P116" s="4">
        <v>0.36387731481481483</v>
      </c>
      <c r="Q116" s="1" t="s">
        <v>34</v>
      </c>
      <c r="R116" s="1" t="s">
        <v>75</v>
      </c>
      <c r="S116" s="1">
        <v>2019</v>
      </c>
      <c r="T116" s="4">
        <v>0.36387731481481483</v>
      </c>
      <c r="U116" s="1" t="s">
        <v>34</v>
      </c>
      <c r="V116" s="1" t="s">
        <v>75</v>
      </c>
      <c r="W116" s="1">
        <v>2019</v>
      </c>
      <c r="X116" s="2"/>
      <c r="Y116">
        <f t="shared" si="5"/>
        <v>16</v>
      </c>
      <c r="Z116" t="str">
        <f t="shared" si="4"/>
        <v>INTERFACES</v>
      </c>
    </row>
    <row r="117" spans="1:26" x14ac:dyDescent="0.25">
      <c r="A117" s="1">
        <v>153131</v>
      </c>
      <c r="B117" s="1" t="s">
        <v>24</v>
      </c>
      <c r="C117" s="3">
        <v>43578.34375</v>
      </c>
      <c r="D117" s="1" t="s">
        <v>25</v>
      </c>
      <c r="E117" s="1" t="s">
        <v>25</v>
      </c>
      <c r="F117" s="1" t="s">
        <v>26</v>
      </c>
      <c r="G117" s="1" t="s">
        <v>27</v>
      </c>
      <c r="H117" s="1" t="s">
        <v>28</v>
      </c>
      <c r="I117" s="1" t="s">
        <v>88</v>
      </c>
      <c r="J117" s="1" t="s">
        <v>41</v>
      </c>
      <c r="K117" s="1" t="s">
        <v>31</v>
      </c>
      <c r="L117" s="1" t="s">
        <v>32</v>
      </c>
      <c r="M117" s="1">
        <v>2</v>
      </c>
      <c r="N117" s="1" t="s">
        <v>177</v>
      </c>
      <c r="O117" s="1" t="s">
        <v>83</v>
      </c>
      <c r="P117" s="4">
        <v>0.3439699074074074</v>
      </c>
      <c r="Q117" s="1" t="s">
        <v>45</v>
      </c>
      <c r="R117" s="1" t="s">
        <v>75</v>
      </c>
      <c r="S117" s="1">
        <v>2019</v>
      </c>
      <c r="T117" s="4">
        <v>0.3439699074074074</v>
      </c>
      <c r="U117" s="1" t="s">
        <v>45</v>
      </c>
      <c r="V117" s="1" t="s">
        <v>75</v>
      </c>
      <c r="W117" s="1">
        <v>2019</v>
      </c>
      <c r="X117" s="2"/>
      <c r="Y117">
        <f t="shared" si="5"/>
        <v>17</v>
      </c>
      <c r="Z117" t="str">
        <f t="shared" si="4"/>
        <v>PEOPLE SOFT</v>
      </c>
    </row>
    <row r="118" spans="1:26" x14ac:dyDescent="0.25">
      <c r="A118" s="1">
        <v>153149</v>
      </c>
      <c r="B118" s="1" t="s">
        <v>24</v>
      </c>
      <c r="C118" s="3">
        <v>43578.392361111109</v>
      </c>
      <c r="D118" s="1" t="s">
        <v>56</v>
      </c>
      <c r="E118" s="1" t="s">
        <v>178</v>
      </c>
      <c r="F118" s="1" t="s">
        <v>78</v>
      </c>
      <c r="G118" s="1" t="s">
        <v>117</v>
      </c>
      <c r="H118" s="1" t="s">
        <v>80</v>
      </c>
      <c r="I118" s="1" t="s">
        <v>92</v>
      </c>
      <c r="J118" s="1" t="s">
        <v>101</v>
      </c>
      <c r="K118" s="1" t="s">
        <v>42</v>
      </c>
      <c r="L118" s="1" t="s">
        <v>83</v>
      </c>
      <c r="M118" s="1">
        <v>0</v>
      </c>
      <c r="N118" s="1" t="s">
        <v>179</v>
      </c>
      <c r="O118" s="1" t="s">
        <v>83</v>
      </c>
      <c r="P118" s="4">
        <v>0.39256944444444447</v>
      </c>
      <c r="Q118" s="1" t="s">
        <v>45</v>
      </c>
      <c r="R118" s="1" t="s">
        <v>75</v>
      </c>
      <c r="S118" s="1">
        <v>2019</v>
      </c>
      <c r="T118" s="4">
        <v>0.39256944444444447</v>
      </c>
      <c r="U118" s="1" t="s">
        <v>45</v>
      </c>
      <c r="V118" s="1" t="s">
        <v>75</v>
      </c>
      <c r="W118" s="1">
        <v>2019</v>
      </c>
      <c r="X118" s="2"/>
      <c r="Y118">
        <f t="shared" si="5"/>
        <v>17</v>
      </c>
      <c r="Z118" t="str">
        <f t="shared" si="4"/>
        <v>PEOPLE SOFT</v>
      </c>
    </row>
    <row r="119" spans="1:26" x14ac:dyDescent="0.25">
      <c r="A119" s="1">
        <v>153151</v>
      </c>
      <c r="B119" s="1" t="s">
        <v>24</v>
      </c>
      <c r="C119" s="3">
        <v>43578.394444444442</v>
      </c>
      <c r="D119" s="1" t="s">
        <v>155</v>
      </c>
      <c r="E119" s="1" t="s">
        <v>180</v>
      </c>
      <c r="F119" s="1" t="s">
        <v>26</v>
      </c>
      <c r="G119" s="1" t="s">
        <v>27</v>
      </c>
      <c r="H119" s="1" t="s">
        <v>28</v>
      </c>
      <c r="I119" s="1" t="s">
        <v>68</v>
      </c>
      <c r="J119" s="1" t="s">
        <v>170</v>
      </c>
      <c r="K119" s="1" t="s">
        <v>42</v>
      </c>
      <c r="L119" s="1" t="s">
        <v>83</v>
      </c>
      <c r="M119" s="1">
        <v>9</v>
      </c>
      <c r="N119" s="1" t="s">
        <v>120</v>
      </c>
      <c r="O119" s="1" t="s">
        <v>83</v>
      </c>
      <c r="P119" s="4">
        <v>0.3947222222222222</v>
      </c>
      <c r="Q119" s="1" t="s">
        <v>45</v>
      </c>
      <c r="R119" s="1" t="s">
        <v>75</v>
      </c>
      <c r="S119" s="1">
        <v>2019</v>
      </c>
      <c r="T119" s="4">
        <v>0.3947222222222222</v>
      </c>
      <c r="U119" s="1" t="s">
        <v>45</v>
      </c>
      <c r="V119" s="1" t="s">
        <v>75</v>
      </c>
      <c r="W119" s="1">
        <v>2019</v>
      </c>
      <c r="X119" s="2"/>
      <c r="Y119">
        <f t="shared" si="5"/>
        <v>17</v>
      </c>
      <c r="Z119" t="str">
        <f t="shared" si="4"/>
        <v>PEOPLE SOFT</v>
      </c>
    </row>
    <row r="120" spans="1:26" x14ac:dyDescent="0.25">
      <c r="A120" s="1">
        <v>153154</v>
      </c>
      <c r="B120" s="1" t="s">
        <v>24</v>
      </c>
      <c r="C120" s="3">
        <v>43578.397916666669</v>
      </c>
      <c r="D120" s="1" t="s">
        <v>155</v>
      </c>
      <c r="E120" s="1" t="s">
        <v>122</v>
      </c>
      <c r="F120" s="1" t="s">
        <v>78</v>
      </c>
      <c r="G120" s="1" t="s">
        <v>123</v>
      </c>
      <c r="H120" s="1" t="s">
        <v>87</v>
      </c>
      <c r="I120" s="1" t="s">
        <v>181</v>
      </c>
      <c r="J120" s="1" t="s">
        <v>101</v>
      </c>
      <c r="K120" s="1" t="s">
        <v>31</v>
      </c>
      <c r="L120" s="1" t="s">
        <v>83</v>
      </c>
      <c r="M120" s="1">
        <v>9</v>
      </c>
      <c r="N120" s="1" t="s">
        <v>182</v>
      </c>
      <c r="O120" s="1" t="s">
        <v>83</v>
      </c>
      <c r="P120" s="4">
        <v>0.39839120370370368</v>
      </c>
      <c r="Q120" s="1" t="s">
        <v>45</v>
      </c>
      <c r="R120" s="1" t="s">
        <v>75</v>
      </c>
      <c r="S120" s="1">
        <v>2019</v>
      </c>
      <c r="T120" s="4">
        <v>0.39839120370370368</v>
      </c>
      <c r="U120" s="1" t="s">
        <v>45</v>
      </c>
      <c r="V120" s="1" t="s">
        <v>75</v>
      </c>
      <c r="W120" s="1">
        <v>2019</v>
      </c>
      <c r="X120" s="2"/>
      <c r="Y120">
        <f t="shared" si="5"/>
        <v>17</v>
      </c>
      <c r="Z120" t="str">
        <f t="shared" si="4"/>
        <v>PEOPLE SOFT</v>
      </c>
    </row>
    <row r="121" spans="1:26" x14ac:dyDescent="0.25">
      <c r="A121" s="1">
        <v>153198</v>
      </c>
      <c r="B121" s="1" t="s">
        <v>36</v>
      </c>
      <c r="C121" s="3">
        <v>43578.586805555555</v>
      </c>
      <c r="D121" s="1" t="s">
        <v>56</v>
      </c>
      <c r="E121" s="1" t="s">
        <v>183</v>
      </c>
      <c r="F121" s="1" t="s">
        <v>26</v>
      </c>
      <c r="G121" s="1" t="s">
        <v>27</v>
      </c>
      <c r="H121" s="1" t="s">
        <v>110</v>
      </c>
      <c r="I121" s="1" t="s">
        <v>111</v>
      </c>
      <c r="J121" s="1" t="s">
        <v>46</v>
      </c>
      <c r="K121" s="1" t="s">
        <v>31</v>
      </c>
      <c r="L121" s="1" t="s">
        <v>83</v>
      </c>
      <c r="M121" s="1">
        <v>20</v>
      </c>
      <c r="N121" s="1" t="s">
        <v>37</v>
      </c>
      <c r="O121" s="1" t="s">
        <v>38</v>
      </c>
      <c r="P121" s="4">
        <v>0.58709490740740744</v>
      </c>
      <c r="Q121" s="1" t="s">
        <v>45</v>
      </c>
      <c r="R121" s="1" t="s">
        <v>75</v>
      </c>
      <c r="S121" s="1">
        <v>2019</v>
      </c>
      <c r="T121" s="4">
        <v>0.58709490740740744</v>
      </c>
      <c r="U121" s="1" t="s">
        <v>45</v>
      </c>
      <c r="V121" s="1" t="s">
        <v>75</v>
      </c>
      <c r="W121" s="1">
        <v>2019</v>
      </c>
      <c r="X121" s="2"/>
      <c r="Y121">
        <f t="shared" si="5"/>
        <v>17</v>
      </c>
      <c r="Z121" t="str">
        <f t="shared" si="4"/>
        <v>PEOPLE SOFT</v>
      </c>
    </row>
    <row r="122" spans="1:26" x14ac:dyDescent="0.25">
      <c r="A122" s="1">
        <v>153235</v>
      </c>
      <c r="B122" s="1" t="s">
        <v>36</v>
      </c>
      <c r="C122" s="3">
        <v>43579.342361111114</v>
      </c>
      <c r="D122" s="1" t="s">
        <v>71</v>
      </c>
      <c r="E122" s="1" t="s">
        <v>71</v>
      </c>
      <c r="F122" s="1" t="s">
        <v>26</v>
      </c>
      <c r="G122" s="1" t="s">
        <v>27</v>
      </c>
      <c r="H122" s="1" t="s">
        <v>28</v>
      </c>
      <c r="I122" s="1" t="s">
        <v>70</v>
      </c>
      <c r="J122" s="1" t="s">
        <v>63</v>
      </c>
      <c r="K122" s="1" t="s">
        <v>31</v>
      </c>
      <c r="L122" s="1" t="s">
        <v>72</v>
      </c>
      <c r="M122" s="1">
        <v>20</v>
      </c>
      <c r="N122" s="1" t="s">
        <v>37</v>
      </c>
      <c r="O122" s="1" t="s">
        <v>38</v>
      </c>
      <c r="P122" s="4">
        <v>0.34283564814814815</v>
      </c>
      <c r="Q122" s="1" t="s">
        <v>48</v>
      </c>
      <c r="R122" s="1" t="s">
        <v>75</v>
      </c>
      <c r="S122" s="1">
        <v>2019</v>
      </c>
      <c r="T122" s="4">
        <v>0.34283564814814815</v>
      </c>
      <c r="U122" s="1" t="s">
        <v>48</v>
      </c>
      <c r="V122" s="1" t="s">
        <v>75</v>
      </c>
      <c r="W122" s="1">
        <v>2019</v>
      </c>
      <c r="X122" s="2"/>
      <c r="Y122">
        <f t="shared" si="5"/>
        <v>17</v>
      </c>
      <c r="Z122" t="str">
        <f t="shared" si="4"/>
        <v>INTERFACES</v>
      </c>
    </row>
    <row r="123" spans="1:26" x14ac:dyDescent="0.25">
      <c r="A123" s="1">
        <v>153304</v>
      </c>
      <c r="B123" s="1" t="s">
        <v>24</v>
      </c>
      <c r="C123" s="3">
        <v>43579.74722222222</v>
      </c>
      <c r="D123" s="1" t="s">
        <v>56</v>
      </c>
      <c r="E123" s="1" t="s">
        <v>184</v>
      </c>
      <c r="F123" s="1" t="s">
        <v>26</v>
      </c>
      <c r="G123" s="1" t="s">
        <v>27</v>
      </c>
      <c r="H123" s="1" t="s">
        <v>96</v>
      </c>
      <c r="I123" s="1" t="s">
        <v>68</v>
      </c>
      <c r="J123" s="1" t="s">
        <v>30</v>
      </c>
      <c r="K123" s="1" t="s">
        <v>31</v>
      </c>
      <c r="L123" s="1" t="s">
        <v>83</v>
      </c>
      <c r="M123" s="1">
        <v>1</v>
      </c>
      <c r="N123" s="1" t="s">
        <v>185</v>
      </c>
      <c r="O123" s="1" t="s">
        <v>83</v>
      </c>
      <c r="P123" s="4">
        <v>0.74774305555555554</v>
      </c>
      <c r="Q123" s="1" t="s">
        <v>48</v>
      </c>
      <c r="R123" s="1" t="s">
        <v>75</v>
      </c>
      <c r="S123" s="1">
        <v>2019</v>
      </c>
      <c r="T123" s="4">
        <v>0.74774305555555554</v>
      </c>
      <c r="U123" s="1" t="s">
        <v>48</v>
      </c>
      <c r="V123" s="1" t="s">
        <v>75</v>
      </c>
      <c r="W123" s="1">
        <v>2019</v>
      </c>
      <c r="X123" s="2"/>
      <c r="Y123">
        <f t="shared" si="5"/>
        <v>17</v>
      </c>
      <c r="Z123" t="str">
        <f t="shared" si="4"/>
        <v>PEOPLE SOFT</v>
      </c>
    </row>
    <row r="124" spans="1:26" x14ac:dyDescent="0.25">
      <c r="A124" s="1">
        <v>153322</v>
      </c>
      <c r="B124" s="1" t="s">
        <v>24</v>
      </c>
      <c r="C124" s="3">
        <v>43580.434027777781</v>
      </c>
      <c r="D124" s="1" t="s">
        <v>56</v>
      </c>
      <c r="E124" s="1" t="s">
        <v>186</v>
      </c>
      <c r="F124" s="1" t="s">
        <v>26</v>
      </c>
      <c r="G124" s="1" t="s">
        <v>27</v>
      </c>
      <c r="H124" s="1" t="s">
        <v>96</v>
      </c>
      <c r="I124" s="1" t="s">
        <v>92</v>
      </c>
      <c r="J124" s="1" t="s">
        <v>41</v>
      </c>
      <c r="K124" s="1" t="s">
        <v>31</v>
      </c>
      <c r="L124" s="1" t="s">
        <v>83</v>
      </c>
      <c r="M124" s="1">
        <v>0</v>
      </c>
      <c r="N124" s="1" t="s">
        <v>157</v>
      </c>
      <c r="O124" s="1" t="s">
        <v>83</v>
      </c>
      <c r="P124" s="4">
        <v>0.43437500000000001</v>
      </c>
      <c r="Q124" s="1" t="s">
        <v>51</v>
      </c>
      <c r="R124" s="1" t="s">
        <v>75</v>
      </c>
      <c r="S124" s="1">
        <v>2019</v>
      </c>
      <c r="T124" s="4">
        <v>0.43437500000000001</v>
      </c>
      <c r="U124" s="1" t="s">
        <v>51</v>
      </c>
      <c r="V124" s="1" t="s">
        <v>75</v>
      </c>
      <c r="W124" s="1">
        <v>2019</v>
      </c>
      <c r="X124" s="2"/>
      <c r="Y124">
        <f t="shared" si="5"/>
        <v>17</v>
      </c>
      <c r="Z124" t="str">
        <f t="shared" si="4"/>
        <v>PEOPLE SOFT</v>
      </c>
    </row>
    <row r="125" spans="1:26" x14ac:dyDescent="0.25">
      <c r="A125" s="1">
        <v>153356</v>
      </c>
      <c r="B125" s="1" t="s">
        <v>24</v>
      </c>
      <c r="C125" s="3">
        <v>43580.628472222219</v>
      </c>
      <c r="D125" s="1" t="s">
        <v>56</v>
      </c>
      <c r="E125" s="1" t="s">
        <v>187</v>
      </c>
      <c r="F125" s="1" t="s">
        <v>26</v>
      </c>
      <c r="G125" s="1" t="s">
        <v>27</v>
      </c>
      <c r="H125" s="1" t="s">
        <v>110</v>
      </c>
      <c r="I125" s="1" t="s">
        <v>111</v>
      </c>
      <c r="J125" s="1" t="s">
        <v>101</v>
      </c>
      <c r="K125" s="1" t="s">
        <v>42</v>
      </c>
      <c r="L125" s="1" t="s">
        <v>83</v>
      </c>
      <c r="M125" s="1">
        <v>14</v>
      </c>
      <c r="N125" s="1" t="s">
        <v>308</v>
      </c>
      <c r="O125" s="1" t="s">
        <v>83</v>
      </c>
      <c r="P125" s="4">
        <v>0.62898148148148147</v>
      </c>
      <c r="Q125" s="1" t="s">
        <v>51</v>
      </c>
      <c r="R125" s="1" t="s">
        <v>75</v>
      </c>
      <c r="S125" s="1">
        <v>2019</v>
      </c>
      <c r="T125" s="4">
        <v>0.62898148148148147</v>
      </c>
      <c r="U125" s="1" t="s">
        <v>51</v>
      </c>
      <c r="V125" s="1" t="s">
        <v>75</v>
      </c>
      <c r="W125" s="1">
        <v>2019</v>
      </c>
      <c r="X125" s="2"/>
      <c r="Y125">
        <f t="shared" si="5"/>
        <v>17</v>
      </c>
      <c r="Z125" t="str">
        <f t="shared" si="4"/>
        <v>PEOPLE SOFT</v>
      </c>
    </row>
    <row r="126" spans="1:26" x14ac:dyDescent="0.25">
      <c r="A126" s="1">
        <v>153381</v>
      </c>
      <c r="B126" s="1" t="s">
        <v>36</v>
      </c>
      <c r="C126" s="3">
        <v>43580.71597222222</v>
      </c>
      <c r="D126" s="1" t="s">
        <v>56</v>
      </c>
      <c r="E126" s="1" t="s">
        <v>187</v>
      </c>
      <c r="F126" s="1" t="s">
        <v>26</v>
      </c>
      <c r="G126" s="1" t="s">
        <v>27</v>
      </c>
      <c r="H126" s="1" t="s">
        <v>110</v>
      </c>
      <c r="I126" s="1" t="s">
        <v>111</v>
      </c>
      <c r="J126" s="1" t="s">
        <v>46</v>
      </c>
      <c r="K126" s="1" t="s">
        <v>31</v>
      </c>
      <c r="L126" s="1" t="s">
        <v>83</v>
      </c>
      <c r="M126" s="1">
        <v>18</v>
      </c>
      <c r="N126" s="1" t="s">
        <v>37</v>
      </c>
      <c r="O126" s="1" t="s">
        <v>38</v>
      </c>
      <c r="P126" s="4">
        <v>0.71600694444444446</v>
      </c>
      <c r="Q126" s="1" t="s">
        <v>51</v>
      </c>
      <c r="R126" s="1" t="s">
        <v>75</v>
      </c>
      <c r="S126" s="1">
        <v>2019</v>
      </c>
      <c r="T126" s="4">
        <v>0.71600694444444446</v>
      </c>
      <c r="U126" s="1" t="s">
        <v>51</v>
      </c>
      <c r="V126" s="1" t="s">
        <v>75</v>
      </c>
      <c r="W126" s="1">
        <v>2019</v>
      </c>
      <c r="X126" s="2"/>
      <c r="Y126">
        <f t="shared" si="5"/>
        <v>17</v>
      </c>
      <c r="Z126" t="str">
        <f t="shared" si="4"/>
        <v>PEOPLE SOFT</v>
      </c>
    </row>
    <row r="127" spans="1:26" x14ac:dyDescent="0.25">
      <c r="A127" s="1">
        <v>153429</v>
      </c>
      <c r="B127" s="1" t="s">
        <v>36</v>
      </c>
      <c r="C127" s="3">
        <v>43581.515972222223</v>
      </c>
      <c r="D127" s="1" t="s">
        <v>169</v>
      </c>
      <c r="E127" s="1" t="s">
        <v>188</v>
      </c>
      <c r="F127" s="1" t="s">
        <v>78</v>
      </c>
      <c r="G127" s="1" t="s">
        <v>117</v>
      </c>
      <c r="H127" s="1" t="s">
        <v>87</v>
      </c>
      <c r="I127" s="1" t="s">
        <v>92</v>
      </c>
      <c r="J127" s="1" t="s">
        <v>30</v>
      </c>
      <c r="K127" s="1" t="s">
        <v>31</v>
      </c>
      <c r="L127" s="1" t="s">
        <v>83</v>
      </c>
      <c r="M127" s="1">
        <v>17</v>
      </c>
      <c r="N127" s="1" t="s">
        <v>37</v>
      </c>
      <c r="O127" s="1" t="s">
        <v>38</v>
      </c>
      <c r="P127" s="4">
        <v>0.51641203703703709</v>
      </c>
      <c r="Q127" s="1" t="s">
        <v>34</v>
      </c>
      <c r="R127" s="1" t="s">
        <v>75</v>
      </c>
      <c r="S127" s="1">
        <v>2019</v>
      </c>
      <c r="T127" s="4">
        <v>0.51641203703703709</v>
      </c>
      <c r="U127" s="1" t="s">
        <v>34</v>
      </c>
      <c r="V127" s="1" t="s">
        <v>75</v>
      </c>
      <c r="W127" s="1">
        <v>2019</v>
      </c>
      <c r="X127" s="2"/>
      <c r="Y127">
        <f t="shared" si="5"/>
        <v>17</v>
      </c>
      <c r="Z127" t="str">
        <f t="shared" si="4"/>
        <v>PEOPLE SOFT</v>
      </c>
    </row>
    <row r="128" spans="1:26" x14ac:dyDescent="0.25">
      <c r="A128" s="1">
        <v>153439</v>
      </c>
      <c r="B128" s="1" t="s">
        <v>24</v>
      </c>
      <c r="C128" s="3">
        <v>43581.615277777775</v>
      </c>
      <c r="D128" s="1" t="s">
        <v>107</v>
      </c>
      <c r="E128" s="1" t="s">
        <v>189</v>
      </c>
      <c r="F128" s="1" t="s">
        <v>78</v>
      </c>
      <c r="G128" s="1" t="s">
        <v>123</v>
      </c>
      <c r="H128" s="1" t="s">
        <v>87</v>
      </c>
      <c r="I128" s="1" t="s">
        <v>88</v>
      </c>
      <c r="J128" s="1" t="s">
        <v>140</v>
      </c>
      <c r="K128" s="1" t="s">
        <v>31</v>
      </c>
      <c r="L128" s="1" t="s">
        <v>190</v>
      </c>
      <c r="M128" s="1">
        <v>0</v>
      </c>
      <c r="N128" s="1" t="s">
        <v>191</v>
      </c>
      <c r="O128" s="1" t="s">
        <v>190</v>
      </c>
      <c r="P128" s="4">
        <v>0.61581018518518515</v>
      </c>
      <c r="Q128" s="1" t="s">
        <v>34</v>
      </c>
      <c r="R128" s="1" t="s">
        <v>75</v>
      </c>
      <c r="S128" s="1">
        <v>2019</v>
      </c>
      <c r="T128" s="4">
        <v>0.61581018518518515</v>
      </c>
      <c r="U128" s="1" t="s">
        <v>34</v>
      </c>
      <c r="V128" s="1" t="s">
        <v>75</v>
      </c>
      <c r="W128" s="1">
        <v>2019</v>
      </c>
      <c r="X128" s="2"/>
      <c r="Y128">
        <f t="shared" si="5"/>
        <v>17</v>
      </c>
      <c r="Z128" t="str">
        <f t="shared" si="4"/>
        <v>PEOPLE SOFT</v>
      </c>
    </row>
    <row r="129" spans="1:26" x14ac:dyDescent="0.25">
      <c r="A129" s="1">
        <v>153460</v>
      </c>
      <c r="B129" s="1" t="s">
        <v>24</v>
      </c>
      <c r="C129" s="3">
        <v>43581.705555555556</v>
      </c>
      <c r="D129" s="1" t="s">
        <v>56</v>
      </c>
      <c r="E129" s="1" t="s">
        <v>192</v>
      </c>
      <c r="F129" s="1" t="s">
        <v>78</v>
      </c>
      <c r="G129" s="1" t="s">
        <v>193</v>
      </c>
      <c r="H129" s="1" t="s">
        <v>194</v>
      </c>
      <c r="I129" s="1" t="s">
        <v>111</v>
      </c>
      <c r="J129" s="1" t="s">
        <v>101</v>
      </c>
      <c r="K129" s="1" t="s">
        <v>31</v>
      </c>
      <c r="L129" s="1" t="s">
        <v>83</v>
      </c>
      <c r="M129" s="1">
        <v>5</v>
      </c>
      <c r="N129" s="1" t="s">
        <v>195</v>
      </c>
      <c r="O129" s="1" t="s">
        <v>83</v>
      </c>
      <c r="P129" s="4">
        <v>0.70570601851851855</v>
      </c>
      <c r="Q129" s="1" t="s">
        <v>34</v>
      </c>
      <c r="R129" s="1" t="s">
        <v>75</v>
      </c>
      <c r="S129" s="1">
        <v>2019</v>
      </c>
      <c r="T129" s="4">
        <v>0.70570601851851855</v>
      </c>
      <c r="U129" s="1" t="s">
        <v>34</v>
      </c>
      <c r="V129" s="1" t="s">
        <v>75</v>
      </c>
      <c r="W129" s="1">
        <v>2019</v>
      </c>
      <c r="X129" s="2"/>
      <c r="Y129">
        <f t="shared" si="5"/>
        <v>17</v>
      </c>
      <c r="Z129" t="str">
        <f t="shared" si="4"/>
        <v>PEOPLE SOFT</v>
      </c>
    </row>
    <row r="130" spans="1:26" x14ac:dyDescent="0.25">
      <c r="A130" s="1">
        <v>153481</v>
      </c>
      <c r="B130" s="1" t="s">
        <v>24</v>
      </c>
      <c r="C130" s="3">
        <v>43584.418749999997</v>
      </c>
      <c r="D130" s="1" t="s">
        <v>56</v>
      </c>
      <c r="E130" s="1" t="s">
        <v>183</v>
      </c>
      <c r="F130" s="1" t="s">
        <v>26</v>
      </c>
      <c r="G130" s="1" t="s">
        <v>27</v>
      </c>
      <c r="H130" s="1" t="s">
        <v>110</v>
      </c>
      <c r="I130" s="1" t="s">
        <v>88</v>
      </c>
      <c r="J130" s="1" t="s">
        <v>81</v>
      </c>
      <c r="K130" s="1" t="s">
        <v>42</v>
      </c>
      <c r="L130" s="1" t="s">
        <v>190</v>
      </c>
      <c r="M130" s="1">
        <v>0</v>
      </c>
      <c r="N130" s="1" t="s">
        <v>196</v>
      </c>
      <c r="O130" s="1" t="s">
        <v>190</v>
      </c>
      <c r="P130" s="4">
        <v>0.41885416666666669</v>
      </c>
      <c r="Q130" s="1" t="s">
        <v>39</v>
      </c>
      <c r="R130" s="1" t="s">
        <v>75</v>
      </c>
      <c r="S130" s="1">
        <v>2019</v>
      </c>
      <c r="T130" s="4">
        <v>0.41885416666666669</v>
      </c>
      <c r="U130" s="1" t="s">
        <v>39</v>
      </c>
      <c r="V130" s="1" t="s">
        <v>75</v>
      </c>
      <c r="W130" s="1">
        <v>2019</v>
      </c>
      <c r="X130" s="2"/>
      <c r="Y130">
        <f t="shared" ref="Y130:Y153" si="6">IF(C130="","",WEEKNUM(C130,1))</f>
        <v>18</v>
      </c>
      <c r="Z130" t="str">
        <f t="shared" si="4"/>
        <v>PEOPLE SOFT</v>
      </c>
    </row>
    <row r="131" spans="1:26" x14ac:dyDescent="0.25">
      <c r="A131" s="1">
        <v>153577</v>
      </c>
      <c r="B131" s="1" t="s">
        <v>36</v>
      </c>
      <c r="C131" s="3">
        <v>43585.347222222219</v>
      </c>
      <c r="D131" s="1" t="s">
        <v>66</v>
      </c>
      <c r="E131" s="1" t="s">
        <v>66</v>
      </c>
      <c r="F131" s="1" t="s">
        <v>26</v>
      </c>
      <c r="G131" s="1" t="s">
        <v>27</v>
      </c>
      <c r="H131" s="1" t="s">
        <v>28</v>
      </c>
      <c r="I131" s="1" t="s">
        <v>70</v>
      </c>
      <c r="J131" s="1" t="s">
        <v>46</v>
      </c>
      <c r="K131" s="1" t="s">
        <v>31</v>
      </c>
      <c r="L131" s="1" t="s">
        <v>67</v>
      </c>
      <c r="M131" s="1">
        <v>14</v>
      </c>
      <c r="N131" s="1" t="s">
        <v>37</v>
      </c>
      <c r="O131" s="1" t="s">
        <v>38</v>
      </c>
      <c r="P131" s="4">
        <v>0.34722222222222221</v>
      </c>
      <c r="Q131" s="1" t="s">
        <v>45</v>
      </c>
      <c r="R131" s="1" t="s">
        <v>75</v>
      </c>
      <c r="S131" s="1">
        <v>2019</v>
      </c>
      <c r="T131" s="4">
        <v>0.34722222222222221</v>
      </c>
      <c r="U131" s="1" t="s">
        <v>45</v>
      </c>
      <c r="V131" s="1" t="s">
        <v>75</v>
      </c>
      <c r="W131" s="1">
        <v>2019</v>
      </c>
      <c r="X131" s="2"/>
      <c r="Y131">
        <f t="shared" si="6"/>
        <v>18</v>
      </c>
      <c r="Z131" t="str">
        <f t="shared" ref="Z131:Z167" si="7">IF(I131="","",IF(OR(I131="People Soft --- Tréso",I131="People Soft --- Achats",I131="People Soft --- Autres",I131="People Soft --- Compta",I131="People Soft --- Habilitation",I131="People Soft --- Note de frais",I131="People Soft --- Immobilisations"),"PEOPLE SOFT",IF(OR(I131="People Soft --- Interface Legacy",I131="People Soft --- Interface MDM",I131="People Soft --- Interface PFE"),"INTERFACES",IF(OR(I131="People Soft --- Réf. Chantier",I131="People Soft --- Réf. Organisation"),"REFERENTIELS"))))</f>
        <v>INTERFACES</v>
      </c>
    </row>
    <row r="132" spans="1:26" x14ac:dyDescent="0.25">
      <c r="A132" s="1">
        <v>153579</v>
      </c>
      <c r="B132" s="1" t="s">
        <v>24</v>
      </c>
      <c r="C132" s="3">
        <v>43585.359027777777</v>
      </c>
      <c r="D132" s="1" t="s">
        <v>56</v>
      </c>
      <c r="E132" s="1" t="s">
        <v>197</v>
      </c>
      <c r="F132" s="1" t="s">
        <v>26</v>
      </c>
      <c r="G132" s="1" t="s">
        <v>27</v>
      </c>
      <c r="H132" s="1" t="s">
        <v>110</v>
      </c>
      <c r="I132" s="1" t="s">
        <v>68</v>
      </c>
      <c r="J132" s="1" t="s">
        <v>30</v>
      </c>
      <c r="K132" s="1" t="s">
        <v>82</v>
      </c>
      <c r="L132" s="1" t="s">
        <v>83</v>
      </c>
      <c r="M132" s="1">
        <v>0</v>
      </c>
      <c r="N132" s="1" t="s">
        <v>198</v>
      </c>
      <c r="O132" s="1" t="s">
        <v>83</v>
      </c>
      <c r="P132" s="4">
        <v>0.3591435185185185</v>
      </c>
      <c r="Q132" s="1" t="s">
        <v>45</v>
      </c>
      <c r="R132" s="1" t="s">
        <v>75</v>
      </c>
      <c r="S132" s="1">
        <v>2019</v>
      </c>
      <c r="T132" s="4">
        <v>0.3591435185185185</v>
      </c>
      <c r="U132" s="1" t="s">
        <v>45</v>
      </c>
      <c r="V132" s="1" t="s">
        <v>75</v>
      </c>
      <c r="W132" s="1">
        <v>2019</v>
      </c>
      <c r="X132" s="2"/>
      <c r="Y132">
        <f t="shared" si="6"/>
        <v>18</v>
      </c>
      <c r="Z132" t="str">
        <f t="shared" si="7"/>
        <v>PEOPLE SOFT</v>
      </c>
    </row>
    <row r="133" spans="1:26" x14ac:dyDescent="0.25">
      <c r="A133" s="1">
        <v>153590</v>
      </c>
      <c r="B133" s="1" t="s">
        <v>24</v>
      </c>
      <c r="C133" s="3">
        <v>43585.405555555553</v>
      </c>
      <c r="D133" s="1" t="s">
        <v>56</v>
      </c>
      <c r="E133" s="1" t="s">
        <v>199</v>
      </c>
      <c r="F133" s="1" t="s">
        <v>26</v>
      </c>
      <c r="G133" s="1" t="s">
        <v>27</v>
      </c>
      <c r="H133" s="1" t="s">
        <v>96</v>
      </c>
      <c r="I133" s="1" t="s">
        <v>92</v>
      </c>
      <c r="J133" s="1" t="s">
        <v>101</v>
      </c>
      <c r="K133" s="1" t="s">
        <v>42</v>
      </c>
      <c r="L133" s="1" t="s">
        <v>83</v>
      </c>
      <c r="M133" s="1">
        <v>0</v>
      </c>
      <c r="N133" s="1" t="s">
        <v>200</v>
      </c>
      <c r="O133" s="1" t="s">
        <v>83</v>
      </c>
      <c r="P133" s="4">
        <v>0.4059490740740741</v>
      </c>
      <c r="Q133" s="1" t="s">
        <v>45</v>
      </c>
      <c r="R133" s="1" t="s">
        <v>75</v>
      </c>
      <c r="S133" s="1">
        <v>2019</v>
      </c>
      <c r="T133" s="4">
        <v>0.4059490740740741</v>
      </c>
      <c r="U133" s="1" t="s">
        <v>45</v>
      </c>
      <c r="V133" s="1" t="s">
        <v>75</v>
      </c>
      <c r="W133" s="1">
        <v>2019</v>
      </c>
      <c r="X133" s="2"/>
      <c r="Y133">
        <f t="shared" si="6"/>
        <v>18</v>
      </c>
      <c r="Z133" t="str">
        <f t="shared" si="7"/>
        <v>PEOPLE SOFT</v>
      </c>
    </row>
    <row r="134" spans="1:26" x14ac:dyDescent="0.25">
      <c r="A134" s="1">
        <v>153646</v>
      </c>
      <c r="B134" s="1" t="s">
        <v>24</v>
      </c>
      <c r="C134" s="3">
        <v>43585.74722222222</v>
      </c>
      <c r="D134" s="1" t="s">
        <v>56</v>
      </c>
      <c r="E134" s="1" t="s">
        <v>199</v>
      </c>
      <c r="F134" s="1" t="s">
        <v>26</v>
      </c>
      <c r="G134" s="1" t="s">
        <v>27</v>
      </c>
      <c r="H134" s="1" t="s">
        <v>96</v>
      </c>
      <c r="I134" s="1" t="s">
        <v>92</v>
      </c>
      <c r="J134" s="1" t="s">
        <v>89</v>
      </c>
      <c r="K134" s="1" t="s">
        <v>31</v>
      </c>
      <c r="L134" s="1" t="s">
        <v>201</v>
      </c>
      <c r="M134" s="1">
        <v>1</v>
      </c>
      <c r="N134" s="1" t="s">
        <v>202</v>
      </c>
      <c r="O134" s="1" t="s">
        <v>83</v>
      </c>
      <c r="P134" s="4">
        <v>0.74767361111111108</v>
      </c>
      <c r="Q134" s="1" t="s">
        <v>45</v>
      </c>
      <c r="R134" s="1" t="s">
        <v>75</v>
      </c>
      <c r="S134" s="1">
        <v>2019</v>
      </c>
      <c r="T134" s="4">
        <v>0.74767361111111108</v>
      </c>
      <c r="U134" s="1" t="s">
        <v>45</v>
      </c>
      <c r="V134" s="1" t="s">
        <v>75</v>
      </c>
      <c r="W134" s="1">
        <v>2019</v>
      </c>
      <c r="X134" s="2"/>
      <c r="Y134">
        <f t="shared" si="6"/>
        <v>18</v>
      </c>
      <c r="Z134" t="str">
        <f t="shared" si="7"/>
        <v>PEOPLE SOFT</v>
      </c>
    </row>
    <row r="135" spans="1:26" x14ac:dyDescent="0.25">
      <c r="A135" s="1">
        <v>153653</v>
      </c>
      <c r="B135" s="1" t="s">
        <v>24</v>
      </c>
      <c r="C135" s="3">
        <v>43587.379861111112</v>
      </c>
      <c r="D135" s="1" t="s">
        <v>56</v>
      </c>
      <c r="E135" s="1" t="s">
        <v>199</v>
      </c>
      <c r="F135" s="1" t="s">
        <v>26</v>
      </c>
      <c r="G135" s="1" t="s">
        <v>27</v>
      </c>
      <c r="H135" s="1" t="s">
        <v>96</v>
      </c>
      <c r="I135" s="1" t="s">
        <v>92</v>
      </c>
      <c r="J135" s="1" t="s">
        <v>113</v>
      </c>
      <c r="K135" s="1" t="s">
        <v>31</v>
      </c>
      <c r="L135" s="1" t="s">
        <v>137</v>
      </c>
      <c r="M135" s="1">
        <v>0</v>
      </c>
      <c r="N135" s="1" t="s">
        <v>203</v>
      </c>
      <c r="O135" s="1" t="s">
        <v>137</v>
      </c>
      <c r="P135" s="4">
        <v>0.37989583333333332</v>
      </c>
      <c r="Q135" s="1" t="s">
        <v>51</v>
      </c>
      <c r="R135" s="1" t="s">
        <v>204</v>
      </c>
      <c r="S135" s="1">
        <v>2019</v>
      </c>
      <c r="T135" s="4">
        <v>0.37989583333333332</v>
      </c>
      <c r="U135" s="1" t="s">
        <v>51</v>
      </c>
      <c r="V135" s="1" t="s">
        <v>204</v>
      </c>
      <c r="W135" s="1">
        <v>2019</v>
      </c>
      <c r="X135" s="2"/>
      <c r="Y135">
        <f t="shared" si="6"/>
        <v>18</v>
      </c>
      <c r="Z135" t="str">
        <f t="shared" si="7"/>
        <v>PEOPLE SOFT</v>
      </c>
    </row>
    <row r="136" spans="1:26" x14ac:dyDescent="0.25">
      <c r="A136" s="1">
        <v>153658</v>
      </c>
      <c r="B136" s="1" t="s">
        <v>24</v>
      </c>
      <c r="C136" s="3">
        <v>43587.396527777775</v>
      </c>
      <c r="D136" s="1" t="s">
        <v>56</v>
      </c>
      <c r="E136" s="1" t="s">
        <v>205</v>
      </c>
      <c r="F136" s="1" t="s">
        <v>26</v>
      </c>
      <c r="G136" s="1" t="s">
        <v>27</v>
      </c>
      <c r="H136" s="1" t="s">
        <v>110</v>
      </c>
      <c r="I136" s="1" t="s">
        <v>111</v>
      </c>
      <c r="J136" s="1" t="s">
        <v>101</v>
      </c>
      <c r="K136" s="1" t="s">
        <v>42</v>
      </c>
      <c r="L136" s="1" t="s">
        <v>83</v>
      </c>
      <c r="M136" s="1">
        <v>1</v>
      </c>
      <c r="N136" s="1" t="s">
        <v>255</v>
      </c>
      <c r="O136" s="1" t="s">
        <v>83</v>
      </c>
      <c r="P136" s="4">
        <v>0.39710648148148148</v>
      </c>
      <c r="Q136" s="1" t="s">
        <v>51</v>
      </c>
      <c r="R136" s="1" t="s">
        <v>204</v>
      </c>
      <c r="S136" s="1">
        <v>2019</v>
      </c>
      <c r="T136" s="4">
        <v>0.39710648148148148</v>
      </c>
      <c r="U136" s="1" t="s">
        <v>51</v>
      </c>
      <c r="V136" s="1" t="s">
        <v>204</v>
      </c>
      <c r="W136" s="1">
        <v>2019</v>
      </c>
      <c r="X136" s="2"/>
      <c r="Y136">
        <f t="shared" si="6"/>
        <v>18</v>
      </c>
      <c r="Z136" t="str">
        <f t="shared" si="7"/>
        <v>PEOPLE SOFT</v>
      </c>
    </row>
    <row r="137" spans="1:26" x14ac:dyDescent="0.25">
      <c r="A137" s="1">
        <v>153668</v>
      </c>
      <c r="B137" s="1" t="s">
        <v>24</v>
      </c>
      <c r="C137" s="3">
        <v>43587.412499999999</v>
      </c>
      <c r="D137" s="1" t="s">
        <v>107</v>
      </c>
      <c r="E137" s="1" t="s">
        <v>206</v>
      </c>
      <c r="F137" s="1" t="s">
        <v>26</v>
      </c>
      <c r="G137" s="1" t="s">
        <v>27</v>
      </c>
      <c r="H137" s="1" t="s">
        <v>96</v>
      </c>
      <c r="I137" s="1" t="s">
        <v>88</v>
      </c>
      <c r="J137" s="1" t="s">
        <v>81</v>
      </c>
      <c r="K137" s="1" t="s">
        <v>42</v>
      </c>
      <c r="L137" s="1" t="s">
        <v>190</v>
      </c>
      <c r="M137" s="1">
        <v>0</v>
      </c>
      <c r="N137" s="1" t="s">
        <v>207</v>
      </c>
      <c r="O137" s="1" t="s">
        <v>190</v>
      </c>
      <c r="P137" s="4">
        <v>0.41318287037037038</v>
      </c>
      <c r="Q137" s="1" t="s">
        <v>51</v>
      </c>
      <c r="R137" s="1" t="s">
        <v>204</v>
      </c>
      <c r="S137" s="1">
        <v>2019</v>
      </c>
      <c r="T137" s="4">
        <v>0.41318287037037038</v>
      </c>
      <c r="U137" s="1" t="s">
        <v>51</v>
      </c>
      <c r="V137" s="1" t="s">
        <v>204</v>
      </c>
      <c r="W137" s="1">
        <v>2019</v>
      </c>
      <c r="X137" s="2"/>
      <c r="Y137">
        <f t="shared" si="6"/>
        <v>18</v>
      </c>
      <c r="Z137" t="str">
        <f t="shared" si="7"/>
        <v>PEOPLE SOFT</v>
      </c>
    </row>
    <row r="138" spans="1:26" x14ac:dyDescent="0.25">
      <c r="A138" s="1">
        <v>153678</v>
      </c>
      <c r="B138" s="1" t="s">
        <v>24</v>
      </c>
      <c r="C138" s="3">
        <v>43587.442361111112</v>
      </c>
      <c r="D138" s="1" t="s">
        <v>56</v>
      </c>
      <c r="E138" s="1" t="s">
        <v>205</v>
      </c>
      <c r="F138" s="1" t="s">
        <v>26</v>
      </c>
      <c r="G138" s="1" t="s">
        <v>27</v>
      </c>
      <c r="H138" s="1" t="s">
        <v>110</v>
      </c>
      <c r="I138" s="1" t="s">
        <v>111</v>
      </c>
      <c r="J138" s="1" t="s">
        <v>161</v>
      </c>
      <c r="K138" s="1" t="s">
        <v>42</v>
      </c>
      <c r="L138" s="1" t="s">
        <v>83</v>
      </c>
      <c r="M138" s="1">
        <v>8</v>
      </c>
      <c r="N138" s="1" t="s">
        <v>309</v>
      </c>
      <c r="O138" s="1" t="s">
        <v>83</v>
      </c>
      <c r="P138" s="4">
        <v>0.44267361111111109</v>
      </c>
      <c r="Q138" s="1" t="s">
        <v>51</v>
      </c>
      <c r="R138" s="1" t="s">
        <v>204</v>
      </c>
      <c r="S138" s="1">
        <v>2019</v>
      </c>
      <c r="T138" s="4">
        <v>0.44267361111111109</v>
      </c>
      <c r="U138" s="1" t="s">
        <v>51</v>
      </c>
      <c r="V138" s="1" t="s">
        <v>204</v>
      </c>
      <c r="W138" s="1">
        <v>2019</v>
      </c>
      <c r="X138" s="2"/>
      <c r="Y138">
        <f t="shared" si="6"/>
        <v>18</v>
      </c>
      <c r="Z138" t="str">
        <f t="shared" si="7"/>
        <v>PEOPLE SOFT</v>
      </c>
    </row>
    <row r="139" spans="1:26" x14ac:dyDescent="0.25">
      <c r="A139" s="1">
        <v>153680</v>
      </c>
      <c r="B139" s="1" t="s">
        <v>36</v>
      </c>
      <c r="C139" s="3">
        <v>43587.448611111111</v>
      </c>
      <c r="D139" s="1" t="s">
        <v>121</v>
      </c>
      <c r="E139" s="1" t="s">
        <v>208</v>
      </c>
      <c r="F139" s="1" t="s">
        <v>26</v>
      </c>
      <c r="G139" s="1" t="s">
        <v>27</v>
      </c>
      <c r="H139" s="1" t="s">
        <v>110</v>
      </c>
      <c r="I139" s="1" t="s">
        <v>209</v>
      </c>
      <c r="J139" s="1" t="s">
        <v>46</v>
      </c>
      <c r="K139" s="1" t="s">
        <v>31</v>
      </c>
      <c r="L139" s="1" t="s">
        <v>83</v>
      </c>
      <c r="M139" s="1">
        <v>11</v>
      </c>
      <c r="N139" s="1" t="s">
        <v>37</v>
      </c>
      <c r="O139" s="1" t="s">
        <v>38</v>
      </c>
      <c r="P139" s="4">
        <v>0.4490972222222222</v>
      </c>
      <c r="Q139" s="1" t="s">
        <v>51</v>
      </c>
      <c r="R139" s="1" t="s">
        <v>204</v>
      </c>
      <c r="S139" s="1">
        <v>2019</v>
      </c>
      <c r="T139" s="4">
        <v>0.4490972222222222</v>
      </c>
      <c r="U139" s="1" t="s">
        <v>51</v>
      </c>
      <c r="V139" s="1" t="s">
        <v>204</v>
      </c>
      <c r="W139" s="1">
        <v>2019</v>
      </c>
      <c r="X139" s="2"/>
      <c r="Y139">
        <f t="shared" si="6"/>
        <v>18</v>
      </c>
      <c r="Z139" t="str">
        <f t="shared" si="7"/>
        <v>PEOPLE SOFT</v>
      </c>
    </row>
    <row r="140" spans="1:26" x14ac:dyDescent="0.25">
      <c r="A140" s="1">
        <v>153727</v>
      </c>
      <c r="B140" s="1" t="s">
        <v>24</v>
      </c>
      <c r="C140" s="3">
        <v>43587.643750000003</v>
      </c>
      <c r="D140" s="1" t="s">
        <v>56</v>
      </c>
      <c r="E140" s="1" t="s">
        <v>210</v>
      </c>
      <c r="F140" s="1" t="s">
        <v>211</v>
      </c>
      <c r="G140" s="1" t="s">
        <v>212</v>
      </c>
      <c r="H140" s="1" t="s">
        <v>144</v>
      </c>
      <c r="I140" s="1" t="s">
        <v>88</v>
      </c>
      <c r="J140" s="1" t="s">
        <v>129</v>
      </c>
      <c r="K140" s="1" t="s">
        <v>42</v>
      </c>
      <c r="L140" s="1" t="s">
        <v>83</v>
      </c>
      <c r="M140" s="1">
        <v>0</v>
      </c>
      <c r="N140" s="1" t="s">
        <v>213</v>
      </c>
      <c r="O140" s="1" t="s">
        <v>214</v>
      </c>
      <c r="P140" s="4">
        <v>0.64390046296296299</v>
      </c>
      <c r="Q140" s="1" t="s">
        <v>51</v>
      </c>
      <c r="R140" s="1" t="s">
        <v>204</v>
      </c>
      <c r="S140" s="1">
        <v>2019</v>
      </c>
      <c r="T140" s="4">
        <v>0.64390046296296299</v>
      </c>
      <c r="U140" s="1" t="s">
        <v>51</v>
      </c>
      <c r="V140" s="1" t="s">
        <v>204</v>
      </c>
      <c r="W140" s="1">
        <v>2019</v>
      </c>
      <c r="X140" s="2"/>
      <c r="Y140">
        <f t="shared" si="6"/>
        <v>18</v>
      </c>
      <c r="Z140" t="str">
        <f t="shared" si="7"/>
        <v>PEOPLE SOFT</v>
      </c>
    </row>
    <row r="141" spans="1:26" x14ac:dyDescent="0.25">
      <c r="A141" s="1">
        <v>153735</v>
      </c>
      <c r="B141" s="1" t="s">
        <v>24</v>
      </c>
      <c r="C141" s="3">
        <v>43587.656944444447</v>
      </c>
      <c r="D141" s="1" t="s">
        <v>107</v>
      </c>
      <c r="E141" s="1" t="s">
        <v>215</v>
      </c>
      <c r="F141" s="1" t="s">
        <v>26</v>
      </c>
      <c r="G141" s="1" t="s">
        <v>27</v>
      </c>
      <c r="H141" s="1" t="s">
        <v>96</v>
      </c>
      <c r="I141" s="1" t="s">
        <v>92</v>
      </c>
      <c r="J141" s="1" t="s">
        <v>161</v>
      </c>
      <c r="K141" s="1" t="s">
        <v>31</v>
      </c>
      <c r="L141" s="1" t="s">
        <v>83</v>
      </c>
      <c r="M141" s="1">
        <v>0</v>
      </c>
      <c r="N141" s="1" t="s">
        <v>202</v>
      </c>
      <c r="O141" s="1" t="s">
        <v>83</v>
      </c>
      <c r="P141" s="4">
        <v>0.6572337962962963</v>
      </c>
      <c r="Q141" s="1" t="s">
        <v>51</v>
      </c>
      <c r="R141" s="1" t="s">
        <v>204</v>
      </c>
      <c r="S141" s="1">
        <v>2019</v>
      </c>
      <c r="T141" s="4">
        <v>0.6572337962962963</v>
      </c>
      <c r="U141" s="1" t="s">
        <v>51</v>
      </c>
      <c r="V141" s="1" t="s">
        <v>204</v>
      </c>
      <c r="W141" s="1">
        <v>2019</v>
      </c>
      <c r="X141" s="2"/>
      <c r="Y141">
        <f t="shared" si="6"/>
        <v>18</v>
      </c>
      <c r="Z141" t="str">
        <f t="shared" si="7"/>
        <v>PEOPLE SOFT</v>
      </c>
    </row>
    <row r="142" spans="1:26" x14ac:dyDescent="0.25">
      <c r="A142" s="1">
        <v>153800</v>
      </c>
      <c r="B142" s="1" t="s">
        <v>36</v>
      </c>
      <c r="C142" s="3">
        <v>43588.480555555558</v>
      </c>
      <c r="D142" s="1" t="s">
        <v>107</v>
      </c>
      <c r="E142" s="1" t="s">
        <v>256</v>
      </c>
      <c r="F142" s="1" t="s">
        <v>78</v>
      </c>
      <c r="G142" s="1" t="s">
        <v>193</v>
      </c>
      <c r="H142" s="1" t="s">
        <v>87</v>
      </c>
      <c r="I142" s="1" t="s">
        <v>92</v>
      </c>
      <c r="J142" s="1" t="s">
        <v>46</v>
      </c>
      <c r="K142" s="1" t="s">
        <v>31</v>
      </c>
      <c r="L142" s="1" t="s">
        <v>83</v>
      </c>
      <c r="M142" s="1">
        <v>10</v>
      </c>
      <c r="N142" s="1" t="s">
        <v>37</v>
      </c>
      <c r="O142" s="1" t="s">
        <v>38</v>
      </c>
      <c r="P142" s="4">
        <v>0.48071759259259261</v>
      </c>
      <c r="Q142" s="1" t="s">
        <v>34</v>
      </c>
      <c r="R142" s="1" t="s">
        <v>204</v>
      </c>
      <c r="S142" s="1">
        <v>2019</v>
      </c>
      <c r="T142" s="4">
        <v>0.48071759259259261</v>
      </c>
      <c r="U142" s="1" t="s">
        <v>34</v>
      </c>
      <c r="V142" s="1" t="s">
        <v>204</v>
      </c>
      <c r="W142" s="1">
        <v>2019</v>
      </c>
      <c r="X142" s="2"/>
      <c r="Y142">
        <f t="shared" si="6"/>
        <v>18</v>
      </c>
      <c r="Z142" t="str">
        <f t="shared" si="7"/>
        <v>PEOPLE SOFT</v>
      </c>
    </row>
    <row r="143" spans="1:26" x14ac:dyDescent="0.25">
      <c r="A143" s="1">
        <v>153846</v>
      </c>
      <c r="B143" s="1" t="s">
        <v>24</v>
      </c>
      <c r="C143" s="3">
        <v>43588.768055555556</v>
      </c>
      <c r="D143" s="1" t="s">
        <v>107</v>
      </c>
      <c r="E143" s="1" t="s">
        <v>259</v>
      </c>
      <c r="F143" s="1" t="s">
        <v>78</v>
      </c>
      <c r="G143" s="1" t="s">
        <v>79</v>
      </c>
      <c r="H143" s="1" t="s">
        <v>80</v>
      </c>
      <c r="I143" s="1" t="s">
        <v>92</v>
      </c>
      <c r="J143" s="1" t="s">
        <v>93</v>
      </c>
      <c r="K143" s="1" t="s">
        <v>82</v>
      </c>
      <c r="L143" s="1" t="s">
        <v>83</v>
      </c>
      <c r="M143" s="1">
        <v>3</v>
      </c>
      <c r="N143" s="1" t="s">
        <v>289</v>
      </c>
      <c r="O143" s="1" t="s">
        <v>83</v>
      </c>
      <c r="P143" s="4">
        <v>0.76822916666666663</v>
      </c>
      <c r="Q143" s="1" t="s">
        <v>34</v>
      </c>
      <c r="R143" s="1" t="s">
        <v>204</v>
      </c>
      <c r="S143" s="1">
        <v>2019</v>
      </c>
      <c r="T143" s="4">
        <v>0.76822916666666663</v>
      </c>
      <c r="U143" s="1" t="s">
        <v>34</v>
      </c>
      <c r="V143" s="1" t="s">
        <v>204</v>
      </c>
      <c r="W143" s="1">
        <v>2019</v>
      </c>
      <c r="X143" s="2"/>
      <c r="Y143">
        <f t="shared" si="6"/>
        <v>18</v>
      </c>
      <c r="Z143" t="str">
        <f t="shared" si="7"/>
        <v>PEOPLE SOFT</v>
      </c>
    </row>
    <row r="144" spans="1:26" x14ac:dyDescent="0.25">
      <c r="A144" s="1">
        <v>153929</v>
      </c>
      <c r="B144" s="1" t="s">
        <v>36</v>
      </c>
      <c r="C144" s="3">
        <v>43591.54583333333</v>
      </c>
      <c r="D144" s="1" t="s">
        <v>56</v>
      </c>
      <c r="E144" s="1" t="s">
        <v>260</v>
      </c>
      <c r="F144" s="1" t="s">
        <v>26</v>
      </c>
      <c r="G144" s="1" t="s">
        <v>27</v>
      </c>
      <c r="H144" s="1" t="s">
        <v>110</v>
      </c>
      <c r="I144" s="1" t="s">
        <v>68</v>
      </c>
      <c r="J144" s="1" t="s">
        <v>81</v>
      </c>
      <c r="K144" s="1" t="s">
        <v>31</v>
      </c>
      <c r="L144" s="1" t="s">
        <v>83</v>
      </c>
      <c r="M144" s="1">
        <v>7</v>
      </c>
      <c r="N144" s="1" t="s">
        <v>37</v>
      </c>
      <c r="O144" s="1" t="s">
        <v>83</v>
      </c>
      <c r="P144" s="4">
        <v>0.54603009259259261</v>
      </c>
      <c r="Q144" s="1" t="s">
        <v>39</v>
      </c>
      <c r="R144" s="1" t="s">
        <v>204</v>
      </c>
      <c r="S144" s="1">
        <v>2019</v>
      </c>
      <c r="T144" s="4">
        <v>0.54603009259259261</v>
      </c>
      <c r="U144" s="1" t="s">
        <v>39</v>
      </c>
      <c r="V144" s="1" t="s">
        <v>204</v>
      </c>
      <c r="W144" s="1">
        <v>2019</v>
      </c>
      <c r="X144" s="2"/>
      <c r="Y144">
        <f t="shared" si="6"/>
        <v>19</v>
      </c>
      <c r="Z144" t="str">
        <f t="shared" si="7"/>
        <v>PEOPLE SOFT</v>
      </c>
    </row>
    <row r="145" spans="1:26" x14ac:dyDescent="0.25">
      <c r="A145" s="1">
        <v>154052</v>
      </c>
      <c r="B145" s="1" t="s">
        <v>36</v>
      </c>
      <c r="C145" s="3">
        <v>43592.629166666666</v>
      </c>
      <c r="D145" s="1" t="s">
        <v>155</v>
      </c>
      <c r="E145" s="1" t="s">
        <v>290</v>
      </c>
      <c r="F145" s="1" t="s">
        <v>26</v>
      </c>
      <c r="G145" s="1" t="s">
        <v>27</v>
      </c>
      <c r="H145" s="1" t="s">
        <v>110</v>
      </c>
      <c r="I145" s="1" t="s">
        <v>261</v>
      </c>
      <c r="J145" s="1" t="s">
        <v>46</v>
      </c>
      <c r="K145" s="1" t="s">
        <v>82</v>
      </c>
      <c r="L145" s="1" t="s">
        <v>83</v>
      </c>
      <c r="M145" s="1">
        <v>6</v>
      </c>
      <c r="N145" s="1" t="s">
        <v>37</v>
      </c>
      <c r="O145" s="1" t="s">
        <v>38</v>
      </c>
      <c r="P145" s="4">
        <v>0.62972222222222218</v>
      </c>
      <c r="Q145" s="1" t="s">
        <v>45</v>
      </c>
      <c r="R145" s="1" t="s">
        <v>204</v>
      </c>
      <c r="S145" s="1">
        <v>2019</v>
      </c>
      <c r="T145" s="4">
        <v>0.62972222222222218</v>
      </c>
      <c r="U145" s="1" t="s">
        <v>45</v>
      </c>
      <c r="V145" s="1" t="s">
        <v>204</v>
      </c>
      <c r="W145" s="1">
        <v>2019</v>
      </c>
      <c r="X145" s="2"/>
      <c r="Y145">
        <f t="shared" si="6"/>
        <v>19</v>
      </c>
      <c r="Z145" t="str">
        <f t="shared" si="7"/>
        <v>PEOPLE SOFT</v>
      </c>
    </row>
    <row r="146" spans="1:26" x14ac:dyDescent="0.25">
      <c r="A146" s="1">
        <v>153961</v>
      </c>
      <c r="B146" s="1" t="s">
        <v>36</v>
      </c>
      <c r="C146" s="3">
        <v>43591.664583333331</v>
      </c>
      <c r="D146" s="1" t="s">
        <v>107</v>
      </c>
      <c r="E146" s="1" t="s">
        <v>199</v>
      </c>
      <c r="F146" s="1" t="s">
        <v>26</v>
      </c>
      <c r="G146" s="1" t="s">
        <v>27</v>
      </c>
      <c r="H146" s="1" t="s">
        <v>96</v>
      </c>
      <c r="I146" s="1" t="s">
        <v>92</v>
      </c>
      <c r="J146" s="1" t="s">
        <v>46</v>
      </c>
      <c r="K146" s="1" t="s">
        <v>82</v>
      </c>
      <c r="L146" s="1" t="s">
        <v>83</v>
      </c>
      <c r="M146" s="1">
        <v>7</v>
      </c>
      <c r="N146" s="1" t="s">
        <v>37</v>
      </c>
      <c r="O146" s="1" t="s">
        <v>38</v>
      </c>
      <c r="P146" s="4">
        <v>0.66465277777777776</v>
      </c>
      <c r="Q146" s="1" t="s">
        <v>39</v>
      </c>
      <c r="R146" s="1" t="s">
        <v>204</v>
      </c>
      <c r="S146" s="1">
        <v>2019</v>
      </c>
      <c r="T146" s="4">
        <v>0.66465277777777776</v>
      </c>
      <c r="U146" s="1" t="s">
        <v>39</v>
      </c>
      <c r="V146" s="1" t="s">
        <v>204</v>
      </c>
      <c r="W146" s="1">
        <v>2019</v>
      </c>
      <c r="X146" s="2"/>
      <c r="Y146">
        <f t="shared" si="6"/>
        <v>19</v>
      </c>
      <c r="Z146" t="str">
        <f t="shared" si="7"/>
        <v>PEOPLE SOFT</v>
      </c>
    </row>
    <row r="147" spans="1:26" x14ac:dyDescent="0.25">
      <c r="A147" s="1">
        <v>153980</v>
      </c>
      <c r="B147" s="1" t="s">
        <v>36</v>
      </c>
      <c r="C147" s="3">
        <v>43591.723611111112</v>
      </c>
      <c r="D147" s="1" t="s">
        <v>131</v>
      </c>
      <c r="E147" s="1" t="s">
        <v>147</v>
      </c>
      <c r="F147" s="1" t="s">
        <v>78</v>
      </c>
      <c r="G147" s="1" t="s">
        <v>148</v>
      </c>
      <c r="H147" s="1" t="s">
        <v>87</v>
      </c>
      <c r="I147" s="1" t="s">
        <v>92</v>
      </c>
      <c r="J147" s="1" t="s">
        <v>46</v>
      </c>
      <c r="K147" s="1" t="s">
        <v>82</v>
      </c>
      <c r="L147" s="1" t="s">
        <v>83</v>
      </c>
      <c r="M147" s="1">
        <v>7</v>
      </c>
      <c r="N147" s="1" t="s">
        <v>37</v>
      </c>
      <c r="O147" s="1" t="s">
        <v>38</v>
      </c>
      <c r="P147" s="4">
        <v>0.72395833333333337</v>
      </c>
      <c r="Q147" s="1" t="s">
        <v>39</v>
      </c>
      <c r="R147" s="1" t="s">
        <v>204</v>
      </c>
      <c r="S147" s="1">
        <v>2019</v>
      </c>
      <c r="T147" s="4">
        <v>0.72395833333333337</v>
      </c>
      <c r="U147" s="1" t="s">
        <v>39</v>
      </c>
      <c r="V147" s="1" t="s">
        <v>204</v>
      </c>
      <c r="W147" s="1">
        <v>2019</v>
      </c>
      <c r="X147" s="2"/>
      <c r="Y147">
        <f t="shared" si="6"/>
        <v>19</v>
      </c>
      <c r="Z147" t="str">
        <f t="shared" si="7"/>
        <v>PEOPLE SOFT</v>
      </c>
    </row>
    <row r="148" spans="1:26" x14ac:dyDescent="0.25">
      <c r="A148" s="1">
        <v>153995</v>
      </c>
      <c r="B148" s="1" t="s">
        <v>36</v>
      </c>
      <c r="C148" s="3">
        <v>43591.790972222225</v>
      </c>
      <c r="D148" s="1" t="s">
        <v>56</v>
      </c>
      <c r="E148" s="1" t="s">
        <v>260</v>
      </c>
      <c r="F148" s="1" t="s">
        <v>26</v>
      </c>
      <c r="G148" s="1" t="s">
        <v>27</v>
      </c>
      <c r="H148" s="1" t="s">
        <v>110</v>
      </c>
      <c r="I148" s="1" t="s">
        <v>261</v>
      </c>
      <c r="J148" s="1" t="s">
        <v>46</v>
      </c>
      <c r="K148" s="1" t="s">
        <v>82</v>
      </c>
      <c r="L148" s="1" t="s">
        <v>83</v>
      </c>
      <c r="M148" s="1">
        <v>7</v>
      </c>
      <c r="N148" s="1" t="s">
        <v>37</v>
      </c>
      <c r="O148" s="1" t="s">
        <v>38</v>
      </c>
      <c r="P148" s="4">
        <v>0.7911111111111111</v>
      </c>
      <c r="Q148" s="1" t="s">
        <v>39</v>
      </c>
      <c r="R148" s="1" t="s">
        <v>204</v>
      </c>
      <c r="S148" s="1">
        <v>2019</v>
      </c>
      <c r="T148" s="4">
        <v>0.7911111111111111</v>
      </c>
      <c r="U148" s="1" t="s">
        <v>39</v>
      </c>
      <c r="V148" s="1" t="s">
        <v>204</v>
      </c>
      <c r="W148" s="1">
        <v>2019</v>
      </c>
      <c r="X148" s="2"/>
      <c r="Y148">
        <f t="shared" si="6"/>
        <v>19</v>
      </c>
      <c r="Z148" t="str">
        <f t="shared" si="7"/>
        <v>PEOPLE SOFT</v>
      </c>
    </row>
    <row r="149" spans="1:26" x14ac:dyDescent="0.25">
      <c r="A149" s="1">
        <v>154017</v>
      </c>
      <c r="B149" s="1" t="s">
        <v>36</v>
      </c>
      <c r="C149" s="3">
        <v>43592.427083333336</v>
      </c>
      <c r="D149" s="1" t="s">
        <v>56</v>
      </c>
      <c r="E149" s="1" t="s">
        <v>86</v>
      </c>
      <c r="F149" s="1" t="s">
        <v>78</v>
      </c>
      <c r="G149" s="1" t="s">
        <v>79</v>
      </c>
      <c r="H149" s="1" t="s">
        <v>87</v>
      </c>
      <c r="I149" s="1" t="s">
        <v>111</v>
      </c>
      <c r="J149" s="1" t="s">
        <v>63</v>
      </c>
      <c r="K149" s="1" t="s">
        <v>63</v>
      </c>
      <c r="L149" s="1" t="s">
        <v>83</v>
      </c>
      <c r="M149" s="1">
        <v>7</v>
      </c>
      <c r="N149" s="1" t="s">
        <v>37</v>
      </c>
      <c r="O149" s="1" t="s">
        <v>38</v>
      </c>
      <c r="P149" s="4">
        <v>0.4271875</v>
      </c>
      <c r="Q149" s="1" t="s">
        <v>45</v>
      </c>
      <c r="R149" s="1" t="s">
        <v>204</v>
      </c>
      <c r="S149" s="1">
        <v>2019</v>
      </c>
      <c r="T149" s="4">
        <v>0.4271875</v>
      </c>
      <c r="U149" s="1" t="s">
        <v>45</v>
      </c>
      <c r="V149" s="1" t="s">
        <v>204</v>
      </c>
      <c r="W149" s="1">
        <v>2019</v>
      </c>
      <c r="X149" s="2"/>
      <c r="Y149">
        <f t="shared" si="6"/>
        <v>19</v>
      </c>
      <c r="Z149" t="str">
        <f t="shared" si="7"/>
        <v>PEOPLE SOFT</v>
      </c>
    </row>
    <row r="150" spans="1:26" x14ac:dyDescent="0.25">
      <c r="A150" s="1">
        <v>154024</v>
      </c>
      <c r="B150" s="1" t="s">
        <v>52</v>
      </c>
      <c r="C150" s="3">
        <v>43592.468055555553</v>
      </c>
      <c r="D150" s="1" t="s">
        <v>121</v>
      </c>
      <c r="E150" s="1" t="s">
        <v>122</v>
      </c>
      <c r="F150" s="1" t="s">
        <v>78</v>
      </c>
      <c r="G150" s="1" t="s">
        <v>123</v>
      </c>
      <c r="H150" s="1" t="s">
        <v>87</v>
      </c>
      <c r="I150" s="1" t="s">
        <v>92</v>
      </c>
      <c r="J150" s="1" t="s">
        <v>46</v>
      </c>
      <c r="K150" s="1" t="s">
        <v>82</v>
      </c>
      <c r="L150" s="1" t="s">
        <v>83</v>
      </c>
      <c r="M150" s="1">
        <v>6</v>
      </c>
      <c r="N150" s="1" t="s">
        <v>37</v>
      </c>
      <c r="O150" s="1" t="s">
        <v>38</v>
      </c>
      <c r="P150" s="4">
        <v>0.46837962962962965</v>
      </c>
      <c r="Q150" s="1" t="s">
        <v>45</v>
      </c>
      <c r="R150" s="1" t="s">
        <v>204</v>
      </c>
      <c r="S150" s="1">
        <v>2019</v>
      </c>
      <c r="T150" s="4">
        <v>0.46837962962962965</v>
      </c>
      <c r="U150" s="1" t="s">
        <v>45</v>
      </c>
      <c r="V150" s="1" t="s">
        <v>204</v>
      </c>
      <c r="W150" s="1">
        <v>2019</v>
      </c>
      <c r="X150" s="2"/>
      <c r="Y150">
        <f t="shared" si="6"/>
        <v>19</v>
      </c>
      <c r="Z150" t="str">
        <f t="shared" si="7"/>
        <v>PEOPLE SOFT</v>
      </c>
    </row>
    <row r="151" spans="1:26" x14ac:dyDescent="0.25">
      <c r="A151" s="1">
        <v>154036</v>
      </c>
      <c r="B151" s="1" t="s">
        <v>24</v>
      </c>
      <c r="C151" s="3">
        <v>43592.5625</v>
      </c>
      <c r="D151" s="1" t="s">
        <v>56</v>
      </c>
      <c r="E151" s="1" t="s">
        <v>291</v>
      </c>
      <c r="F151" s="1" t="s">
        <v>78</v>
      </c>
      <c r="G151" s="1" t="s">
        <v>193</v>
      </c>
      <c r="H151" s="1" t="s">
        <v>80</v>
      </c>
      <c r="I151" s="1" t="s">
        <v>92</v>
      </c>
      <c r="J151" s="1" t="s">
        <v>129</v>
      </c>
      <c r="K151" s="1" t="s">
        <v>42</v>
      </c>
      <c r="L151" s="1" t="s">
        <v>83</v>
      </c>
      <c r="M151" s="1">
        <v>0</v>
      </c>
      <c r="N151" s="1" t="s">
        <v>292</v>
      </c>
      <c r="O151" s="1" t="s">
        <v>83</v>
      </c>
      <c r="P151" s="4">
        <v>0.562962962962963</v>
      </c>
      <c r="Q151" s="1" t="s">
        <v>45</v>
      </c>
      <c r="R151" s="1" t="s">
        <v>204</v>
      </c>
      <c r="S151" s="1">
        <v>2019</v>
      </c>
      <c r="T151" s="4">
        <v>0.562962962962963</v>
      </c>
      <c r="U151" s="1" t="s">
        <v>45</v>
      </c>
      <c r="V151" s="1" t="s">
        <v>204</v>
      </c>
      <c r="W151" s="1">
        <v>2019</v>
      </c>
      <c r="X151" s="2"/>
      <c r="Y151">
        <f t="shared" si="6"/>
        <v>19</v>
      </c>
      <c r="Z151" t="str">
        <f t="shared" si="7"/>
        <v>PEOPLE SOFT</v>
      </c>
    </row>
    <row r="152" spans="1:26" x14ac:dyDescent="0.25">
      <c r="A152" s="1">
        <v>154037</v>
      </c>
      <c r="B152" s="1" t="s">
        <v>24</v>
      </c>
      <c r="C152" s="3">
        <v>43592.57916666667</v>
      </c>
      <c r="D152" s="1" t="s">
        <v>56</v>
      </c>
      <c r="E152" s="1" t="s">
        <v>128</v>
      </c>
      <c r="F152" s="1" t="s">
        <v>78</v>
      </c>
      <c r="G152" s="1" t="s">
        <v>117</v>
      </c>
      <c r="H152" s="1" t="s">
        <v>80</v>
      </c>
      <c r="I152" s="1" t="s">
        <v>92</v>
      </c>
      <c r="J152" s="1" t="s">
        <v>113</v>
      </c>
      <c r="K152" s="1" t="s">
        <v>42</v>
      </c>
      <c r="L152" s="1" t="s">
        <v>38</v>
      </c>
      <c r="M152" s="1">
        <v>0</v>
      </c>
      <c r="N152" s="1" t="s">
        <v>293</v>
      </c>
      <c r="O152" s="1" t="s">
        <v>83</v>
      </c>
      <c r="P152" s="4">
        <v>0.57984953703703701</v>
      </c>
      <c r="Q152" s="1" t="s">
        <v>45</v>
      </c>
      <c r="R152" s="1" t="s">
        <v>204</v>
      </c>
      <c r="S152" s="1">
        <v>2019</v>
      </c>
      <c r="T152" s="4">
        <v>0.57984953703703701</v>
      </c>
      <c r="U152" s="1" t="s">
        <v>45</v>
      </c>
      <c r="V152" s="1" t="s">
        <v>204</v>
      </c>
      <c r="W152" s="1">
        <v>2019</v>
      </c>
      <c r="X152" s="2"/>
      <c r="Y152">
        <f t="shared" si="6"/>
        <v>19</v>
      </c>
      <c r="Z152" t="str">
        <f t="shared" si="7"/>
        <v>PEOPLE SOFT</v>
      </c>
    </row>
    <row r="153" spans="1:26" x14ac:dyDescent="0.25">
      <c r="A153" s="1">
        <v>154074</v>
      </c>
      <c r="B153" s="1" t="s">
        <v>36</v>
      </c>
      <c r="C153" s="3">
        <v>43592.701388888891</v>
      </c>
      <c r="D153" s="1" t="s">
        <v>121</v>
      </c>
      <c r="E153" s="1" t="s">
        <v>186</v>
      </c>
      <c r="F153" s="1" t="s">
        <v>26</v>
      </c>
      <c r="G153" s="1" t="s">
        <v>27</v>
      </c>
      <c r="H153" s="1" t="s">
        <v>96</v>
      </c>
      <c r="I153" s="1" t="s">
        <v>92</v>
      </c>
      <c r="J153" s="1" t="s">
        <v>63</v>
      </c>
      <c r="K153" s="1" t="s">
        <v>63</v>
      </c>
      <c r="L153" s="1" t="s">
        <v>83</v>
      </c>
      <c r="M153" s="1">
        <v>6</v>
      </c>
      <c r="N153" s="1" t="s">
        <v>37</v>
      </c>
      <c r="O153" s="1" t="s">
        <v>38</v>
      </c>
      <c r="P153" s="4">
        <v>0.70166666666666666</v>
      </c>
      <c r="Q153" s="1" t="s">
        <v>45</v>
      </c>
      <c r="R153" s="1" t="s">
        <v>204</v>
      </c>
      <c r="S153" s="1">
        <v>2019</v>
      </c>
      <c r="T153" s="4">
        <v>0.70166666666666666</v>
      </c>
      <c r="U153" s="1" t="s">
        <v>45</v>
      </c>
      <c r="V153" s="1" t="s">
        <v>204</v>
      </c>
      <c r="W153" s="1">
        <v>2019</v>
      </c>
      <c r="X153" s="2"/>
      <c r="Y153">
        <f t="shared" si="6"/>
        <v>19</v>
      </c>
      <c r="Z153" t="str">
        <f t="shared" si="7"/>
        <v>PEOPLE SOFT</v>
      </c>
    </row>
    <row r="154" spans="1:26" x14ac:dyDescent="0.25">
      <c r="A154" s="1">
        <v>154084</v>
      </c>
      <c r="B154" s="1" t="s">
        <v>36</v>
      </c>
      <c r="C154" s="3">
        <v>43594.328472222223</v>
      </c>
      <c r="D154" s="1" t="s">
        <v>62</v>
      </c>
      <c r="E154" s="1" t="s">
        <v>62</v>
      </c>
      <c r="F154" s="1" t="s">
        <v>26</v>
      </c>
      <c r="G154" s="1" t="s">
        <v>27</v>
      </c>
      <c r="H154" s="1" t="s">
        <v>28</v>
      </c>
      <c r="I154" s="1" t="s">
        <v>70</v>
      </c>
      <c r="J154" s="1" t="s">
        <v>30</v>
      </c>
      <c r="K154" s="1" t="s">
        <v>63</v>
      </c>
      <c r="L154" s="1" t="s">
        <v>64</v>
      </c>
      <c r="M154" s="1">
        <v>5</v>
      </c>
      <c r="N154" s="1" t="s">
        <v>37</v>
      </c>
      <c r="O154" s="1" t="s">
        <v>38</v>
      </c>
      <c r="P154" s="4">
        <v>0.32890046296296294</v>
      </c>
      <c r="Q154" s="1" t="s">
        <v>51</v>
      </c>
      <c r="R154" s="1" t="s">
        <v>204</v>
      </c>
      <c r="S154" s="1">
        <v>2019</v>
      </c>
      <c r="T154" s="4">
        <v>0.32890046296296294</v>
      </c>
      <c r="U154" s="1" t="s">
        <v>51</v>
      </c>
      <c r="V154" s="1" t="s">
        <v>204</v>
      </c>
      <c r="W154" s="1">
        <v>2019</v>
      </c>
      <c r="X154" s="2"/>
      <c r="Y154">
        <f>IF(C154="","",WEEKNUM(C154,1))</f>
        <v>19</v>
      </c>
      <c r="Z154" t="str">
        <f t="shared" si="7"/>
        <v>INTERFACES</v>
      </c>
    </row>
    <row r="155" spans="1:26" x14ac:dyDescent="0.25">
      <c r="A155" s="1">
        <v>154151</v>
      </c>
      <c r="B155" s="1" t="s">
        <v>24</v>
      </c>
      <c r="C155" s="3">
        <v>43594.600694444445</v>
      </c>
      <c r="D155" s="1" t="s">
        <v>56</v>
      </c>
      <c r="E155" s="1" t="s">
        <v>86</v>
      </c>
      <c r="F155" s="1" t="s">
        <v>78</v>
      </c>
      <c r="G155" s="1" t="s">
        <v>79</v>
      </c>
      <c r="H155" s="1" t="s">
        <v>87</v>
      </c>
      <c r="I155" s="1" t="s">
        <v>111</v>
      </c>
      <c r="J155" s="1" t="s">
        <v>113</v>
      </c>
      <c r="K155" s="1" t="s">
        <v>31</v>
      </c>
      <c r="L155" s="1" t="s">
        <v>83</v>
      </c>
      <c r="M155" s="1">
        <v>0</v>
      </c>
      <c r="N155" s="1" t="s">
        <v>306</v>
      </c>
      <c r="O155" s="1" t="s">
        <v>83</v>
      </c>
      <c r="P155" s="4">
        <v>0.60069444444444442</v>
      </c>
      <c r="Q155" s="1" t="s">
        <v>51</v>
      </c>
      <c r="R155" s="1" t="s">
        <v>204</v>
      </c>
      <c r="S155" s="1">
        <v>2019</v>
      </c>
      <c r="T155" s="4">
        <v>0.60069444444444442</v>
      </c>
      <c r="U155" s="1" t="s">
        <v>51</v>
      </c>
      <c r="V155" s="1" t="s">
        <v>204</v>
      </c>
      <c r="W155" s="1">
        <v>2019</v>
      </c>
      <c r="X155" s="2"/>
      <c r="Y155">
        <f>IF(C155="","",WEEKNUM(C155,1))</f>
        <v>19</v>
      </c>
      <c r="Z155" t="str">
        <f t="shared" si="7"/>
        <v>PEOPLE SOFT</v>
      </c>
    </row>
    <row r="156" spans="1:26" x14ac:dyDescent="0.25">
      <c r="A156" s="1">
        <v>154159</v>
      </c>
      <c r="B156" s="1" t="s">
        <v>36</v>
      </c>
      <c r="C156" s="3">
        <v>43594.613888888889</v>
      </c>
      <c r="D156" s="1" t="s">
        <v>56</v>
      </c>
      <c r="E156" s="1" t="s">
        <v>189</v>
      </c>
      <c r="F156" s="1" t="s">
        <v>78</v>
      </c>
      <c r="G156" s="1" t="s">
        <v>123</v>
      </c>
      <c r="H156" s="1" t="s">
        <v>87</v>
      </c>
      <c r="I156" s="1" t="s">
        <v>111</v>
      </c>
      <c r="J156" s="1" t="s">
        <v>63</v>
      </c>
      <c r="K156" s="1" t="s">
        <v>63</v>
      </c>
      <c r="L156" s="1" t="s">
        <v>83</v>
      </c>
      <c r="M156" s="1">
        <v>4</v>
      </c>
      <c r="N156" s="1" t="s">
        <v>37</v>
      </c>
      <c r="O156" s="1" t="s">
        <v>38</v>
      </c>
      <c r="P156" s="4">
        <v>0.61405092592592592</v>
      </c>
      <c r="Q156" s="1" t="s">
        <v>51</v>
      </c>
      <c r="R156" s="1" t="s">
        <v>204</v>
      </c>
      <c r="S156" s="1">
        <v>2019</v>
      </c>
      <c r="T156" s="4">
        <v>0.61405092592592592</v>
      </c>
      <c r="U156" s="1" t="s">
        <v>51</v>
      </c>
      <c r="V156" s="1" t="s">
        <v>204</v>
      </c>
      <c r="W156" s="1">
        <v>2019</v>
      </c>
      <c r="X156" s="2"/>
      <c r="Y156">
        <f>IF(C156="","",WEEKNUM(C156,1))</f>
        <v>19</v>
      </c>
      <c r="Z156" t="str">
        <f t="shared" si="7"/>
        <v>PEOPLE SOFT</v>
      </c>
    </row>
    <row r="157" spans="1:26" x14ac:dyDescent="0.25">
      <c r="A157" s="1">
        <v>154172</v>
      </c>
      <c r="B157" s="1" t="s">
        <v>36</v>
      </c>
      <c r="C157" s="3">
        <v>43594.665277777778</v>
      </c>
      <c r="D157" s="1" t="s">
        <v>121</v>
      </c>
      <c r="E157" s="1" t="s">
        <v>147</v>
      </c>
      <c r="F157" s="1" t="s">
        <v>78</v>
      </c>
      <c r="G157" s="1" t="s">
        <v>148</v>
      </c>
      <c r="H157" s="1" t="s">
        <v>87</v>
      </c>
      <c r="I157" s="1" t="s">
        <v>209</v>
      </c>
      <c r="J157" s="1" t="s">
        <v>46</v>
      </c>
      <c r="K157" s="1" t="s">
        <v>31</v>
      </c>
      <c r="L157" s="1" t="s">
        <v>83</v>
      </c>
      <c r="M157" s="1">
        <v>4</v>
      </c>
      <c r="N157" s="1" t="s">
        <v>37</v>
      </c>
      <c r="O157" s="1" t="s">
        <v>38</v>
      </c>
      <c r="P157" s="4">
        <v>0.66582175925925924</v>
      </c>
      <c r="Q157" s="1" t="s">
        <v>51</v>
      </c>
      <c r="R157" s="1" t="s">
        <v>204</v>
      </c>
      <c r="S157" s="1">
        <v>2019</v>
      </c>
      <c r="T157" s="4">
        <v>0.66582175925925924</v>
      </c>
      <c r="U157" s="1" t="s">
        <v>51</v>
      </c>
      <c r="V157" s="1" t="s">
        <v>204</v>
      </c>
      <c r="W157" s="1">
        <v>2019</v>
      </c>
      <c r="X157" s="2"/>
      <c r="Y157">
        <f>IF(C157="","",WEEKNUM(C157,1))</f>
        <v>19</v>
      </c>
      <c r="Z157" t="str">
        <f t="shared" si="7"/>
        <v>PEOPLE SOFT</v>
      </c>
    </row>
    <row r="158" spans="1:26" x14ac:dyDescent="0.25">
      <c r="A158" s="1">
        <v>154185</v>
      </c>
      <c r="B158" s="1" t="s">
        <v>36</v>
      </c>
      <c r="C158" s="3">
        <v>43594.726388888892</v>
      </c>
      <c r="D158" s="1" t="s">
        <v>56</v>
      </c>
      <c r="E158" s="1" t="s">
        <v>187</v>
      </c>
      <c r="F158" s="1" t="s">
        <v>26</v>
      </c>
      <c r="G158" s="1" t="s">
        <v>27</v>
      </c>
      <c r="H158" s="1" t="s">
        <v>110</v>
      </c>
      <c r="I158" s="1" t="s">
        <v>111</v>
      </c>
      <c r="J158" s="1" t="s">
        <v>46</v>
      </c>
      <c r="K158" s="1" t="s">
        <v>31</v>
      </c>
      <c r="L158" s="1" t="s">
        <v>83</v>
      </c>
      <c r="M158" s="1">
        <v>4</v>
      </c>
      <c r="N158" s="1" t="s">
        <v>37</v>
      </c>
      <c r="O158" s="1" t="s">
        <v>38</v>
      </c>
      <c r="P158" s="4">
        <v>0.72664351851851849</v>
      </c>
      <c r="Q158" s="1" t="s">
        <v>51</v>
      </c>
      <c r="R158" s="1" t="s">
        <v>204</v>
      </c>
      <c r="S158" s="1">
        <v>2019</v>
      </c>
      <c r="T158" s="4">
        <v>0.72664351851851849</v>
      </c>
      <c r="U158" s="1" t="s">
        <v>51</v>
      </c>
      <c r="V158" s="1" t="s">
        <v>204</v>
      </c>
      <c r="W158" s="1">
        <v>2019</v>
      </c>
      <c r="X158" s="2"/>
      <c r="Y158">
        <f t="shared" ref="Y158:Y167" si="8">IF(C158="","",WEEKNUM(C158,1))</f>
        <v>19</v>
      </c>
      <c r="Z158" t="str">
        <f t="shared" si="7"/>
        <v>PEOPLE SOFT</v>
      </c>
    </row>
    <row r="159" spans="1:26" x14ac:dyDescent="0.25">
      <c r="A159" s="1">
        <v>154201</v>
      </c>
      <c r="B159" s="1" t="s">
        <v>36</v>
      </c>
      <c r="C159" s="3">
        <v>43595.401388888888</v>
      </c>
      <c r="D159" s="1" t="s">
        <v>66</v>
      </c>
      <c r="E159" s="1" t="s">
        <v>66</v>
      </c>
      <c r="F159" s="1" t="s">
        <v>26</v>
      </c>
      <c r="G159" s="1" t="s">
        <v>27</v>
      </c>
      <c r="H159" s="1" t="s">
        <v>28</v>
      </c>
      <c r="I159" s="1" t="s">
        <v>70</v>
      </c>
      <c r="J159" s="1" t="s">
        <v>30</v>
      </c>
      <c r="K159" s="1" t="s">
        <v>63</v>
      </c>
      <c r="L159" s="1" t="s">
        <v>67</v>
      </c>
      <c r="M159" s="1">
        <v>4</v>
      </c>
      <c r="N159" s="1" t="s">
        <v>37</v>
      </c>
      <c r="O159" s="1" t="s">
        <v>38</v>
      </c>
      <c r="P159" s="4">
        <v>0.40175925925925926</v>
      </c>
      <c r="Q159" s="1" t="s">
        <v>34</v>
      </c>
      <c r="R159" s="1" t="s">
        <v>204</v>
      </c>
      <c r="S159" s="1">
        <v>2019</v>
      </c>
      <c r="T159" s="4">
        <v>0.40175925925925926</v>
      </c>
      <c r="U159" s="1" t="s">
        <v>34</v>
      </c>
      <c r="V159" s="1" t="s">
        <v>204</v>
      </c>
      <c r="W159" s="1">
        <v>2019</v>
      </c>
      <c r="X159" s="2"/>
      <c r="Y159">
        <f t="shared" si="8"/>
        <v>19</v>
      </c>
      <c r="Z159" t="str">
        <f t="shared" si="7"/>
        <v>INTERFACES</v>
      </c>
    </row>
    <row r="160" spans="1:26" x14ac:dyDescent="0.25">
      <c r="A160" s="1">
        <v>154218</v>
      </c>
      <c r="B160" s="1" t="s">
        <v>24</v>
      </c>
      <c r="C160" s="3">
        <v>43595.474305555559</v>
      </c>
      <c r="D160" s="1" t="s">
        <v>56</v>
      </c>
      <c r="E160" s="1" t="s">
        <v>215</v>
      </c>
      <c r="F160" s="1" t="s">
        <v>26</v>
      </c>
      <c r="G160" s="1" t="s">
        <v>27</v>
      </c>
      <c r="H160" s="1" t="s">
        <v>96</v>
      </c>
      <c r="I160" s="1" t="s">
        <v>92</v>
      </c>
      <c r="J160" s="1" t="s">
        <v>170</v>
      </c>
      <c r="K160" s="1" t="s">
        <v>42</v>
      </c>
      <c r="L160" s="1" t="s">
        <v>83</v>
      </c>
      <c r="M160" s="1">
        <v>0</v>
      </c>
      <c r="N160" s="1" t="s">
        <v>311</v>
      </c>
      <c r="O160" s="1" t="s">
        <v>83</v>
      </c>
      <c r="P160" s="4">
        <v>0.47478009259259257</v>
      </c>
      <c r="Q160" s="1" t="s">
        <v>34</v>
      </c>
      <c r="R160" s="1" t="s">
        <v>204</v>
      </c>
      <c r="S160" s="1">
        <v>2019</v>
      </c>
      <c r="T160" s="4">
        <v>0.47478009259259257</v>
      </c>
      <c r="U160" s="1" t="s">
        <v>34</v>
      </c>
      <c r="V160" s="1" t="s">
        <v>204</v>
      </c>
      <c r="W160" s="1">
        <v>2019</v>
      </c>
      <c r="X160" s="2"/>
      <c r="Y160">
        <f t="shared" si="8"/>
        <v>19</v>
      </c>
      <c r="Z160" t="str">
        <f t="shared" si="7"/>
        <v>PEOPLE SOFT</v>
      </c>
    </row>
    <row r="161" spans="1:26" x14ac:dyDescent="0.25">
      <c r="A161" s="1">
        <v>154256</v>
      </c>
      <c r="B161" s="1" t="s">
        <v>24</v>
      </c>
      <c r="C161" s="3">
        <v>43595.676388888889</v>
      </c>
      <c r="D161" s="1" t="s">
        <v>56</v>
      </c>
      <c r="E161" s="1" t="s">
        <v>99</v>
      </c>
      <c r="F161" s="1" t="s">
        <v>78</v>
      </c>
      <c r="G161" s="1" t="s">
        <v>100</v>
      </c>
      <c r="H161" s="1" t="s">
        <v>87</v>
      </c>
      <c r="I161" s="1" t="s">
        <v>92</v>
      </c>
      <c r="J161" s="1" t="s">
        <v>30</v>
      </c>
      <c r="K161" s="1" t="s">
        <v>31</v>
      </c>
      <c r="L161" s="1" t="s">
        <v>137</v>
      </c>
      <c r="M161" s="1">
        <v>1</v>
      </c>
      <c r="N161" s="1" t="s">
        <v>312</v>
      </c>
      <c r="O161" s="1" t="s">
        <v>137</v>
      </c>
      <c r="P161" s="4">
        <v>0.67699074074074073</v>
      </c>
      <c r="Q161" s="1" t="s">
        <v>34</v>
      </c>
      <c r="R161" s="1" t="s">
        <v>204</v>
      </c>
      <c r="S161" s="1">
        <v>2019</v>
      </c>
      <c r="T161" s="4">
        <v>0.67699074074074073</v>
      </c>
      <c r="U161" s="1" t="s">
        <v>34</v>
      </c>
      <c r="V161" s="1" t="s">
        <v>204</v>
      </c>
      <c r="W161" s="1">
        <v>2019</v>
      </c>
      <c r="X161" s="2"/>
      <c r="Y161">
        <f t="shared" si="8"/>
        <v>19</v>
      </c>
      <c r="Z161" t="str">
        <f t="shared" si="7"/>
        <v>PEOPLE SOFT</v>
      </c>
    </row>
    <row r="162" spans="1:26" x14ac:dyDescent="0.25">
      <c r="A162" s="1">
        <v>154257</v>
      </c>
      <c r="B162" s="1" t="s">
        <v>36</v>
      </c>
      <c r="C162" s="3">
        <v>43595.719444444447</v>
      </c>
      <c r="D162" s="1" t="s">
        <v>313</v>
      </c>
      <c r="E162" s="1" t="s">
        <v>314</v>
      </c>
      <c r="F162" s="1" t="s">
        <v>26</v>
      </c>
      <c r="G162" s="1" t="s">
        <v>27</v>
      </c>
      <c r="H162" s="1" t="s">
        <v>28</v>
      </c>
      <c r="I162" s="1" t="s">
        <v>209</v>
      </c>
      <c r="J162" s="1" t="s">
        <v>46</v>
      </c>
      <c r="K162" s="1" t="s">
        <v>31</v>
      </c>
      <c r="L162" s="1" t="s">
        <v>83</v>
      </c>
      <c r="M162" s="1">
        <v>3</v>
      </c>
      <c r="N162" s="1" t="s">
        <v>37</v>
      </c>
      <c r="O162" s="1" t="s">
        <v>38</v>
      </c>
      <c r="P162" s="4">
        <v>0.72006944444444443</v>
      </c>
      <c r="Q162" s="1" t="s">
        <v>34</v>
      </c>
      <c r="R162" s="1" t="s">
        <v>204</v>
      </c>
      <c r="S162" s="1">
        <v>2019</v>
      </c>
      <c r="T162" s="4">
        <v>0.72006944444444443</v>
      </c>
      <c r="U162" s="1" t="s">
        <v>34</v>
      </c>
      <c r="V162" s="1" t="s">
        <v>204</v>
      </c>
      <c r="W162" s="1">
        <v>2019</v>
      </c>
      <c r="X162" s="2"/>
      <c r="Y162">
        <f t="shared" si="8"/>
        <v>19</v>
      </c>
      <c r="Z162" t="str">
        <f t="shared" si="7"/>
        <v>PEOPLE SOFT</v>
      </c>
    </row>
    <row r="163" spans="1:26" x14ac:dyDescent="0.25">
      <c r="A163" s="1">
        <v>154258</v>
      </c>
      <c r="B163" s="1" t="s">
        <v>24</v>
      </c>
      <c r="C163" s="3">
        <v>43595.720138888886</v>
      </c>
      <c r="D163" s="1" t="s">
        <v>313</v>
      </c>
      <c r="E163" s="1" t="s">
        <v>314</v>
      </c>
      <c r="F163" s="1" t="s">
        <v>26</v>
      </c>
      <c r="G163" s="1" t="s">
        <v>27</v>
      </c>
      <c r="H163" s="1" t="s">
        <v>28</v>
      </c>
      <c r="I163" s="1" t="s">
        <v>209</v>
      </c>
      <c r="J163" s="1" t="s">
        <v>46</v>
      </c>
      <c r="K163" s="1" t="s">
        <v>31</v>
      </c>
      <c r="L163" s="1" t="s">
        <v>83</v>
      </c>
      <c r="M163" s="1">
        <v>3</v>
      </c>
      <c r="N163" s="1" t="s">
        <v>321</v>
      </c>
      <c r="O163" s="1" t="s">
        <v>83</v>
      </c>
      <c r="P163" s="4">
        <v>0.72026620370370376</v>
      </c>
      <c r="Q163" s="1" t="s">
        <v>34</v>
      </c>
      <c r="R163" s="1" t="s">
        <v>204</v>
      </c>
      <c r="S163" s="1">
        <v>2019</v>
      </c>
      <c r="T163" s="4">
        <v>0.72026620370370376</v>
      </c>
      <c r="U163" s="1" t="s">
        <v>34</v>
      </c>
      <c r="V163" s="1" t="s">
        <v>204</v>
      </c>
      <c r="W163" s="1">
        <v>2019</v>
      </c>
      <c r="X163" s="2"/>
      <c r="Y163">
        <f t="shared" si="8"/>
        <v>19</v>
      </c>
      <c r="Z163" t="str">
        <f t="shared" si="7"/>
        <v>PEOPLE SOFT</v>
      </c>
    </row>
    <row r="164" spans="1:26" x14ac:dyDescent="0.25">
      <c r="A164" s="1">
        <v>154271</v>
      </c>
      <c r="B164" s="1" t="s">
        <v>36</v>
      </c>
      <c r="C164" s="3">
        <v>43598.368055555555</v>
      </c>
      <c r="D164" s="1" t="s">
        <v>62</v>
      </c>
      <c r="E164" s="1" t="s">
        <v>62</v>
      </c>
      <c r="F164" s="1" t="s">
        <v>26</v>
      </c>
      <c r="G164" s="1" t="s">
        <v>27</v>
      </c>
      <c r="H164" s="1" t="s">
        <v>28</v>
      </c>
      <c r="I164" s="1" t="s">
        <v>126</v>
      </c>
      <c r="J164" s="1" t="s">
        <v>30</v>
      </c>
      <c r="K164" s="1" t="s">
        <v>31</v>
      </c>
      <c r="L164" s="1" t="s">
        <v>64</v>
      </c>
      <c r="M164" s="1">
        <v>1</v>
      </c>
      <c r="N164" s="1" t="s">
        <v>37</v>
      </c>
      <c r="O164" s="1" t="s">
        <v>38</v>
      </c>
      <c r="P164" s="4">
        <v>0.36828703703703702</v>
      </c>
      <c r="Q164" s="1" t="s">
        <v>39</v>
      </c>
      <c r="R164" s="1" t="s">
        <v>204</v>
      </c>
      <c r="S164" s="1">
        <v>2019</v>
      </c>
      <c r="T164" s="4">
        <v>0.36828703703703702</v>
      </c>
      <c r="U164" s="1" t="s">
        <v>39</v>
      </c>
      <c r="V164" s="1" t="s">
        <v>204</v>
      </c>
      <c r="W164" s="1">
        <v>2019</v>
      </c>
      <c r="X164" s="2"/>
      <c r="Y164">
        <f t="shared" si="8"/>
        <v>20</v>
      </c>
      <c r="Z164" t="str">
        <f t="shared" si="7"/>
        <v>INTERFACES</v>
      </c>
    </row>
    <row r="165" spans="1:26" x14ac:dyDescent="0.25">
      <c r="A165" s="1">
        <v>154272</v>
      </c>
      <c r="B165" s="1" t="s">
        <v>36</v>
      </c>
      <c r="C165" s="3">
        <v>43598.373611111114</v>
      </c>
      <c r="D165" s="1" t="s">
        <v>56</v>
      </c>
      <c r="E165" s="1" t="s">
        <v>315</v>
      </c>
      <c r="F165" s="1" t="s">
        <v>26</v>
      </c>
      <c r="G165" s="1" t="s">
        <v>27</v>
      </c>
      <c r="H165" s="1" t="s">
        <v>28</v>
      </c>
      <c r="I165" s="1" t="s">
        <v>70</v>
      </c>
      <c r="J165" s="1" t="s">
        <v>322</v>
      </c>
      <c r="K165" s="1" t="s">
        <v>42</v>
      </c>
      <c r="L165" s="1" t="s">
        <v>83</v>
      </c>
      <c r="M165" s="1">
        <v>1</v>
      </c>
      <c r="N165" s="1" t="s">
        <v>37</v>
      </c>
      <c r="O165" s="1" t="s">
        <v>38</v>
      </c>
      <c r="P165" s="4">
        <v>0.37381944444444443</v>
      </c>
      <c r="Q165" s="1" t="s">
        <v>39</v>
      </c>
      <c r="R165" s="1" t="s">
        <v>204</v>
      </c>
      <c r="S165" s="1">
        <v>2019</v>
      </c>
      <c r="T165" s="4">
        <v>0.37381944444444443</v>
      </c>
      <c r="U165" s="1" t="s">
        <v>39</v>
      </c>
      <c r="V165" s="1" t="s">
        <v>204</v>
      </c>
      <c r="W165" s="1">
        <v>2019</v>
      </c>
      <c r="X165" s="2"/>
      <c r="Y165">
        <f t="shared" si="8"/>
        <v>20</v>
      </c>
      <c r="Z165" t="str">
        <f t="shared" si="7"/>
        <v>INTERFACES</v>
      </c>
    </row>
    <row r="166" spans="1:26" x14ac:dyDescent="0.25">
      <c r="A166" s="1">
        <v>154298</v>
      </c>
      <c r="B166" s="1" t="s">
        <v>24</v>
      </c>
      <c r="C166" s="3">
        <v>43598.465277777781</v>
      </c>
      <c r="D166" s="1" t="s">
        <v>56</v>
      </c>
      <c r="E166" s="1" t="s">
        <v>85</v>
      </c>
      <c r="F166" s="1" t="s">
        <v>26</v>
      </c>
      <c r="G166" s="1" t="s">
        <v>27</v>
      </c>
      <c r="H166" s="1" t="s">
        <v>96</v>
      </c>
      <c r="I166" s="1" t="s">
        <v>88</v>
      </c>
      <c r="J166" s="1" t="s">
        <v>81</v>
      </c>
      <c r="K166" s="1" t="s">
        <v>42</v>
      </c>
      <c r="L166" s="1" t="s">
        <v>83</v>
      </c>
      <c r="M166" s="1">
        <v>0</v>
      </c>
      <c r="N166" s="1" t="s">
        <v>323</v>
      </c>
      <c r="O166" s="1" t="s">
        <v>83</v>
      </c>
      <c r="P166" s="4">
        <v>0.46535879629629628</v>
      </c>
      <c r="Q166" s="1" t="s">
        <v>39</v>
      </c>
      <c r="R166" s="1" t="s">
        <v>204</v>
      </c>
      <c r="S166" s="1">
        <v>2019</v>
      </c>
      <c r="T166" s="4">
        <v>0.46535879629629628</v>
      </c>
      <c r="U166" s="1" t="s">
        <v>39</v>
      </c>
      <c r="V166" s="1" t="s">
        <v>204</v>
      </c>
      <c r="W166" s="1">
        <v>2019</v>
      </c>
      <c r="X166" s="2"/>
      <c r="Y166">
        <f t="shared" si="8"/>
        <v>20</v>
      </c>
      <c r="Z166" t="str">
        <f t="shared" si="7"/>
        <v>PEOPLE SOFT</v>
      </c>
    </row>
    <row r="167" spans="1:26" x14ac:dyDescent="0.25">
      <c r="A167" s="1">
        <v>154341</v>
      </c>
      <c r="B167" s="1" t="s">
        <v>24</v>
      </c>
      <c r="C167" s="3">
        <v>43598.643750000003</v>
      </c>
      <c r="D167" s="1" t="s">
        <v>56</v>
      </c>
      <c r="E167" s="1" t="s">
        <v>135</v>
      </c>
      <c r="F167" s="1" t="s">
        <v>26</v>
      </c>
      <c r="G167" s="1" t="s">
        <v>27</v>
      </c>
      <c r="H167" s="1" t="s">
        <v>28</v>
      </c>
      <c r="I167" s="1" t="s">
        <v>88</v>
      </c>
      <c r="J167" s="1" t="s">
        <v>81</v>
      </c>
      <c r="K167" s="1" t="s">
        <v>42</v>
      </c>
      <c r="L167" s="1" t="s">
        <v>83</v>
      </c>
      <c r="M167" s="1">
        <v>1</v>
      </c>
      <c r="N167" s="1" t="s">
        <v>321</v>
      </c>
      <c r="O167" s="1" t="s">
        <v>83</v>
      </c>
      <c r="P167" s="4">
        <v>0.64386574074074077</v>
      </c>
      <c r="Q167" s="1" t="s">
        <v>39</v>
      </c>
      <c r="R167" s="1" t="s">
        <v>204</v>
      </c>
      <c r="S167" s="1">
        <v>2019</v>
      </c>
      <c r="T167" s="4">
        <v>0.64386574074074077</v>
      </c>
      <c r="U167" s="1" t="s">
        <v>39</v>
      </c>
      <c r="V167" s="1" t="s">
        <v>204</v>
      </c>
      <c r="W167" s="1">
        <v>2019</v>
      </c>
      <c r="X167" s="2"/>
      <c r="Y167">
        <f t="shared" si="8"/>
        <v>20</v>
      </c>
      <c r="Z167" t="str">
        <f t="shared" si="7"/>
        <v>PEOPLE SOFT</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70C0"/>
  </sheetPr>
  <dimension ref="A3:I59"/>
  <sheetViews>
    <sheetView showGridLines="0" topLeftCell="A16" zoomScale="80" zoomScaleNormal="80" workbookViewId="0">
      <selection activeCell="F40" sqref="F40:G45"/>
    </sheetView>
  </sheetViews>
  <sheetFormatPr baseColWidth="10" defaultRowHeight="15" x14ac:dyDescent="0.25"/>
  <cols>
    <col min="1" max="1" width="5.85546875" customWidth="1"/>
    <col min="2" max="2" width="21.5703125" customWidth="1"/>
    <col min="3" max="3" width="18.85546875" customWidth="1"/>
    <col min="4" max="4" width="3.28515625" customWidth="1"/>
    <col min="6" max="6" width="21.5703125" customWidth="1"/>
    <col min="7" max="7" width="25.5703125" customWidth="1"/>
    <col min="9" max="9" width="3.28515625" customWidth="1"/>
    <col min="10" max="10" width="20.42578125" bestFit="1" customWidth="1"/>
  </cols>
  <sheetData>
    <row r="3" spans="2:9" ht="15.75" customHeight="1" x14ac:dyDescent="0.25"/>
    <row r="4" spans="2:9" ht="5.25" customHeight="1" x14ac:dyDescent="0.25"/>
    <row r="5" spans="2:9" ht="53.25" customHeight="1" x14ac:dyDescent="0.25">
      <c r="B5" s="32"/>
      <c r="C5" s="32"/>
      <c r="D5" s="32"/>
      <c r="E5" s="32"/>
      <c r="F5" s="32"/>
      <c r="G5" s="32"/>
    </row>
    <row r="6" spans="2:9" ht="30.75" customHeight="1" x14ac:dyDescent="0.25">
      <c r="B6" s="42">
        <f ca="1">TODAY()-1</f>
        <v>43598</v>
      </c>
      <c r="C6" s="43"/>
      <c r="D6" s="43"/>
      <c r="E6" s="43"/>
      <c r="F6" s="43"/>
      <c r="G6" s="44"/>
      <c r="H6" s="30"/>
      <c r="I6" s="30"/>
    </row>
    <row r="7" spans="2:9" ht="45.75" customHeight="1" x14ac:dyDescent="0.25">
      <c r="B7" s="47" t="s">
        <v>266</v>
      </c>
      <c r="C7" s="47"/>
      <c r="D7" s="47"/>
      <c r="E7" s="47"/>
      <c r="F7" s="47"/>
      <c r="G7" s="47"/>
      <c r="H7" s="47"/>
      <c r="I7" s="47"/>
    </row>
    <row r="8" spans="2:9" ht="39.75" customHeight="1" x14ac:dyDescent="0.25">
      <c r="B8" s="13"/>
      <c r="C8" s="11"/>
      <c r="D8" s="11"/>
      <c r="E8" s="11"/>
      <c r="F8" s="11"/>
      <c r="G8" s="11"/>
    </row>
    <row r="9" spans="2:9" ht="30" customHeight="1" x14ac:dyDescent="0.35">
      <c r="B9" s="45" t="s">
        <v>267</v>
      </c>
      <c r="C9" s="46"/>
      <c r="D9" s="46"/>
      <c r="E9" s="46"/>
      <c r="F9" s="46"/>
      <c r="G9" s="46"/>
    </row>
    <row r="10" spans="2:9" ht="5.25" customHeight="1" x14ac:dyDescent="0.4">
      <c r="B10" s="10"/>
      <c r="C10" s="9"/>
      <c r="D10" s="9"/>
      <c r="E10" s="9"/>
      <c r="F10" s="9"/>
      <c r="G10" s="9"/>
    </row>
    <row r="11" spans="2:9" ht="30" customHeight="1" x14ac:dyDescent="0.35">
      <c r="B11" s="45" t="s">
        <v>268</v>
      </c>
      <c r="C11" s="46"/>
      <c r="D11" s="46"/>
      <c r="E11" s="46"/>
      <c r="F11" s="46"/>
      <c r="G11" s="46"/>
    </row>
    <row r="12" spans="2:9" ht="6" customHeight="1" x14ac:dyDescent="0.4">
      <c r="B12" s="10"/>
      <c r="C12" s="9"/>
      <c r="D12" s="9"/>
      <c r="E12" s="9"/>
      <c r="F12" s="9"/>
      <c r="G12" s="9"/>
    </row>
    <row r="13" spans="2:9" ht="30" customHeight="1" x14ac:dyDescent="0.35">
      <c r="B13" s="45" t="s">
        <v>269</v>
      </c>
      <c r="C13" s="46"/>
      <c r="D13" s="46"/>
      <c r="E13" s="46"/>
      <c r="F13" s="46"/>
      <c r="G13" s="46"/>
    </row>
    <row r="14" spans="2:9" ht="5.25" customHeight="1" x14ac:dyDescent="0.4">
      <c r="B14" s="10"/>
      <c r="C14" s="9"/>
      <c r="D14" s="9"/>
      <c r="E14" s="9"/>
      <c r="F14" s="9"/>
      <c r="G14" s="9"/>
    </row>
    <row r="15" spans="2:9" ht="30" customHeight="1" x14ac:dyDescent="0.35">
      <c r="B15" s="45" t="s">
        <v>270</v>
      </c>
      <c r="C15" s="46"/>
      <c r="D15" s="46"/>
      <c r="E15" s="46"/>
      <c r="F15" s="46"/>
      <c r="G15" s="46"/>
    </row>
    <row r="16" spans="2:9" ht="7.5" customHeight="1" x14ac:dyDescent="0.4">
      <c r="B16" s="10"/>
      <c r="C16" s="9"/>
      <c r="D16" s="9"/>
      <c r="E16" s="9"/>
      <c r="F16" s="9"/>
      <c r="G16" s="9"/>
    </row>
    <row r="17" spans="2:7" ht="30" customHeight="1" x14ac:dyDescent="0.35">
      <c r="B17" s="45" t="s">
        <v>271</v>
      </c>
      <c r="C17" s="46"/>
      <c r="D17" s="46"/>
      <c r="E17" s="46"/>
      <c r="F17" s="46"/>
      <c r="G17" s="46"/>
    </row>
    <row r="18" spans="2:7" x14ac:dyDescent="0.25">
      <c r="B18" s="12"/>
    </row>
    <row r="19" spans="2:7" x14ac:dyDescent="0.25">
      <c r="B19" s="12"/>
    </row>
    <row r="25" spans="2:7" x14ac:dyDescent="0.25">
      <c r="B25" s="5" t="s">
        <v>220</v>
      </c>
      <c r="C25" t="s">
        <v>219</v>
      </c>
      <c r="F25" s="5" t="s">
        <v>220</v>
      </c>
      <c r="G25" t="s">
        <v>242</v>
      </c>
    </row>
    <row r="26" spans="2:7" x14ac:dyDescent="0.25">
      <c r="B26" s="7" t="s">
        <v>316</v>
      </c>
      <c r="C26" s="1">
        <v>4</v>
      </c>
      <c r="F26" s="7" t="s">
        <v>316</v>
      </c>
      <c r="G26" s="1">
        <v>4</v>
      </c>
    </row>
    <row r="27" spans="2:7" x14ac:dyDescent="0.25">
      <c r="B27" s="7" t="s">
        <v>221</v>
      </c>
      <c r="C27" s="1">
        <v>4</v>
      </c>
      <c r="F27" s="8" t="s">
        <v>243</v>
      </c>
      <c r="G27" s="1">
        <v>4</v>
      </c>
    </row>
    <row r="28" spans="2:7" x14ac:dyDescent="0.25">
      <c r="F28" s="7" t="s">
        <v>221</v>
      </c>
      <c r="G28" s="1">
        <v>4</v>
      </c>
    </row>
    <row r="34" spans="1:7" x14ac:dyDescent="0.25">
      <c r="B34" s="5" t="s">
        <v>220</v>
      </c>
      <c r="C34" t="s">
        <v>240</v>
      </c>
    </row>
    <row r="35" spans="1:7" x14ac:dyDescent="0.25">
      <c r="B35" s="7" t="s">
        <v>316</v>
      </c>
      <c r="C35" s="1">
        <v>4</v>
      </c>
    </row>
    <row r="36" spans="1:7" x14ac:dyDescent="0.25">
      <c r="B36" s="8" t="s">
        <v>24</v>
      </c>
      <c r="C36" s="1">
        <v>2</v>
      </c>
    </row>
    <row r="37" spans="1:7" x14ac:dyDescent="0.25">
      <c r="B37" s="8" t="s">
        <v>36</v>
      </c>
      <c r="C37" s="1">
        <v>2</v>
      </c>
    </row>
    <row r="38" spans="1:7" x14ac:dyDescent="0.25">
      <c r="B38" s="7" t="s">
        <v>221</v>
      </c>
      <c r="C38" s="1">
        <v>4</v>
      </c>
    </row>
    <row r="40" spans="1:7" x14ac:dyDescent="0.25">
      <c r="F40" s="5" t="s">
        <v>220</v>
      </c>
      <c r="G40" t="s">
        <v>244</v>
      </c>
    </row>
    <row r="41" spans="1:7" x14ac:dyDescent="0.25">
      <c r="F41" s="7" t="s">
        <v>316</v>
      </c>
      <c r="G41" s="15">
        <v>4</v>
      </c>
    </row>
    <row r="42" spans="1:7" x14ac:dyDescent="0.25">
      <c r="F42" s="8" t="s">
        <v>31</v>
      </c>
      <c r="G42" s="15">
        <v>1</v>
      </c>
    </row>
    <row r="43" spans="1:7" x14ac:dyDescent="0.25">
      <c r="F43" s="8" t="s">
        <v>42</v>
      </c>
      <c r="G43" s="15">
        <v>3</v>
      </c>
    </row>
    <row r="44" spans="1:7" x14ac:dyDescent="0.25">
      <c r="B44" s="5" t="s">
        <v>220</v>
      </c>
      <c r="C44" t="s">
        <v>241</v>
      </c>
      <c r="F44" s="14" t="s">
        <v>221</v>
      </c>
      <c r="G44" s="15">
        <v>4</v>
      </c>
    </row>
    <row r="45" spans="1:7" x14ac:dyDescent="0.25">
      <c r="A45" s="16"/>
      <c r="B45" s="7" t="s">
        <v>316</v>
      </c>
      <c r="C45" s="1">
        <v>4</v>
      </c>
      <c r="D45" s="16"/>
      <c r="E45" s="16"/>
    </row>
    <row r="46" spans="1:7" x14ac:dyDescent="0.25">
      <c r="A46" s="16"/>
      <c r="B46" s="8" t="s">
        <v>88</v>
      </c>
      <c r="C46" s="1">
        <v>2</v>
      </c>
      <c r="D46" s="16"/>
      <c r="E46" s="16"/>
      <c r="F46" s="16"/>
    </row>
    <row r="47" spans="1:7" x14ac:dyDescent="0.25">
      <c r="A47" s="16"/>
      <c r="B47" s="8" t="s">
        <v>70</v>
      </c>
      <c r="C47" s="1">
        <v>1</v>
      </c>
      <c r="D47" s="16"/>
      <c r="E47" s="16"/>
      <c r="F47" s="16"/>
    </row>
    <row r="48" spans="1:7" x14ac:dyDescent="0.25">
      <c r="A48" s="16"/>
      <c r="B48" s="8" t="s">
        <v>126</v>
      </c>
      <c r="C48" s="1">
        <v>1</v>
      </c>
      <c r="D48" s="16"/>
      <c r="E48" s="16"/>
      <c r="F48" s="16"/>
    </row>
    <row r="49" spans="1:6" x14ac:dyDescent="0.25">
      <c r="A49" s="16"/>
      <c r="B49" s="7" t="s">
        <v>221</v>
      </c>
      <c r="C49" s="1">
        <v>4</v>
      </c>
      <c r="D49" s="16"/>
      <c r="E49" s="16"/>
      <c r="F49" s="16"/>
    </row>
    <row r="50" spans="1:6" x14ac:dyDescent="0.25">
      <c r="A50" s="16"/>
      <c r="B50" s="16"/>
      <c r="C50" s="16"/>
      <c r="D50" s="16"/>
      <c r="E50" s="16"/>
      <c r="F50" s="16"/>
    </row>
    <row r="51" spans="1:6" x14ac:dyDescent="0.25">
      <c r="A51" s="16"/>
      <c r="B51" s="16"/>
      <c r="C51" s="16"/>
      <c r="D51" s="16"/>
      <c r="E51" s="16"/>
      <c r="F51" s="16"/>
    </row>
    <row r="52" spans="1:6" x14ac:dyDescent="0.25">
      <c r="A52" s="16"/>
      <c r="B52" s="16"/>
      <c r="C52" s="16"/>
      <c r="D52" s="16"/>
      <c r="E52" s="16"/>
      <c r="F52" s="16"/>
    </row>
    <row r="53" spans="1:6" x14ac:dyDescent="0.25">
      <c r="A53" s="16"/>
      <c r="B53" s="16"/>
      <c r="C53" s="16"/>
      <c r="D53" s="16"/>
      <c r="E53" s="16"/>
      <c r="F53" s="16"/>
    </row>
    <row r="54" spans="1:6" x14ac:dyDescent="0.25">
      <c r="A54" s="16"/>
      <c r="B54" s="16"/>
      <c r="C54" s="16"/>
      <c r="D54" s="16"/>
      <c r="E54" s="16"/>
      <c r="F54" s="16"/>
    </row>
    <row r="55" spans="1:6" x14ac:dyDescent="0.25">
      <c r="A55" s="16"/>
      <c r="B55" s="16"/>
      <c r="C55" s="16"/>
      <c r="D55" s="16"/>
      <c r="E55" s="16"/>
      <c r="F55" s="16"/>
    </row>
    <row r="56" spans="1:6" x14ac:dyDescent="0.25">
      <c r="A56" s="16"/>
      <c r="B56" s="16"/>
      <c r="C56" s="16"/>
      <c r="D56" s="16"/>
      <c r="E56" s="16"/>
      <c r="F56" s="16"/>
    </row>
    <row r="57" spans="1:6" x14ac:dyDescent="0.25">
      <c r="A57" s="16"/>
      <c r="B57" s="16"/>
      <c r="C57" s="16"/>
      <c r="D57" s="16"/>
      <c r="E57" s="16"/>
      <c r="F57" s="16"/>
    </row>
    <row r="58" spans="1:6" x14ac:dyDescent="0.25">
      <c r="A58" s="16"/>
      <c r="B58" s="16"/>
      <c r="C58" s="16"/>
      <c r="D58" s="16"/>
      <c r="E58" s="16"/>
      <c r="F58" s="16"/>
    </row>
    <row r="59" spans="1:6" x14ac:dyDescent="0.25">
      <c r="A59" s="16"/>
      <c r="B59" s="16"/>
      <c r="C59" s="16"/>
      <c r="D59" s="16"/>
      <c r="E59" s="16"/>
      <c r="F59" s="16"/>
    </row>
  </sheetData>
  <mergeCells count="7">
    <mergeCell ref="B6:G6"/>
    <mergeCell ref="B15:G15"/>
    <mergeCell ref="B17:G17"/>
    <mergeCell ref="B7:I7"/>
    <mergeCell ref="B9:G9"/>
    <mergeCell ref="B11:G11"/>
    <mergeCell ref="B13:G13"/>
  </mergeCells>
  <pageMargins left="0.23622047244094491" right="0" top="0.74803149606299213" bottom="0.74803149606299213" header="0.31496062992125984" footer="0.31496062992125984"/>
  <pageSetup paperSize="9" fitToHeight="0"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00B050"/>
  </sheetPr>
  <dimension ref="B1:AI212"/>
  <sheetViews>
    <sheetView showGridLines="0" view="pageBreakPreview" topLeftCell="A37" zoomScale="60" zoomScaleNormal="100" workbookViewId="0">
      <selection activeCell="B77" sqref="B77:C82"/>
    </sheetView>
  </sheetViews>
  <sheetFormatPr baseColWidth="10" defaultRowHeight="15" outlineLevelRow="1" outlineLevelCol="1" x14ac:dyDescent="0.25"/>
  <cols>
    <col min="1" max="1" width="6.5703125" customWidth="1"/>
    <col min="2" max="2" width="41.28515625" customWidth="1"/>
    <col min="3" max="3" width="33.7109375" customWidth="1"/>
    <col min="4" max="4" width="17.7109375" customWidth="1"/>
    <col min="5" max="5" width="23.42578125" customWidth="1"/>
    <col min="6" max="6" width="51.85546875" customWidth="1"/>
    <col min="7" max="7" width="36" customWidth="1"/>
    <col min="8" max="8" width="34.7109375" customWidth="1"/>
    <col min="9" max="9" width="17.7109375" customWidth="1"/>
    <col min="10" max="10" width="20.42578125" hidden="1" customWidth="1" outlineLevel="1"/>
    <col min="11" max="34" width="0" hidden="1" customWidth="1" outlineLevel="1"/>
    <col min="35" max="35" width="3.140625" customWidth="1" outlineLevel="1"/>
  </cols>
  <sheetData>
    <row r="1" spans="2:9" x14ac:dyDescent="0.25">
      <c r="F1" s="27">
        <f ca="1">TODAY()</f>
        <v>43599</v>
      </c>
    </row>
    <row r="3" spans="2:9" ht="15.75" customHeight="1" x14ac:dyDescent="0.25"/>
    <row r="4" spans="2:9" ht="5.25" customHeight="1" x14ac:dyDescent="0.25"/>
    <row r="5" spans="2:9" ht="53.25" customHeight="1" x14ac:dyDescent="0.25">
      <c r="B5" s="51"/>
      <c r="C5" s="51"/>
      <c r="D5" s="51"/>
      <c r="E5" s="51"/>
      <c r="F5" s="51"/>
      <c r="G5" s="51"/>
    </row>
    <row r="6" spans="2:9" ht="19.5" customHeight="1" x14ac:dyDescent="0.25">
      <c r="B6" s="22" t="s">
        <v>272</v>
      </c>
      <c r="C6" s="23">
        <f ca="1">WEEKNUM(F1,2)</f>
        <v>20</v>
      </c>
      <c r="D6" s="24"/>
      <c r="E6" s="24"/>
      <c r="F6" s="25" t="s">
        <v>273</v>
      </c>
      <c r="G6" s="26">
        <f ca="1">WEEKDAY(H6,1)</f>
        <v>2</v>
      </c>
      <c r="H6" s="49">
        <f ca="1">DATEVALUE("31/12/2018")+(C6-1)*7</f>
        <v>43598</v>
      </c>
      <c r="I6" s="50"/>
    </row>
    <row r="7" spans="2:9" ht="68.25" customHeight="1" x14ac:dyDescent="0.25">
      <c r="B7" s="48" t="s">
        <v>279</v>
      </c>
      <c r="C7" s="48"/>
      <c r="D7" s="48"/>
      <c r="E7" s="48"/>
      <c r="F7" s="48"/>
      <c r="G7" s="48"/>
      <c r="H7" s="48"/>
      <c r="I7" s="48"/>
    </row>
    <row r="8" spans="2:9" ht="39.75" customHeight="1" x14ac:dyDescent="0.25">
      <c r="B8" s="13"/>
      <c r="C8" s="11"/>
      <c r="D8" s="11"/>
      <c r="E8" s="11"/>
      <c r="F8" s="11"/>
      <c r="G8" s="11"/>
    </row>
    <row r="9" spans="2:9" ht="30" customHeight="1" x14ac:dyDescent="0.35">
      <c r="B9" s="52" t="s">
        <v>274</v>
      </c>
      <c r="C9" s="46"/>
      <c r="D9" s="46"/>
      <c r="E9" s="46"/>
      <c r="F9" s="46"/>
      <c r="G9" s="46"/>
    </row>
    <row r="10" spans="2:9" ht="5.25" customHeight="1" x14ac:dyDescent="0.4">
      <c r="B10" s="10"/>
      <c r="C10" s="9"/>
      <c r="D10" s="9"/>
      <c r="E10" s="9"/>
      <c r="F10" s="9"/>
      <c r="G10" s="9"/>
    </row>
    <row r="11" spans="2:9" ht="30" customHeight="1" x14ac:dyDescent="0.35">
      <c r="B11" s="45" t="s">
        <v>275</v>
      </c>
      <c r="C11" s="46"/>
      <c r="D11" s="46"/>
      <c r="E11" s="46"/>
      <c r="F11" s="46"/>
      <c r="G11" s="46"/>
    </row>
    <row r="12" spans="2:9" ht="6" customHeight="1" x14ac:dyDescent="0.4">
      <c r="B12" s="10"/>
      <c r="C12" s="9"/>
      <c r="D12" s="9"/>
      <c r="E12" s="9"/>
      <c r="F12" s="9"/>
      <c r="G12" s="9"/>
    </row>
    <row r="13" spans="2:9" ht="30" customHeight="1" x14ac:dyDescent="0.35">
      <c r="B13" s="45" t="s">
        <v>276</v>
      </c>
      <c r="C13" s="46"/>
      <c r="D13" s="46"/>
      <c r="E13" s="46"/>
      <c r="F13" s="46"/>
      <c r="G13" s="46"/>
    </row>
    <row r="14" spans="2:9" ht="5.25" customHeight="1" x14ac:dyDescent="0.4">
      <c r="B14" s="10"/>
      <c r="C14" s="9"/>
      <c r="D14" s="9"/>
      <c r="E14" s="9"/>
      <c r="F14" s="9"/>
      <c r="G14" s="9"/>
    </row>
    <row r="15" spans="2:9" ht="30" customHeight="1" x14ac:dyDescent="0.35">
      <c r="B15" s="45" t="s">
        <v>277</v>
      </c>
      <c r="C15" s="46"/>
      <c r="D15" s="46"/>
      <c r="E15" s="46"/>
      <c r="F15" s="46"/>
      <c r="G15" s="46"/>
    </row>
    <row r="16" spans="2:9" ht="7.5" customHeight="1" x14ac:dyDescent="0.4">
      <c r="B16" s="10"/>
      <c r="C16" s="9"/>
      <c r="D16" s="9"/>
      <c r="E16" s="9"/>
      <c r="F16" s="9"/>
      <c r="G16" s="9"/>
    </row>
    <row r="17" spans="2:8" ht="30" customHeight="1" x14ac:dyDescent="0.35">
      <c r="B17" s="45" t="s">
        <v>278</v>
      </c>
      <c r="C17" s="46"/>
      <c r="D17" s="46"/>
      <c r="E17" s="46"/>
      <c r="F17" s="46"/>
      <c r="G17" s="46"/>
    </row>
    <row r="18" spans="2:8" x14ac:dyDescent="0.25">
      <c r="B18" s="12"/>
    </row>
    <row r="19" spans="2:8" x14ac:dyDescent="0.25">
      <c r="B19" s="12"/>
    </row>
    <row r="25" spans="2:8" x14ac:dyDescent="0.25">
      <c r="B25" s="5" t="s">
        <v>220</v>
      </c>
      <c r="C25" t="s">
        <v>245</v>
      </c>
      <c r="G25" s="5" t="s">
        <v>220</v>
      </c>
      <c r="H25" t="s">
        <v>247</v>
      </c>
    </row>
    <row r="26" spans="2:8" x14ac:dyDescent="0.25">
      <c r="B26" s="7" t="s">
        <v>316</v>
      </c>
      <c r="C26" s="1">
        <v>4</v>
      </c>
      <c r="G26" s="7" t="s">
        <v>316</v>
      </c>
      <c r="H26" s="1">
        <v>4</v>
      </c>
    </row>
    <row r="27" spans="2:8" x14ac:dyDescent="0.25">
      <c r="B27" s="7" t="s">
        <v>221</v>
      </c>
      <c r="C27" s="1">
        <v>4</v>
      </c>
      <c r="G27" s="8" t="s">
        <v>88</v>
      </c>
      <c r="H27" s="1">
        <v>2</v>
      </c>
    </row>
    <row r="28" spans="2:8" x14ac:dyDescent="0.25">
      <c r="G28" s="8" t="s">
        <v>70</v>
      </c>
      <c r="H28" s="1">
        <v>1</v>
      </c>
    </row>
    <row r="29" spans="2:8" x14ac:dyDescent="0.25">
      <c r="G29" s="8" t="s">
        <v>126</v>
      </c>
      <c r="H29" s="1">
        <v>1</v>
      </c>
    </row>
    <row r="30" spans="2:8" x14ac:dyDescent="0.25">
      <c r="G30" s="7" t="s">
        <v>221</v>
      </c>
      <c r="H30" s="1">
        <v>4</v>
      </c>
    </row>
    <row r="35" spans="2:3" x14ac:dyDescent="0.25">
      <c r="B35" s="5" t="s">
        <v>216</v>
      </c>
      <c r="C35" s="7">
        <v>19</v>
      </c>
    </row>
    <row r="37" spans="2:3" x14ac:dyDescent="0.25">
      <c r="B37" s="5" t="s">
        <v>220</v>
      </c>
      <c r="C37" t="s">
        <v>246</v>
      </c>
    </row>
    <row r="38" spans="2:3" x14ac:dyDescent="0.25">
      <c r="B38" s="7" t="s">
        <v>24</v>
      </c>
      <c r="C38" s="1">
        <v>6</v>
      </c>
    </row>
    <row r="39" spans="2:3" x14ac:dyDescent="0.25">
      <c r="B39" s="7" t="s">
        <v>52</v>
      </c>
      <c r="C39" s="1">
        <v>1</v>
      </c>
    </row>
    <row r="40" spans="2:3" x14ac:dyDescent="0.25">
      <c r="B40" s="7" t="s">
        <v>36</v>
      </c>
      <c r="C40" s="1">
        <v>13</v>
      </c>
    </row>
    <row r="41" spans="2:3" x14ac:dyDescent="0.25">
      <c r="B41" s="7" t="s">
        <v>221</v>
      </c>
      <c r="C41" s="1">
        <v>20</v>
      </c>
    </row>
    <row r="58" spans="2:8" x14ac:dyDescent="0.25">
      <c r="B58" s="16"/>
      <c r="C58" s="16"/>
      <c r="D58" s="16"/>
      <c r="E58" s="16"/>
      <c r="F58" s="16"/>
      <c r="G58" s="16"/>
      <c r="H58" s="16"/>
    </row>
    <row r="59" spans="2:8" x14ac:dyDescent="0.25">
      <c r="B59" s="16"/>
      <c r="C59" s="16"/>
      <c r="D59" s="16"/>
      <c r="E59" s="16"/>
      <c r="F59" s="16"/>
      <c r="G59" s="16"/>
      <c r="H59" s="16"/>
    </row>
    <row r="60" spans="2:8" x14ac:dyDescent="0.25">
      <c r="B60" s="16"/>
      <c r="C60" s="16"/>
      <c r="D60" s="16"/>
      <c r="E60" s="16"/>
      <c r="F60" s="16"/>
      <c r="G60" s="16"/>
      <c r="H60" s="16"/>
    </row>
    <row r="61" spans="2:8" x14ac:dyDescent="0.25">
      <c r="B61" s="5" t="s">
        <v>249</v>
      </c>
      <c r="C61" s="5" t="s">
        <v>251</v>
      </c>
    </row>
    <row r="62" spans="2:8" x14ac:dyDescent="0.25">
      <c r="B62" s="5" t="s">
        <v>220</v>
      </c>
      <c r="C62" t="s">
        <v>243</v>
      </c>
      <c r="D62" t="s">
        <v>221</v>
      </c>
    </row>
    <row r="63" spans="2:8" x14ac:dyDescent="0.25">
      <c r="B63" s="7" t="s">
        <v>316</v>
      </c>
      <c r="C63" s="1">
        <v>4</v>
      </c>
      <c r="D63" s="1">
        <v>4</v>
      </c>
    </row>
    <row r="64" spans="2:8" x14ac:dyDescent="0.25">
      <c r="B64" s="7" t="s">
        <v>221</v>
      </c>
      <c r="C64" s="1">
        <v>4</v>
      </c>
      <c r="D64" s="1">
        <v>4</v>
      </c>
    </row>
    <row r="68" spans="2:8" x14ac:dyDescent="0.25">
      <c r="D68" s="16"/>
      <c r="E68" s="16"/>
      <c r="F68" s="16"/>
      <c r="G68" s="16"/>
      <c r="H68" s="16"/>
    </row>
    <row r="69" spans="2:8" x14ac:dyDescent="0.25">
      <c r="D69" s="16"/>
      <c r="E69" s="16"/>
      <c r="F69" s="16"/>
      <c r="G69" s="16"/>
      <c r="H69" s="16"/>
    </row>
    <row r="70" spans="2:8" x14ac:dyDescent="0.25">
      <c r="D70" s="16"/>
      <c r="E70" s="16"/>
      <c r="F70" s="16"/>
      <c r="G70" s="16"/>
      <c r="H70" s="16"/>
    </row>
    <row r="71" spans="2:8" x14ac:dyDescent="0.25">
      <c r="D71" s="16"/>
      <c r="E71" s="16"/>
      <c r="F71" s="16"/>
      <c r="G71" s="16"/>
      <c r="H71" s="16"/>
    </row>
    <row r="72" spans="2:8" x14ac:dyDescent="0.25">
      <c r="D72" s="16"/>
      <c r="E72" s="16"/>
      <c r="F72" s="16"/>
      <c r="G72" s="16"/>
      <c r="H72" s="16"/>
    </row>
    <row r="73" spans="2:8" x14ac:dyDescent="0.25">
      <c r="D73" s="16"/>
      <c r="E73" s="16"/>
      <c r="F73" s="16"/>
      <c r="G73" s="16"/>
      <c r="H73" s="16"/>
    </row>
    <row r="74" spans="2:8" x14ac:dyDescent="0.25">
      <c r="D74" s="16"/>
      <c r="E74" s="16"/>
      <c r="F74" s="16"/>
      <c r="G74" s="16"/>
      <c r="H74" s="16"/>
    </row>
    <row r="75" spans="2:8" x14ac:dyDescent="0.25">
      <c r="B75" s="5" t="s">
        <v>216</v>
      </c>
      <c r="C75" s="7">
        <v>19</v>
      </c>
      <c r="D75" s="16"/>
      <c r="E75" s="16"/>
      <c r="F75" s="16"/>
      <c r="G75" s="16"/>
      <c r="H75" s="16"/>
    </row>
    <row r="76" spans="2:8" x14ac:dyDescent="0.25">
      <c r="B76" s="16"/>
      <c r="C76" s="16"/>
      <c r="D76" s="16"/>
      <c r="E76" s="16"/>
      <c r="F76" s="16"/>
      <c r="G76" s="16"/>
      <c r="H76" s="16"/>
    </row>
    <row r="77" spans="2:8" x14ac:dyDescent="0.25">
      <c r="B77" s="5" t="s">
        <v>220</v>
      </c>
      <c r="C77" t="s">
        <v>248</v>
      </c>
    </row>
    <row r="78" spans="2:8" x14ac:dyDescent="0.25">
      <c r="B78" s="7" t="s">
        <v>31</v>
      </c>
      <c r="C78" s="1">
        <v>7</v>
      </c>
    </row>
    <row r="79" spans="2:8" x14ac:dyDescent="0.25">
      <c r="B79" s="7" t="s">
        <v>250</v>
      </c>
      <c r="C79" s="1">
        <v>5</v>
      </c>
    </row>
    <row r="80" spans="2:8" x14ac:dyDescent="0.25">
      <c r="B80" s="7" t="s">
        <v>42</v>
      </c>
      <c r="C80" s="1">
        <v>3</v>
      </c>
      <c r="H80" s="16"/>
    </row>
    <row r="81" spans="2:8" x14ac:dyDescent="0.25">
      <c r="B81" s="7" t="s">
        <v>82</v>
      </c>
      <c r="C81" s="1">
        <v>5</v>
      </c>
      <c r="H81" s="16"/>
    </row>
    <row r="82" spans="2:8" x14ac:dyDescent="0.25">
      <c r="B82" s="7" t="s">
        <v>221</v>
      </c>
      <c r="C82" s="1">
        <v>20</v>
      </c>
      <c r="H82" s="16"/>
    </row>
    <row r="83" spans="2:8" x14ac:dyDescent="0.25">
      <c r="H83" s="16"/>
    </row>
    <row r="84" spans="2:8" x14ac:dyDescent="0.25">
      <c r="D84" s="16"/>
      <c r="E84" s="16"/>
      <c r="F84" s="16"/>
      <c r="G84" s="16"/>
      <c r="H84" s="16"/>
    </row>
    <row r="85" spans="2:8" x14ac:dyDescent="0.25">
      <c r="B85" s="16"/>
      <c r="C85" s="16"/>
      <c r="D85" s="16"/>
      <c r="E85" s="16"/>
      <c r="F85" s="16"/>
      <c r="G85" s="16"/>
      <c r="H85" s="16"/>
    </row>
    <row r="86" spans="2:8" x14ac:dyDescent="0.25">
      <c r="B86" s="16"/>
      <c r="C86" s="16"/>
      <c r="D86" s="16"/>
      <c r="E86" s="16"/>
      <c r="F86" s="16"/>
      <c r="G86" s="16"/>
      <c r="H86" s="16"/>
    </row>
    <row r="87" spans="2:8" x14ac:dyDescent="0.25">
      <c r="B87" s="16"/>
      <c r="C87" s="16"/>
      <c r="D87" s="16"/>
      <c r="E87" s="16"/>
      <c r="F87" s="16"/>
      <c r="G87" s="16"/>
      <c r="H87" s="16"/>
    </row>
    <row r="88" spans="2:8" x14ac:dyDescent="0.25">
      <c r="B88" s="16"/>
      <c r="C88" s="16"/>
      <c r="D88" s="16"/>
      <c r="E88" s="16"/>
      <c r="F88" s="16"/>
      <c r="G88" s="16"/>
      <c r="H88" s="16"/>
    </row>
    <row r="89" spans="2:8" x14ac:dyDescent="0.25">
      <c r="B89" s="16"/>
      <c r="C89" s="16"/>
      <c r="D89" s="16"/>
      <c r="E89" s="16"/>
      <c r="F89" s="16"/>
      <c r="G89" s="16"/>
      <c r="H89" s="16"/>
    </row>
    <row r="90" spans="2:8" x14ac:dyDescent="0.25">
      <c r="B90" s="16"/>
      <c r="C90" s="16"/>
      <c r="D90" s="16"/>
      <c r="E90" s="16"/>
      <c r="F90" s="16"/>
      <c r="G90" s="16"/>
      <c r="H90" s="16"/>
    </row>
    <row r="91" spans="2:8" x14ac:dyDescent="0.25">
      <c r="B91" s="16"/>
      <c r="C91" s="16"/>
      <c r="D91" s="16"/>
      <c r="E91" s="16"/>
      <c r="F91" s="16"/>
      <c r="G91" s="16"/>
      <c r="H91" s="16"/>
    </row>
    <row r="92" spans="2:8" x14ac:dyDescent="0.25">
      <c r="B92" s="16"/>
      <c r="C92" s="16"/>
      <c r="D92" s="16"/>
      <c r="E92" s="16"/>
      <c r="F92" s="16"/>
      <c r="G92" s="16"/>
      <c r="H92" s="16"/>
    </row>
    <row r="93" spans="2:8" x14ac:dyDescent="0.25">
      <c r="B93" s="17"/>
      <c r="C93" s="18"/>
      <c r="D93" s="16"/>
      <c r="E93" s="16"/>
      <c r="F93" s="16"/>
      <c r="G93" s="16"/>
      <c r="H93" s="16"/>
    </row>
    <row r="94" spans="2:8" x14ac:dyDescent="0.25">
      <c r="B94" s="19"/>
      <c r="C94" s="18"/>
      <c r="D94" s="16"/>
      <c r="E94" s="16"/>
      <c r="F94" s="16"/>
      <c r="G94" s="16"/>
      <c r="H94" s="16"/>
    </row>
    <row r="95" spans="2:8" x14ac:dyDescent="0.25">
      <c r="B95" s="19"/>
      <c r="C95" s="18"/>
      <c r="D95" s="16"/>
      <c r="E95" s="16"/>
      <c r="F95" s="16"/>
      <c r="G95" s="16"/>
      <c r="H95" s="16"/>
    </row>
    <row r="96" spans="2:8" x14ac:dyDescent="0.25">
      <c r="B96" s="17"/>
      <c r="C96" s="18"/>
      <c r="D96" s="16"/>
      <c r="E96" s="16"/>
      <c r="F96" s="16"/>
      <c r="G96" s="16"/>
      <c r="H96" s="16"/>
    </row>
    <row r="97" spans="2:8" x14ac:dyDescent="0.25">
      <c r="B97" s="16"/>
      <c r="C97" s="16"/>
      <c r="D97" s="16"/>
      <c r="E97" s="16"/>
      <c r="F97" s="16"/>
      <c r="G97" s="16"/>
      <c r="H97" s="16"/>
    </row>
    <row r="98" spans="2:8" x14ac:dyDescent="0.25">
      <c r="B98" s="16"/>
      <c r="C98" s="16"/>
      <c r="D98" s="16"/>
      <c r="E98" s="16"/>
      <c r="F98" s="16"/>
      <c r="G98" s="16"/>
      <c r="H98" s="16"/>
    </row>
    <row r="99" spans="2:8" x14ac:dyDescent="0.25">
      <c r="B99" s="16"/>
      <c r="C99" s="16"/>
      <c r="D99" s="16"/>
      <c r="E99" s="16"/>
      <c r="F99" s="16"/>
      <c r="G99" s="16"/>
      <c r="H99" s="16"/>
    </row>
    <row r="100" spans="2:8" x14ac:dyDescent="0.25">
      <c r="B100" s="16"/>
      <c r="C100" s="16"/>
      <c r="D100" s="16"/>
      <c r="E100" s="16"/>
      <c r="F100" s="16"/>
      <c r="G100" s="16"/>
      <c r="H100" s="16"/>
    </row>
    <row r="101" spans="2:8" x14ac:dyDescent="0.25">
      <c r="B101" s="16"/>
      <c r="C101" s="16"/>
      <c r="D101" s="16"/>
      <c r="E101" s="16"/>
      <c r="F101" s="16"/>
      <c r="G101" s="16"/>
      <c r="H101" s="16"/>
    </row>
    <row r="102" spans="2:8" x14ac:dyDescent="0.25">
      <c r="B102" s="16"/>
      <c r="C102" s="16"/>
      <c r="D102" s="16"/>
      <c r="E102" s="16"/>
      <c r="F102" s="16"/>
      <c r="G102" s="16"/>
      <c r="H102" s="16"/>
    </row>
    <row r="103" spans="2:8" x14ac:dyDescent="0.25">
      <c r="B103" s="16"/>
      <c r="C103" s="16"/>
      <c r="D103" s="16"/>
      <c r="E103" s="16"/>
      <c r="F103" s="16"/>
      <c r="G103" s="16"/>
      <c r="H103" s="16"/>
    </row>
    <row r="104" spans="2:8" x14ac:dyDescent="0.25">
      <c r="B104" s="16"/>
      <c r="C104" s="16"/>
      <c r="D104" s="16"/>
      <c r="E104" s="16"/>
      <c r="F104" s="16"/>
      <c r="G104" s="16"/>
      <c r="H104" s="16"/>
    </row>
    <row r="105" spans="2:8" x14ac:dyDescent="0.25">
      <c r="B105" s="16"/>
      <c r="C105" s="16"/>
      <c r="D105" s="16"/>
      <c r="E105" s="16"/>
      <c r="F105" s="16"/>
      <c r="G105" s="16"/>
      <c r="H105" s="16"/>
    </row>
    <row r="106" spans="2:8" x14ac:dyDescent="0.25">
      <c r="B106" s="16"/>
      <c r="C106" s="16"/>
      <c r="D106" s="16"/>
      <c r="E106" s="16"/>
      <c r="F106" s="16"/>
      <c r="G106" s="16"/>
      <c r="H106" s="16"/>
    </row>
    <row r="107" spans="2:8" outlineLevel="1" x14ac:dyDescent="0.25">
      <c r="D107" s="16"/>
      <c r="E107" s="16"/>
      <c r="F107" s="16"/>
      <c r="G107" s="16"/>
      <c r="H107" s="16"/>
    </row>
    <row r="108" spans="2:8" outlineLevel="1" x14ac:dyDescent="0.25">
      <c r="D108" s="16"/>
      <c r="E108" s="16"/>
      <c r="F108" s="16"/>
      <c r="G108" s="16"/>
      <c r="H108" s="16"/>
    </row>
    <row r="109" spans="2:8" outlineLevel="1" x14ac:dyDescent="0.25">
      <c r="D109" s="16"/>
      <c r="E109" s="16"/>
      <c r="F109" s="16"/>
      <c r="G109" s="16"/>
      <c r="H109" s="16"/>
    </row>
    <row r="110" spans="2:8" outlineLevel="1" x14ac:dyDescent="0.25">
      <c r="D110" s="16"/>
      <c r="E110" s="16"/>
      <c r="F110" s="16"/>
      <c r="G110" s="16"/>
      <c r="H110" s="16"/>
    </row>
    <row r="111" spans="2:8" outlineLevel="1" x14ac:dyDescent="0.25">
      <c r="D111" s="16"/>
      <c r="E111" s="16"/>
      <c r="F111" s="16"/>
      <c r="G111" s="16"/>
      <c r="H111" s="16"/>
    </row>
    <row r="112" spans="2:8" outlineLevel="1" x14ac:dyDescent="0.25">
      <c r="D112" s="16"/>
      <c r="E112" s="16"/>
      <c r="F112" s="16"/>
      <c r="G112" s="16"/>
      <c r="H112" s="16"/>
    </row>
    <row r="113" spans="2:8" outlineLevel="1" x14ac:dyDescent="0.25">
      <c r="D113" s="16"/>
      <c r="E113" s="16"/>
      <c r="F113" s="16"/>
      <c r="G113" s="16"/>
      <c r="H113" s="16"/>
    </row>
    <row r="114" spans="2:8" outlineLevel="1" x14ac:dyDescent="0.25">
      <c r="D114" s="16"/>
      <c r="E114" s="16"/>
      <c r="F114" s="16"/>
      <c r="G114" s="16"/>
      <c r="H114" s="16"/>
    </row>
    <row r="115" spans="2:8" outlineLevel="1" x14ac:dyDescent="0.25">
      <c r="D115" s="16"/>
      <c r="E115" s="16"/>
      <c r="F115" s="16"/>
      <c r="G115" s="16"/>
      <c r="H115" s="16"/>
    </row>
    <row r="116" spans="2:8" outlineLevel="1" x14ac:dyDescent="0.25">
      <c r="D116" s="16"/>
      <c r="E116" s="16"/>
      <c r="F116" s="16"/>
      <c r="G116" s="16"/>
      <c r="H116" s="16"/>
    </row>
    <row r="117" spans="2:8" outlineLevel="1" x14ac:dyDescent="0.25">
      <c r="D117" s="16"/>
      <c r="E117" s="16"/>
      <c r="F117" s="16"/>
      <c r="G117" s="16"/>
      <c r="H117" s="16"/>
    </row>
    <row r="118" spans="2:8" outlineLevel="1" x14ac:dyDescent="0.25">
      <c r="D118" s="16"/>
      <c r="E118" s="16"/>
      <c r="F118" s="16"/>
      <c r="G118" s="16"/>
      <c r="H118" s="16"/>
    </row>
    <row r="119" spans="2:8" outlineLevel="1" x14ac:dyDescent="0.25">
      <c r="D119" s="16"/>
      <c r="E119" s="16"/>
      <c r="F119" s="16"/>
      <c r="G119" s="16"/>
      <c r="H119" s="16"/>
    </row>
    <row r="120" spans="2:8" outlineLevel="1" x14ac:dyDescent="0.25">
      <c r="B120" s="17"/>
      <c r="C120" s="18"/>
      <c r="D120" s="16"/>
      <c r="E120" s="16"/>
      <c r="F120" s="16"/>
      <c r="G120" s="16"/>
      <c r="H120" s="16"/>
    </row>
    <row r="121" spans="2:8" outlineLevel="1" x14ac:dyDescent="0.25">
      <c r="B121" s="16"/>
      <c r="C121" s="16"/>
      <c r="D121" s="16"/>
      <c r="E121" s="16"/>
      <c r="F121" s="16"/>
      <c r="G121" s="16"/>
      <c r="H121" s="16"/>
    </row>
    <row r="122" spans="2:8" x14ac:dyDescent="0.25">
      <c r="B122" s="16"/>
      <c r="C122" s="16"/>
      <c r="D122" s="16"/>
      <c r="E122" s="16"/>
      <c r="F122" s="16"/>
      <c r="G122" s="16"/>
      <c r="H122" s="16"/>
    </row>
    <row r="123" spans="2:8" x14ac:dyDescent="0.25">
      <c r="B123" s="16"/>
      <c r="C123" s="16"/>
      <c r="D123" s="16"/>
      <c r="E123" s="16"/>
      <c r="F123" s="16"/>
      <c r="G123" s="16"/>
      <c r="H123" s="16"/>
    </row>
    <row r="124" spans="2:8" x14ac:dyDescent="0.25">
      <c r="B124" s="16"/>
      <c r="C124" s="16"/>
      <c r="D124" s="16"/>
      <c r="E124" s="16"/>
      <c r="F124" s="16"/>
      <c r="G124" s="16"/>
      <c r="H124" s="16"/>
    </row>
    <row r="125" spans="2:8" x14ac:dyDescent="0.25">
      <c r="B125" s="16"/>
      <c r="C125" s="16"/>
      <c r="D125" s="16"/>
      <c r="E125" s="16"/>
      <c r="F125" s="16"/>
      <c r="G125" s="16"/>
      <c r="H125" s="16"/>
    </row>
    <row r="126" spans="2:8" x14ac:dyDescent="0.25">
      <c r="B126" s="16"/>
      <c r="C126" s="16"/>
      <c r="D126" s="16"/>
      <c r="E126" s="16"/>
      <c r="F126" s="16"/>
      <c r="G126" s="16"/>
      <c r="H126" s="16"/>
    </row>
    <row r="127" spans="2:8" x14ac:dyDescent="0.25">
      <c r="B127" s="16"/>
      <c r="C127" s="16"/>
      <c r="D127" s="16"/>
      <c r="E127" s="16"/>
      <c r="F127" s="16"/>
      <c r="G127" s="16"/>
      <c r="H127" s="16"/>
    </row>
    <row r="128" spans="2:8" x14ac:dyDescent="0.25">
      <c r="B128" s="16"/>
      <c r="C128" s="16"/>
      <c r="D128" s="16"/>
      <c r="E128" s="16"/>
      <c r="F128" s="16"/>
      <c r="G128" s="16"/>
      <c r="H128" s="16"/>
    </row>
    <row r="129" spans="2:8" x14ac:dyDescent="0.25">
      <c r="B129" s="16"/>
      <c r="C129" s="16"/>
      <c r="D129" s="16"/>
      <c r="E129" s="16"/>
      <c r="F129" s="16"/>
      <c r="G129" s="16"/>
      <c r="H129" s="16"/>
    </row>
    <row r="130" spans="2:8" x14ac:dyDescent="0.25">
      <c r="B130" s="16"/>
      <c r="C130" s="16"/>
      <c r="D130" s="16"/>
      <c r="E130" s="16"/>
      <c r="F130" s="16"/>
      <c r="G130" s="16"/>
      <c r="H130" s="16"/>
    </row>
    <row r="131" spans="2:8" x14ac:dyDescent="0.25">
      <c r="B131" s="16"/>
      <c r="C131" s="16"/>
      <c r="D131" s="16"/>
      <c r="E131" s="16"/>
      <c r="F131" s="16"/>
      <c r="G131" s="16"/>
      <c r="H131" s="16"/>
    </row>
    <row r="132" spans="2:8" x14ac:dyDescent="0.25">
      <c r="B132" s="16"/>
      <c r="C132" s="16"/>
      <c r="D132" s="16"/>
      <c r="E132" s="16"/>
      <c r="F132" s="16"/>
      <c r="G132" s="16"/>
      <c r="H132" s="16"/>
    </row>
    <row r="133" spans="2:8" x14ac:dyDescent="0.25">
      <c r="B133" s="16"/>
      <c r="C133" s="16"/>
      <c r="D133" s="16"/>
      <c r="E133" s="16"/>
      <c r="F133" s="16"/>
      <c r="G133" s="16"/>
      <c r="H133" s="16"/>
    </row>
    <row r="134" spans="2:8" x14ac:dyDescent="0.25">
      <c r="B134" s="16"/>
      <c r="C134" s="16"/>
      <c r="D134" s="16"/>
      <c r="E134" s="16"/>
      <c r="F134" s="16"/>
      <c r="G134" s="16"/>
      <c r="H134" s="16"/>
    </row>
    <row r="135" spans="2:8" x14ac:dyDescent="0.25">
      <c r="B135" s="16"/>
      <c r="C135" s="16"/>
      <c r="D135" s="16"/>
      <c r="E135" s="16"/>
      <c r="F135" s="16"/>
      <c r="G135" s="16"/>
      <c r="H135" s="16"/>
    </row>
    <row r="136" spans="2:8" x14ac:dyDescent="0.25">
      <c r="B136" s="16"/>
      <c r="C136" s="16"/>
      <c r="D136" s="16"/>
      <c r="E136" s="16"/>
      <c r="F136" s="16"/>
      <c r="G136" s="16"/>
      <c r="H136" s="16"/>
    </row>
    <row r="137" spans="2:8" x14ac:dyDescent="0.25">
      <c r="B137" s="16"/>
      <c r="C137" s="16"/>
      <c r="D137" s="16"/>
      <c r="E137" s="16"/>
      <c r="F137" s="16"/>
      <c r="G137" s="16"/>
      <c r="H137" s="16"/>
    </row>
    <row r="138" spans="2:8" x14ac:dyDescent="0.25">
      <c r="B138" s="16"/>
      <c r="C138" s="16"/>
      <c r="D138" s="16"/>
      <c r="E138" s="16"/>
      <c r="F138" s="16"/>
      <c r="G138" s="16"/>
      <c r="H138" s="16"/>
    </row>
    <row r="139" spans="2:8" x14ac:dyDescent="0.25">
      <c r="B139" s="16"/>
      <c r="C139" s="16"/>
      <c r="D139" s="16"/>
      <c r="E139" s="16"/>
      <c r="F139" s="16"/>
      <c r="G139" s="16"/>
      <c r="H139" s="16"/>
    </row>
    <row r="140" spans="2:8" x14ac:dyDescent="0.25">
      <c r="B140" s="16"/>
      <c r="C140" s="16"/>
      <c r="D140" s="16"/>
      <c r="E140" s="16"/>
      <c r="F140" s="16"/>
      <c r="G140" s="16"/>
      <c r="H140" s="16"/>
    </row>
    <row r="141" spans="2:8" x14ac:dyDescent="0.25">
      <c r="B141" s="16"/>
      <c r="C141" s="16"/>
      <c r="D141" s="16"/>
      <c r="E141" s="16"/>
      <c r="F141" s="16"/>
      <c r="G141" s="16"/>
      <c r="H141" s="16"/>
    </row>
    <row r="142" spans="2:8" x14ac:dyDescent="0.25">
      <c r="B142" s="16"/>
      <c r="C142" s="16"/>
      <c r="D142" s="16"/>
      <c r="E142" s="16"/>
      <c r="F142" s="16"/>
      <c r="G142" s="16"/>
      <c r="H142" s="16"/>
    </row>
    <row r="143" spans="2:8" x14ac:dyDescent="0.25">
      <c r="B143" s="17"/>
      <c r="C143" s="18"/>
      <c r="D143" s="16"/>
      <c r="E143" s="16"/>
      <c r="F143" s="16"/>
      <c r="G143" s="16"/>
      <c r="H143" s="16"/>
    </row>
    <row r="144" spans="2:8" x14ac:dyDescent="0.25">
      <c r="B144" s="20"/>
      <c r="C144" s="18"/>
      <c r="D144" s="16"/>
      <c r="E144" s="16"/>
      <c r="F144" s="16"/>
      <c r="G144" s="16"/>
      <c r="H144" s="16"/>
    </row>
    <row r="145" spans="2:8" ht="46.5" customHeight="1" x14ac:dyDescent="0.25">
      <c r="B145" s="21"/>
      <c r="C145" s="18"/>
      <c r="D145" s="16"/>
      <c r="E145" s="16"/>
      <c r="F145" s="16"/>
      <c r="G145" s="16"/>
      <c r="H145" s="16"/>
    </row>
    <row r="146" spans="2:8" ht="49.5" customHeight="1" x14ac:dyDescent="0.25">
      <c r="B146" s="21"/>
      <c r="C146" s="18"/>
      <c r="D146" s="16"/>
      <c r="E146" s="16"/>
      <c r="F146" s="16"/>
      <c r="G146" s="16"/>
      <c r="H146" s="16"/>
    </row>
    <row r="147" spans="2:8" x14ac:dyDescent="0.25">
      <c r="B147" s="17"/>
      <c r="C147" s="18"/>
      <c r="D147" s="16"/>
      <c r="E147" s="16"/>
      <c r="F147" s="16"/>
      <c r="G147" s="16"/>
      <c r="H147" s="16"/>
    </row>
    <row r="148" spans="2:8" x14ac:dyDescent="0.25">
      <c r="B148" s="16"/>
      <c r="C148" s="16"/>
      <c r="D148" s="16"/>
      <c r="E148" s="16"/>
      <c r="F148" s="16"/>
      <c r="G148" s="16"/>
      <c r="H148" s="16"/>
    </row>
    <row r="149" spans="2:8" x14ac:dyDescent="0.25">
      <c r="B149" s="16"/>
      <c r="C149" s="16"/>
      <c r="D149" s="16"/>
      <c r="E149" s="16"/>
      <c r="F149" s="16"/>
      <c r="G149" s="16"/>
      <c r="H149" s="16"/>
    </row>
    <row r="150" spans="2:8" outlineLevel="1" x14ac:dyDescent="0.25">
      <c r="D150" s="16"/>
      <c r="E150" s="16"/>
      <c r="F150" s="16"/>
      <c r="G150" s="16"/>
      <c r="H150" s="16"/>
    </row>
    <row r="151" spans="2:8" outlineLevel="1" x14ac:dyDescent="0.25">
      <c r="D151" s="16"/>
      <c r="E151" s="16"/>
      <c r="F151" s="16"/>
      <c r="G151" s="16"/>
      <c r="H151" s="16"/>
    </row>
    <row r="152" spans="2:8" outlineLevel="1" x14ac:dyDescent="0.25"/>
    <row r="153" spans="2:8" outlineLevel="1" x14ac:dyDescent="0.25"/>
    <row r="154" spans="2:8" outlineLevel="1" x14ac:dyDescent="0.25"/>
    <row r="155" spans="2:8" outlineLevel="1" x14ac:dyDescent="0.25"/>
    <row r="156" spans="2:8" outlineLevel="1" x14ac:dyDescent="0.25"/>
    <row r="157" spans="2:8" outlineLevel="1" x14ac:dyDescent="0.25"/>
    <row r="158" spans="2:8" outlineLevel="1" x14ac:dyDescent="0.25">
      <c r="B158" s="16"/>
      <c r="C158" s="16"/>
      <c r="D158" s="16"/>
      <c r="E158" s="16"/>
      <c r="F158" s="16"/>
      <c r="G158" s="16"/>
      <c r="H158" s="16"/>
    </row>
    <row r="159" spans="2:8" outlineLevel="1" x14ac:dyDescent="0.25">
      <c r="B159" s="16"/>
      <c r="C159" s="16"/>
      <c r="D159" s="16"/>
      <c r="E159" s="16"/>
      <c r="F159" s="16"/>
      <c r="G159" s="16"/>
      <c r="H159" s="16"/>
    </row>
    <row r="160" spans="2:8" outlineLevel="1" x14ac:dyDescent="0.25">
      <c r="B160" s="16"/>
      <c r="C160" s="16"/>
      <c r="D160" s="16"/>
      <c r="E160" s="16"/>
      <c r="F160" s="16"/>
      <c r="G160" s="16"/>
      <c r="H160" s="16"/>
    </row>
    <row r="161" spans="2:8" outlineLevel="1" x14ac:dyDescent="0.25">
      <c r="B161" s="16"/>
      <c r="C161" s="16"/>
      <c r="D161" s="16"/>
      <c r="E161" s="16"/>
      <c r="F161" s="16"/>
      <c r="G161" s="16"/>
      <c r="H161" s="16"/>
    </row>
    <row r="162" spans="2:8" outlineLevel="1" x14ac:dyDescent="0.25">
      <c r="B162" s="16"/>
      <c r="C162" s="16"/>
      <c r="D162" s="16"/>
      <c r="E162" s="16"/>
      <c r="F162" s="16"/>
      <c r="G162" s="16"/>
      <c r="H162" s="16"/>
    </row>
    <row r="163" spans="2:8" outlineLevel="1" x14ac:dyDescent="0.25">
      <c r="B163" s="16"/>
      <c r="C163" s="16"/>
      <c r="D163" s="16"/>
      <c r="E163" s="16"/>
      <c r="F163" s="16"/>
      <c r="G163" s="16"/>
      <c r="H163" s="16"/>
    </row>
    <row r="164" spans="2:8" outlineLevel="1" x14ac:dyDescent="0.25">
      <c r="B164" s="16"/>
      <c r="C164" s="16"/>
      <c r="D164" s="16"/>
      <c r="E164" s="16"/>
      <c r="F164" s="16"/>
      <c r="G164" s="16"/>
      <c r="H164" s="16"/>
    </row>
    <row r="165" spans="2:8" outlineLevel="1" x14ac:dyDescent="0.25">
      <c r="B165" s="16"/>
      <c r="C165" s="16"/>
      <c r="D165" s="16"/>
      <c r="E165" s="16"/>
      <c r="F165" s="16"/>
      <c r="G165" s="16"/>
      <c r="H165" s="16"/>
    </row>
    <row r="166" spans="2:8" outlineLevel="1" x14ac:dyDescent="0.25">
      <c r="B166" s="16"/>
      <c r="C166" s="16"/>
      <c r="D166" s="16"/>
      <c r="E166" s="16"/>
      <c r="F166" s="16"/>
      <c r="G166" s="16"/>
      <c r="H166" s="16"/>
    </row>
    <row r="167" spans="2:8" outlineLevel="1" x14ac:dyDescent="0.25">
      <c r="B167" s="16"/>
      <c r="C167" s="16"/>
      <c r="D167" s="16"/>
      <c r="E167" s="16"/>
      <c r="F167" s="16"/>
      <c r="G167" s="16"/>
      <c r="H167" s="16"/>
    </row>
    <row r="168" spans="2:8" outlineLevel="1" x14ac:dyDescent="0.25">
      <c r="B168" s="16"/>
      <c r="C168" s="16"/>
      <c r="D168" s="16"/>
      <c r="E168" s="16"/>
      <c r="F168" s="16"/>
      <c r="G168" s="16"/>
      <c r="H168" s="16"/>
    </row>
    <row r="169" spans="2:8" outlineLevel="1" x14ac:dyDescent="0.25">
      <c r="B169" s="16"/>
      <c r="C169" s="16"/>
      <c r="D169" s="16"/>
      <c r="E169" s="16"/>
      <c r="F169" s="16"/>
      <c r="G169" s="16"/>
      <c r="H169" s="16"/>
    </row>
    <row r="170" spans="2:8" x14ac:dyDescent="0.25">
      <c r="B170" s="16"/>
      <c r="C170" s="16"/>
      <c r="D170" s="16"/>
      <c r="E170" s="16"/>
      <c r="F170" s="16"/>
      <c r="G170" s="16"/>
      <c r="H170" s="16"/>
    </row>
    <row r="171" spans="2:8" x14ac:dyDescent="0.25">
      <c r="B171" s="16"/>
      <c r="C171" s="16"/>
      <c r="D171" s="16"/>
      <c r="E171" s="16"/>
      <c r="F171" s="16"/>
      <c r="G171" s="16"/>
      <c r="H171" s="16"/>
    </row>
    <row r="172" spans="2:8" x14ac:dyDescent="0.25">
      <c r="B172" s="16"/>
      <c r="C172" s="16"/>
      <c r="D172" s="16"/>
      <c r="E172" s="16"/>
      <c r="F172" s="16"/>
      <c r="G172" s="16"/>
      <c r="H172" s="16"/>
    </row>
    <row r="173" spans="2:8" x14ac:dyDescent="0.25">
      <c r="B173" s="16"/>
      <c r="C173" s="16"/>
      <c r="D173" s="16"/>
      <c r="E173" s="16"/>
      <c r="F173" s="16"/>
      <c r="G173" s="16"/>
      <c r="H173" s="16"/>
    </row>
    <row r="174" spans="2:8" x14ac:dyDescent="0.25">
      <c r="B174" s="16"/>
      <c r="C174" s="16"/>
      <c r="D174" s="16"/>
      <c r="E174" s="16"/>
      <c r="F174" s="16"/>
      <c r="G174" s="16"/>
      <c r="H174" s="16"/>
    </row>
    <row r="175" spans="2:8" x14ac:dyDescent="0.25">
      <c r="B175" s="16"/>
      <c r="C175" s="16"/>
      <c r="D175" s="16"/>
      <c r="E175" s="16"/>
      <c r="F175" s="16"/>
      <c r="G175" s="16"/>
      <c r="H175" s="16"/>
    </row>
    <row r="176" spans="2:8" x14ac:dyDescent="0.25">
      <c r="B176" s="16"/>
      <c r="C176" s="16"/>
      <c r="D176" s="16"/>
      <c r="E176" s="16"/>
      <c r="F176" s="16"/>
      <c r="G176" s="16"/>
      <c r="H176" s="16"/>
    </row>
    <row r="177" spans="2:8" x14ac:dyDescent="0.25">
      <c r="B177" s="16"/>
      <c r="C177" s="16"/>
      <c r="D177" s="16"/>
      <c r="E177" s="16"/>
      <c r="F177" s="16"/>
      <c r="G177" s="16"/>
      <c r="H177" s="16"/>
    </row>
    <row r="178" spans="2:8" x14ac:dyDescent="0.25">
      <c r="B178" s="16"/>
      <c r="C178" s="16"/>
      <c r="D178" s="16"/>
      <c r="E178" s="16"/>
      <c r="F178" s="16"/>
      <c r="G178" s="16"/>
      <c r="H178" s="16"/>
    </row>
    <row r="179" spans="2:8" x14ac:dyDescent="0.25">
      <c r="B179" s="16"/>
      <c r="C179" s="16"/>
      <c r="D179" s="16"/>
      <c r="E179" s="16"/>
      <c r="F179" s="16"/>
      <c r="G179" s="16"/>
      <c r="H179" s="16"/>
    </row>
    <row r="180" spans="2:8" x14ac:dyDescent="0.25">
      <c r="B180" s="16"/>
      <c r="C180" s="16"/>
      <c r="D180" s="16"/>
      <c r="E180" s="16"/>
      <c r="F180" s="16"/>
      <c r="G180" s="16"/>
      <c r="H180" s="16"/>
    </row>
    <row r="181" spans="2:8" x14ac:dyDescent="0.25">
      <c r="B181" s="16"/>
      <c r="C181" s="16"/>
      <c r="D181" s="16"/>
      <c r="E181" s="16"/>
      <c r="F181" s="16"/>
      <c r="G181" s="16"/>
      <c r="H181" s="16"/>
    </row>
    <row r="182" spans="2:8" x14ac:dyDescent="0.25">
      <c r="B182" s="16"/>
      <c r="C182" s="16"/>
      <c r="D182" s="16"/>
      <c r="E182" s="16"/>
      <c r="F182" s="16"/>
      <c r="G182" s="16"/>
      <c r="H182" s="16"/>
    </row>
    <row r="203" outlineLevel="1" x14ac:dyDescent="0.25"/>
    <row r="204" outlineLevel="1" x14ac:dyDescent="0.25"/>
    <row r="205" outlineLevel="1" x14ac:dyDescent="0.25"/>
    <row r="206" outlineLevel="1" x14ac:dyDescent="0.25"/>
    <row r="207" outlineLevel="1" x14ac:dyDescent="0.25"/>
    <row r="208" outlineLevel="1" x14ac:dyDescent="0.25"/>
    <row r="209" outlineLevel="1" x14ac:dyDescent="0.25"/>
    <row r="210" outlineLevel="1" x14ac:dyDescent="0.25"/>
    <row r="211" outlineLevel="1" x14ac:dyDescent="0.25"/>
    <row r="212" outlineLevel="1" x14ac:dyDescent="0.25"/>
  </sheetData>
  <mergeCells count="8">
    <mergeCell ref="B15:G15"/>
    <mergeCell ref="B17:G17"/>
    <mergeCell ref="B7:I7"/>
    <mergeCell ref="H6:I6"/>
    <mergeCell ref="B5:G5"/>
    <mergeCell ref="B9:G9"/>
    <mergeCell ref="B11:G11"/>
    <mergeCell ref="B13:G13"/>
  </mergeCells>
  <pageMargins left="0.23622047244094491" right="0" top="0.74803149606299213" bottom="0.74803149606299213" header="0.31496062992125984" footer="0.31496062992125984"/>
  <pageSetup paperSize="9" fitToHeight="0" orientation="landscape" r:id="rId6"/>
  <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7"/>
  </sheetPr>
  <dimension ref="A1:O221"/>
  <sheetViews>
    <sheetView topLeftCell="A157" workbookViewId="0">
      <selection activeCell="F197" sqref="B197:F197"/>
    </sheetView>
  </sheetViews>
  <sheetFormatPr baseColWidth="10" defaultRowHeight="15" outlineLevelRow="1" x14ac:dyDescent="0.25"/>
  <cols>
    <col min="1" max="1" width="30.7109375" customWidth="1"/>
    <col min="2" max="2" width="23.85546875" customWidth="1"/>
    <col min="3" max="3" width="23.7109375" customWidth="1"/>
    <col min="4" max="4" width="17.28515625" customWidth="1"/>
    <col min="5" max="5" width="37.28515625" customWidth="1"/>
    <col min="6" max="6" width="31.140625" customWidth="1"/>
    <col min="7" max="7" width="12.5703125" customWidth="1"/>
    <col min="8" max="16" width="6.42578125" customWidth="1"/>
    <col min="17" max="23" width="7" customWidth="1"/>
    <col min="24" max="24" width="12.5703125" customWidth="1"/>
    <col min="25" max="25" width="6.42578125" customWidth="1"/>
    <col min="26" max="28" width="7" customWidth="1"/>
    <col min="29" max="29" width="22.28515625" bestFit="1" customWidth="1"/>
    <col min="30" max="30" width="39.140625" bestFit="1" customWidth="1"/>
    <col min="31" max="40" width="6.42578125" customWidth="1"/>
    <col min="41" max="44" width="7" customWidth="1"/>
    <col min="45" max="45" width="42.28515625" bestFit="1" customWidth="1"/>
    <col min="46" max="46" width="33" bestFit="1" customWidth="1"/>
    <col min="47" max="49" width="7" customWidth="1"/>
    <col min="50" max="50" width="36.140625" bestFit="1" customWidth="1"/>
    <col min="51" max="51" width="12.5703125" bestFit="1" customWidth="1"/>
  </cols>
  <sheetData>
    <row r="1" spans="1:12" ht="23.25" x14ac:dyDescent="0.35">
      <c r="A1" s="28" t="s">
        <v>218</v>
      </c>
      <c r="B1" s="5" t="s">
        <v>251</v>
      </c>
      <c r="H1" s="28" t="s">
        <v>218</v>
      </c>
      <c r="I1" s="5" t="s">
        <v>251</v>
      </c>
    </row>
    <row r="2" spans="1:12" x14ac:dyDescent="0.25">
      <c r="A2" s="5" t="s">
        <v>220</v>
      </c>
      <c r="B2" t="s">
        <v>252</v>
      </c>
      <c r="C2" t="s">
        <v>265</v>
      </c>
      <c r="D2" t="s">
        <v>264</v>
      </c>
      <c r="E2" t="s">
        <v>221</v>
      </c>
      <c r="H2" s="5" t="s">
        <v>220</v>
      </c>
      <c r="I2" t="s">
        <v>252</v>
      </c>
      <c r="J2" t="s">
        <v>265</v>
      </c>
      <c r="K2" t="s">
        <v>264</v>
      </c>
      <c r="L2" t="s">
        <v>221</v>
      </c>
    </row>
    <row r="3" spans="1:12" x14ac:dyDescent="0.25">
      <c r="A3" s="6" t="s">
        <v>222</v>
      </c>
      <c r="B3" s="1">
        <v>6</v>
      </c>
      <c r="C3" s="1"/>
      <c r="D3" s="1">
        <v>1</v>
      </c>
      <c r="E3" s="1">
        <v>7</v>
      </c>
      <c r="H3" s="6" t="s">
        <v>222</v>
      </c>
      <c r="I3" s="1">
        <v>6</v>
      </c>
      <c r="J3" s="1"/>
      <c r="K3" s="1">
        <v>1</v>
      </c>
      <c r="L3" s="1">
        <v>7</v>
      </c>
    </row>
    <row r="4" spans="1:12" x14ac:dyDescent="0.25">
      <c r="A4" s="6" t="s">
        <v>223</v>
      </c>
      <c r="B4" s="1">
        <v>11</v>
      </c>
      <c r="C4" s="1">
        <v>1</v>
      </c>
      <c r="D4" s="1">
        <v>1</v>
      </c>
      <c r="E4" s="1">
        <v>13</v>
      </c>
      <c r="H4" s="6" t="s">
        <v>223</v>
      </c>
      <c r="I4" s="1">
        <v>11</v>
      </c>
      <c r="J4" s="1">
        <v>1</v>
      </c>
      <c r="K4" s="1">
        <v>1</v>
      </c>
      <c r="L4" s="1">
        <v>13</v>
      </c>
    </row>
    <row r="5" spans="1:12" x14ac:dyDescent="0.25">
      <c r="A5" s="6" t="s">
        <v>224</v>
      </c>
      <c r="B5" s="1">
        <v>6</v>
      </c>
      <c r="C5" s="1"/>
      <c r="D5" s="1">
        <v>2</v>
      </c>
      <c r="E5" s="1">
        <v>8</v>
      </c>
      <c r="H5" s="6" t="s">
        <v>224</v>
      </c>
      <c r="I5" s="1">
        <v>6</v>
      </c>
      <c r="J5" s="1"/>
      <c r="K5" s="1">
        <v>2</v>
      </c>
      <c r="L5" s="1">
        <v>8</v>
      </c>
    </row>
    <row r="6" spans="1:12" x14ac:dyDescent="0.25">
      <c r="A6" s="6" t="s">
        <v>225</v>
      </c>
      <c r="B6" s="1">
        <v>5</v>
      </c>
      <c r="C6" s="1"/>
      <c r="D6" s="1">
        <v>3</v>
      </c>
      <c r="E6" s="1">
        <v>8</v>
      </c>
      <c r="H6" s="6" t="s">
        <v>225</v>
      </c>
      <c r="I6" s="1">
        <v>5</v>
      </c>
      <c r="J6" s="1"/>
      <c r="K6" s="1">
        <v>3</v>
      </c>
      <c r="L6" s="1">
        <v>8</v>
      </c>
    </row>
    <row r="7" spans="1:12" x14ac:dyDescent="0.25">
      <c r="A7" s="6" t="s">
        <v>226</v>
      </c>
      <c r="B7" s="1">
        <v>7</v>
      </c>
      <c r="C7" s="1">
        <v>1</v>
      </c>
      <c r="D7" s="1">
        <v>5</v>
      </c>
      <c r="E7" s="1">
        <v>13</v>
      </c>
      <c r="H7" s="6" t="s">
        <v>226</v>
      </c>
      <c r="I7" s="1">
        <v>7</v>
      </c>
      <c r="J7" s="1">
        <v>1</v>
      </c>
      <c r="K7" s="1">
        <v>5</v>
      </c>
      <c r="L7" s="1">
        <v>13</v>
      </c>
    </row>
    <row r="8" spans="1:12" x14ac:dyDescent="0.25">
      <c r="A8" s="6" t="s">
        <v>227</v>
      </c>
      <c r="B8" s="1">
        <v>6</v>
      </c>
      <c r="C8" s="1"/>
      <c r="D8" s="1">
        <v>2</v>
      </c>
      <c r="E8" s="1">
        <v>8</v>
      </c>
      <c r="H8" s="6" t="s">
        <v>227</v>
      </c>
      <c r="I8" s="1">
        <v>6</v>
      </c>
      <c r="J8" s="1"/>
      <c r="K8" s="1">
        <v>2</v>
      </c>
      <c r="L8" s="1">
        <v>8</v>
      </c>
    </row>
    <row r="9" spans="1:12" x14ac:dyDescent="0.25">
      <c r="A9" s="6" t="s">
        <v>228</v>
      </c>
      <c r="B9" s="1">
        <v>4</v>
      </c>
      <c r="C9" s="1"/>
      <c r="D9" s="1">
        <v>1</v>
      </c>
      <c r="E9" s="1">
        <v>5</v>
      </c>
      <c r="H9" s="6" t="s">
        <v>228</v>
      </c>
      <c r="I9" s="1">
        <v>4</v>
      </c>
      <c r="J9" s="1"/>
      <c r="K9" s="1">
        <v>1</v>
      </c>
      <c r="L9" s="1">
        <v>5</v>
      </c>
    </row>
    <row r="10" spans="1:12" x14ac:dyDescent="0.25">
      <c r="A10" s="6" t="s">
        <v>229</v>
      </c>
      <c r="B10" s="1">
        <v>2</v>
      </c>
      <c r="C10" s="1">
        <v>1</v>
      </c>
      <c r="D10" s="1"/>
      <c r="E10" s="1">
        <v>3</v>
      </c>
      <c r="H10" s="6" t="s">
        <v>229</v>
      </c>
      <c r="I10" s="1">
        <v>2</v>
      </c>
      <c r="J10" s="1">
        <v>1</v>
      </c>
      <c r="K10" s="1"/>
      <c r="L10" s="1">
        <v>3</v>
      </c>
    </row>
    <row r="11" spans="1:12" x14ac:dyDescent="0.25">
      <c r="A11" s="6" t="s">
        <v>230</v>
      </c>
      <c r="B11" s="1">
        <v>1</v>
      </c>
      <c r="C11" s="1"/>
      <c r="D11" s="1"/>
      <c r="E11" s="1">
        <v>1</v>
      </c>
      <c r="H11" s="6" t="s">
        <v>230</v>
      </c>
      <c r="I11" s="1">
        <v>1</v>
      </c>
      <c r="J11" s="1"/>
      <c r="K11" s="1"/>
      <c r="L11" s="1">
        <v>1</v>
      </c>
    </row>
    <row r="12" spans="1:12" x14ac:dyDescent="0.25">
      <c r="A12" s="6" t="s">
        <v>231</v>
      </c>
      <c r="B12" s="1"/>
      <c r="C12" s="1"/>
      <c r="D12" s="1">
        <v>1</v>
      </c>
      <c r="E12" s="1">
        <v>1</v>
      </c>
      <c r="H12" s="6" t="s">
        <v>231</v>
      </c>
      <c r="I12" s="1"/>
      <c r="J12" s="1"/>
      <c r="K12" s="1">
        <v>1</v>
      </c>
      <c r="L12" s="1">
        <v>1</v>
      </c>
    </row>
    <row r="13" spans="1:12" x14ac:dyDescent="0.25">
      <c r="A13" s="6" t="s">
        <v>232</v>
      </c>
      <c r="B13" s="1">
        <v>5</v>
      </c>
      <c r="C13" s="1"/>
      <c r="D13" s="1"/>
      <c r="E13" s="1">
        <v>5</v>
      </c>
      <c r="H13" s="6" t="s">
        <v>232</v>
      </c>
      <c r="I13" s="1">
        <v>5</v>
      </c>
      <c r="J13" s="1"/>
      <c r="K13" s="1"/>
      <c r="L13" s="1">
        <v>5</v>
      </c>
    </row>
    <row r="14" spans="1:12" x14ac:dyDescent="0.25">
      <c r="A14" s="6" t="s">
        <v>233</v>
      </c>
      <c r="B14" s="1">
        <v>1</v>
      </c>
      <c r="C14" s="1"/>
      <c r="D14" s="1">
        <v>1</v>
      </c>
      <c r="E14" s="1">
        <v>2</v>
      </c>
      <c r="H14" s="6" t="s">
        <v>233</v>
      </c>
      <c r="I14" s="1">
        <v>1</v>
      </c>
      <c r="J14" s="1"/>
      <c r="K14" s="1">
        <v>1</v>
      </c>
      <c r="L14" s="1">
        <v>2</v>
      </c>
    </row>
    <row r="15" spans="1:12" x14ac:dyDescent="0.25">
      <c r="A15" s="6" t="s">
        <v>234</v>
      </c>
      <c r="B15" s="1">
        <v>3</v>
      </c>
      <c r="C15" s="1"/>
      <c r="D15" s="1"/>
      <c r="E15" s="1">
        <v>3</v>
      </c>
      <c r="H15" s="6" t="s">
        <v>234</v>
      </c>
      <c r="I15" s="1">
        <v>3</v>
      </c>
      <c r="J15" s="1"/>
      <c r="K15" s="1"/>
      <c r="L15" s="1">
        <v>3</v>
      </c>
    </row>
    <row r="16" spans="1:12" x14ac:dyDescent="0.25">
      <c r="A16" s="6" t="s">
        <v>235</v>
      </c>
      <c r="B16" s="1">
        <v>3</v>
      </c>
      <c r="C16" s="1"/>
      <c r="D16" s="1"/>
      <c r="E16" s="1">
        <v>3</v>
      </c>
      <c r="H16" s="6" t="s">
        <v>235</v>
      </c>
      <c r="I16" s="1">
        <v>3</v>
      </c>
      <c r="J16" s="1"/>
      <c r="K16" s="1"/>
      <c r="L16" s="1">
        <v>3</v>
      </c>
    </row>
    <row r="17" spans="1:12" x14ac:dyDescent="0.25">
      <c r="A17" s="6" t="s">
        <v>236</v>
      </c>
      <c r="B17" s="1">
        <v>1</v>
      </c>
      <c r="C17" s="1"/>
      <c r="D17" s="1"/>
      <c r="E17" s="1">
        <v>1</v>
      </c>
      <c r="H17" s="6" t="s">
        <v>236</v>
      </c>
      <c r="I17" s="1">
        <v>1</v>
      </c>
      <c r="J17" s="1"/>
      <c r="K17" s="1"/>
      <c r="L17" s="1">
        <v>1</v>
      </c>
    </row>
    <row r="18" spans="1:12" x14ac:dyDescent="0.25">
      <c r="A18" s="6" t="s">
        <v>237</v>
      </c>
      <c r="B18" s="1">
        <v>3</v>
      </c>
      <c r="C18" s="1"/>
      <c r="D18" s="1">
        <v>1</v>
      </c>
      <c r="E18" s="1">
        <v>4</v>
      </c>
      <c r="H18" s="6" t="s">
        <v>237</v>
      </c>
      <c r="I18" s="1">
        <v>3</v>
      </c>
      <c r="J18" s="1"/>
      <c r="K18" s="1">
        <v>1</v>
      </c>
      <c r="L18" s="1">
        <v>4</v>
      </c>
    </row>
    <row r="19" spans="1:12" x14ac:dyDescent="0.25">
      <c r="A19" s="6" t="s">
        <v>238</v>
      </c>
      <c r="B19" s="1">
        <v>7</v>
      </c>
      <c r="C19" s="1"/>
      <c r="D19" s="1"/>
      <c r="E19" s="1">
        <v>7</v>
      </c>
      <c r="H19" s="6" t="s">
        <v>238</v>
      </c>
      <c r="I19" s="1">
        <v>7</v>
      </c>
      <c r="J19" s="1"/>
      <c r="K19" s="1"/>
      <c r="L19" s="1">
        <v>7</v>
      </c>
    </row>
    <row r="20" spans="1:12" x14ac:dyDescent="0.25">
      <c r="A20" s="6" t="s">
        <v>257</v>
      </c>
      <c r="B20" s="1">
        <v>2</v>
      </c>
      <c r="C20" s="1"/>
      <c r="D20" s="1"/>
      <c r="E20" s="1">
        <v>2</v>
      </c>
      <c r="H20" s="6" t="s">
        <v>257</v>
      </c>
      <c r="I20" s="1">
        <v>2</v>
      </c>
      <c r="J20" s="1"/>
      <c r="K20" s="1"/>
      <c r="L20" s="1">
        <v>2</v>
      </c>
    </row>
    <row r="21" spans="1:12" x14ac:dyDescent="0.25">
      <c r="A21" s="6" t="s">
        <v>262</v>
      </c>
      <c r="B21" s="1">
        <v>4</v>
      </c>
      <c r="C21" s="1"/>
      <c r="D21" s="1"/>
      <c r="E21" s="1">
        <v>4</v>
      </c>
      <c r="H21" s="6" t="s">
        <v>262</v>
      </c>
      <c r="I21" s="1">
        <v>4</v>
      </c>
      <c r="J21" s="1"/>
      <c r="K21" s="1"/>
      <c r="L21" s="1">
        <v>4</v>
      </c>
    </row>
    <row r="22" spans="1:12" x14ac:dyDescent="0.25">
      <c r="A22" s="6" t="s">
        <v>294</v>
      </c>
      <c r="B22" s="1">
        <v>6</v>
      </c>
      <c r="C22" s="1"/>
      <c r="D22" s="1"/>
      <c r="E22" s="1">
        <v>6</v>
      </c>
      <c r="H22" s="6" t="s">
        <v>294</v>
      </c>
      <c r="I22" s="1">
        <v>6</v>
      </c>
      <c r="J22" s="1"/>
      <c r="K22" s="1"/>
      <c r="L22" s="1">
        <v>6</v>
      </c>
    </row>
    <row r="23" spans="1:12" x14ac:dyDescent="0.25">
      <c r="A23" s="6" t="s">
        <v>295</v>
      </c>
      <c r="B23" s="1">
        <v>4</v>
      </c>
      <c r="C23" s="1"/>
      <c r="D23" s="1">
        <v>1</v>
      </c>
      <c r="E23" s="1">
        <v>5</v>
      </c>
      <c r="H23" s="6" t="s">
        <v>295</v>
      </c>
      <c r="I23" s="1">
        <v>4</v>
      </c>
      <c r="J23" s="1"/>
      <c r="K23" s="1">
        <v>1</v>
      </c>
      <c r="L23" s="1">
        <v>5</v>
      </c>
    </row>
    <row r="24" spans="1:12" x14ac:dyDescent="0.25">
      <c r="A24" s="6" t="s">
        <v>310</v>
      </c>
      <c r="B24" s="1">
        <v>4</v>
      </c>
      <c r="C24" s="1"/>
      <c r="D24" s="1">
        <v>1</v>
      </c>
      <c r="E24" s="1">
        <v>5</v>
      </c>
      <c r="H24" s="6" t="s">
        <v>310</v>
      </c>
      <c r="I24" s="1">
        <v>4</v>
      </c>
      <c r="J24" s="1"/>
      <c r="K24" s="1">
        <v>1</v>
      </c>
      <c r="L24" s="1">
        <v>5</v>
      </c>
    </row>
    <row r="25" spans="1:12" x14ac:dyDescent="0.25">
      <c r="A25" s="6" t="s">
        <v>316</v>
      </c>
      <c r="B25" s="1">
        <v>2</v>
      </c>
      <c r="C25" s="1"/>
      <c r="D25" s="1">
        <v>2</v>
      </c>
      <c r="E25" s="1">
        <v>4</v>
      </c>
      <c r="H25" s="6" t="s">
        <v>316</v>
      </c>
      <c r="I25" s="1">
        <v>2</v>
      </c>
      <c r="J25" s="1"/>
      <c r="K25" s="1">
        <v>2</v>
      </c>
      <c r="L25" s="1">
        <v>4</v>
      </c>
    </row>
    <row r="26" spans="1:12" x14ac:dyDescent="0.25">
      <c r="A26" s="6" t="s">
        <v>221</v>
      </c>
      <c r="B26" s="1">
        <v>93</v>
      </c>
      <c r="C26" s="1">
        <v>3</v>
      </c>
      <c r="D26" s="1">
        <v>22</v>
      </c>
      <c r="E26" s="1">
        <v>118</v>
      </c>
      <c r="H26" s="6" t="s">
        <v>221</v>
      </c>
      <c r="I26" s="1">
        <v>93</v>
      </c>
      <c r="J26" s="1">
        <v>3</v>
      </c>
      <c r="K26" s="1">
        <v>22</v>
      </c>
      <c r="L26" s="1">
        <v>118</v>
      </c>
    </row>
    <row r="27" spans="1:12" x14ac:dyDescent="0.25">
      <c r="H27" s="7"/>
      <c r="I27" s="1"/>
    </row>
    <row r="28" spans="1:12" x14ac:dyDescent="0.25">
      <c r="H28" s="7"/>
      <c r="I28" s="1"/>
    </row>
    <row r="29" spans="1:12" x14ac:dyDescent="0.25">
      <c r="H29" s="7"/>
      <c r="I29" s="1"/>
    </row>
    <row r="30" spans="1:12" x14ac:dyDescent="0.25">
      <c r="H30" s="7"/>
      <c r="I30" s="1"/>
    </row>
    <row r="31" spans="1:12" x14ac:dyDescent="0.25">
      <c r="H31" s="7"/>
      <c r="I31" s="1"/>
    </row>
    <row r="32" spans="1:12" x14ac:dyDescent="0.25">
      <c r="H32" s="7"/>
      <c r="I32" s="1"/>
    </row>
    <row r="33" spans="8:9" x14ac:dyDescent="0.25">
      <c r="H33" s="7"/>
      <c r="I33" s="1"/>
    </row>
    <row r="34" spans="8:9" x14ac:dyDescent="0.25">
      <c r="H34" s="7"/>
      <c r="I34" s="1"/>
    </row>
    <row r="35" spans="8:9" x14ac:dyDescent="0.25">
      <c r="H35" s="7"/>
      <c r="I35" s="1"/>
    </row>
    <row r="36" spans="8:9" x14ac:dyDescent="0.25">
      <c r="H36" s="7"/>
      <c r="I36" s="1"/>
    </row>
    <row r="37" spans="8:9" x14ac:dyDescent="0.25">
      <c r="H37" s="7"/>
      <c r="I37" s="1"/>
    </row>
    <row r="38" spans="8:9" x14ac:dyDescent="0.25">
      <c r="H38" s="7"/>
      <c r="I38" s="1"/>
    </row>
    <row r="39" spans="8:9" x14ac:dyDescent="0.25">
      <c r="H39" s="7"/>
      <c r="I39" s="1"/>
    </row>
    <row r="40" spans="8:9" x14ac:dyDescent="0.25">
      <c r="H40" s="7"/>
      <c r="I40" s="1"/>
    </row>
    <row r="41" spans="8:9" x14ac:dyDescent="0.25">
      <c r="H41" s="7"/>
      <c r="I41" s="1"/>
    </row>
    <row r="42" spans="8:9" x14ac:dyDescent="0.25">
      <c r="H42" s="7"/>
      <c r="I42" s="1"/>
    </row>
    <row r="43" spans="8:9" x14ac:dyDescent="0.25">
      <c r="H43" s="7"/>
      <c r="I43" s="1"/>
    </row>
    <row r="44" spans="8:9" x14ac:dyDescent="0.25">
      <c r="H44" s="7"/>
      <c r="I44" s="1"/>
    </row>
    <row r="45" spans="8:9" x14ac:dyDescent="0.25">
      <c r="H45" s="7"/>
      <c r="I45" s="1"/>
    </row>
    <row r="46" spans="8:9" x14ac:dyDescent="0.25">
      <c r="H46" s="7"/>
      <c r="I46" s="1"/>
    </row>
    <row r="47" spans="8:9" x14ac:dyDescent="0.25">
      <c r="H47" s="7"/>
      <c r="I47" s="1"/>
    </row>
    <row r="48" spans="8:9" x14ac:dyDescent="0.25">
      <c r="H48" s="7"/>
      <c r="I48" s="1"/>
    </row>
    <row r="49" spans="1:9" x14ac:dyDescent="0.25">
      <c r="H49" s="7"/>
      <c r="I49" s="1"/>
    </row>
    <row r="50" spans="1:9" x14ac:dyDescent="0.25">
      <c r="H50" s="7"/>
      <c r="I50" s="1"/>
    </row>
    <row r="51" spans="1:9" x14ac:dyDescent="0.25">
      <c r="H51" s="7"/>
      <c r="I51" s="1"/>
    </row>
    <row r="52" spans="1:9" x14ac:dyDescent="0.25">
      <c r="A52" s="5" t="s">
        <v>239</v>
      </c>
      <c r="B52" t="s">
        <v>253</v>
      </c>
    </row>
    <row r="54" spans="1:9" ht="23.25" x14ac:dyDescent="0.35">
      <c r="A54" s="28" t="s">
        <v>286</v>
      </c>
      <c r="B54" t="s">
        <v>240</v>
      </c>
    </row>
    <row r="55" spans="1:9" x14ac:dyDescent="0.25">
      <c r="A55" s="7" t="s">
        <v>24</v>
      </c>
      <c r="B55" s="1">
        <v>82</v>
      </c>
    </row>
    <row r="56" spans="1:9" x14ac:dyDescent="0.25">
      <c r="A56" s="7" t="s">
        <v>254</v>
      </c>
      <c r="B56" s="1">
        <v>2</v>
      </c>
    </row>
    <row r="57" spans="1:9" x14ac:dyDescent="0.25">
      <c r="A57" s="7" t="s">
        <v>36</v>
      </c>
      <c r="B57" s="1">
        <v>38</v>
      </c>
    </row>
    <row r="58" spans="1:9" x14ac:dyDescent="0.25">
      <c r="A58" s="7" t="s">
        <v>221</v>
      </c>
      <c r="B58" s="1">
        <v>122</v>
      </c>
    </row>
    <row r="62" spans="1:9" hidden="1" outlineLevel="1" x14ac:dyDescent="0.25"/>
    <row r="63" spans="1:9" hidden="1" outlineLevel="1" x14ac:dyDescent="0.25"/>
    <row r="64" spans="1:9" hidden="1" outlineLevel="1" x14ac:dyDescent="0.25"/>
    <row r="65" spans="1:14" hidden="1" outlineLevel="1" x14ac:dyDescent="0.25"/>
    <row r="66" spans="1:14" hidden="1" outlineLevel="1" x14ac:dyDescent="0.25"/>
    <row r="67" spans="1:14" hidden="1" outlineLevel="1" x14ac:dyDescent="0.25"/>
    <row r="68" spans="1:14" hidden="1" outlineLevel="1" x14ac:dyDescent="0.25"/>
    <row r="69" spans="1:14" hidden="1" outlineLevel="1" x14ac:dyDescent="0.25"/>
    <row r="70" spans="1:14" hidden="1" outlineLevel="1" x14ac:dyDescent="0.25"/>
    <row r="71" spans="1:14" collapsed="1" x14ac:dyDescent="0.25"/>
    <row r="72" spans="1:14" ht="23.25" x14ac:dyDescent="0.35">
      <c r="A72" s="28" t="s">
        <v>287</v>
      </c>
      <c r="B72" s="5" t="s">
        <v>251</v>
      </c>
    </row>
    <row r="73" spans="1:14" x14ac:dyDescent="0.25">
      <c r="A73" s="5" t="s">
        <v>220</v>
      </c>
      <c r="B73" t="s">
        <v>92</v>
      </c>
      <c r="C73" t="s">
        <v>88</v>
      </c>
      <c r="D73" t="s">
        <v>209</v>
      </c>
      <c r="E73" t="s">
        <v>68</v>
      </c>
      <c r="F73" t="s">
        <v>181</v>
      </c>
      <c r="G73" t="s">
        <v>70</v>
      </c>
      <c r="H73" t="s">
        <v>126</v>
      </c>
      <c r="I73" t="s">
        <v>149</v>
      </c>
      <c r="J73" t="s">
        <v>111</v>
      </c>
      <c r="K73" t="s">
        <v>29</v>
      </c>
      <c r="L73" t="s">
        <v>158</v>
      </c>
      <c r="M73" t="s">
        <v>261</v>
      </c>
      <c r="N73" t="s">
        <v>221</v>
      </c>
    </row>
    <row r="74" spans="1:14" x14ac:dyDescent="0.25">
      <c r="A74" s="7" t="s">
        <v>222</v>
      </c>
      <c r="B74" s="1">
        <v>2</v>
      </c>
      <c r="C74" s="1">
        <v>1</v>
      </c>
      <c r="D74" s="1"/>
      <c r="E74" s="1">
        <v>3</v>
      </c>
      <c r="F74" s="1"/>
      <c r="G74" s="1">
        <v>1</v>
      </c>
      <c r="H74" s="1"/>
      <c r="I74" s="1"/>
      <c r="J74" s="1"/>
      <c r="K74" s="1"/>
      <c r="L74" s="1"/>
      <c r="M74" s="1"/>
      <c r="N74" s="1">
        <v>7</v>
      </c>
    </row>
    <row r="75" spans="1:14" x14ac:dyDescent="0.25">
      <c r="A75" s="7" t="s">
        <v>223</v>
      </c>
      <c r="B75" s="1">
        <v>7</v>
      </c>
      <c r="C75" s="1"/>
      <c r="D75" s="1"/>
      <c r="E75" s="1">
        <v>2</v>
      </c>
      <c r="F75" s="1"/>
      <c r="G75" s="1">
        <v>1</v>
      </c>
      <c r="H75" s="1"/>
      <c r="I75" s="1"/>
      <c r="J75" s="1">
        <v>2</v>
      </c>
      <c r="K75" s="1">
        <v>1</v>
      </c>
      <c r="L75" s="1"/>
      <c r="M75" s="1"/>
      <c r="N75" s="1">
        <v>13</v>
      </c>
    </row>
    <row r="76" spans="1:14" x14ac:dyDescent="0.25">
      <c r="A76" s="7" t="s">
        <v>224</v>
      </c>
      <c r="B76" s="1">
        <v>4</v>
      </c>
      <c r="C76" s="1">
        <v>2</v>
      </c>
      <c r="D76" s="1"/>
      <c r="E76" s="1"/>
      <c r="F76" s="1"/>
      <c r="G76" s="1">
        <v>1</v>
      </c>
      <c r="H76" s="1">
        <v>1</v>
      </c>
      <c r="I76" s="1"/>
      <c r="J76" s="1"/>
      <c r="K76" s="1"/>
      <c r="L76" s="1"/>
      <c r="M76" s="1"/>
      <c r="N76" s="1">
        <v>8</v>
      </c>
    </row>
    <row r="77" spans="1:14" x14ac:dyDescent="0.25">
      <c r="A77" s="7" t="s">
        <v>225</v>
      </c>
      <c r="B77" s="1">
        <v>4</v>
      </c>
      <c r="C77" s="1"/>
      <c r="D77" s="1"/>
      <c r="E77" s="1"/>
      <c r="F77" s="1"/>
      <c r="G77" s="1">
        <v>3</v>
      </c>
      <c r="H77" s="1"/>
      <c r="I77" s="1"/>
      <c r="J77" s="1">
        <v>1</v>
      </c>
      <c r="K77" s="1"/>
      <c r="L77" s="1"/>
      <c r="M77" s="1"/>
      <c r="N77" s="1">
        <v>8</v>
      </c>
    </row>
    <row r="78" spans="1:14" x14ac:dyDescent="0.25">
      <c r="A78" s="7" t="s">
        <v>226</v>
      </c>
      <c r="B78" s="1">
        <v>7</v>
      </c>
      <c r="C78" s="1"/>
      <c r="D78" s="1"/>
      <c r="E78" s="1"/>
      <c r="F78" s="1"/>
      <c r="G78" s="1">
        <v>4</v>
      </c>
      <c r="H78" s="1"/>
      <c r="I78" s="1">
        <v>1</v>
      </c>
      <c r="J78" s="1"/>
      <c r="K78" s="1"/>
      <c r="L78" s="1">
        <v>1</v>
      </c>
      <c r="M78" s="1"/>
      <c r="N78" s="1">
        <v>13</v>
      </c>
    </row>
    <row r="79" spans="1:14" x14ac:dyDescent="0.25">
      <c r="A79" s="7" t="s">
        <v>227</v>
      </c>
      <c r="B79" s="1">
        <v>5</v>
      </c>
      <c r="C79" s="1"/>
      <c r="D79" s="1"/>
      <c r="E79" s="1">
        <v>1</v>
      </c>
      <c r="F79" s="1"/>
      <c r="G79" s="1">
        <v>2</v>
      </c>
      <c r="H79" s="1"/>
      <c r="I79" s="1"/>
      <c r="J79" s="1"/>
      <c r="K79" s="1"/>
      <c r="L79" s="1"/>
      <c r="M79" s="1"/>
      <c r="N79" s="1">
        <v>8</v>
      </c>
    </row>
    <row r="80" spans="1:14" x14ac:dyDescent="0.25">
      <c r="A80" s="7" t="s">
        <v>228</v>
      </c>
      <c r="B80" s="1">
        <v>3</v>
      </c>
      <c r="C80" s="1">
        <v>1</v>
      </c>
      <c r="D80" s="1"/>
      <c r="E80" s="1"/>
      <c r="F80" s="1"/>
      <c r="G80" s="1"/>
      <c r="H80" s="1"/>
      <c r="I80" s="1">
        <v>1</v>
      </c>
      <c r="J80" s="1"/>
      <c r="K80" s="1"/>
      <c r="L80" s="1"/>
      <c r="M80" s="1"/>
      <c r="N80" s="1">
        <v>5</v>
      </c>
    </row>
    <row r="81" spans="1:14" x14ac:dyDescent="0.25">
      <c r="A81" s="7" t="s">
        <v>229</v>
      </c>
      <c r="B81" s="1">
        <v>2</v>
      </c>
      <c r="C81" s="1"/>
      <c r="D81" s="1"/>
      <c r="E81" s="1"/>
      <c r="F81" s="1"/>
      <c r="G81" s="1"/>
      <c r="H81" s="1"/>
      <c r="I81" s="1"/>
      <c r="J81" s="1"/>
      <c r="K81" s="1"/>
      <c r="L81" s="1">
        <v>1</v>
      </c>
      <c r="M81" s="1"/>
      <c r="N81" s="1">
        <v>3</v>
      </c>
    </row>
    <row r="82" spans="1:14" x14ac:dyDescent="0.25">
      <c r="A82" s="7" t="s">
        <v>230</v>
      </c>
      <c r="B82" s="1"/>
      <c r="C82" s="1">
        <v>1</v>
      </c>
      <c r="D82" s="1"/>
      <c r="E82" s="1"/>
      <c r="F82" s="1"/>
      <c r="G82" s="1"/>
      <c r="H82" s="1"/>
      <c r="I82" s="1"/>
      <c r="J82" s="1"/>
      <c r="K82" s="1"/>
      <c r="L82" s="1"/>
      <c r="M82" s="1"/>
      <c r="N82" s="1">
        <v>1</v>
      </c>
    </row>
    <row r="83" spans="1:14" x14ac:dyDescent="0.25">
      <c r="A83" s="7" t="s">
        <v>231</v>
      </c>
      <c r="B83" s="1"/>
      <c r="C83" s="1"/>
      <c r="D83" s="1"/>
      <c r="E83" s="1"/>
      <c r="F83" s="1"/>
      <c r="G83" s="1">
        <v>1</v>
      </c>
      <c r="H83" s="1"/>
      <c r="I83" s="1"/>
      <c r="J83" s="1"/>
      <c r="K83" s="1"/>
      <c r="L83" s="1"/>
      <c r="M83" s="1"/>
      <c r="N83" s="1">
        <v>1</v>
      </c>
    </row>
    <row r="84" spans="1:14" x14ac:dyDescent="0.25">
      <c r="A84" s="7" t="s">
        <v>232</v>
      </c>
      <c r="B84" s="1">
        <v>1</v>
      </c>
      <c r="C84" s="1">
        <v>1</v>
      </c>
      <c r="D84" s="1"/>
      <c r="E84" s="1">
        <v>1</v>
      </c>
      <c r="F84" s="1">
        <v>1</v>
      </c>
      <c r="G84" s="1"/>
      <c r="H84" s="1"/>
      <c r="I84" s="1"/>
      <c r="J84" s="1">
        <v>1</v>
      </c>
      <c r="K84" s="1"/>
      <c r="L84" s="1"/>
      <c r="M84" s="1"/>
      <c r="N84" s="1">
        <v>5</v>
      </c>
    </row>
    <row r="85" spans="1:14" x14ac:dyDescent="0.25">
      <c r="A85" s="7" t="s">
        <v>233</v>
      </c>
      <c r="B85" s="1"/>
      <c r="C85" s="1"/>
      <c r="D85" s="1"/>
      <c r="E85" s="1">
        <v>1</v>
      </c>
      <c r="F85" s="1"/>
      <c r="G85" s="1">
        <v>1</v>
      </c>
      <c r="H85" s="1"/>
      <c r="I85" s="1"/>
      <c r="J85" s="1"/>
      <c r="K85" s="1"/>
      <c r="L85" s="1"/>
      <c r="M85" s="1"/>
      <c r="N85" s="1">
        <v>2</v>
      </c>
    </row>
    <row r="86" spans="1:14" x14ac:dyDescent="0.25">
      <c r="A86" s="7" t="s">
        <v>234</v>
      </c>
      <c r="B86" s="1">
        <v>1</v>
      </c>
      <c r="C86" s="1"/>
      <c r="D86" s="1"/>
      <c r="E86" s="1"/>
      <c r="F86" s="1"/>
      <c r="G86" s="1"/>
      <c r="H86" s="1"/>
      <c r="I86" s="1"/>
      <c r="J86" s="1">
        <v>2</v>
      </c>
      <c r="K86" s="1"/>
      <c r="L86" s="1"/>
      <c r="M86" s="1"/>
      <c r="N86" s="1">
        <v>3</v>
      </c>
    </row>
    <row r="87" spans="1:14" x14ac:dyDescent="0.25">
      <c r="A87" s="7" t="s">
        <v>235</v>
      </c>
      <c r="B87" s="1">
        <v>1</v>
      </c>
      <c r="C87" s="1">
        <v>1</v>
      </c>
      <c r="D87" s="1"/>
      <c r="E87" s="1"/>
      <c r="F87" s="1"/>
      <c r="G87" s="1"/>
      <c r="H87" s="1"/>
      <c r="I87" s="1"/>
      <c r="J87" s="1">
        <v>1</v>
      </c>
      <c r="K87" s="1"/>
      <c r="L87" s="1"/>
      <c r="M87" s="1"/>
      <c r="N87" s="1">
        <v>3</v>
      </c>
    </row>
    <row r="88" spans="1:14" x14ac:dyDescent="0.25">
      <c r="A88" s="7" t="s">
        <v>236</v>
      </c>
      <c r="B88" s="1"/>
      <c r="C88" s="1">
        <v>1</v>
      </c>
      <c r="D88" s="1"/>
      <c r="E88" s="1"/>
      <c r="F88" s="1"/>
      <c r="G88" s="1"/>
      <c r="H88" s="1"/>
      <c r="I88" s="1"/>
      <c r="J88" s="1"/>
      <c r="K88" s="1"/>
      <c r="L88" s="1"/>
      <c r="M88" s="1"/>
      <c r="N88" s="1">
        <v>1</v>
      </c>
    </row>
    <row r="89" spans="1:14" x14ac:dyDescent="0.25">
      <c r="A89" s="7" t="s">
        <v>237</v>
      </c>
      <c r="B89" s="1">
        <v>2</v>
      </c>
      <c r="C89" s="1"/>
      <c r="D89" s="1"/>
      <c r="E89" s="1">
        <v>1</v>
      </c>
      <c r="F89" s="1"/>
      <c r="G89" s="1">
        <v>1</v>
      </c>
      <c r="H89" s="1"/>
      <c r="I89" s="1"/>
      <c r="J89" s="1"/>
      <c r="K89" s="1"/>
      <c r="L89" s="1"/>
      <c r="M89" s="1"/>
      <c r="N89" s="1">
        <v>4</v>
      </c>
    </row>
    <row r="90" spans="1:14" x14ac:dyDescent="0.25">
      <c r="A90" s="7" t="s">
        <v>238</v>
      </c>
      <c r="B90" s="1">
        <v>2</v>
      </c>
      <c r="C90" s="1">
        <v>2</v>
      </c>
      <c r="D90" s="1">
        <v>1</v>
      </c>
      <c r="E90" s="1"/>
      <c r="F90" s="1"/>
      <c r="G90" s="1"/>
      <c r="H90" s="1"/>
      <c r="I90" s="1"/>
      <c r="J90" s="1">
        <v>2</v>
      </c>
      <c r="K90" s="1"/>
      <c r="L90" s="1"/>
      <c r="M90" s="1"/>
      <c r="N90" s="1">
        <v>7</v>
      </c>
    </row>
    <row r="91" spans="1:14" x14ac:dyDescent="0.25">
      <c r="A91" s="7" t="s">
        <v>257</v>
      </c>
      <c r="B91" s="1">
        <v>2</v>
      </c>
      <c r="C91" s="1"/>
      <c r="D91" s="1"/>
      <c r="E91" s="1"/>
      <c r="F91" s="1"/>
      <c r="G91" s="1"/>
      <c r="H91" s="1"/>
      <c r="I91" s="1"/>
      <c r="J91" s="1"/>
      <c r="K91" s="1"/>
      <c r="L91" s="1"/>
      <c r="M91" s="1"/>
      <c r="N91" s="1">
        <v>2</v>
      </c>
    </row>
    <row r="92" spans="1:14" x14ac:dyDescent="0.25">
      <c r="A92" s="7" t="s">
        <v>262</v>
      </c>
      <c r="B92" s="1">
        <v>2</v>
      </c>
      <c r="C92" s="1"/>
      <c r="D92" s="1"/>
      <c r="E92" s="1">
        <v>1</v>
      </c>
      <c r="F92" s="1"/>
      <c r="G92" s="1"/>
      <c r="H92" s="1"/>
      <c r="I92" s="1"/>
      <c r="J92" s="1"/>
      <c r="K92" s="1"/>
      <c r="L92" s="1"/>
      <c r="M92" s="1">
        <v>1</v>
      </c>
      <c r="N92" s="1">
        <v>4</v>
      </c>
    </row>
    <row r="93" spans="1:14" x14ac:dyDescent="0.25">
      <c r="A93" s="7" t="s">
        <v>294</v>
      </c>
      <c r="B93" s="1">
        <v>4</v>
      </c>
      <c r="C93" s="1"/>
      <c r="D93" s="1"/>
      <c r="E93" s="1"/>
      <c r="F93" s="1"/>
      <c r="G93" s="1"/>
      <c r="H93" s="1"/>
      <c r="I93" s="1"/>
      <c r="J93" s="1">
        <v>1</v>
      </c>
      <c r="K93" s="1"/>
      <c r="L93" s="1"/>
      <c r="M93" s="1">
        <v>1</v>
      </c>
      <c r="N93" s="1">
        <v>6</v>
      </c>
    </row>
    <row r="94" spans="1:14" x14ac:dyDescent="0.25">
      <c r="A94" s="7" t="s">
        <v>295</v>
      </c>
      <c r="B94" s="1"/>
      <c r="C94" s="1"/>
      <c r="D94" s="1">
        <v>1</v>
      </c>
      <c r="E94" s="1"/>
      <c r="F94" s="1"/>
      <c r="G94" s="1">
        <v>1</v>
      </c>
      <c r="H94" s="1"/>
      <c r="I94" s="1"/>
      <c r="J94" s="1">
        <v>3</v>
      </c>
      <c r="K94" s="1"/>
      <c r="L94" s="1"/>
      <c r="M94" s="1"/>
      <c r="N94" s="1">
        <v>5</v>
      </c>
    </row>
    <row r="95" spans="1:14" x14ac:dyDescent="0.25">
      <c r="A95" s="7" t="s">
        <v>310</v>
      </c>
      <c r="B95" s="1">
        <v>2</v>
      </c>
      <c r="C95" s="1"/>
      <c r="D95" s="1">
        <v>2</v>
      </c>
      <c r="E95" s="1"/>
      <c r="F95" s="1"/>
      <c r="G95" s="1">
        <v>1</v>
      </c>
      <c r="H95" s="1"/>
      <c r="I95" s="1"/>
      <c r="J95" s="1"/>
      <c r="K95" s="1"/>
      <c r="L95" s="1"/>
      <c r="M95" s="1"/>
      <c r="N95" s="1">
        <v>5</v>
      </c>
    </row>
    <row r="96" spans="1:14" hidden="1" outlineLevel="1" x14ac:dyDescent="0.25">
      <c r="A96" s="7" t="s">
        <v>316</v>
      </c>
      <c r="B96" s="1"/>
      <c r="C96" s="1">
        <v>2</v>
      </c>
      <c r="D96" s="1"/>
      <c r="E96" s="1"/>
      <c r="F96" s="1"/>
      <c r="G96" s="1">
        <v>1</v>
      </c>
      <c r="H96" s="1">
        <v>1</v>
      </c>
      <c r="I96" s="1"/>
      <c r="J96" s="1"/>
      <c r="K96" s="1"/>
      <c r="L96" s="1"/>
      <c r="M96" s="1"/>
      <c r="N96" s="1">
        <v>4</v>
      </c>
    </row>
    <row r="97" spans="1:14" hidden="1" outlineLevel="1" x14ac:dyDescent="0.25">
      <c r="A97" s="7" t="s">
        <v>221</v>
      </c>
      <c r="B97" s="1">
        <v>51</v>
      </c>
      <c r="C97" s="1">
        <v>12</v>
      </c>
      <c r="D97" s="1">
        <v>4</v>
      </c>
      <c r="E97" s="1">
        <v>10</v>
      </c>
      <c r="F97" s="1">
        <v>1</v>
      </c>
      <c r="G97" s="1">
        <v>18</v>
      </c>
      <c r="H97" s="1">
        <v>2</v>
      </c>
      <c r="I97" s="1">
        <v>2</v>
      </c>
      <c r="J97" s="1">
        <v>13</v>
      </c>
      <c r="K97" s="1">
        <v>1</v>
      </c>
      <c r="L97" s="1">
        <v>2</v>
      </c>
      <c r="M97" s="1">
        <v>2</v>
      </c>
      <c r="N97" s="1">
        <v>118</v>
      </c>
    </row>
    <row r="98" spans="1:14" hidden="1" outlineLevel="1" x14ac:dyDescent="0.25"/>
    <row r="99" spans="1:14" hidden="1" outlineLevel="1" x14ac:dyDescent="0.25"/>
    <row r="100" spans="1:14" hidden="1" outlineLevel="1" x14ac:dyDescent="0.25"/>
    <row r="101" spans="1:14" hidden="1" outlineLevel="1" x14ac:dyDescent="0.25"/>
    <row r="102" spans="1:14" hidden="1" outlineLevel="1" x14ac:dyDescent="0.25"/>
    <row r="103" spans="1:14" hidden="1" outlineLevel="1" x14ac:dyDescent="0.25"/>
    <row r="104" spans="1:14" hidden="1" outlineLevel="1" x14ac:dyDescent="0.25"/>
    <row r="105" spans="1:14" hidden="1" outlineLevel="1" x14ac:dyDescent="0.25"/>
    <row r="106" spans="1:14" hidden="1" outlineLevel="1" x14ac:dyDescent="0.25"/>
    <row r="107" spans="1:14" hidden="1" outlineLevel="1" x14ac:dyDescent="0.25"/>
    <row r="108" spans="1:14" hidden="1" outlineLevel="1" x14ac:dyDescent="0.25"/>
    <row r="109" spans="1:14" hidden="1" outlineLevel="1" x14ac:dyDescent="0.25"/>
    <row r="110" spans="1:14" hidden="1" outlineLevel="1" x14ac:dyDescent="0.25"/>
    <row r="111" spans="1:14" hidden="1" outlineLevel="1" x14ac:dyDescent="0.25"/>
    <row r="112" spans="1:14" hidden="1" outlineLevel="1" x14ac:dyDescent="0.25"/>
    <row r="113" hidden="1" outlineLevel="1" x14ac:dyDescent="0.25"/>
    <row r="114" hidden="1" outlineLevel="1" x14ac:dyDescent="0.25"/>
    <row r="115" hidden="1" outlineLevel="1" x14ac:dyDescent="0.25"/>
    <row r="116" hidden="1" outlineLevel="1" x14ac:dyDescent="0.25"/>
    <row r="117" hidden="1" outlineLevel="1" x14ac:dyDescent="0.25"/>
    <row r="118" hidden="1" outlineLevel="1" x14ac:dyDescent="0.25"/>
    <row r="119" hidden="1" outlineLevel="1" x14ac:dyDescent="0.25"/>
    <row r="120" hidden="1" outlineLevel="1" x14ac:dyDescent="0.25"/>
    <row r="121" hidden="1" outlineLevel="1" x14ac:dyDescent="0.25"/>
    <row r="122" hidden="1" outlineLevel="1" x14ac:dyDescent="0.25"/>
    <row r="123" hidden="1" outlineLevel="1" x14ac:dyDescent="0.25"/>
    <row r="124" hidden="1" outlineLevel="1" x14ac:dyDescent="0.25"/>
    <row r="125" hidden="1" outlineLevel="1" x14ac:dyDescent="0.25"/>
    <row r="126" hidden="1" outlineLevel="1" x14ac:dyDescent="0.25"/>
    <row r="127" collapsed="1" x14ac:dyDescent="0.25"/>
    <row r="130" spans="1:11" ht="23.25" x14ac:dyDescent="0.35">
      <c r="A130" s="28" t="s">
        <v>285</v>
      </c>
      <c r="B130" s="5" t="s">
        <v>251</v>
      </c>
    </row>
    <row r="131" spans="1:11" x14ac:dyDescent="0.25">
      <c r="A131" s="5" t="s">
        <v>220</v>
      </c>
      <c r="B131" t="s">
        <v>123</v>
      </c>
      <c r="C131" t="s">
        <v>100</v>
      </c>
      <c r="D131" t="s">
        <v>212</v>
      </c>
      <c r="E131" t="s">
        <v>143</v>
      </c>
      <c r="F131" t="s">
        <v>193</v>
      </c>
      <c r="G131" t="s">
        <v>27</v>
      </c>
      <c r="H131" t="s">
        <v>117</v>
      </c>
      <c r="I131" t="s">
        <v>148</v>
      </c>
      <c r="J131" t="s">
        <v>79</v>
      </c>
      <c r="K131" t="s">
        <v>221</v>
      </c>
    </row>
    <row r="132" spans="1:11" x14ac:dyDescent="0.25">
      <c r="A132" s="7" t="s">
        <v>222</v>
      </c>
      <c r="B132" s="1"/>
      <c r="C132" s="1">
        <v>1</v>
      </c>
      <c r="D132" s="1"/>
      <c r="E132" s="1"/>
      <c r="F132" s="1"/>
      <c r="G132" s="1">
        <v>3</v>
      </c>
      <c r="H132" s="1"/>
      <c r="I132" s="1"/>
      <c r="J132" s="1">
        <v>3</v>
      </c>
      <c r="K132" s="1">
        <v>7</v>
      </c>
    </row>
    <row r="133" spans="1:11" x14ac:dyDescent="0.25">
      <c r="A133" s="7" t="s">
        <v>223</v>
      </c>
      <c r="B133" s="1">
        <v>1</v>
      </c>
      <c r="C133" s="1"/>
      <c r="D133" s="1"/>
      <c r="E133" s="1"/>
      <c r="F133" s="1"/>
      <c r="G133" s="1">
        <v>11</v>
      </c>
      <c r="H133" s="1">
        <v>1</v>
      </c>
      <c r="I133" s="1"/>
      <c r="J133" s="1"/>
      <c r="K133" s="1">
        <v>13</v>
      </c>
    </row>
    <row r="134" spans="1:11" x14ac:dyDescent="0.25">
      <c r="A134" s="7" t="s">
        <v>224</v>
      </c>
      <c r="B134" s="1"/>
      <c r="C134" s="1"/>
      <c r="D134" s="1"/>
      <c r="E134" s="1"/>
      <c r="F134" s="1"/>
      <c r="G134" s="1">
        <v>7</v>
      </c>
      <c r="H134" s="1">
        <v>1</v>
      </c>
      <c r="I134" s="1"/>
      <c r="J134" s="1"/>
      <c r="K134" s="1">
        <v>8</v>
      </c>
    </row>
    <row r="135" spans="1:11" x14ac:dyDescent="0.25">
      <c r="A135" s="7" t="s">
        <v>225</v>
      </c>
      <c r="B135" s="1"/>
      <c r="C135" s="1"/>
      <c r="D135" s="1"/>
      <c r="E135" s="1">
        <v>1</v>
      </c>
      <c r="F135" s="1"/>
      <c r="G135" s="1">
        <v>6</v>
      </c>
      <c r="H135" s="1"/>
      <c r="I135" s="1">
        <v>1</v>
      </c>
      <c r="J135" s="1"/>
      <c r="K135" s="1">
        <v>8</v>
      </c>
    </row>
    <row r="136" spans="1:11" x14ac:dyDescent="0.25">
      <c r="A136" s="7" t="s">
        <v>226</v>
      </c>
      <c r="B136" s="1"/>
      <c r="C136" s="1">
        <v>1</v>
      </c>
      <c r="D136" s="1"/>
      <c r="E136" s="1"/>
      <c r="F136" s="1"/>
      <c r="G136" s="1">
        <v>11</v>
      </c>
      <c r="H136" s="1"/>
      <c r="I136" s="1">
        <v>1</v>
      </c>
      <c r="J136" s="1"/>
      <c r="K136" s="1">
        <v>13</v>
      </c>
    </row>
    <row r="137" spans="1:11" x14ac:dyDescent="0.25">
      <c r="A137" s="7" t="s">
        <v>227</v>
      </c>
      <c r="B137" s="1"/>
      <c r="C137" s="1"/>
      <c r="D137" s="1"/>
      <c r="E137" s="1"/>
      <c r="F137" s="1"/>
      <c r="G137" s="1">
        <v>7</v>
      </c>
      <c r="H137" s="1"/>
      <c r="I137" s="1"/>
      <c r="J137" s="1">
        <v>1</v>
      </c>
      <c r="K137" s="1">
        <v>8</v>
      </c>
    </row>
    <row r="138" spans="1:11" x14ac:dyDescent="0.25">
      <c r="A138" s="7" t="s">
        <v>228</v>
      </c>
      <c r="B138" s="1">
        <v>1</v>
      </c>
      <c r="C138" s="1"/>
      <c r="D138" s="1"/>
      <c r="E138" s="1"/>
      <c r="F138" s="1"/>
      <c r="G138" s="1">
        <v>4</v>
      </c>
      <c r="H138" s="1"/>
      <c r="I138" s="1"/>
      <c r="J138" s="1"/>
      <c r="K138" s="1">
        <v>5</v>
      </c>
    </row>
    <row r="139" spans="1:11" x14ac:dyDescent="0.25">
      <c r="A139" s="7" t="s">
        <v>229</v>
      </c>
      <c r="B139" s="1"/>
      <c r="C139" s="1"/>
      <c r="D139" s="1"/>
      <c r="E139" s="1"/>
      <c r="F139" s="1"/>
      <c r="G139" s="1">
        <v>2</v>
      </c>
      <c r="H139" s="1"/>
      <c r="I139" s="1">
        <v>1</v>
      </c>
      <c r="J139" s="1"/>
      <c r="K139" s="1">
        <v>3</v>
      </c>
    </row>
    <row r="140" spans="1:11" x14ac:dyDescent="0.25">
      <c r="A140" s="7" t="s">
        <v>230</v>
      </c>
      <c r="B140" s="1"/>
      <c r="C140" s="1"/>
      <c r="D140" s="1"/>
      <c r="E140" s="1"/>
      <c r="F140" s="1"/>
      <c r="G140" s="1">
        <v>1</v>
      </c>
      <c r="H140" s="1"/>
      <c r="I140" s="1"/>
      <c r="J140" s="1"/>
      <c r="K140" s="1">
        <v>1</v>
      </c>
    </row>
    <row r="141" spans="1:11" x14ac:dyDescent="0.25">
      <c r="A141" s="7" t="s">
        <v>231</v>
      </c>
      <c r="B141" s="1"/>
      <c r="C141" s="1"/>
      <c r="D141" s="1"/>
      <c r="E141" s="1"/>
      <c r="F141" s="1"/>
      <c r="G141" s="1">
        <v>1</v>
      </c>
      <c r="H141" s="1"/>
      <c r="I141" s="1"/>
      <c r="J141" s="1"/>
      <c r="K141" s="1">
        <v>1</v>
      </c>
    </row>
    <row r="142" spans="1:11" x14ac:dyDescent="0.25">
      <c r="A142" s="7" t="s">
        <v>232</v>
      </c>
      <c r="B142" s="1">
        <v>1</v>
      </c>
      <c r="C142" s="1"/>
      <c r="D142" s="1"/>
      <c r="E142" s="1"/>
      <c r="F142" s="1"/>
      <c r="G142" s="1">
        <v>3</v>
      </c>
      <c r="H142" s="1">
        <v>1</v>
      </c>
      <c r="I142" s="1"/>
      <c r="J142" s="1"/>
      <c r="K142" s="1">
        <v>5</v>
      </c>
    </row>
    <row r="143" spans="1:11" x14ac:dyDescent="0.25">
      <c r="A143" s="7" t="s">
        <v>233</v>
      </c>
      <c r="B143" s="1"/>
      <c r="C143" s="1"/>
      <c r="D143" s="1"/>
      <c r="E143" s="1"/>
      <c r="F143" s="1"/>
      <c r="G143" s="1">
        <v>2</v>
      </c>
      <c r="H143" s="1"/>
      <c r="I143" s="1"/>
      <c r="J143" s="1"/>
      <c r="K143" s="1">
        <v>2</v>
      </c>
    </row>
    <row r="144" spans="1:11" x14ac:dyDescent="0.25">
      <c r="A144" s="7" t="s">
        <v>234</v>
      </c>
      <c r="B144" s="1"/>
      <c r="C144" s="1"/>
      <c r="D144" s="1"/>
      <c r="E144" s="1"/>
      <c r="F144" s="1"/>
      <c r="G144" s="1">
        <v>3</v>
      </c>
      <c r="H144" s="1"/>
      <c r="I144" s="1"/>
      <c r="J144" s="1"/>
      <c r="K144" s="1">
        <v>3</v>
      </c>
    </row>
    <row r="145" spans="1:11" x14ac:dyDescent="0.25">
      <c r="A145" s="7" t="s">
        <v>235</v>
      </c>
      <c r="B145" s="1">
        <v>1</v>
      </c>
      <c r="C145" s="1"/>
      <c r="D145" s="1"/>
      <c r="E145" s="1"/>
      <c r="F145" s="1">
        <v>1</v>
      </c>
      <c r="G145" s="1"/>
      <c r="H145" s="1">
        <v>1</v>
      </c>
      <c r="I145" s="1"/>
      <c r="J145" s="1"/>
      <c r="K145" s="1">
        <v>3</v>
      </c>
    </row>
    <row r="146" spans="1:11" x14ac:dyDescent="0.25">
      <c r="A146" s="7" t="s">
        <v>236</v>
      </c>
      <c r="B146" s="1"/>
      <c r="C146" s="1"/>
      <c r="D146" s="1"/>
      <c r="E146" s="1"/>
      <c r="F146" s="1"/>
      <c r="G146" s="1">
        <v>1</v>
      </c>
      <c r="H146" s="1"/>
      <c r="I146" s="1"/>
      <c r="J146" s="1"/>
      <c r="K146" s="1">
        <v>1</v>
      </c>
    </row>
    <row r="147" spans="1:11" x14ac:dyDescent="0.25">
      <c r="A147" s="7" t="s">
        <v>237</v>
      </c>
      <c r="B147" s="1"/>
      <c r="C147" s="1"/>
      <c r="D147" s="1"/>
      <c r="E147" s="1"/>
      <c r="F147" s="1"/>
      <c r="G147" s="1">
        <v>4</v>
      </c>
      <c r="H147" s="1"/>
      <c r="I147" s="1"/>
      <c r="J147" s="1"/>
      <c r="K147" s="1">
        <v>4</v>
      </c>
    </row>
    <row r="148" spans="1:11" x14ac:dyDescent="0.25">
      <c r="A148" s="7" t="s">
        <v>238</v>
      </c>
      <c r="B148" s="1"/>
      <c r="C148" s="1"/>
      <c r="D148" s="1">
        <v>1</v>
      </c>
      <c r="E148" s="1"/>
      <c r="F148" s="1"/>
      <c r="G148" s="1">
        <v>6</v>
      </c>
      <c r="H148" s="1"/>
      <c r="I148" s="1"/>
      <c r="J148" s="1"/>
      <c r="K148" s="1">
        <v>7</v>
      </c>
    </row>
    <row r="149" spans="1:11" x14ac:dyDescent="0.25">
      <c r="A149" s="7" t="s">
        <v>257</v>
      </c>
      <c r="B149" s="1"/>
      <c r="C149" s="1"/>
      <c r="D149" s="1"/>
      <c r="E149" s="1"/>
      <c r="F149" s="1">
        <v>1</v>
      </c>
      <c r="G149" s="1"/>
      <c r="H149" s="1"/>
      <c r="I149" s="1"/>
      <c r="J149" s="1">
        <v>1</v>
      </c>
      <c r="K149" s="1">
        <v>2</v>
      </c>
    </row>
    <row r="150" spans="1:11" x14ac:dyDescent="0.25">
      <c r="A150" s="7" t="s">
        <v>262</v>
      </c>
      <c r="B150" s="1"/>
      <c r="C150" s="1"/>
      <c r="D150" s="1"/>
      <c r="E150" s="1"/>
      <c r="F150" s="1"/>
      <c r="G150" s="1">
        <v>3</v>
      </c>
      <c r="H150" s="1"/>
      <c r="I150" s="1">
        <v>1</v>
      </c>
      <c r="J150" s="1"/>
      <c r="K150" s="1">
        <v>4</v>
      </c>
    </row>
    <row r="151" spans="1:11" x14ac:dyDescent="0.25">
      <c r="A151" s="7" t="s">
        <v>294</v>
      </c>
      <c r="B151" s="1">
        <v>1</v>
      </c>
      <c r="C151" s="1"/>
      <c r="D151" s="1"/>
      <c r="E151" s="1"/>
      <c r="F151" s="1">
        <v>1</v>
      </c>
      <c r="G151" s="1">
        <v>2</v>
      </c>
      <c r="H151" s="1">
        <v>1</v>
      </c>
      <c r="I151" s="1"/>
      <c r="J151" s="1">
        <v>1</v>
      </c>
      <c r="K151" s="1">
        <v>6</v>
      </c>
    </row>
    <row r="152" spans="1:11" x14ac:dyDescent="0.25">
      <c r="A152" s="7" t="s">
        <v>295</v>
      </c>
      <c r="B152" s="1">
        <v>1</v>
      </c>
      <c r="C152" s="1"/>
      <c r="D152" s="1"/>
      <c r="E152" s="1"/>
      <c r="F152" s="1"/>
      <c r="G152" s="1">
        <v>2</v>
      </c>
      <c r="H152" s="1"/>
      <c r="I152" s="1">
        <v>1</v>
      </c>
      <c r="J152" s="1">
        <v>1</v>
      </c>
      <c r="K152" s="1">
        <v>5</v>
      </c>
    </row>
    <row r="153" spans="1:11" x14ac:dyDescent="0.25">
      <c r="A153" s="7" t="s">
        <v>310</v>
      </c>
      <c r="B153" s="1"/>
      <c r="C153" s="1">
        <v>1</v>
      </c>
      <c r="D153" s="1"/>
      <c r="E153" s="1"/>
      <c r="F153" s="1"/>
      <c r="G153" s="1">
        <v>4</v>
      </c>
      <c r="H153" s="1"/>
      <c r="I153" s="1"/>
      <c r="J153" s="1"/>
      <c r="K153" s="1">
        <v>5</v>
      </c>
    </row>
    <row r="154" spans="1:11" x14ac:dyDescent="0.25">
      <c r="A154" s="7" t="s">
        <v>316</v>
      </c>
      <c r="B154" s="1"/>
      <c r="C154" s="1"/>
      <c r="D154" s="1"/>
      <c r="E154" s="1"/>
      <c r="F154" s="1"/>
      <c r="G154" s="1">
        <v>4</v>
      </c>
      <c r="H154" s="1"/>
      <c r="I154" s="1"/>
      <c r="J154" s="1"/>
      <c r="K154" s="1">
        <v>4</v>
      </c>
    </row>
    <row r="155" spans="1:11" x14ac:dyDescent="0.25">
      <c r="A155" s="7" t="s">
        <v>221</v>
      </c>
      <c r="B155" s="1">
        <v>6</v>
      </c>
      <c r="C155" s="1">
        <v>3</v>
      </c>
      <c r="D155" s="1">
        <v>1</v>
      </c>
      <c r="E155" s="1">
        <v>1</v>
      </c>
      <c r="F155" s="1">
        <v>3</v>
      </c>
      <c r="G155" s="1">
        <v>87</v>
      </c>
      <c r="H155" s="1">
        <v>5</v>
      </c>
      <c r="I155" s="1">
        <v>5</v>
      </c>
      <c r="J155" s="1">
        <v>7</v>
      </c>
      <c r="K155" s="1">
        <v>118</v>
      </c>
    </row>
    <row r="161" hidden="1" outlineLevel="1" x14ac:dyDescent="0.25"/>
    <row r="162" hidden="1" outlineLevel="1" x14ac:dyDescent="0.25"/>
    <row r="163" hidden="1" outlineLevel="1" x14ac:dyDescent="0.25"/>
    <row r="164" hidden="1" outlineLevel="1" x14ac:dyDescent="0.25"/>
    <row r="165" hidden="1" outlineLevel="1" x14ac:dyDescent="0.25"/>
    <row r="166" hidden="1" outlineLevel="1" x14ac:dyDescent="0.25"/>
    <row r="167" hidden="1" outlineLevel="1" x14ac:dyDescent="0.25"/>
    <row r="168" hidden="1" outlineLevel="1" x14ac:dyDescent="0.25"/>
    <row r="169" hidden="1" outlineLevel="1" x14ac:dyDescent="0.25"/>
    <row r="170" hidden="1" outlineLevel="1" x14ac:dyDescent="0.25"/>
    <row r="171" hidden="1" outlineLevel="1" x14ac:dyDescent="0.25"/>
    <row r="172" hidden="1" outlineLevel="1" x14ac:dyDescent="0.25"/>
    <row r="173" hidden="1" outlineLevel="1" x14ac:dyDescent="0.25"/>
    <row r="174" hidden="1" outlineLevel="1" x14ac:dyDescent="0.25"/>
    <row r="175" hidden="1" outlineLevel="1" x14ac:dyDescent="0.25"/>
    <row r="176" hidden="1" outlineLevel="1" x14ac:dyDescent="0.25"/>
    <row r="177" hidden="1" outlineLevel="1" x14ac:dyDescent="0.25"/>
    <row r="178" hidden="1" outlineLevel="1" x14ac:dyDescent="0.25"/>
    <row r="179" hidden="1" outlineLevel="1" x14ac:dyDescent="0.25"/>
    <row r="180" hidden="1" outlineLevel="1" x14ac:dyDescent="0.25"/>
    <row r="181" hidden="1" outlineLevel="1" x14ac:dyDescent="0.25"/>
    <row r="182" hidden="1" outlineLevel="1" x14ac:dyDescent="0.25"/>
    <row r="183" hidden="1" outlineLevel="1" x14ac:dyDescent="0.25"/>
    <row r="184" hidden="1" outlineLevel="1" x14ac:dyDescent="0.25"/>
    <row r="185" hidden="1" outlineLevel="1" x14ac:dyDescent="0.25"/>
    <row r="186" hidden="1" outlineLevel="1" x14ac:dyDescent="0.25"/>
    <row r="187" hidden="1" outlineLevel="1" x14ac:dyDescent="0.25"/>
    <row r="188" hidden="1" outlineLevel="1" x14ac:dyDescent="0.25"/>
    <row r="189" hidden="1" outlineLevel="1" x14ac:dyDescent="0.25"/>
    <row r="190" hidden="1" outlineLevel="1" x14ac:dyDescent="0.25"/>
    <row r="191" hidden="1" outlineLevel="1" x14ac:dyDescent="0.25"/>
    <row r="192" hidden="1" outlineLevel="1" x14ac:dyDescent="0.25"/>
    <row r="193" spans="1:15" hidden="1" outlineLevel="1" x14ac:dyDescent="0.25"/>
    <row r="194" spans="1:15" hidden="1" outlineLevel="1" x14ac:dyDescent="0.25"/>
    <row r="195" spans="1:15" collapsed="1" x14ac:dyDescent="0.25"/>
    <row r="196" spans="1:15" ht="23.25" x14ac:dyDescent="0.35">
      <c r="A196" s="28" t="s">
        <v>288</v>
      </c>
      <c r="B196" s="5" t="s">
        <v>251</v>
      </c>
    </row>
    <row r="197" spans="1:15" x14ac:dyDescent="0.25">
      <c r="A197" s="5" t="s">
        <v>220</v>
      </c>
      <c r="B197" t="s">
        <v>151</v>
      </c>
      <c r="C197" t="s">
        <v>31</v>
      </c>
      <c r="D197" t="s">
        <v>250</v>
      </c>
      <c r="E197" t="s">
        <v>42</v>
      </c>
      <c r="F197" t="s">
        <v>82</v>
      </c>
      <c r="G197" t="s">
        <v>221</v>
      </c>
    </row>
    <row r="198" spans="1:15" x14ac:dyDescent="0.25">
      <c r="A198" s="7" t="s">
        <v>222</v>
      </c>
      <c r="B198" s="1"/>
      <c r="C198" s="1">
        <v>6</v>
      </c>
      <c r="D198" s="1"/>
      <c r="E198" s="1"/>
      <c r="F198" s="1">
        <v>1</v>
      </c>
      <c r="G198" s="1">
        <v>7</v>
      </c>
    </row>
    <row r="199" spans="1:15" x14ac:dyDescent="0.25">
      <c r="A199" s="7" t="s">
        <v>223</v>
      </c>
      <c r="B199" s="1"/>
      <c r="C199" s="1">
        <v>8</v>
      </c>
      <c r="D199" s="1">
        <v>1</v>
      </c>
      <c r="E199" s="1">
        <v>4</v>
      </c>
      <c r="F199" s="1"/>
      <c r="G199" s="1">
        <v>13</v>
      </c>
    </row>
    <row r="200" spans="1:15" x14ac:dyDescent="0.25">
      <c r="A200" s="7" t="s">
        <v>224</v>
      </c>
      <c r="B200" s="1"/>
      <c r="C200" s="1">
        <v>6</v>
      </c>
      <c r="D200" s="1"/>
      <c r="E200" s="1">
        <v>2</v>
      </c>
      <c r="F200" s="1"/>
      <c r="G200" s="1">
        <v>8</v>
      </c>
    </row>
    <row r="201" spans="1:15" x14ac:dyDescent="0.25">
      <c r="A201" s="7" t="s">
        <v>225</v>
      </c>
      <c r="B201" s="1"/>
      <c r="C201" s="1">
        <v>8</v>
      </c>
      <c r="D201" s="1"/>
      <c r="E201" s="1"/>
      <c r="F201" s="1"/>
      <c r="G201" s="1">
        <v>8</v>
      </c>
    </row>
    <row r="202" spans="1:15" x14ac:dyDescent="0.25">
      <c r="A202" s="7" t="s">
        <v>226</v>
      </c>
      <c r="B202" s="1">
        <v>1</v>
      </c>
      <c r="C202" s="1">
        <v>8</v>
      </c>
      <c r="D202" s="1">
        <v>2</v>
      </c>
      <c r="E202" s="1">
        <v>2</v>
      </c>
      <c r="F202" s="1"/>
      <c r="G202" s="1">
        <v>13</v>
      </c>
    </row>
    <row r="203" spans="1:15" x14ac:dyDescent="0.25">
      <c r="A203" s="7" t="s">
        <v>227</v>
      </c>
      <c r="B203" s="1"/>
      <c r="C203" s="1">
        <v>7</v>
      </c>
      <c r="D203" s="1"/>
      <c r="E203" s="1">
        <v>1</v>
      </c>
      <c r="F203" s="1"/>
      <c r="G203" s="1">
        <v>8</v>
      </c>
    </row>
    <row r="204" spans="1:15" x14ac:dyDescent="0.25">
      <c r="A204" s="7" t="s">
        <v>228</v>
      </c>
      <c r="B204" s="1"/>
      <c r="C204" s="1">
        <v>3</v>
      </c>
      <c r="D204" s="1"/>
      <c r="E204" s="1">
        <v>2</v>
      </c>
      <c r="F204" s="1"/>
      <c r="G204" s="1">
        <v>5</v>
      </c>
      <c r="J204" s="7"/>
      <c r="K204" s="1"/>
      <c r="L204" s="1"/>
      <c r="M204" s="1"/>
      <c r="N204" s="1"/>
      <c r="O204" s="1"/>
    </row>
    <row r="205" spans="1:15" x14ac:dyDescent="0.25">
      <c r="A205" s="7" t="s">
        <v>229</v>
      </c>
      <c r="B205" s="1"/>
      <c r="C205" s="1">
        <v>2</v>
      </c>
      <c r="D205" s="1"/>
      <c r="E205" s="1">
        <v>1</v>
      </c>
      <c r="F205" s="1"/>
      <c r="G205" s="1">
        <v>3</v>
      </c>
      <c r="J205" s="7"/>
      <c r="K205" s="1"/>
      <c r="L205" s="1"/>
      <c r="M205" s="1"/>
      <c r="N205" s="1"/>
      <c r="O205" s="1"/>
    </row>
    <row r="206" spans="1:15" x14ac:dyDescent="0.25">
      <c r="A206" s="7" t="s">
        <v>230</v>
      </c>
      <c r="B206" s="1"/>
      <c r="C206" s="1"/>
      <c r="D206" s="1"/>
      <c r="E206" s="1">
        <v>1</v>
      </c>
      <c r="F206" s="1"/>
      <c r="G206" s="1">
        <v>1</v>
      </c>
    </row>
    <row r="207" spans="1:15" x14ac:dyDescent="0.25">
      <c r="A207" s="7" t="s">
        <v>231</v>
      </c>
      <c r="B207" s="1"/>
      <c r="C207" s="1">
        <v>1</v>
      </c>
      <c r="D207" s="1"/>
      <c r="E207" s="1"/>
      <c r="F207" s="1"/>
      <c r="G207" s="1">
        <v>1</v>
      </c>
    </row>
    <row r="208" spans="1:15" x14ac:dyDescent="0.25">
      <c r="A208" s="7" t="s">
        <v>232</v>
      </c>
      <c r="B208" s="1"/>
      <c r="C208" s="1">
        <v>3</v>
      </c>
      <c r="D208" s="1"/>
      <c r="E208" s="1">
        <v>2</v>
      </c>
      <c r="F208" s="1"/>
      <c r="G208" s="1">
        <v>5</v>
      </c>
    </row>
    <row r="209" spans="1:7" x14ac:dyDescent="0.25">
      <c r="A209" s="7" t="s">
        <v>233</v>
      </c>
      <c r="B209" s="1"/>
      <c r="C209" s="1">
        <v>2</v>
      </c>
      <c r="D209" s="1"/>
      <c r="E209" s="1"/>
      <c r="F209" s="1"/>
      <c r="G209" s="1">
        <v>2</v>
      </c>
    </row>
    <row r="210" spans="1:7" x14ac:dyDescent="0.25">
      <c r="A210" s="7" t="s">
        <v>234</v>
      </c>
      <c r="B210" s="1"/>
      <c r="C210" s="1">
        <v>2</v>
      </c>
      <c r="D210" s="1"/>
      <c r="E210" s="1">
        <v>1</v>
      </c>
      <c r="F210" s="1"/>
      <c r="G210" s="1">
        <v>3</v>
      </c>
    </row>
    <row r="211" spans="1:7" x14ac:dyDescent="0.25">
      <c r="A211" s="7" t="s">
        <v>235</v>
      </c>
      <c r="B211" s="1"/>
      <c r="C211" s="1">
        <v>3</v>
      </c>
      <c r="D211" s="1"/>
      <c r="E211" s="1"/>
      <c r="F211" s="1"/>
      <c r="G211" s="1">
        <v>3</v>
      </c>
    </row>
    <row r="212" spans="1:7" x14ac:dyDescent="0.25">
      <c r="A212" s="7" t="s">
        <v>236</v>
      </c>
      <c r="B212" s="1"/>
      <c r="C212" s="1"/>
      <c r="D212" s="1"/>
      <c r="E212" s="1">
        <v>1</v>
      </c>
      <c r="F212" s="1"/>
      <c r="G212" s="1">
        <v>1</v>
      </c>
    </row>
    <row r="213" spans="1:7" x14ac:dyDescent="0.25">
      <c r="A213" s="7" t="s">
        <v>237</v>
      </c>
      <c r="B213" s="1"/>
      <c r="C213" s="1">
        <v>2</v>
      </c>
      <c r="D213" s="1"/>
      <c r="E213" s="1">
        <v>1</v>
      </c>
      <c r="F213" s="1">
        <v>1</v>
      </c>
      <c r="G213" s="1">
        <v>4</v>
      </c>
    </row>
    <row r="214" spans="1:7" x14ac:dyDescent="0.25">
      <c r="A214" s="7" t="s">
        <v>238</v>
      </c>
      <c r="B214" s="1"/>
      <c r="C214" s="1">
        <v>3</v>
      </c>
      <c r="D214" s="1"/>
      <c r="E214" s="1">
        <v>4</v>
      </c>
      <c r="F214" s="1"/>
      <c r="G214" s="1">
        <v>7</v>
      </c>
    </row>
    <row r="215" spans="1:7" x14ac:dyDescent="0.25">
      <c r="A215" s="7" t="s">
        <v>257</v>
      </c>
      <c r="B215" s="1"/>
      <c r="C215" s="1">
        <v>1</v>
      </c>
      <c r="D215" s="1"/>
      <c r="E215" s="1"/>
      <c r="F215" s="1">
        <v>1</v>
      </c>
      <c r="G215" s="1">
        <v>2</v>
      </c>
    </row>
    <row r="216" spans="1:7" x14ac:dyDescent="0.25">
      <c r="A216" s="7" t="s">
        <v>262</v>
      </c>
      <c r="B216" s="1"/>
      <c r="C216" s="1">
        <v>1</v>
      </c>
      <c r="D216" s="1"/>
      <c r="E216" s="1"/>
      <c r="F216" s="1">
        <v>3</v>
      </c>
      <c r="G216" s="1">
        <v>4</v>
      </c>
    </row>
    <row r="217" spans="1:7" x14ac:dyDescent="0.25">
      <c r="A217" s="7" t="s">
        <v>294</v>
      </c>
      <c r="B217" s="1"/>
      <c r="C217" s="1"/>
      <c r="D217" s="1">
        <v>2</v>
      </c>
      <c r="E217" s="1">
        <v>2</v>
      </c>
      <c r="F217" s="1">
        <v>2</v>
      </c>
      <c r="G217" s="1">
        <v>6</v>
      </c>
    </row>
    <row r="218" spans="1:7" x14ac:dyDescent="0.25">
      <c r="A218" s="7" t="s">
        <v>295</v>
      </c>
      <c r="B218" s="1"/>
      <c r="C218" s="1">
        <v>3</v>
      </c>
      <c r="D218" s="1">
        <v>2</v>
      </c>
      <c r="E218" s="1"/>
      <c r="F218" s="1"/>
      <c r="G218" s="1">
        <v>5</v>
      </c>
    </row>
    <row r="219" spans="1:7" x14ac:dyDescent="0.25">
      <c r="A219" s="7" t="s">
        <v>310</v>
      </c>
      <c r="B219" s="1"/>
      <c r="C219" s="1">
        <v>3</v>
      </c>
      <c r="D219" s="1">
        <v>1</v>
      </c>
      <c r="E219" s="1">
        <v>1</v>
      </c>
      <c r="F219" s="1"/>
      <c r="G219" s="1">
        <v>5</v>
      </c>
    </row>
    <row r="220" spans="1:7" x14ac:dyDescent="0.25">
      <c r="A220" s="7" t="s">
        <v>316</v>
      </c>
      <c r="B220" s="1"/>
      <c r="C220" s="1">
        <v>1</v>
      </c>
      <c r="D220" s="1"/>
      <c r="E220" s="1">
        <v>3</v>
      </c>
      <c r="F220" s="1"/>
      <c r="G220" s="1">
        <v>4</v>
      </c>
    </row>
    <row r="221" spans="1:7" x14ac:dyDescent="0.25">
      <c r="A221" s="7" t="s">
        <v>221</v>
      </c>
      <c r="B221" s="1">
        <v>1</v>
      </c>
      <c r="C221" s="1">
        <v>73</v>
      </c>
      <c r="D221" s="1">
        <v>8</v>
      </c>
      <c r="E221" s="1">
        <v>28</v>
      </c>
      <c r="F221" s="1">
        <v>8</v>
      </c>
      <c r="G221" s="1">
        <v>118</v>
      </c>
    </row>
  </sheetData>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F34"/>
  <sheetViews>
    <sheetView workbookViewId="0">
      <selection activeCell="A4" sqref="A4"/>
    </sheetView>
  </sheetViews>
  <sheetFormatPr baseColWidth="10" defaultRowHeight="15" x14ac:dyDescent="0.25"/>
  <cols>
    <col min="2" max="2" width="15" bestFit="1" customWidth="1"/>
    <col min="3" max="3" width="23.7109375" bestFit="1" customWidth="1"/>
    <col min="4" max="4" width="17.28515625" bestFit="1" customWidth="1"/>
    <col min="5" max="5" width="25.140625" customWidth="1"/>
    <col min="6" max="6" width="22" customWidth="1"/>
  </cols>
  <sheetData>
    <row r="2" spans="1:6" ht="21.75" customHeight="1" x14ac:dyDescent="0.25"/>
    <row r="3" spans="1:6" ht="63.75" customHeight="1" x14ac:dyDescent="0.25">
      <c r="A3" s="55" t="s">
        <v>324</v>
      </c>
      <c r="B3" s="55" t="s">
        <v>151</v>
      </c>
      <c r="C3" s="55" t="s">
        <v>31</v>
      </c>
      <c r="D3" s="55" t="s">
        <v>250</v>
      </c>
      <c r="E3" s="55" t="s">
        <v>42</v>
      </c>
      <c r="F3" s="55" t="s">
        <v>82</v>
      </c>
    </row>
    <row r="4" spans="1:6" x14ac:dyDescent="0.25">
      <c r="A4" s="56" t="s">
        <v>325</v>
      </c>
    </row>
    <row r="5" spans="1:6" x14ac:dyDescent="0.25">
      <c r="A5" s="56" t="s">
        <v>326</v>
      </c>
    </row>
    <row r="6" spans="1:6" x14ac:dyDescent="0.25">
      <c r="A6" s="56" t="s">
        <v>327</v>
      </c>
    </row>
    <row r="7" spans="1:6" x14ac:dyDescent="0.25">
      <c r="A7" s="56" t="s">
        <v>328</v>
      </c>
    </row>
    <row r="8" spans="1:6" x14ac:dyDescent="0.25">
      <c r="A8" s="56" t="s">
        <v>329</v>
      </c>
    </row>
    <row r="9" spans="1:6" x14ac:dyDescent="0.25">
      <c r="A9" s="56" t="s">
        <v>330</v>
      </c>
    </row>
    <row r="10" spans="1:6" x14ac:dyDescent="0.25">
      <c r="A10" s="56" t="s">
        <v>331</v>
      </c>
    </row>
    <row r="11" spans="1:6" x14ac:dyDescent="0.25">
      <c r="A11" s="56" t="s">
        <v>332</v>
      </c>
    </row>
    <row r="12" spans="1:6" x14ac:dyDescent="0.25">
      <c r="A12" s="56" t="s">
        <v>333</v>
      </c>
    </row>
    <row r="13" spans="1:6" x14ac:dyDescent="0.25">
      <c r="A13" s="56" t="s">
        <v>334</v>
      </c>
    </row>
    <row r="14" spans="1:6" x14ac:dyDescent="0.25">
      <c r="A14" s="56" t="s">
        <v>335</v>
      </c>
    </row>
    <row r="15" spans="1:6" x14ac:dyDescent="0.25">
      <c r="A15" s="56" t="s">
        <v>336</v>
      </c>
    </row>
    <row r="16" spans="1:6" x14ac:dyDescent="0.25">
      <c r="A16" s="56" t="s">
        <v>337</v>
      </c>
    </row>
    <row r="17" spans="1:1" x14ac:dyDescent="0.25">
      <c r="A17" s="56" t="s">
        <v>338</v>
      </c>
    </row>
    <row r="18" spans="1:1" x14ac:dyDescent="0.25">
      <c r="A18" s="56" t="s">
        <v>339</v>
      </c>
    </row>
    <row r="19" spans="1:1" x14ac:dyDescent="0.25">
      <c r="A19" s="56" t="s">
        <v>340</v>
      </c>
    </row>
    <row r="20" spans="1:1" x14ac:dyDescent="0.25">
      <c r="A20" s="56" t="s">
        <v>341</v>
      </c>
    </row>
    <row r="21" spans="1:1" x14ac:dyDescent="0.25">
      <c r="A21" s="56" t="s">
        <v>342</v>
      </c>
    </row>
    <row r="22" spans="1:1" x14ac:dyDescent="0.25">
      <c r="A22" s="56" t="s">
        <v>343</v>
      </c>
    </row>
    <row r="23" spans="1:1" x14ac:dyDescent="0.25">
      <c r="A23" s="56" t="s">
        <v>344</v>
      </c>
    </row>
    <row r="24" spans="1:1" x14ac:dyDescent="0.25">
      <c r="A24" s="56" t="s">
        <v>345</v>
      </c>
    </row>
    <row r="25" spans="1:1" x14ac:dyDescent="0.25">
      <c r="A25" s="56" t="s">
        <v>346</v>
      </c>
    </row>
    <row r="26" spans="1:1" x14ac:dyDescent="0.25">
      <c r="A26" s="56" t="s">
        <v>347</v>
      </c>
    </row>
    <row r="27" spans="1:1" x14ac:dyDescent="0.25">
      <c r="A27" s="56" t="s">
        <v>348</v>
      </c>
    </row>
    <row r="28" spans="1:1" x14ac:dyDescent="0.25">
      <c r="A28" s="56" t="s">
        <v>349</v>
      </c>
    </row>
    <row r="29" spans="1:1" x14ac:dyDescent="0.25">
      <c r="A29" s="56" t="s">
        <v>350</v>
      </c>
    </row>
    <row r="30" spans="1:1" x14ac:dyDescent="0.25">
      <c r="A30" s="56" t="s">
        <v>351</v>
      </c>
    </row>
    <row r="31" spans="1:1" x14ac:dyDescent="0.25">
      <c r="A31" s="56" t="s">
        <v>352</v>
      </c>
    </row>
    <row r="32" spans="1:1" x14ac:dyDescent="0.25">
      <c r="A32" s="56" t="s">
        <v>353</v>
      </c>
    </row>
    <row r="33" spans="1:1" x14ac:dyDescent="0.25">
      <c r="A33" s="56" t="s">
        <v>354</v>
      </c>
    </row>
    <row r="34" spans="1:1" x14ac:dyDescent="0.25">
      <c r="A34" s="56" t="s">
        <v>355</v>
      </c>
    </row>
  </sheetData>
  <pageMargins left="0.7" right="0.7" top="0.75" bottom="0.75" header="0.3" footer="0.3"/>
  <ignoredErrors>
    <ignoredError sqref="A4:A34"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5"/>
  </sheetPr>
  <dimension ref="B1:F212"/>
  <sheetViews>
    <sheetView showGridLines="0" view="pageBreakPreview" topLeftCell="A16" zoomScale="60" zoomScaleNormal="100" workbookViewId="0">
      <selection activeCell="F27" sqref="F27"/>
    </sheetView>
  </sheetViews>
  <sheetFormatPr baseColWidth="10" defaultRowHeight="15" outlineLevelRow="1" x14ac:dyDescent="0.25"/>
  <cols>
    <col min="1" max="1" width="6.5703125" customWidth="1"/>
    <col min="2" max="2" width="29.42578125" customWidth="1"/>
    <col min="3" max="3" width="34.7109375" customWidth="1"/>
    <col min="4" max="4" width="51.85546875" customWidth="1"/>
    <col min="5" max="5" width="17.7109375" customWidth="1"/>
    <col min="6" max="6" width="18.85546875" customWidth="1"/>
    <col min="7" max="34" width="10.7109375" customWidth="1"/>
  </cols>
  <sheetData>
    <row r="1" spans="2:6" x14ac:dyDescent="0.25">
      <c r="F1" s="27">
        <f ca="1">TODAY()</f>
        <v>43599</v>
      </c>
    </row>
    <row r="3" spans="2:6" ht="15.75" customHeight="1" x14ac:dyDescent="0.25"/>
    <row r="4" spans="2:6" ht="5.25" customHeight="1" x14ac:dyDescent="0.25"/>
    <row r="5" spans="2:6" ht="53.25" customHeight="1" x14ac:dyDescent="0.25">
      <c r="B5" s="51"/>
      <c r="C5" s="51"/>
      <c r="D5" s="51"/>
      <c r="E5" s="51"/>
      <c r="F5" s="51"/>
    </row>
    <row r="6" spans="2:6" ht="19.5" customHeight="1" x14ac:dyDescent="0.25">
      <c r="B6" s="22" t="s">
        <v>272</v>
      </c>
      <c r="C6" s="23">
        <f ca="1">WEEKNUM(F1,2)</f>
        <v>20</v>
      </c>
      <c r="D6" s="25" t="s">
        <v>273</v>
      </c>
      <c r="E6" s="26">
        <f ca="1">WEEKDAY(F6,1)</f>
        <v>2</v>
      </c>
      <c r="F6" s="38">
        <f ca="1">DATEVALUE("31/12/2018")+(C6-1)*7</f>
        <v>43598</v>
      </c>
    </row>
    <row r="7" spans="2:6" ht="68.25" customHeight="1" x14ac:dyDescent="0.25">
      <c r="B7" s="48" t="s">
        <v>279</v>
      </c>
      <c r="C7" s="48"/>
      <c r="D7" s="48"/>
      <c r="E7" s="48"/>
      <c r="F7" s="48"/>
    </row>
    <row r="8" spans="2:6" ht="39.75" customHeight="1" x14ac:dyDescent="0.25">
      <c r="B8" s="13"/>
      <c r="C8" s="34"/>
      <c r="D8" s="34"/>
      <c r="E8" s="34"/>
      <c r="F8" s="34"/>
    </row>
    <row r="9" spans="2:6" ht="30" customHeight="1" x14ac:dyDescent="0.35">
      <c r="B9" s="52" t="s">
        <v>274</v>
      </c>
      <c r="C9" s="46"/>
      <c r="D9" s="46"/>
      <c r="E9" s="46"/>
      <c r="F9" s="46"/>
    </row>
    <row r="10" spans="2:6" ht="5.25" customHeight="1" x14ac:dyDescent="0.4">
      <c r="B10" s="10"/>
      <c r="C10" s="9"/>
      <c r="D10" s="9"/>
      <c r="E10" s="9"/>
      <c r="F10" s="9"/>
    </row>
    <row r="11" spans="2:6" ht="30" customHeight="1" x14ac:dyDescent="0.35">
      <c r="B11" s="45" t="s">
        <v>275</v>
      </c>
      <c r="C11" s="46"/>
      <c r="D11" s="46"/>
      <c r="E11" s="46"/>
      <c r="F11" s="46"/>
    </row>
    <row r="12" spans="2:6" ht="6" customHeight="1" x14ac:dyDescent="0.4">
      <c r="B12" s="10"/>
      <c r="C12" s="9"/>
      <c r="D12" s="9"/>
      <c r="E12" s="9"/>
      <c r="F12" s="9"/>
    </row>
    <row r="13" spans="2:6" ht="30" customHeight="1" x14ac:dyDescent="0.35">
      <c r="B13" s="45" t="s">
        <v>276</v>
      </c>
      <c r="C13" s="46"/>
      <c r="D13" s="46"/>
      <c r="E13" s="46"/>
      <c r="F13" s="46"/>
    </row>
    <row r="14" spans="2:6" ht="5.25" customHeight="1" x14ac:dyDescent="0.4">
      <c r="B14" s="10"/>
      <c r="C14" s="9"/>
      <c r="D14" s="9"/>
      <c r="E14" s="9"/>
      <c r="F14" s="9"/>
    </row>
    <row r="15" spans="2:6" ht="30" customHeight="1" x14ac:dyDescent="0.35">
      <c r="B15" s="45" t="s">
        <v>277</v>
      </c>
      <c r="C15" s="46"/>
      <c r="D15" s="46"/>
      <c r="E15" s="46"/>
      <c r="F15" s="46"/>
    </row>
    <row r="16" spans="2:6" ht="7.5" customHeight="1" x14ac:dyDescent="0.4">
      <c r="B16" s="10"/>
      <c r="C16" s="9"/>
      <c r="D16" s="9"/>
      <c r="E16" s="9"/>
      <c r="F16" s="9"/>
    </row>
    <row r="17" spans="2:6" ht="30" customHeight="1" x14ac:dyDescent="0.35">
      <c r="B17" s="45" t="s">
        <v>278</v>
      </c>
      <c r="C17" s="46"/>
      <c r="D17" s="46"/>
      <c r="E17" s="46"/>
      <c r="F17" s="46"/>
    </row>
    <row r="18" spans="2:6" x14ac:dyDescent="0.25">
      <c r="B18" s="12"/>
    </row>
    <row r="19" spans="2:6" x14ac:dyDescent="0.25">
      <c r="B19" s="12"/>
    </row>
    <row r="25" spans="2:6" x14ac:dyDescent="0.25">
      <c r="B25" s="5" t="s">
        <v>16</v>
      </c>
      <c r="C25" t="s">
        <v>34</v>
      </c>
    </row>
    <row r="27" spans="2:6" x14ac:dyDescent="0.25">
      <c r="B27" s="5" t="s">
        <v>220</v>
      </c>
      <c r="C27" t="s">
        <v>245</v>
      </c>
    </row>
    <row r="28" spans="2:6" x14ac:dyDescent="0.25">
      <c r="B28" s="7" t="s">
        <v>221</v>
      </c>
      <c r="C28" s="1"/>
    </row>
    <row r="35" spans="2:4" x14ac:dyDescent="0.25">
      <c r="B35" s="5" t="s">
        <v>16</v>
      </c>
      <c r="C35" t="s">
        <v>34</v>
      </c>
    </row>
    <row r="37" spans="2:4" x14ac:dyDescent="0.25">
      <c r="B37" s="5" t="s">
        <v>220</v>
      </c>
      <c r="C37" t="s">
        <v>246</v>
      </c>
    </row>
    <row r="38" spans="2:4" x14ac:dyDescent="0.25">
      <c r="B38" s="7" t="s">
        <v>221</v>
      </c>
      <c r="C38" s="1"/>
    </row>
    <row r="45" spans="2:4" x14ac:dyDescent="0.25">
      <c r="B45" s="5" t="s">
        <v>16</v>
      </c>
      <c r="C45" t="s">
        <v>34</v>
      </c>
      <c r="D45" s="16"/>
    </row>
    <row r="46" spans="2:4" x14ac:dyDescent="0.25">
      <c r="B46" s="16"/>
      <c r="C46" s="16"/>
      <c r="D46" s="16"/>
    </row>
    <row r="47" spans="2:4" x14ac:dyDescent="0.25">
      <c r="B47" s="5" t="s">
        <v>249</v>
      </c>
      <c r="C47" s="5" t="s">
        <v>251</v>
      </c>
    </row>
    <row r="48" spans="2:4" x14ac:dyDescent="0.25">
      <c r="B48" s="5" t="s">
        <v>220</v>
      </c>
      <c r="C48" t="s">
        <v>221</v>
      </c>
    </row>
    <row r="49" spans="2:6" x14ac:dyDescent="0.25">
      <c r="B49" s="7" t="s">
        <v>221</v>
      </c>
      <c r="C49" s="1"/>
    </row>
    <row r="58" spans="2:6" x14ac:dyDescent="0.25">
      <c r="B58" s="16"/>
      <c r="C58" s="16"/>
      <c r="D58" s="16"/>
      <c r="E58" s="16"/>
      <c r="F58" s="16"/>
    </row>
    <row r="59" spans="2:6" x14ac:dyDescent="0.25">
      <c r="B59" s="5" t="s">
        <v>16</v>
      </c>
      <c r="C59" t="s">
        <v>34</v>
      </c>
      <c r="D59" s="16"/>
      <c r="E59" s="16"/>
      <c r="F59" s="16"/>
    </row>
    <row r="60" spans="2:6" x14ac:dyDescent="0.25">
      <c r="B60" s="16"/>
      <c r="C60" s="16"/>
      <c r="D60" s="16"/>
      <c r="E60" s="16"/>
      <c r="F60" s="16"/>
    </row>
    <row r="61" spans="2:6" x14ac:dyDescent="0.25">
      <c r="B61" s="5" t="s">
        <v>220</v>
      </c>
      <c r="C61" t="s">
        <v>248</v>
      </c>
    </row>
    <row r="62" spans="2:6" x14ac:dyDescent="0.25">
      <c r="B62" s="7" t="s">
        <v>221</v>
      </c>
      <c r="C62" s="1"/>
    </row>
    <row r="68" spans="2:6" x14ac:dyDescent="0.25">
      <c r="D68" s="16"/>
      <c r="E68" s="16"/>
      <c r="F68" s="16"/>
    </row>
    <row r="69" spans="2:6" x14ac:dyDescent="0.25">
      <c r="B69" s="5" t="s">
        <v>16</v>
      </c>
      <c r="C69" t="s">
        <v>34</v>
      </c>
      <c r="D69" s="16"/>
      <c r="E69" s="16"/>
      <c r="F69" s="16"/>
    </row>
    <row r="70" spans="2:6" x14ac:dyDescent="0.25">
      <c r="D70" s="16"/>
      <c r="E70" s="16"/>
      <c r="F70" s="16"/>
    </row>
    <row r="71" spans="2:6" x14ac:dyDescent="0.25">
      <c r="B71" s="5" t="s">
        <v>220</v>
      </c>
      <c r="C71" t="s">
        <v>247</v>
      </c>
      <c r="D71" s="16"/>
      <c r="E71" s="16"/>
      <c r="F71" s="16"/>
    </row>
    <row r="72" spans="2:6" x14ac:dyDescent="0.25">
      <c r="B72" s="7" t="s">
        <v>221</v>
      </c>
      <c r="C72" s="1"/>
      <c r="D72" s="16"/>
      <c r="E72" s="16"/>
      <c r="F72" s="16"/>
    </row>
    <row r="73" spans="2:6" x14ac:dyDescent="0.25">
      <c r="D73" s="16"/>
      <c r="E73" s="16"/>
      <c r="F73" s="16"/>
    </row>
    <row r="74" spans="2:6" x14ac:dyDescent="0.25">
      <c r="D74" s="16"/>
      <c r="E74" s="16"/>
      <c r="F74" s="16"/>
    </row>
    <row r="75" spans="2:6" x14ac:dyDescent="0.25">
      <c r="E75" s="16"/>
      <c r="F75" s="16"/>
    </row>
    <row r="76" spans="2:6" x14ac:dyDescent="0.25">
      <c r="E76" s="16"/>
      <c r="F76" s="16"/>
    </row>
    <row r="84" spans="2:6" x14ac:dyDescent="0.25">
      <c r="B84" s="16"/>
      <c r="C84" s="16"/>
      <c r="D84" s="16"/>
      <c r="E84" s="16"/>
      <c r="F84" s="16"/>
    </row>
    <row r="85" spans="2:6" x14ac:dyDescent="0.25">
      <c r="B85" s="16"/>
      <c r="C85" s="16"/>
      <c r="D85" s="16"/>
      <c r="E85" s="16"/>
      <c r="F85" s="16"/>
    </row>
    <row r="86" spans="2:6" x14ac:dyDescent="0.25">
      <c r="B86" s="16"/>
      <c r="C86" s="16"/>
      <c r="D86" s="16"/>
      <c r="E86" s="16"/>
      <c r="F86" s="16"/>
    </row>
    <row r="87" spans="2:6" x14ac:dyDescent="0.25">
      <c r="B87" s="16"/>
      <c r="C87" s="16"/>
      <c r="D87" s="16"/>
      <c r="E87" s="16"/>
      <c r="F87" s="16"/>
    </row>
    <row r="88" spans="2:6" x14ac:dyDescent="0.25">
      <c r="B88" s="16"/>
      <c r="C88" s="16"/>
      <c r="D88" s="16"/>
      <c r="E88" s="16"/>
      <c r="F88" s="16"/>
    </row>
    <row r="89" spans="2:6" x14ac:dyDescent="0.25">
      <c r="B89" s="16"/>
      <c r="C89" s="16"/>
      <c r="D89" s="16"/>
      <c r="E89" s="16"/>
      <c r="F89" s="16"/>
    </row>
    <row r="90" spans="2:6" x14ac:dyDescent="0.25">
      <c r="B90" s="16"/>
      <c r="C90" s="16"/>
      <c r="D90" s="16"/>
      <c r="E90" s="16"/>
      <c r="F90" s="16"/>
    </row>
    <row r="91" spans="2:6" x14ac:dyDescent="0.25">
      <c r="B91" s="16"/>
      <c r="C91" s="16"/>
      <c r="D91" s="16"/>
      <c r="E91" s="16"/>
      <c r="F91" s="16"/>
    </row>
    <row r="92" spans="2:6" x14ac:dyDescent="0.25">
      <c r="B92" s="16"/>
      <c r="C92" s="16"/>
      <c r="D92" s="16"/>
      <c r="E92" s="16"/>
      <c r="F92" s="16"/>
    </row>
    <row r="93" spans="2:6" x14ac:dyDescent="0.25">
      <c r="B93" s="17"/>
      <c r="C93" s="18"/>
      <c r="D93" s="16"/>
      <c r="E93" s="16"/>
      <c r="F93" s="16"/>
    </row>
    <row r="94" spans="2:6" x14ac:dyDescent="0.25">
      <c r="B94" s="19"/>
      <c r="C94" s="18"/>
      <c r="D94" s="16"/>
      <c r="E94" s="16"/>
      <c r="F94" s="16"/>
    </row>
    <row r="95" spans="2:6" x14ac:dyDescent="0.25">
      <c r="B95" s="19"/>
      <c r="C95" s="18"/>
      <c r="D95" s="16"/>
      <c r="E95" s="16"/>
      <c r="F95" s="16"/>
    </row>
    <row r="96" spans="2:6" x14ac:dyDescent="0.25">
      <c r="B96" s="17"/>
      <c r="C96" s="18"/>
      <c r="D96" s="16"/>
      <c r="E96" s="16"/>
      <c r="F96" s="16"/>
    </row>
    <row r="97" spans="2:6" x14ac:dyDescent="0.25">
      <c r="B97" s="16"/>
      <c r="C97" s="16"/>
      <c r="D97" s="16"/>
      <c r="E97" s="16"/>
      <c r="F97" s="16"/>
    </row>
    <row r="98" spans="2:6" x14ac:dyDescent="0.25">
      <c r="B98" s="16"/>
      <c r="C98" s="16"/>
      <c r="D98" s="16"/>
      <c r="E98" s="16"/>
      <c r="F98" s="16"/>
    </row>
    <row r="99" spans="2:6" x14ac:dyDescent="0.25">
      <c r="B99" s="16"/>
      <c r="C99" s="16"/>
      <c r="D99" s="16"/>
      <c r="E99" s="16"/>
      <c r="F99" s="16"/>
    </row>
    <row r="100" spans="2:6" x14ac:dyDescent="0.25">
      <c r="B100" s="16"/>
      <c r="C100" s="16"/>
      <c r="D100" s="16"/>
      <c r="E100" s="16"/>
      <c r="F100" s="16"/>
    </row>
    <row r="101" spans="2:6" x14ac:dyDescent="0.25">
      <c r="B101" s="16"/>
      <c r="C101" s="16"/>
      <c r="D101" s="16"/>
      <c r="E101" s="16"/>
      <c r="F101" s="16"/>
    </row>
    <row r="102" spans="2:6" x14ac:dyDescent="0.25">
      <c r="B102" s="16"/>
      <c r="C102" s="16"/>
      <c r="D102" s="16"/>
      <c r="E102" s="16"/>
      <c r="F102" s="16"/>
    </row>
    <row r="103" spans="2:6" x14ac:dyDescent="0.25">
      <c r="B103" s="16"/>
      <c r="C103" s="16"/>
      <c r="D103" s="16"/>
      <c r="E103" s="16"/>
      <c r="F103" s="16"/>
    </row>
    <row r="104" spans="2:6" x14ac:dyDescent="0.25">
      <c r="B104" s="16"/>
      <c r="C104" s="16"/>
      <c r="D104" s="16"/>
      <c r="E104" s="16"/>
      <c r="F104" s="16"/>
    </row>
    <row r="105" spans="2:6" x14ac:dyDescent="0.25">
      <c r="B105" s="16"/>
      <c r="C105" s="16"/>
      <c r="D105" s="16"/>
      <c r="E105" s="16"/>
      <c r="F105" s="16"/>
    </row>
    <row r="106" spans="2:6" x14ac:dyDescent="0.25">
      <c r="B106" s="16"/>
      <c r="C106" s="16"/>
      <c r="D106" s="16"/>
      <c r="E106" s="16"/>
      <c r="F106" s="16"/>
    </row>
    <row r="107" spans="2:6" outlineLevel="1" x14ac:dyDescent="0.25">
      <c r="D107" s="16"/>
      <c r="E107" s="16"/>
      <c r="F107" s="16"/>
    </row>
    <row r="108" spans="2:6" outlineLevel="1" x14ac:dyDescent="0.25">
      <c r="D108" s="16"/>
      <c r="E108" s="16"/>
      <c r="F108" s="16"/>
    </row>
    <row r="109" spans="2:6" outlineLevel="1" x14ac:dyDescent="0.25">
      <c r="D109" s="16"/>
      <c r="E109" s="16"/>
      <c r="F109" s="16"/>
    </row>
    <row r="110" spans="2:6" outlineLevel="1" x14ac:dyDescent="0.25">
      <c r="D110" s="16"/>
      <c r="E110" s="16"/>
      <c r="F110" s="16"/>
    </row>
    <row r="111" spans="2:6" outlineLevel="1" x14ac:dyDescent="0.25">
      <c r="D111" s="16"/>
      <c r="E111" s="16"/>
      <c r="F111" s="16"/>
    </row>
    <row r="112" spans="2:6" outlineLevel="1" x14ac:dyDescent="0.25">
      <c r="D112" s="16"/>
      <c r="E112" s="16"/>
      <c r="F112" s="16"/>
    </row>
    <row r="113" spans="2:6" outlineLevel="1" x14ac:dyDescent="0.25">
      <c r="D113" s="16"/>
      <c r="E113" s="16"/>
      <c r="F113" s="16"/>
    </row>
    <row r="114" spans="2:6" outlineLevel="1" x14ac:dyDescent="0.25">
      <c r="D114" s="16"/>
      <c r="E114" s="16"/>
      <c r="F114" s="16"/>
    </row>
    <row r="115" spans="2:6" outlineLevel="1" x14ac:dyDescent="0.25">
      <c r="D115" s="16"/>
      <c r="E115" s="16"/>
      <c r="F115" s="16"/>
    </row>
    <row r="116" spans="2:6" outlineLevel="1" x14ac:dyDescent="0.25">
      <c r="D116" s="16"/>
      <c r="E116" s="16"/>
      <c r="F116" s="16"/>
    </row>
    <row r="117" spans="2:6" outlineLevel="1" x14ac:dyDescent="0.25">
      <c r="D117" s="16"/>
      <c r="E117" s="16"/>
      <c r="F117" s="16"/>
    </row>
    <row r="118" spans="2:6" outlineLevel="1" x14ac:dyDescent="0.25">
      <c r="D118" s="16"/>
      <c r="E118" s="16"/>
      <c r="F118" s="16"/>
    </row>
    <row r="119" spans="2:6" outlineLevel="1" x14ac:dyDescent="0.25">
      <c r="D119" s="16"/>
      <c r="E119" s="16"/>
      <c r="F119" s="16"/>
    </row>
    <row r="120" spans="2:6" outlineLevel="1" x14ac:dyDescent="0.25">
      <c r="B120" s="17"/>
      <c r="C120" s="18"/>
      <c r="D120" s="16"/>
      <c r="E120" s="16"/>
      <c r="F120" s="16"/>
    </row>
    <row r="121" spans="2:6" outlineLevel="1" x14ac:dyDescent="0.25">
      <c r="B121" s="16"/>
      <c r="C121" s="16"/>
      <c r="D121" s="16"/>
      <c r="E121" s="16"/>
      <c r="F121" s="16"/>
    </row>
    <row r="122" spans="2:6" x14ac:dyDescent="0.25">
      <c r="B122" s="16"/>
      <c r="C122" s="16"/>
      <c r="D122" s="16"/>
      <c r="E122" s="16"/>
      <c r="F122" s="16"/>
    </row>
    <row r="123" spans="2:6" x14ac:dyDescent="0.25">
      <c r="B123" s="16"/>
      <c r="C123" s="16"/>
      <c r="D123" s="16"/>
      <c r="E123" s="16"/>
      <c r="F123" s="16"/>
    </row>
    <row r="124" spans="2:6" x14ac:dyDescent="0.25">
      <c r="B124" s="16"/>
      <c r="C124" s="16"/>
      <c r="D124" s="16"/>
      <c r="E124" s="16"/>
      <c r="F124" s="16"/>
    </row>
    <row r="125" spans="2:6" x14ac:dyDescent="0.25">
      <c r="B125" s="16"/>
      <c r="C125" s="16"/>
      <c r="D125" s="16"/>
      <c r="E125" s="16"/>
      <c r="F125" s="16"/>
    </row>
    <row r="126" spans="2:6" x14ac:dyDescent="0.25">
      <c r="B126" s="16"/>
      <c r="C126" s="16"/>
      <c r="D126" s="16"/>
      <c r="E126" s="16"/>
      <c r="F126" s="16"/>
    </row>
    <row r="127" spans="2:6" x14ac:dyDescent="0.25">
      <c r="B127" s="16"/>
      <c r="C127" s="16"/>
      <c r="D127" s="16"/>
      <c r="E127" s="16"/>
      <c r="F127" s="16"/>
    </row>
    <row r="128" spans="2:6" x14ac:dyDescent="0.25">
      <c r="B128" s="16"/>
      <c r="C128" s="16"/>
      <c r="D128" s="16"/>
      <c r="E128" s="16"/>
      <c r="F128" s="16"/>
    </row>
    <row r="129" spans="2:6" x14ac:dyDescent="0.25">
      <c r="B129" s="16"/>
      <c r="C129" s="16"/>
      <c r="D129" s="16"/>
      <c r="E129" s="16"/>
      <c r="F129" s="16"/>
    </row>
    <row r="130" spans="2:6" x14ac:dyDescent="0.25">
      <c r="B130" s="16"/>
      <c r="C130" s="16"/>
      <c r="D130" s="16"/>
      <c r="E130" s="16"/>
      <c r="F130" s="16"/>
    </row>
    <row r="131" spans="2:6" x14ac:dyDescent="0.25">
      <c r="B131" s="16"/>
      <c r="C131" s="16"/>
      <c r="D131" s="16"/>
      <c r="E131" s="16"/>
      <c r="F131" s="16"/>
    </row>
    <row r="132" spans="2:6" x14ac:dyDescent="0.25">
      <c r="B132" s="16"/>
      <c r="C132" s="16"/>
      <c r="D132" s="16"/>
      <c r="E132" s="16"/>
      <c r="F132" s="16"/>
    </row>
    <row r="133" spans="2:6" x14ac:dyDescent="0.25">
      <c r="B133" s="16"/>
      <c r="C133" s="16"/>
      <c r="D133" s="16"/>
      <c r="E133" s="16"/>
      <c r="F133" s="16"/>
    </row>
    <row r="134" spans="2:6" x14ac:dyDescent="0.25">
      <c r="B134" s="16"/>
      <c r="C134" s="16"/>
      <c r="D134" s="16"/>
      <c r="E134" s="16"/>
      <c r="F134" s="16"/>
    </row>
    <row r="135" spans="2:6" x14ac:dyDescent="0.25">
      <c r="B135" s="16"/>
      <c r="C135" s="16"/>
      <c r="D135" s="16"/>
      <c r="E135" s="16"/>
      <c r="F135" s="16"/>
    </row>
    <row r="136" spans="2:6" x14ac:dyDescent="0.25">
      <c r="B136" s="16"/>
      <c r="C136" s="16"/>
      <c r="D136" s="16"/>
      <c r="E136" s="16"/>
      <c r="F136" s="16"/>
    </row>
    <row r="137" spans="2:6" x14ac:dyDescent="0.25">
      <c r="B137" s="16"/>
      <c r="C137" s="16"/>
      <c r="D137" s="16"/>
      <c r="E137" s="16"/>
      <c r="F137" s="16"/>
    </row>
    <row r="138" spans="2:6" x14ac:dyDescent="0.25">
      <c r="B138" s="16"/>
      <c r="C138" s="16"/>
      <c r="D138" s="16"/>
      <c r="E138" s="16"/>
      <c r="F138" s="16"/>
    </row>
    <row r="139" spans="2:6" x14ac:dyDescent="0.25">
      <c r="B139" s="16"/>
      <c r="C139" s="16"/>
      <c r="D139" s="16"/>
      <c r="E139" s="16"/>
      <c r="F139" s="16"/>
    </row>
    <row r="140" spans="2:6" x14ac:dyDescent="0.25">
      <c r="B140" s="16"/>
      <c r="C140" s="16"/>
      <c r="D140" s="16"/>
      <c r="E140" s="16"/>
      <c r="F140" s="16"/>
    </row>
    <row r="141" spans="2:6" x14ac:dyDescent="0.25">
      <c r="B141" s="16"/>
      <c r="C141" s="16"/>
      <c r="D141" s="16"/>
      <c r="E141" s="16"/>
      <c r="F141" s="16"/>
    </row>
    <row r="142" spans="2:6" x14ac:dyDescent="0.25">
      <c r="B142" s="16"/>
      <c r="C142" s="16"/>
      <c r="D142" s="16"/>
      <c r="E142" s="16"/>
      <c r="F142" s="16"/>
    </row>
    <row r="143" spans="2:6" x14ac:dyDescent="0.25">
      <c r="B143" s="17"/>
      <c r="C143" s="18"/>
      <c r="D143" s="16"/>
      <c r="E143" s="16"/>
      <c r="F143" s="16"/>
    </row>
    <row r="144" spans="2:6" x14ac:dyDescent="0.25">
      <c r="B144" s="20"/>
      <c r="C144" s="18"/>
      <c r="D144" s="16"/>
      <c r="E144" s="16"/>
      <c r="F144" s="16"/>
    </row>
    <row r="145" spans="2:6" ht="46.5" customHeight="1" x14ac:dyDescent="0.25">
      <c r="B145" s="21"/>
      <c r="C145" s="18"/>
      <c r="D145" s="16"/>
      <c r="E145" s="16"/>
      <c r="F145" s="16"/>
    </row>
    <row r="146" spans="2:6" ht="49.5" customHeight="1" x14ac:dyDescent="0.25">
      <c r="B146" s="21"/>
      <c r="C146" s="18"/>
      <c r="D146" s="16"/>
      <c r="E146" s="16"/>
      <c r="F146" s="16"/>
    </row>
    <row r="147" spans="2:6" x14ac:dyDescent="0.25">
      <c r="B147" s="17"/>
      <c r="C147" s="18"/>
      <c r="D147" s="16"/>
      <c r="E147" s="16"/>
      <c r="F147" s="16"/>
    </row>
    <row r="148" spans="2:6" x14ac:dyDescent="0.25">
      <c r="B148" s="16"/>
      <c r="C148" s="16"/>
      <c r="D148" s="16"/>
      <c r="E148" s="16"/>
      <c r="F148" s="16"/>
    </row>
    <row r="149" spans="2:6" x14ac:dyDescent="0.25">
      <c r="B149" s="16"/>
      <c r="C149" s="16"/>
      <c r="D149" s="16"/>
      <c r="E149" s="16"/>
      <c r="F149" s="16"/>
    </row>
    <row r="150" spans="2:6" outlineLevel="1" x14ac:dyDescent="0.25">
      <c r="D150" s="16"/>
      <c r="E150" s="16"/>
      <c r="F150" s="16"/>
    </row>
    <row r="151" spans="2:6" outlineLevel="1" x14ac:dyDescent="0.25">
      <c r="D151" s="16"/>
      <c r="E151" s="16"/>
      <c r="F151" s="16"/>
    </row>
    <row r="152" spans="2:6" outlineLevel="1" x14ac:dyDescent="0.25"/>
    <row r="153" spans="2:6" outlineLevel="1" x14ac:dyDescent="0.25"/>
    <row r="154" spans="2:6" outlineLevel="1" x14ac:dyDescent="0.25"/>
    <row r="155" spans="2:6" outlineLevel="1" x14ac:dyDescent="0.25"/>
    <row r="156" spans="2:6" outlineLevel="1" x14ac:dyDescent="0.25"/>
    <row r="157" spans="2:6" outlineLevel="1" x14ac:dyDescent="0.25"/>
    <row r="158" spans="2:6" outlineLevel="1" x14ac:dyDescent="0.25">
      <c r="B158" s="16"/>
      <c r="C158" s="16"/>
      <c r="D158" s="16"/>
      <c r="E158" s="16"/>
      <c r="F158" s="16"/>
    </row>
    <row r="159" spans="2:6" outlineLevel="1" x14ac:dyDescent="0.25">
      <c r="B159" s="16"/>
      <c r="C159" s="16"/>
      <c r="D159" s="16"/>
      <c r="E159" s="16"/>
      <c r="F159" s="16"/>
    </row>
    <row r="160" spans="2:6" outlineLevel="1" x14ac:dyDescent="0.25">
      <c r="B160" s="16"/>
      <c r="C160" s="16"/>
      <c r="D160" s="16"/>
      <c r="E160" s="16"/>
      <c r="F160" s="16"/>
    </row>
    <row r="161" spans="2:6" outlineLevel="1" x14ac:dyDescent="0.25">
      <c r="B161" s="16"/>
      <c r="C161" s="16"/>
      <c r="D161" s="16"/>
      <c r="E161" s="16"/>
      <c r="F161" s="16"/>
    </row>
    <row r="162" spans="2:6" outlineLevel="1" x14ac:dyDescent="0.25">
      <c r="B162" s="16"/>
      <c r="C162" s="16"/>
      <c r="D162" s="16"/>
      <c r="E162" s="16"/>
      <c r="F162" s="16"/>
    </row>
    <row r="163" spans="2:6" outlineLevel="1" x14ac:dyDescent="0.25">
      <c r="B163" s="16"/>
      <c r="C163" s="16"/>
      <c r="D163" s="16"/>
      <c r="E163" s="16"/>
      <c r="F163" s="16"/>
    </row>
    <row r="164" spans="2:6" outlineLevel="1" x14ac:dyDescent="0.25">
      <c r="B164" s="16"/>
      <c r="C164" s="16"/>
      <c r="D164" s="16"/>
      <c r="E164" s="16"/>
      <c r="F164" s="16"/>
    </row>
    <row r="165" spans="2:6" outlineLevel="1" x14ac:dyDescent="0.25">
      <c r="B165" s="16"/>
      <c r="C165" s="16"/>
      <c r="D165" s="16"/>
      <c r="E165" s="16"/>
      <c r="F165" s="16"/>
    </row>
    <row r="166" spans="2:6" outlineLevel="1" x14ac:dyDescent="0.25">
      <c r="B166" s="16"/>
      <c r="C166" s="16"/>
      <c r="D166" s="16"/>
      <c r="E166" s="16"/>
      <c r="F166" s="16"/>
    </row>
    <row r="167" spans="2:6" outlineLevel="1" x14ac:dyDescent="0.25">
      <c r="B167" s="16"/>
      <c r="C167" s="16"/>
      <c r="D167" s="16"/>
      <c r="E167" s="16"/>
      <c r="F167" s="16"/>
    </row>
    <row r="168" spans="2:6" outlineLevel="1" x14ac:dyDescent="0.25">
      <c r="B168" s="16"/>
      <c r="C168" s="16"/>
      <c r="D168" s="16"/>
      <c r="E168" s="16"/>
      <c r="F168" s="16"/>
    </row>
    <row r="169" spans="2:6" outlineLevel="1" x14ac:dyDescent="0.25">
      <c r="B169" s="16"/>
      <c r="C169" s="16"/>
      <c r="D169" s="16"/>
      <c r="E169" s="16"/>
      <c r="F169" s="16"/>
    </row>
    <row r="170" spans="2:6" x14ac:dyDescent="0.25">
      <c r="B170" s="16"/>
      <c r="C170" s="16"/>
      <c r="D170" s="16"/>
      <c r="E170" s="16"/>
      <c r="F170" s="16"/>
    </row>
    <row r="171" spans="2:6" x14ac:dyDescent="0.25">
      <c r="B171" s="16"/>
      <c r="C171" s="16"/>
      <c r="D171" s="16"/>
      <c r="E171" s="16"/>
      <c r="F171" s="16"/>
    </row>
    <row r="172" spans="2:6" x14ac:dyDescent="0.25">
      <c r="B172" s="16"/>
      <c r="C172" s="16"/>
      <c r="D172" s="16"/>
      <c r="E172" s="16"/>
      <c r="F172" s="16"/>
    </row>
    <row r="173" spans="2:6" x14ac:dyDescent="0.25">
      <c r="B173" s="16"/>
      <c r="C173" s="16"/>
      <c r="D173" s="16"/>
      <c r="E173" s="16"/>
      <c r="F173" s="16"/>
    </row>
    <row r="174" spans="2:6" x14ac:dyDescent="0.25">
      <c r="B174" s="16"/>
      <c r="C174" s="16"/>
      <c r="D174" s="16"/>
      <c r="E174" s="16"/>
      <c r="F174" s="16"/>
    </row>
    <row r="175" spans="2:6" x14ac:dyDescent="0.25">
      <c r="B175" s="16"/>
      <c r="C175" s="16"/>
      <c r="D175" s="16"/>
      <c r="E175" s="16"/>
      <c r="F175" s="16"/>
    </row>
    <row r="176" spans="2:6" x14ac:dyDescent="0.25">
      <c r="B176" s="16"/>
      <c r="C176" s="16"/>
      <c r="D176" s="16"/>
      <c r="E176" s="16"/>
      <c r="F176" s="16"/>
    </row>
    <row r="177" spans="2:6" x14ac:dyDescent="0.25">
      <c r="B177" s="16"/>
      <c r="C177" s="16"/>
      <c r="D177" s="16"/>
      <c r="E177" s="16"/>
      <c r="F177" s="16"/>
    </row>
    <row r="178" spans="2:6" x14ac:dyDescent="0.25">
      <c r="B178" s="16"/>
      <c r="C178" s="16"/>
      <c r="D178" s="16"/>
      <c r="E178" s="16"/>
      <c r="F178" s="16"/>
    </row>
    <row r="179" spans="2:6" x14ac:dyDescent="0.25">
      <c r="B179" s="16"/>
      <c r="C179" s="16"/>
      <c r="D179" s="16"/>
      <c r="E179" s="16"/>
      <c r="F179" s="16"/>
    </row>
    <row r="180" spans="2:6" x14ac:dyDescent="0.25">
      <c r="B180" s="16"/>
      <c r="C180" s="16"/>
      <c r="D180" s="16"/>
      <c r="E180" s="16"/>
      <c r="F180" s="16"/>
    </row>
    <row r="181" spans="2:6" x14ac:dyDescent="0.25">
      <c r="B181" s="16"/>
      <c r="C181" s="16"/>
      <c r="D181" s="16"/>
      <c r="E181" s="16"/>
      <c r="F181" s="16"/>
    </row>
    <row r="182" spans="2:6" x14ac:dyDescent="0.25">
      <c r="B182" s="16"/>
      <c r="C182" s="16"/>
      <c r="D182" s="16"/>
      <c r="E182" s="16"/>
      <c r="F182" s="16"/>
    </row>
    <row r="203" outlineLevel="1" x14ac:dyDescent="0.25"/>
    <row r="204" outlineLevel="1" x14ac:dyDescent="0.25"/>
    <row r="205" outlineLevel="1" x14ac:dyDescent="0.25"/>
    <row r="206" outlineLevel="1" x14ac:dyDescent="0.25"/>
    <row r="207" outlineLevel="1" x14ac:dyDescent="0.25"/>
    <row r="208" outlineLevel="1" x14ac:dyDescent="0.25"/>
    <row r="209" outlineLevel="1" x14ac:dyDescent="0.25"/>
    <row r="210" outlineLevel="1" x14ac:dyDescent="0.25"/>
    <row r="211" outlineLevel="1" x14ac:dyDescent="0.25"/>
    <row r="212" outlineLevel="1" x14ac:dyDescent="0.25"/>
  </sheetData>
  <mergeCells count="7">
    <mergeCell ref="B15:F15"/>
    <mergeCell ref="B17:F17"/>
    <mergeCell ref="B5:F5"/>
    <mergeCell ref="B7:F7"/>
    <mergeCell ref="B9:F9"/>
    <mergeCell ref="B11:F11"/>
    <mergeCell ref="B13:F13"/>
  </mergeCells>
  <pageMargins left="0.23622047244094491" right="0" top="0.74803149606299213" bottom="0.74803149606299213" header="0.31496062992125984" footer="0.31496062992125984"/>
  <pageSetup paperSize="9" fitToHeight="0" orientation="landscape" r:id="rId6"/>
  <drawing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5"/>
  </sheetPr>
  <dimension ref="B3:I19"/>
  <sheetViews>
    <sheetView showGridLines="0" view="pageBreakPreview" topLeftCell="A8" zoomScale="60" zoomScaleNormal="80" workbookViewId="0">
      <selection activeCell="H19" sqref="H19"/>
    </sheetView>
  </sheetViews>
  <sheetFormatPr baseColWidth="10" defaultRowHeight="15" x14ac:dyDescent="0.25"/>
  <cols>
    <col min="1" max="1" width="5.85546875" customWidth="1"/>
    <col min="2" max="2" width="44.7109375" customWidth="1"/>
    <col min="3" max="3" width="19.140625" customWidth="1"/>
    <col min="4" max="4" width="3.28515625" customWidth="1"/>
    <col min="6" max="6" width="21" customWidth="1"/>
    <col min="7" max="7" width="14.5703125" customWidth="1"/>
    <col min="9" max="9" width="3.28515625" customWidth="1"/>
    <col min="10" max="10" width="20.42578125" bestFit="1" customWidth="1"/>
  </cols>
  <sheetData>
    <row r="3" spans="2:9" ht="15.75" customHeight="1" x14ac:dyDescent="0.25"/>
    <row r="4" spans="2:9" ht="5.25" customHeight="1" x14ac:dyDescent="0.25"/>
    <row r="5" spans="2:9" ht="53.25" customHeight="1" x14ac:dyDescent="0.25">
      <c r="B5" s="51"/>
      <c r="C5" s="51"/>
      <c r="D5" s="51"/>
      <c r="E5" s="51"/>
      <c r="F5" s="51"/>
      <c r="G5" s="51"/>
    </row>
    <row r="6" spans="2:9" ht="30.75" customHeight="1" x14ac:dyDescent="0.25">
      <c r="B6" s="42">
        <f ca="1">TODAY()</f>
        <v>43599</v>
      </c>
      <c r="C6" s="43"/>
      <c r="D6" s="43"/>
      <c r="E6" s="43"/>
      <c r="F6" s="43"/>
      <c r="G6" s="43"/>
      <c r="H6" s="44"/>
      <c r="I6" s="30"/>
    </row>
    <row r="7" spans="2:9" ht="45.75" customHeight="1" x14ac:dyDescent="0.25">
      <c r="B7" s="47" t="s">
        <v>266</v>
      </c>
      <c r="C7" s="47"/>
      <c r="D7" s="47"/>
      <c r="E7" s="47"/>
      <c r="F7" s="47"/>
      <c r="G7" s="47"/>
      <c r="H7" s="47"/>
      <c r="I7" s="47"/>
    </row>
    <row r="8" spans="2:9" ht="39.75" customHeight="1" x14ac:dyDescent="0.25">
      <c r="B8" s="13"/>
      <c r="C8" s="34"/>
      <c r="D8" s="34"/>
      <c r="E8" s="34"/>
      <c r="F8" s="34"/>
      <c r="G8" s="34"/>
    </row>
    <row r="9" spans="2:9" ht="30" customHeight="1" x14ac:dyDescent="0.35">
      <c r="B9" s="45" t="s">
        <v>267</v>
      </c>
      <c r="C9" s="46"/>
      <c r="D9" s="46"/>
      <c r="E9" s="46"/>
      <c r="F9" s="46"/>
      <c r="G9" s="46"/>
    </row>
    <row r="10" spans="2:9" ht="5.25" customHeight="1" x14ac:dyDescent="0.4">
      <c r="B10" s="10"/>
      <c r="C10" s="9"/>
      <c r="D10" s="9"/>
      <c r="E10" s="9"/>
      <c r="F10" s="9"/>
      <c r="G10" s="9"/>
    </row>
    <row r="11" spans="2:9" ht="30" customHeight="1" x14ac:dyDescent="0.35">
      <c r="B11" s="45" t="s">
        <v>268</v>
      </c>
      <c r="C11" s="46"/>
      <c r="D11" s="46"/>
      <c r="E11" s="46"/>
      <c r="F11" s="46"/>
      <c r="G11" s="46"/>
    </row>
    <row r="12" spans="2:9" ht="6" customHeight="1" x14ac:dyDescent="0.4">
      <c r="B12" s="10"/>
      <c r="C12" s="9"/>
      <c r="D12" s="9"/>
      <c r="E12" s="9"/>
      <c r="F12" s="9"/>
      <c r="G12" s="9"/>
    </row>
    <row r="13" spans="2:9" ht="30" customHeight="1" x14ac:dyDescent="0.35">
      <c r="B13" s="45" t="s">
        <v>269</v>
      </c>
      <c r="C13" s="46"/>
      <c r="D13" s="46"/>
      <c r="E13" s="46"/>
      <c r="F13" s="46"/>
      <c r="G13" s="46"/>
    </row>
    <row r="14" spans="2:9" ht="5.25" customHeight="1" x14ac:dyDescent="0.4">
      <c r="B14" s="10"/>
      <c r="C14" s="9"/>
      <c r="D14" s="9"/>
      <c r="E14" s="9"/>
      <c r="F14" s="9"/>
      <c r="G14" s="9"/>
    </row>
    <row r="15" spans="2:9" ht="30" customHeight="1" x14ac:dyDescent="0.35">
      <c r="B15" s="45" t="s">
        <v>270</v>
      </c>
      <c r="C15" s="46"/>
      <c r="D15" s="46"/>
      <c r="E15" s="46"/>
      <c r="F15" s="46"/>
      <c r="G15" s="46"/>
    </row>
    <row r="16" spans="2:9" ht="7.5" customHeight="1" x14ac:dyDescent="0.4">
      <c r="B16" s="10"/>
      <c r="C16" s="9"/>
      <c r="D16" s="9"/>
      <c r="E16" s="9"/>
      <c r="F16" s="9"/>
      <c r="G16" s="9"/>
    </row>
    <row r="17" spans="2:7" ht="30" customHeight="1" x14ac:dyDescent="0.35">
      <c r="B17" s="45" t="s">
        <v>271</v>
      </c>
      <c r="C17" s="46"/>
      <c r="D17" s="46"/>
      <c r="E17" s="46"/>
      <c r="F17" s="46"/>
      <c r="G17" s="46"/>
    </row>
    <row r="18" spans="2:7" x14ac:dyDescent="0.25">
      <c r="B18" s="12"/>
    </row>
    <row r="19" spans="2:7" x14ac:dyDescent="0.25">
      <c r="B19" s="12"/>
    </row>
  </sheetData>
  <mergeCells count="8">
    <mergeCell ref="B15:G15"/>
    <mergeCell ref="B17:G17"/>
    <mergeCell ref="B5:G5"/>
    <mergeCell ref="B6:H6"/>
    <mergeCell ref="B7:I7"/>
    <mergeCell ref="B9:G9"/>
    <mergeCell ref="B11:G11"/>
    <mergeCell ref="B13:G13"/>
  </mergeCells>
  <pageMargins left="0.23622047244094491" right="0" top="0.74803149606299213" bottom="0.74803149606299213" header="0.31496062992125984" footer="0.31496062992125984"/>
  <pageSetup paperSize="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0070C0"/>
  </sheetPr>
  <dimension ref="B3:I19"/>
  <sheetViews>
    <sheetView showGridLines="0" zoomScale="80" zoomScaleNormal="80" workbookViewId="0">
      <selection activeCell="K10" sqref="K10"/>
    </sheetView>
  </sheetViews>
  <sheetFormatPr baseColWidth="10" defaultRowHeight="15" x14ac:dyDescent="0.25"/>
  <cols>
    <col min="1" max="1" width="5.85546875" customWidth="1"/>
    <col min="2" max="2" width="44.7109375" customWidth="1"/>
    <col min="3" max="3" width="19.140625" customWidth="1"/>
    <col min="4" max="4" width="3.28515625" customWidth="1"/>
    <col min="6" max="6" width="21" customWidth="1"/>
    <col min="7" max="7" width="14.5703125" customWidth="1"/>
    <col min="9" max="9" width="3.28515625" customWidth="1"/>
    <col min="10" max="10" width="20.42578125" bestFit="1" customWidth="1"/>
  </cols>
  <sheetData>
    <row r="3" spans="2:9" ht="15.75" customHeight="1" x14ac:dyDescent="0.25"/>
    <row r="4" spans="2:9" ht="5.25" customHeight="1" x14ac:dyDescent="0.25"/>
    <row r="5" spans="2:9" ht="53.25" customHeight="1" x14ac:dyDescent="0.25">
      <c r="B5" s="51"/>
      <c r="C5" s="51"/>
      <c r="D5" s="51"/>
      <c r="E5" s="51"/>
      <c r="F5" s="51"/>
      <c r="G5" s="51"/>
    </row>
    <row r="6" spans="2:9" ht="30.75" customHeight="1" x14ac:dyDescent="0.25">
      <c r="B6" s="42">
        <f ca="1">TODAY()-1</f>
        <v>43598</v>
      </c>
      <c r="C6" s="43"/>
      <c r="D6" s="43"/>
      <c r="E6" s="43"/>
      <c r="F6" s="43"/>
      <c r="G6" s="43"/>
      <c r="H6" s="44"/>
      <c r="I6" s="30"/>
    </row>
    <row r="7" spans="2:9" ht="45.75" customHeight="1" x14ac:dyDescent="0.25">
      <c r="B7" s="47" t="s">
        <v>266</v>
      </c>
      <c r="C7" s="47"/>
      <c r="D7" s="47"/>
      <c r="E7" s="47"/>
      <c r="F7" s="47"/>
      <c r="G7" s="47"/>
      <c r="H7" s="47"/>
      <c r="I7" s="47"/>
    </row>
    <row r="8" spans="2:9" ht="39.75" customHeight="1" x14ac:dyDescent="0.25">
      <c r="B8" s="13"/>
      <c r="C8" s="31"/>
      <c r="D8" s="31"/>
      <c r="E8" s="31"/>
      <c r="F8" s="31"/>
      <c r="G8" s="31"/>
    </row>
    <row r="9" spans="2:9" ht="30" customHeight="1" x14ac:dyDescent="0.35">
      <c r="B9" s="45" t="s">
        <v>267</v>
      </c>
      <c r="C9" s="46"/>
      <c r="D9" s="46"/>
      <c r="E9" s="46"/>
      <c r="F9" s="46"/>
      <c r="G9" s="46"/>
    </row>
    <row r="10" spans="2:9" ht="5.25" customHeight="1" x14ac:dyDescent="0.4">
      <c r="B10" s="10"/>
      <c r="C10" s="9"/>
      <c r="D10" s="9"/>
      <c r="E10" s="9"/>
      <c r="F10" s="9"/>
      <c r="G10" s="9"/>
    </row>
    <row r="11" spans="2:9" ht="30" customHeight="1" x14ac:dyDescent="0.35">
      <c r="B11" s="45" t="s">
        <v>268</v>
      </c>
      <c r="C11" s="46"/>
      <c r="D11" s="46"/>
      <c r="E11" s="46"/>
      <c r="F11" s="46"/>
      <c r="G11" s="46"/>
    </row>
    <row r="12" spans="2:9" ht="6" customHeight="1" x14ac:dyDescent="0.4">
      <c r="B12" s="10"/>
      <c r="C12" s="9"/>
      <c r="D12" s="9"/>
      <c r="E12" s="9"/>
      <c r="F12" s="9"/>
      <c r="G12" s="9"/>
    </row>
    <row r="13" spans="2:9" ht="30" customHeight="1" x14ac:dyDescent="0.35">
      <c r="B13" s="45" t="s">
        <v>269</v>
      </c>
      <c r="C13" s="46"/>
      <c r="D13" s="46"/>
      <c r="E13" s="46"/>
      <c r="F13" s="46"/>
      <c r="G13" s="46"/>
    </row>
    <row r="14" spans="2:9" ht="5.25" customHeight="1" x14ac:dyDescent="0.4">
      <c r="B14" s="10"/>
      <c r="C14" s="9"/>
      <c r="D14" s="9"/>
      <c r="E14" s="9"/>
      <c r="F14" s="9"/>
      <c r="G14" s="9"/>
    </row>
    <row r="15" spans="2:9" ht="30" customHeight="1" x14ac:dyDescent="0.35">
      <c r="B15" s="45" t="s">
        <v>270</v>
      </c>
      <c r="C15" s="46"/>
      <c r="D15" s="46"/>
      <c r="E15" s="46"/>
      <c r="F15" s="46"/>
      <c r="G15" s="46"/>
    </row>
    <row r="16" spans="2:9" ht="7.5" customHeight="1" x14ac:dyDescent="0.4">
      <c r="B16" s="10"/>
      <c r="C16" s="9"/>
      <c r="D16" s="9"/>
      <c r="E16" s="9"/>
      <c r="F16" s="9"/>
      <c r="G16" s="9"/>
    </row>
    <row r="17" spans="2:7" ht="30" customHeight="1" x14ac:dyDescent="0.35">
      <c r="B17" s="45" t="s">
        <v>271</v>
      </c>
      <c r="C17" s="46"/>
      <c r="D17" s="46"/>
      <c r="E17" s="46"/>
      <c r="F17" s="46"/>
      <c r="G17" s="46"/>
    </row>
    <row r="18" spans="2:7" x14ac:dyDescent="0.25">
      <c r="B18" s="12"/>
    </row>
    <row r="19" spans="2:7" x14ac:dyDescent="0.25">
      <c r="B19" s="12"/>
    </row>
  </sheetData>
  <mergeCells count="8">
    <mergeCell ref="B15:G15"/>
    <mergeCell ref="B17:G17"/>
    <mergeCell ref="B5:G5"/>
    <mergeCell ref="B6:H6"/>
    <mergeCell ref="B7:I7"/>
    <mergeCell ref="B9:G9"/>
    <mergeCell ref="B11:G11"/>
    <mergeCell ref="B13:G13"/>
  </mergeCells>
  <pageMargins left="0.23622047244094491" right="0" top="0.74803149606299213" bottom="0.74803149606299213" header="0.31496062992125984" footer="0.31496062992125984"/>
  <pageSetup paperSize="9" scale="95"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00B050"/>
  </sheetPr>
  <dimension ref="B1:AI19"/>
  <sheetViews>
    <sheetView showGridLines="0" view="pageBreakPreview" topLeftCell="A76" zoomScale="60" zoomScaleNormal="70" workbookViewId="0">
      <selection activeCell="AJ163" sqref="AJ163"/>
    </sheetView>
  </sheetViews>
  <sheetFormatPr baseColWidth="10" defaultRowHeight="15" outlineLevelCol="1" x14ac:dyDescent="0.25"/>
  <cols>
    <col min="1" max="1" width="6.5703125" customWidth="1"/>
    <col min="2" max="2" width="23.7109375" customWidth="1"/>
    <col min="3" max="3" width="15.42578125" customWidth="1"/>
    <col min="4" max="4" width="14" customWidth="1"/>
    <col min="5" max="5" width="11.140625" customWidth="1"/>
    <col min="6" max="6" width="22.28515625" customWidth="1"/>
    <col min="7" max="7" width="8.7109375" customWidth="1"/>
    <col min="8" max="8" width="20.85546875" customWidth="1"/>
    <col min="9" max="9" width="15.28515625" customWidth="1"/>
    <col min="10" max="10" width="20.42578125" hidden="1" customWidth="1" outlineLevel="1"/>
    <col min="11" max="34" width="0" hidden="1" customWidth="1" outlineLevel="1"/>
    <col min="35" max="35" width="3.140625" customWidth="1" outlineLevel="1"/>
  </cols>
  <sheetData>
    <row r="1" spans="2:9" x14ac:dyDescent="0.25">
      <c r="F1" s="27">
        <f ca="1">TODAY()</f>
        <v>43599</v>
      </c>
    </row>
    <row r="3" spans="2:9" ht="15.75" customHeight="1" x14ac:dyDescent="0.25"/>
    <row r="4" spans="2:9" ht="5.25" customHeight="1" x14ac:dyDescent="0.25"/>
    <row r="5" spans="2:9" ht="53.25" customHeight="1" x14ac:dyDescent="0.25">
      <c r="B5" s="51"/>
      <c r="C5" s="51"/>
      <c r="D5" s="51"/>
      <c r="E5" s="51"/>
      <c r="F5" s="51"/>
      <c r="G5" s="51"/>
    </row>
    <row r="6" spans="2:9" ht="19.5" customHeight="1" x14ac:dyDescent="0.25">
      <c r="B6" s="22" t="s">
        <v>272</v>
      </c>
      <c r="C6" s="23">
        <f ca="1">WEEKNUM(F1,2)</f>
        <v>20</v>
      </c>
      <c r="D6" s="24"/>
      <c r="E6" s="24"/>
      <c r="F6" s="25" t="s">
        <v>273</v>
      </c>
      <c r="G6" s="26">
        <f ca="1">WEEKDAY(H6,1)</f>
        <v>2</v>
      </c>
      <c r="H6" s="49">
        <f ca="1">DATEVALUE("31/12/2018")+(C6-1)*7</f>
        <v>43598</v>
      </c>
      <c r="I6" s="50"/>
    </row>
    <row r="7" spans="2:9" ht="68.25" customHeight="1" x14ac:dyDescent="0.25">
      <c r="B7" s="48" t="s">
        <v>279</v>
      </c>
      <c r="C7" s="48"/>
      <c r="D7" s="48"/>
      <c r="E7" s="48"/>
      <c r="F7" s="48"/>
      <c r="G7" s="48"/>
      <c r="H7" s="48"/>
      <c r="I7" s="48"/>
    </row>
    <row r="8" spans="2:9" ht="39.75" customHeight="1" x14ac:dyDescent="0.25">
      <c r="B8" s="13"/>
      <c r="C8" s="31"/>
      <c r="D8" s="31"/>
      <c r="E8" s="31"/>
      <c r="F8" s="31"/>
      <c r="G8" s="31"/>
    </row>
    <row r="9" spans="2:9" ht="30" customHeight="1" x14ac:dyDescent="0.35">
      <c r="B9" s="52" t="s">
        <v>274</v>
      </c>
      <c r="C9" s="46"/>
      <c r="D9" s="46"/>
      <c r="E9" s="46"/>
      <c r="F9" s="46"/>
      <c r="G9" s="46"/>
    </row>
    <row r="10" spans="2:9" ht="5.25" customHeight="1" x14ac:dyDescent="0.4">
      <c r="B10" s="10"/>
      <c r="C10" s="9"/>
      <c r="D10" s="9"/>
      <c r="E10" s="9"/>
      <c r="F10" s="9"/>
      <c r="G10" s="9"/>
    </row>
    <row r="11" spans="2:9" ht="30" customHeight="1" x14ac:dyDescent="0.35">
      <c r="B11" s="45" t="s">
        <v>275</v>
      </c>
      <c r="C11" s="46"/>
      <c r="D11" s="46"/>
      <c r="E11" s="46"/>
      <c r="F11" s="46"/>
      <c r="G11" s="46"/>
    </row>
    <row r="12" spans="2:9" ht="6" customHeight="1" x14ac:dyDescent="0.4">
      <c r="B12" s="10"/>
      <c r="C12" s="9"/>
      <c r="D12" s="9"/>
      <c r="E12" s="9"/>
      <c r="F12" s="9"/>
      <c r="G12" s="9"/>
    </row>
    <row r="13" spans="2:9" ht="30" customHeight="1" x14ac:dyDescent="0.35">
      <c r="B13" s="45" t="s">
        <v>276</v>
      </c>
      <c r="C13" s="46"/>
      <c r="D13" s="46"/>
      <c r="E13" s="46"/>
      <c r="F13" s="46"/>
      <c r="G13" s="46"/>
    </row>
    <row r="14" spans="2:9" ht="5.25" customHeight="1" x14ac:dyDescent="0.4">
      <c r="B14" s="10"/>
      <c r="C14" s="9"/>
      <c r="D14" s="9"/>
      <c r="E14" s="9"/>
      <c r="F14" s="9"/>
      <c r="G14" s="9"/>
    </row>
    <row r="15" spans="2:9" ht="30" customHeight="1" x14ac:dyDescent="0.35">
      <c r="B15" s="45" t="s">
        <v>277</v>
      </c>
      <c r="C15" s="46"/>
      <c r="D15" s="46"/>
      <c r="E15" s="46"/>
      <c r="F15" s="46"/>
      <c r="G15" s="46"/>
    </row>
    <row r="16" spans="2:9" ht="7.5" customHeight="1" x14ac:dyDescent="0.4">
      <c r="B16" s="10"/>
      <c r="C16" s="9"/>
      <c r="D16" s="9"/>
      <c r="E16" s="9"/>
      <c r="F16" s="9"/>
      <c r="G16" s="9"/>
    </row>
    <row r="17" spans="2:7" ht="30" customHeight="1" x14ac:dyDescent="0.35">
      <c r="B17" s="45" t="s">
        <v>278</v>
      </c>
      <c r="C17" s="46"/>
      <c r="D17" s="46"/>
      <c r="E17" s="46"/>
      <c r="F17" s="46"/>
      <c r="G17" s="46"/>
    </row>
    <row r="18" spans="2:7" x14ac:dyDescent="0.25">
      <c r="B18" s="12"/>
    </row>
    <row r="19" spans="2:7" x14ac:dyDescent="0.25">
      <c r="B19" s="12"/>
    </row>
  </sheetData>
  <mergeCells count="8">
    <mergeCell ref="B15:G15"/>
    <mergeCell ref="B17:G17"/>
    <mergeCell ref="B5:G5"/>
    <mergeCell ref="H6:I6"/>
    <mergeCell ref="B7:I7"/>
    <mergeCell ref="B9:G9"/>
    <mergeCell ref="B11:G11"/>
    <mergeCell ref="B13:G13"/>
  </mergeCells>
  <pageMargins left="0.23622047244094491" right="0" top="0.74803149606299213" bottom="0.74803149606299213" header="0.31496062992125984" footer="0.31496062992125984"/>
  <pageSetup paperSize="9" scale="9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7"/>
  </sheetPr>
  <dimension ref="B1:J208"/>
  <sheetViews>
    <sheetView showGridLines="0" view="pageBreakPreview" zoomScale="55" zoomScaleNormal="30" zoomScaleSheetLayoutView="55" workbookViewId="0">
      <selection activeCell="C6" sqref="C6:I6"/>
    </sheetView>
  </sheetViews>
  <sheetFormatPr baseColWidth="10" defaultRowHeight="15" outlineLevelRow="1" x14ac:dyDescent="0.25"/>
  <cols>
    <col min="1" max="1" width="9" customWidth="1"/>
    <col min="2" max="2" width="22.5703125" customWidth="1"/>
    <col min="3" max="3" width="14.7109375" customWidth="1"/>
    <col min="4" max="4" width="27.7109375" customWidth="1"/>
    <col min="5" max="5" width="24.42578125" customWidth="1"/>
    <col min="6" max="6" width="14.5703125" customWidth="1"/>
    <col min="7" max="7" width="13.5703125" customWidth="1"/>
    <col min="8" max="8" width="5.85546875" customWidth="1"/>
    <col min="9" max="9" width="2.85546875" customWidth="1"/>
    <col min="10" max="10" width="20.42578125" hidden="1" customWidth="1"/>
    <col min="11" max="34" width="0" hidden="1" customWidth="1"/>
    <col min="35" max="35" width="5.5703125" customWidth="1"/>
  </cols>
  <sheetData>
    <row r="1" spans="2:9" x14ac:dyDescent="0.25">
      <c r="F1" s="27">
        <f ca="1">TODAY()</f>
        <v>43599</v>
      </c>
    </row>
    <row r="3" spans="2:9" ht="15.75" customHeight="1" x14ac:dyDescent="0.25"/>
    <row r="4" spans="2:9" ht="5.25" customHeight="1" x14ac:dyDescent="0.25"/>
    <row r="5" spans="2:9" ht="53.25" customHeight="1" x14ac:dyDescent="0.25">
      <c r="B5" s="51"/>
      <c r="C5" s="51"/>
      <c r="D5" s="51"/>
      <c r="E5" s="51"/>
      <c r="F5" s="51"/>
      <c r="G5" s="51"/>
    </row>
    <row r="6" spans="2:9" ht="19.5" customHeight="1" x14ac:dyDescent="0.25">
      <c r="B6" s="29" t="s">
        <v>273</v>
      </c>
      <c r="C6" s="53">
        <v>43563</v>
      </c>
      <c r="D6" s="53"/>
      <c r="E6" s="53"/>
      <c r="F6" s="53"/>
      <c r="G6" s="53"/>
      <c r="H6" s="53"/>
      <c r="I6" s="54"/>
    </row>
    <row r="7" spans="2:9" ht="68.25" customHeight="1" x14ac:dyDescent="0.25">
      <c r="B7" s="48" t="s">
        <v>279</v>
      </c>
      <c r="C7" s="48"/>
      <c r="D7" s="48"/>
      <c r="E7" s="48"/>
      <c r="F7" s="48"/>
      <c r="G7" s="48"/>
      <c r="H7" s="48"/>
      <c r="I7" s="48"/>
    </row>
    <row r="8" spans="2:9" ht="39.75" customHeight="1" x14ac:dyDescent="0.25">
      <c r="B8" s="13"/>
      <c r="C8" s="11"/>
      <c r="D8" s="11"/>
      <c r="E8" s="11"/>
      <c r="F8" s="11"/>
      <c r="G8" s="11"/>
    </row>
    <row r="9" spans="2:9" ht="30" customHeight="1" x14ac:dyDescent="0.35">
      <c r="B9" s="52" t="s">
        <v>280</v>
      </c>
      <c r="C9" s="46"/>
      <c r="D9" s="46"/>
      <c r="E9" s="46"/>
      <c r="F9" s="46"/>
      <c r="G9" s="46"/>
    </row>
    <row r="10" spans="2:9" ht="5.25" customHeight="1" x14ac:dyDescent="0.4">
      <c r="B10" s="10"/>
      <c r="C10" s="9"/>
      <c r="D10" s="9"/>
      <c r="E10" s="9"/>
      <c r="F10" s="9"/>
      <c r="G10" s="9"/>
    </row>
    <row r="11" spans="2:9" ht="30" customHeight="1" x14ac:dyDescent="0.35">
      <c r="B11" s="45" t="s">
        <v>281</v>
      </c>
      <c r="C11" s="46"/>
      <c r="D11" s="46"/>
      <c r="E11" s="46"/>
      <c r="F11" s="46"/>
      <c r="G11" s="46"/>
    </row>
    <row r="12" spans="2:9" ht="6" customHeight="1" x14ac:dyDescent="0.4">
      <c r="B12" s="10"/>
      <c r="C12" s="9"/>
      <c r="D12" s="9"/>
      <c r="E12" s="9"/>
      <c r="F12" s="9"/>
      <c r="G12" s="9"/>
    </row>
    <row r="13" spans="2:9" ht="30" customHeight="1" x14ac:dyDescent="0.35">
      <c r="B13" s="45" t="s">
        <v>282</v>
      </c>
      <c r="C13" s="46"/>
      <c r="D13" s="46"/>
      <c r="E13" s="46"/>
      <c r="F13" s="46"/>
      <c r="G13" s="46"/>
    </row>
    <row r="14" spans="2:9" ht="5.25" customHeight="1" x14ac:dyDescent="0.4">
      <c r="B14" s="10"/>
      <c r="C14" s="9"/>
      <c r="D14" s="9"/>
      <c r="E14" s="9"/>
      <c r="F14" s="9"/>
      <c r="G14" s="9"/>
    </row>
    <row r="15" spans="2:9" ht="30" customHeight="1" x14ac:dyDescent="0.35">
      <c r="B15" s="45" t="s">
        <v>283</v>
      </c>
      <c r="C15" s="46"/>
      <c r="D15" s="46"/>
      <c r="E15" s="46"/>
      <c r="F15" s="46"/>
      <c r="G15" s="46"/>
    </row>
    <row r="16" spans="2:9" ht="7.5" customHeight="1" x14ac:dyDescent="0.4">
      <c r="B16" s="10"/>
      <c r="C16" s="9"/>
      <c r="D16" s="9"/>
      <c r="E16" s="9"/>
      <c r="F16" s="9"/>
      <c r="G16" s="9"/>
    </row>
    <row r="17" spans="2:7" ht="30" customHeight="1" x14ac:dyDescent="0.35">
      <c r="B17" s="45" t="s">
        <v>284</v>
      </c>
      <c r="C17" s="46"/>
      <c r="D17" s="46"/>
      <c r="E17" s="46"/>
      <c r="F17" s="46"/>
      <c r="G17" s="46"/>
    </row>
    <row r="18" spans="2:7" x14ac:dyDescent="0.25">
      <c r="B18" s="12"/>
    </row>
    <row r="19" spans="2:7" x14ac:dyDescent="0.25">
      <c r="B19" s="12"/>
    </row>
    <row r="26" spans="2:7" x14ac:dyDescent="0.25">
      <c r="B26" s="7"/>
      <c r="C26" s="1"/>
    </row>
    <row r="27" spans="2:7" x14ac:dyDescent="0.25">
      <c r="B27" s="7"/>
      <c r="C27" s="1"/>
    </row>
    <row r="58" spans="2:8" x14ac:dyDescent="0.25">
      <c r="B58" s="16"/>
      <c r="C58" s="16"/>
      <c r="D58" s="16"/>
      <c r="E58" s="16"/>
      <c r="F58" s="16"/>
      <c r="G58" s="16"/>
      <c r="H58" s="16"/>
    </row>
    <row r="59" spans="2:8" x14ac:dyDescent="0.25">
      <c r="B59" s="16"/>
      <c r="C59" s="16"/>
      <c r="D59" s="16"/>
      <c r="E59" s="16"/>
      <c r="F59" s="16"/>
      <c r="G59" s="16"/>
      <c r="H59" s="16"/>
    </row>
    <row r="60" spans="2:8" x14ac:dyDescent="0.25">
      <c r="B60" s="16"/>
      <c r="C60" s="16"/>
      <c r="D60" s="16"/>
      <c r="E60" s="16"/>
      <c r="F60" s="16"/>
      <c r="G60" s="16"/>
      <c r="H60" s="16"/>
    </row>
    <row r="61" spans="2:8" x14ac:dyDescent="0.25">
      <c r="B61" s="16"/>
      <c r="C61" s="16"/>
      <c r="D61" s="16"/>
      <c r="E61" s="16"/>
      <c r="F61" s="16"/>
      <c r="G61" s="16"/>
      <c r="H61" s="16"/>
    </row>
    <row r="62" spans="2:8" x14ac:dyDescent="0.25">
      <c r="B62" s="16"/>
      <c r="C62" s="16"/>
      <c r="D62" s="16"/>
      <c r="E62" s="16"/>
      <c r="F62" s="16"/>
      <c r="G62" s="16"/>
      <c r="H62" s="16"/>
    </row>
    <row r="63" spans="2:8" x14ac:dyDescent="0.25">
      <c r="B63" s="16"/>
      <c r="C63" s="16"/>
      <c r="D63" s="16"/>
      <c r="E63" s="16"/>
      <c r="F63" s="16"/>
      <c r="G63" s="16"/>
      <c r="H63" s="16"/>
    </row>
    <row r="64" spans="2:8" x14ac:dyDescent="0.25">
      <c r="D64" s="16"/>
      <c r="E64" s="16"/>
      <c r="F64" s="16"/>
      <c r="G64" s="16"/>
      <c r="H64" s="16"/>
    </row>
    <row r="65" spans="2:8" x14ac:dyDescent="0.25">
      <c r="D65" s="16"/>
      <c r="E65" s="16"/>
      <c r="F65" s="16"/>
      <c r="G65" s="16"/>
      <c r="H65" s="16"/>
    </row>
    <row r="66" spans="2:8" x14ac:dyDescent="0.25">
      <c r="D66" s="16"/>
      <c r="E66" s="16"/>
      <c r="F66" s="16"/>
      <c r="G66" s="16"/>
      <c r="H66" s="16"/>
    </row>
    <row r="67" spans="2:8" x14ac:dyDescent="0.25">
      <c r="B67" s="7"/>
      <c r="C67" s="1"/>
      <c r="D67" s="16"/>
      <c r="E67" s="16"/>
      <c r="F67" s="16"/>
      <c r="G67" s="16"/>
      <c r="H67" s="16"/>
    </row>
    <row r="68" spans="2:8" x14ac:dyDescent="0.25">
      <c r="B68" s="8"/>
      <c r="C68" s="1"/>
      <c r="D68" s="16"/>
      <c r="E68" s="16"/>
      <c r="F68" s="16"/>
      <c r="G68" s="16"/>
      <c r="H68" s="16"/>
    </row>
    <row r="69" spans="2:8" x14ac:dyDescent="0.25">
      <c r="B69" s="8"/>
      <c r="C69" s="1"/>
      <c r="D69" s="16"/>
      <c r="E69" s="16"/>
      <c r="F69" s="16"/>
      <c r="G69" s="16"/>
      <c r="H69" s="16"/>
    </row>
    <row r="70" spans="2:8" x14ac:dyDescent="0.25">
      <c r="B70" s="7"/>
      <c r="C70" s="1"/>
      <c r="D70" s="16"/>
      <c r="E70" s="16"/>
      <c r="F70" s="16"/>
      <c r="G70" s="16"/>
      <c r="H70" s="16"/>
    </row>
    <row r="71" spans="2:8" x14ac:dyDescent="0.25">
      <c r="B71" s="16"/>
      <c r="C71" s="16"/>
      <c r="D71" s="16"/>
      <c r="E71" s="16"/>
      <c r="F71" s="16"/>
      <c r="G71" s="16"/>
      <c r="H71" s="16"/>
    </row>
    <row r="72" spans="2:8" x14ac:dyDescent="0.25">
      <c r="B72" s="16"/>
      <c r="C72" s="16"/>
      <c r="D72" s="16"/>
      <c r="E72" s="16"/>
      <c r="F72" s="16"/>
      <c r="G72" s="16"/>
      <c r="H72" s="16"/>
    </row>
    <row r="73" spans="2:8" x14ac:dyDescent="0.25">
      <c r="B73" s="16"/>
      <c r="C73" s="16"/>
      <c r="D73" s="16"/>
      <c r="E73" s="16"/>
      <c r="F73" s="16"/>
      <c r="G73" s="16"/>
      <c r="H73" s="16"/>
    </row>
    <row r="74" spans="2:8" x14ac:dyDescent="0.25">
      <c r="B74" s="16"/>
      <c r="C74" s="16"/>
      <c r="D74" s="16"/>
      <c r="E74" s="16"/>
      <c r="F74" s="16"/>
      <c r="G74" s="16"/>
      <c r="H74" s="16"/>
    </row>
    <row r="75" spans="2:8" x14ac:dyDescent="0.25">
      <c r="B75" s="16"/>
      <c r="C75" s="16"/>
      <c r="D75" s="16"/>
      <c r="E75" s="16"/>
      <c r="F75" s="16"/>
      <c r="G75" s="16"/>
      <c r="H75" s="16"/>
    </row>
    <row r="76" spans="2:8" x14ac:dyDescent="0.25">
      <c r="B76" s="16"/>
      <c r="C76" s="16"/>
      <c r="D76" s="16"/>
      <c r="E76" s="16"/>
      <c r="F76" s="16"/>
      <c r="G76" s="16"/>
      <c r="H76" s="16"/>
    </row>
    <row r="77" spans="2:8" x14ac:dyDescent="0.25">
      <c r="B77" s="16"/>
      <c r="C77" s="16"/>
      <c r="D77" s="16"/>
      <c r="E77" s="16"/>
      <c r="F77" s="16"/>
      <c r="G77" s="16"/>
      <c r="H77" s="16"/>
    </row>
    <row r="78" spans="2:8" x14ac:dyDescent="0.25">
      <c r="B78" s="16"/>
      <c r="C78" s="16"/>
      <c r="D78" s="16"/>
      <c r="E78" s="16"/>
      <c r="F78" s="16"/>
      <c r="G78" s="16"/>
      <c r="H78" s="16"/>
    </row>
    <row r="79" spans="2:8" x14ac:dyDescent="0.25">
      <c r="B79" s="16"/>
      <c r="C79" s="16"/>
      <c r="D79" s="16"/>
      <c r="E79" s="16"/>
      <c r="F79" s="16"/>
      <c r="G79" s="16"/>
      <c r="H79" s="16"/>
    </row>
    <row r="80" spans="2:8" x14ac:dyDescent="0.25">
      <c r="B80" s="16"/>
      <c r="C80" s="16"/>
      <c r="D80" s="16"/>
      <c r="E80" s="16"/>
      <c r="F80" s="16"/>
      <c r="G80" s="16"/>
      <c r="H80" s="16"/>
    </row>
    <row r="81" spans="2:8" x14ac:dyDescent="0.25">
      <c r="B81" s="16"/>
      <c r="C81" s="16"/>
      <c r="D81" s="16"/>
      <c r="E81" s="16"/>
      <c r="F81" s="16"/>
      <c r="G81" s="16"/>
      <c r="H81" s="16"/>
    </row>
    <row r="82" spans="2:8" x14ac:dyDescent="0.25">
      <c r="B82" s="16"/>
      <c r="C82" s="16"/>
      <c r="D82" s="16"/>
      <c r="E82" s="16"/>
      <c r="F82" s="16"/>
      <c r="G82" s="16"/>
      <c r="H82" s="16"/>
    </row>
    <row r="83" spans="2:8" x14ac:dyDescent="0.25">
      <c r="B83" s="16"/>
      <c r="C83" s="16"/>
      <c r="D83" s="16"/>
      <c r="E83" s="16"/>
      <c r="F83" s="16"/>
      <c r="G83" s="16"/>
      <c r="H83" s="16"/>
    </row>
    <row r="84" spans="2:8" x14ac:dyDescent="0.25">
      <c r="B84" s="16"/>
      <c r="C84" s="16"/>
      <c r="D84" s="16"/>
      <c r="E84" s="16"/>
      <c r="F84" s="16"/>
      <c r="G84" s="16"/>
      <c r="H84" s="16"/>
    </row>
    <row r="85" spans="2:8" x14ac:dyDescent="0.25">
      <c r="B85" s="16"/>
      <c r="C85" s="16"/>
      <c r="D85" s="16"/>
      <c r="E85" s="16"/>
      <c r="F85" s="16"/>
      <c r="G85" s="16"/>
      <c r="H85" s="16"/>
    </row>
    <row r="86" spans="2:8" x14ac:dyDescent="0.25">
      <c r="B86" s="16"/>
      <c r="C86" s="16"/>
      <c r="D86" s="16"/>
      <c r="E86" s="16"/>
      <c r="F86" s="16"/>
      <c r="G86" s="16"/>
      <c r="H86" s="16"/>
    </row>
    <row r="87" spans="2:8" x14ac:dyDescent="0.25">
      <c r="B87" s="16"/>
      <c r="C87" s="16"/>
      <c r="D87" s="16"/>
      <c r="E87" s="16"/>
      <c r="F87" s="16"/>
      <c r="G87" s="16"/>
      <c r="H87" s="16"/>
    </row>
    <row r="88" spans="2:8" x14ac:dyDescent="0.25">
      <c r="B88" s="16"/>
      <c r="C88" s="16"/>
      <c r="D88" s="16"/>
      <c r="E88" s="16"/>
      <c r="F88" s="16"/>
      <c r="G88" s="16"/>
      <c r="H88" s="16"/>
    </row>
    <row r="89" spans="2:8" x14ac:dyDescent="0.25">
      <c r="B89" s="16"/>
      <c r="C89" s="16"/>
      <c r="D89" s="16"/>
      <c r="E89" s="16"/>
      <c r="F89" s="16"/>
      <c r="G89" s="16"/>
      <c r="H89" s="16"/>
    </row>
    <row r="90" spans="2:8" x14ac:dyDescent="0.25">
      <c r="B90" s="16"/>
      <c r="C90" s="16"/>
      <c r="D90" s="16"/>
      <c r="E90" s="16"/>
      <c r="F90" s="16"/>
      <c r="G90" s="16"/>
      <c r="H90" s="16"/>
    </row>
    <row r="91" spans="2:8" x14ac:dyDescent="0.25">
      <c r="B91" s="16"/>
      <c r="C91" s="16"/>
      <c r="D91" s="16"/>
      <c r="E91" s="16"/>
      <c r="F91" s="16"/>
      <c r="G91" s="16"/>
      <c r="H91" s="16"/>
    </row>
    <row r="92" spans="2:8" x14ac:dyDescent="0.25">
      <c r="B92" s="16"/>
      <c r="C92" s="16"/>
      <c r="D92" s="16"/>
      <c r="E92" s="16"/>
      <c r="F92" s="16"/>
      <c r="G92" s="16"/>
      <c r="H92" s="16"/>
    </row>
    <row r="93" spans="2:8" x14ac:dyDescent="0.25">
      <c r="B93" s="17"/>
      <c r="C93" s="18"/>
      <c r="D93" s="16"/>
      <c r="E93" s="16"/>
      <c r="F93" s="16"/>
      <c r="G93" s="16"/>
      <c r="H93" s="16"/>
    </row>
    <row r="94" spans="2:8" x14ac:dyDescent="0.25">
      <c r="B94" s="19"/>
      <c r="C94" s="18"/>
      <c r="D94" s="16"/>
      <c r="E94" s="16"/>
      <c r="F94" s="16"/>
      <c r="G94" s="16"/>
      <c r="H94" s="16"/>
    </row>
    <row r="95" spans="2:8" x14ac:dyDescent="0.25">
      <c r="B95" s="19"/>
      <c r="C95" s="18"/>
      <c r="D95" s="16"/>
      <c r="E95" s="16"/>
      <c r="F95" s="16"/>
      <c r="G95" s="16"/>
      <c r="H95" s="16"/>
    </row>
    <row r="96" spans="2:8" x14ac:dyDescent="0.25">
      <c r="B96" s="17"/>
      <c r="C96" s="18"/>
      <c r="D96" s="16"/>
      <c r="E96" s="16"/>
      <c r="F96" s="16"/>
      <c r="G96" s="16"/>
      <c r="H96" s="16"/>
    </row>
    <row r="97" spans="2:8" x14ac:dyDescent="0.25">
      <c r="B97" s="16"/>
      <c r="C97" s="16"/>
      <c r="D97" s="16"/>
      <c r="E97" s="16"/>
      <c r="F97" s="16"/>
      <c r="G97" s="16"/>
      <c r="H97" s="16"/>
    </row>
    <row r="98" spans="2:8" x14ac:dyDescent="0.25">
      <c r="B98" s="16"/>
      <c r="C98" s="16"/>
      <c r="D98" s="16"/>
      <c r="E98" s="16"/>
      <c r="F98" s="16"/>
      <c r="G98" s="16"/>
      <c r="H98" s="16"/>
    </row>
    <row r="99" spans="2:8" x14ac:dyDescent="0.25">
      <c r="B99" s="16"/>
      <c r="C99" s="16"/>
      <c r="D99" s="16"/>
      <c r="E99" s="16"/>
      <c r="F99" s="16"/>
      <c r="G99" s="16"/>
      <c r="H99" s="16"/>
    </row>
    <row r="100" spans="2:8" x14ac:dyDescent="0.25">
      <c r="B100" s="16"/>
      <c r="C100" s="16"/>
      <c r="D100" s="16"/>
      <c r="E100" s="16"/>
      <c r="F100" s="16"/>
      <c r="G100" s="16"/>
      <c r="H100" s="16"/>
    </row>
    <row r="101" spans="2:8" x14ac:dyDescent="0.25">
      <c r="B101" s="16"/>
      <c r="C101" s="16"/>
      <c r="D101" s="16"/>
      <c r="E101" s="16"/>
      <c r="F101" s="16"/>
      <c r="G101" s="16"/>
      <c r="H101" s="16"/>
    </row>
    <row r="102" spans="2:8" x14ac:dyDescent="0.25">
      <c r="B102" s="16"/>
      <c r="C102" s="16"/>
      <c r="D102" s="16"/>
      <c r="E102" s="16"/>
      <c r="F102" s="16"/>
      <c r="G102" s="16"/>
      <c r="H102" s="16"/>
    </row>
    <row r="103" spans="2:8" x14ac:dyDescent="0.25">
      <c r="B103" s="16"/>
      <c r="C103" s="16"/>
      <c r="D103" s="16"/>
      <c r="E103" s="16"/>
      <c r="F103" s="16"/>
      <c r="G103" s="16"/>
      <c r="H103" s="16"/>
    </row>
    <row r="104" spans="2:8" x14ac:dyDescent="0.25">
      <c r="B104" s="16"/>
      <c r="C104" s="16"/>
      <c r="D104" s="16"/>
      <c r="E104" s="16"/>
      <c r="F104" s="16"/>
      <c r="G104" s="16"/>
      <c r="H104" s="16"/>
    </row>
    <row r="105" spans="2:8" x14ac:dyDescent="0.25">
      <c r="B105" s="16"/>
      <c r="C105" s="16"/>
      <c r="D105" s="16"/>
      <c r="E105" s="16"/>
      <c r="F105" s="16"/>
      <c r="G105" s="16"/>
      <c r="H105" s="16"/>
    </row>
    <row r="106" spans="2:8" x14ac:dyDescent="0.25">
      <c r="B106" s="16"/>
      <c r="C106" s="16"/>
      <c r="D106" s="16"/>
      <c r="E106" s="16"/>
      <c r="F106" s="16"/>
      <c r="G106" s="16"/>
      <c r="H106" s="16"/>
    </row>
    <row r="107" spans="2:8" x14ac:dyDescent="0.25">
      <c r="D107" s="16"/>
      <c r="E107" s="16"/>
      <c r="F107" s="16"/>
      <c r="G107" s="16"/>
      <c r="H107" s="16"/>
    </row>
    <row r="108" spans="2:8" x14ac:dyDescent="0.25">
      <c r="D108" s="16"/>
      <c r="E108" s="16"/>
      <c r="F108" s="16"/>
      <c r="G108" s="16"/>
      <c r="H108" s="16"/>
    </row>
    <row r="109" spans="2:8" x14ac:dyDescent="0.25">
      <c r="D109" s="16"/>
      <c r="E109" s="16"/>
      <c r="F109" s="16"/>
      <c r="G109" s="16"/>
      <c r="H109" s="16"/>
    </row>
    <row r="110" spans="2:8" x14ac:dyDescent="0.25">
      <c r="B110" s="7"/>
      <c r="C110" s="1"/>
      <c r="D110" s="16"/>
      <c r="E110" s="16"/>
      <c r="F110" s="16"/>
      <c r="G110" s="16"/>
      <c r="H110" s="16"/>
    </row>
    <row r="111" spans="2:8" x14ac:dyDescent="0.25">
      <c r="B111" s="8"/>
      <c r="C111" s="1"/>
      <c r="D111" s="16"/>
      <c r="E111" s="16"/>
      <c r="F111" s="16"/>
      <c r="G111" s="16"/>
      <c r="H111" s="16"/>
    </row>
    <row r="112" spans="2:8" x14ac:dyDescent="0.25">
      <c r="B112" s="8"/>
      <c r="C112" s="1"/>
      <c r="D112" s="16"/>
      <c r="E112" s="16"/>
      <c r="F112" s="16"/>
      <c r="G112" s="16"/>
      <c r="H112" s="16"/>
    </row>
    <row r="113" spans="2:8" x14ac:dyDescent="0.25">
      <c r="B113" s="7"/>
      <c r="C113" s="1"/>
      <c r="D113" s="16"/>
      <c r="E113" s="16"/>
      <c r="F113" s="16"/>
      <c r="G113" s="16"/>
      <c r="H113" s="16"/>
    </row>
    <row r="114" spans="2:8" x14ac:dyDescent="0.25">
      <c r="D114" s="16"/>
      <c r="E114" s="16"/>
      <c r="F114" s="16"/>
      <c r="G114" s="16"/>
      <c r="H114" s="16"/>
    </row>
    <row r="115" spans="2:8" x14ac:dyDescent="0.25">
      <c r="B115" s="16"/>
      <c r="C115" s="16"/>
      <c r="D115" s="16"/>
      <c r="E115" s="16"/>
      <c r="F115" s="16"/>
      <c r="G115" s="16"/>
      <c r="H115" s="16"/>
    </row>
    <row r="116" spans="2:8" x14ac:dyDescent="0.25">
      <c r="B116" s="16"/>
      <c r="C116" s="16"/>
      <c r="D116" s="16"/>
      <c r="E116" s="16"/>
      <c r="F116" s="16"/>
      <c r="G116" s="16"/>
      <c r="H116" s="16"/>
    </row>
    <row r="117" spans="2:8" x14ac:dyDescent="0.25">
      <c r="B117" s="17"/>
      <c r="C117" s="18"/>
      <c r="D117" s="16"/>
      <c r="E117" s="16"/>
      <c r="F117" s="16"/>
      <c r="G117" s="16"/>
      <c r="H117" s="16"/>
    </row>
    <row r="118" spans="2:8" x14ac:dyDescent="0.25">
      <c r="B118" s="19"/>
      <c r="C118" s="18"/>
      <c r="D118" s="16"/>
      <c r="E118" s="16"/>
      <c r="F118" s="16"/>
      <c r="G118" s="16"/>
      <c r="H118" s="16"/>
    </row>
    <row r="119" spans="2:8" x14ac:dyDescent="0.25">
      <c r="B119" s="19"/>
      <c r="C119" s="18"/>
      <c r="D119" s="16"/>
      <c r="E119" s="16"/>
      <c r="F119" s="16"/>
      <c r="G119" s="16"/>
      <c r="H119" s="16"/>
    </row>
    <row r="120" spans="2:8" x14ac:dyDescent="0.25">
      <c r="B120" s="17"/>
      <c r="C120" s="18"/>
      <c r="D120" s="16"/>
      <c r="E120" s="16"/>
      <c r="F120" s="16"/>
      <c r="G120" s="16"/>
      <c r="H120" s="16"/>
    </row>
    <row r="121" spans="2:8" x14ac:dyDescent="0.25">
      <c r="B121" s="16"/>
      <c r="C121" s="16"/>
      <c r="D121" s="16"/>
      <c r="E121" s="16"/>
      <c r="F121" s="16"/>
      <c r="G121" s="16"/>
      <c r="H121" s="16"/>
    </row>
    <row r="122" spans="2:8" x14ac:dyDescent="0.25">
      <c r="B122" s="16"/>
      <c r="C122" s="16"/>
      <c r="D122" s="16"/>
      <c r="E122" s="16"/>
      <c r="F122" s="16"/>
      <c r="G122" s="16"/>
      <c r="H122" s="16"/>
    </row>
    <row r="123" spans="2:8" x14ac:dyDescent="0.25">
      <c r="B123" s="16"/>
      <c r="C123" s="16"/>
      <c r="D123" s="16"/>
      <c r="E123" s="16"/>
      <c r="F123" s="16"/>
      <c r="G123" s="16"/>
      <c r="H123" s="16"/>
    </row>
    <row r="124" spans="2:8" x14ac:dyDescent="0.25">
      <c r="B124" s="16"/>
      <c r="C124" s="16"/>
      <c r="D124" s="16"/>
      <c r="E124" s="16"/>
      <c r="F124" s="16"/>
      <c r="G124" s="16"/>
      <c r="H124" s="16"/>
    </row>
    <row r="125" spans="2:8" x14ac:dyDescent="0.25">
      <c r="B125" s="16"/>
      <c r="C125" s="16"/>
      <c r="D125" s="16"/>
      <c r="E125" s="16"/>
      <c r="F125" s="16"/>
      <c r="G125" s="16"/>
      <c r="H125" s="16"/>
    </row>
    <row r="126" spans="2:8" x14ac:dyDescent="0.25">
      <c r="B126" s="16"/>
      <c r="C126" s="16"/>
      <c r="D126" s="16"/>
      <c r="E126" s="16"/>
      <c r="F126" s="16"/>
      <c r="G126" s="16"/>
      <c r="H126" s="16"/>
    </row>
    <row r="127" spans="2:8" x14ac:dyDescent="0.25">
      <c r="B127" s="16"/>
      <c r="C127" s="16"/>
      <c r="D127" s="16"/>
      <c r="E127" s="16"/>
      <c r="F127" s="16"/>
      <c r="G127" s="16"/>
      <c r="H127" s="16"/>
    </row>
    <row r="128" spans="2:8" x14ac:dyDescent="0.25">
      <c r="B128" s="16"/>
      <c r="C128" s="16"/>
      <c r="D128" s="16"/>
      <c r="E128" s="16"/>
      <c r="F128" s="16"/>
      <c r="G128" s="16"/>
      <c r="H128" s="16"/>
    </row>
    <row r="129" spans="2:8" x14ac:dyDescent="0.25">
      <c r="B129" s="16"/>
      <c r="C129" s="16"/>
      <c r="D129" s="16"/>
      <c r="E129" s="16"/>
      <c r="F129" s="16"/>
      <c r="G129" s="16"/>
      <c r="H129" s="16"/>
    </row>
    <row r="130" spans="2:8" x14ac:dyDescent="0.25">
      <c r="B130" s="16"/>
      <c r="C130" s="16"/>
      <c r="D130" s="16"/>
      <c r="E130" s="16"/>
      <c r="F130" s="16"/>
      <c r="G130" s="16"/>
      <c r="H130" s="16"/>
    </row>
    <row r="131" spans="2:8" x14ac:dyDescent="0.25">
      <c r="B131" s="16"/>
      <c r="C131" s="16"/>
      <c r="D131" s="16"/>
      <c r="E131" s="16"/>
      <c r="F131" s="16"/>
      <c r="G131" s="16"/>
      <c r="H131" s="16"/>
    </row>
    <row r="132" spans="2:8" x14ac:dyDescent="0.25">
      <c r="B132" s="16"/>
      <c r="C132" s="16"/>
      <c r="D132" s="16"/>
      <c r="E132" s="16"/>
      <c r="F132" s="16"/>
      <c r="G132" s="16"/>
      <c r="H132" s="16"/>
    </row>
    <row r="133" spans="2:8" x14ac:dyDescent="0.25">
      <c r="B133" s="16"/>
      <c r="C133" s="16"/>
      <c r="D133" s="16"/>
      <c r="E133" s="16"/>
      <c r="F133" s="16"/>
      <c r="G133" s="16"/>
      <c r="H133" s="16"/>
    </row>
    <row r="134" spans="2:8" x14ac:dyDescent="0.25">
      <c r="B134" s="16"/>
      <c r="C134" s="16"/>
      <c r="D134" s="16"/>
      <c r="E134" s="16"/>
      <c r="F134" s="16"/>
      <c r="G134" s="16"/>
      <c r="H134" s="16"/>
    </row>
    <row r="135" spans="2:8" x14ac:dyDescent="0.25">
      <c r="B135" s="16"/>
      <c r="C135" s="16"/>
      <c r="D135" s="16"/>
      <c r="E135" s="16"/>
      <c r="F135" s="16"/>
      <c r="G135" s="16"/>
      <c r="H135" s="16"/>
    </row>
    <row r="136" spans="2:8" x14ac:dyDescent="0.25">
      <c r="B136" s="16"/>
      <c r="C136" s="16"/>
      <c r="D136" s="16"/>
      <c r="E136" s="16"/>
      <c r="F136" s="16"/>
      <c r="G136" s="16"/>
      <c r="H136" s="16"/>
    </row>
    <row r="137" spans="2:8" x14ac:dyDescent="0.25">
      <c r="B137" s="16"/>
      <c r="C137" s="16"/>
      <c r="D137" s="16"/>
      <c r="E137" s="16"/>
      <c r="F137" s="16"/>
      <c r="G137" s="16"/>
      <c r="H137" s="16"/>
    </row>
    <row r="138" spans="2:8" x14ac:dyDescent="0.25">
      <c r="B138" s="16"/>
      <c r="C138" s="16"/>
      <c r="D138" s="16"/>
      <c r="E138" s="16"/>
      <c r="F138" s="16"/>
      <c r="G138" s="16"/>
      <c r="H138" s="16"/>
    </row>
    <row r="139" spans="2:8" x14ac:dyDescent="0.25">
      <c r="B139" s="16"/>
      <c r="C139" s="16"/>
      <c r="D139" s="16"/>
      <c r="E139" s="16"/>
      <c r="F139" s="16"/>
      <c r="G139" s="16"/>
      <c r="H139" s="16"/>
    </row>
    <row r="140" spans="2:8" x14ac:dyDescent="0.25">
      <c r="B140" s="16"/>
      <c r="C140" s="16"/>
      <c r="D140" s="16"/>
      <c r="E140" s="16"/>
      <c r="F140" s="16"/>
      <c r="G140" s="16"/>
      <c r="H140" s="16"/>
    </row>
    <row r="141" spans="2:8" x14ac:dyDescent="0.25">
      <c r="B141" s="16"/>
      <c r="C141" s="16"/>
      <c r="D141" s="16"/>
      <c r="E141" s="16"/>
      <c r="F141" s="16"/>
      <c r="G141" s="16"/>
      <c r="H141" s="16"/>
    </row>
    <row r="142" spans="2:8" x14ac:dyDescent="0.25">
      <c r="B142" s="16"/>
      <c r="C142" s="16"/>
      <c r="D142" s="16"/>
      <c r="E142" s="16"/>
      <c r="F142" s="16"/>
      <c r="G142" s="16"/>
      <c r="H142" s="16"/>
    </row>
    <row r="143" spans="2:8" x14ac:dyDescent="0.25">
      <c r="B143" s="17"/>
      <c r="C143" s="18"/>
      <c r="D143" s="16"/>
      <c r="E143" s="16"/>
      <c r="F143" s="16"/>
      <c r="G143" s="16"/>
      <c r="H143" s="16"/>
    </row>
    <row r="144" spans="2:8" x14ac:dyDescent="0.25">
      <c r="B144" s="20"/>
      <c r="C144" s="18"/>
      <c r="D144" s="16"/>
      <c r="E144" s="16"/>
      <c r="F144" s="16"/>
      <c r="G144" s="16"/>
      <c r="H144" s="16"/>
    </row>
    <row r="145" spans="2:8" ht="46.5" customHeight="1" x14ac:dyDescent="0.25">
      <c r="B145" s="21"/>
      <c r="C145" s="18"/>
      <c r="D145" s="16"/>
      <c r="E145" s="16"/>
      <c r="F145" s="16"/>
      <c r="G145" s="16"/>
      <c r="H145" s="16"/>
    </row>
    <row r="146" spans="2:8" ht="49.5" customHeight="1" x14ac:dyDescent="0.25">
      <c r="B146" s="21"/>
      <c r="C146" s="18"/>
      <c r="D146" s="16"/>
      <c r="E146" s="16"/>
      <c r="F146" s="16"/>
      <c r="G146" s="16"/>
      <c r="H146" s="16"/>
    </row>
    <row r="147" spans="2:8" x14ac:dyDescent="0.25">
      <c r="B147" s="17"/>
      <c r="C147" s="18"/>
      <c r="D147" s="16"/>
      <c r="E147" s="16"/>
      <c r="F147" s="16"/>
      <c r="G147" s="16"/>
      <c r="H147" s="16"/>
    </row>
    <row r="148" spans="2:8" x14ac:dyDescent="0.25">
      <c r="B148" s="16"/>
      <c r="C148" s="16"/>
      <c r="D148" s="16"/>
      <c r="E148" s="16"/>
      <c r="F148" s="16"/>
      <c r="G148" s="16"/>
      <c r="H148" s="16"/>
    </row>
    <row r="149" spans="2:8" x14ac:dyDescent="0.25">
      <c r="B149" s="16"/>
      <c r="C149" s="16"/>
      <c r="D149" s="16"/>
      <c r="E149" s="16"/>
      <c r="F149" s="16"/>
      <c r="G149" s="16"/>
      <c r="H149" s="16"/>
    </row>
    <row r="150" spans="2:8" x14ac:dyDescent="0.25">
      <c r="D150" s="16"/>
      <c r="E150" s="16"/>
      <c r="F150" s="16"/>
      <c r="G150" s="16"/>
      <c r="H150" s="16"/>
    </row>
    <row r="151" spans="2:8" x14ac:dyDescent="0.25">
      <c r="D151" s="16"/>
      <c r="E151" s="16"/>
      <c r="F151" s="16"/>
      <c r="G151" s="16"/>
      <c r="H151" s="16"/>
    </row>
    <row r="152" spans="2:8" x14ac:dyDescent="0.25">
      <c r="F152" s="16"/>
      <c r="G152" s="16"/>
      <c r="H152" s="16"/>
    </row>
    <row r="153" spans="2:8" x14ac:dyDescent="0.25">
      <c r="F153" s="16"/>
      <c r="G153" s="16"/>
      <c r="H153" s="16"/>
    </row>
    <row r="154" spans="2:8" x14ac:dyDescent="0.25">
      <c r="B154" s="7"/>
      <c r="C154" s="1"/>
      <c r="D154" s="1"/>
      <c r="E154" s="1"/>
      <c r="F154" s="16"/>
      <c r="G154" s="16"/>
      <c r="H154" s="16"/>
    </row>
    <row r="155" spans="2:8" x14ac:dyDescent="0.25">
      <c r="B155" s="7"/>
      <c r="C155" s="1"/>
      <c r="D155" s="1"/>
      <c r="E155" s="1"/>
      <c r="F155" s="16"/>
      <c r="G155" s="16"/>
      <c r="H155" s="16"/>
    </row>
    <row r="156" spans="2:8" x14ac:dyDescent="0.25">
      <c r="D156" s="16"/>
      <c r="E156" s="16"/>
      <c r="F156" s="16"/>
      <c r="G156" s="16"/>
      <c r="H156" s="16"/>
    </row>
    <row r="157" spans="2:8" x14ac:dyDescent="0.25">
      <c r="B157" s="16"/>
      <c r="C157" s="16"/>
      <c r="D157" s="16"/>
      <c r="E157" s="16"/>
      <c r="F157" s="16"/>
      <c r="G157" s="16"/>
      <c r="H157" s="16"/>
    </row>
    <row r="158" spans="2:8" x14ac:dyDescent="0.25">
      <c r="B158" s="16"/>
      <c r="C158" s="16"/>
      <c r="D158" s="16"/>
      <c r="E158" s="16"/>
      <c r="F158" s="16"/>
      <c r="G158" s="16"/>
      <c r="H158" s="16"/>
    </row>
    <row r="159" spans="2:8" x14ac:dyDescent="0.25">
      <c r="B159" s="16"/>
      <c r="C159" s="16"/>
      <c r="D159" s="16"/>
      <c r="E159" s="16"/>
      <c r="F159" s="16"/>
      <c r="G159" s="16"/>
      <c r="H159" s="16"/>
    </row>
    <row r="160" spans="2:8" x14ac:dyDescent="0.25">
      <c r="B160" s="16"/>
      <c r="C160" s="16"/>
      <c r="D160" s="16"/>
      <c r="E160" s="16"/>
      <c r="F160" s="16"/>
      <c r="G160" s="16"/>
      <c r="H160" s="16"/>
    </row>
    <row r="161" spans="2:8" x14ac:dyDescent="0.25">
      <c r="B161" s="16"/>
      <c r="C161" s="16"/>
      <c r="D161" s="16"/>
      <c r="E161" s="16"/>
      <c r="F161" s="16"/>
      <c r="G161" s="16"/>
      <c r="H161" s="16"/>
    </row>
    <row r="162" spans="2:8" x14ac:dyDescent="0.25">
      <c r="B162" s="16"/>
      <c r="C162" s="16"/>
      <c r="D162" s="16"/>
      <c r="E162" s="16"/>
      <c r="F162" s="16"/>
      <c r="G162" s="16"/>
      <c r="H162" s="16"/>
    </row>
    <row r="163" spans="2:8" x14ac:dyDescent="0.25">
      <c r="B163" s="16"/>
      <c r="C163" s="16"/>
      <c r="D163" s="16"/>
      <c r="E163" s="16"/>
      <c r="F163" s="16"/>
      <c r="G163" s="16"/>
      <c r="H163" s="16"/>
    </row>
    <row r="164" spans="2:8" x14ac:dyDescent="0.25">
      <c r="B164" s="16"/>
      <c r="C164" s="16"/>
      <c r="D164" s="16"/>
      <c r="E164" s="16"/>
      <c r="F164" s="16"/>
      <c r="G164" s="16"/>
      <c r="H164" s="16"/>
    </row>
    <row r="165" spans="2:8" x14ac:dyDescent="0.25">
      <c r="B165" s="16"/>
      <c r="C165" s="16"/>
      <c r="D165" s="16"/>
      <c r="E165" s="16"/>
      <c r="F165" s="16"/>
      <c r="G165" s="16"/>
      <c r="H165" s="16"/>
    </row>
    <row r="166" spans="2:8" outlineLevel="1" x14ac:dyDescent="0.25">
      <c r="B166" s="16"/>
      <c r="C166" s="16"/>
      <c r="D166" s="16"/>
      <c r="E166" s="16"/>
      <c r="F166" s="16"/>
      <c r="G166" s="16"/>
      <c r="H166" s="16"/>
    </row>
    <row r="167" spans="2:8" outlineLevel="1" x14ac:dyDescent="0.25">
      <c r="B167" s="16"/>
      <c r="C167" s="16"/>
      <c r="D167" s="16"/>
      <c r="E167" s="16"/>
      <c r="F167" s="16"/>
      <c r="G167" s="16"/>
      <c r="H167" s="16"/>
    </row>
    <row r="168" spans="2:8" outlineLevel="1" x14ac:dyDescent="0.25">
      <c r="B168" s="16"/>
      <c r="C168" s="16"/>
      <c r="D168" s="16"/>
      <c r="E168" s="16"/>
      <c r="F168" s="16"/>
      <c r="G168" s="16"/>
      <c r="H168" s="16"/>
    </row>
    <row r="169" spans="2:8" outlineLevel="1" x14ac:dyDescent="0.25">
      <c r="B169" s="16"/>
      <c r="C169" s="16"/>
      <c r="D169" s="16"/>
      <c r="E169" s="16"/>
      <c r="F169" s="16"/>
      <c r="G169" s="16"/>
      <c r="H169" s="16"/>
    </row>
    <row r="170" spans="2:8" x14ac:dyDescent="0.25">
      <c r="B170" s="16"/>
      <c r="C170" s="16"/>
      <c r="D170" s="16"/>
      <c r="E170" s="16"/>
      <c r="F170" s="16"/>
      <c r="G170" s="16"/>
      <c r="H170" s="16"/>
    </row>
    <row r="171" spans="2:8" x14ac:dyDescent="0.25">
      <c r="B171" s="16"/>
      <c r="C171" s="16"/>
      <c r="D171" s="16"/>
      <c r="E171" s="16"/>
      <c r="F171" s="16"/>
      <c r="G171" s="16"/>
      <c r="H171" s="16"/>
    </row>
    <row r="172" spans="2:8" x14ac:dyDescent="0.25">
      <c r="B172" s="16"/>
      <c r="C172" s="16"/>
      <c r="D172" s="16"/>
      <c r="E172" s="16"/>
      <c r="F172" s="16"/>
      <c r="G172" s="16"/>
      <c r="H172" s="16"/>
    </row>
    <row r="173" spans="2:8" x14ac:dyDescent="0.25">
      <c r="B173" s="16"/>
      <c r="C173" s="16"/>
      <c r="D173" s="16"/>
      <c r="E173" s="16"/>
      <c r="F173" s="16"/>
      <c r="G173" s="16"/>
      <c r="H173" s="16"/>
    </row>
    <row r="174" spans="2:8" x14ac:dyDescent="0.25">
      <c r="B174" s="16"/>
      <c r="C174" s="16"/>
      <c r="D174" s="16"/>
      <c r="E174" s="16"/>
      <c r="F174" s="16"/>
      <c r="G174" s="16"/>
      <c r="H174" s="16"/>
    </row>
    <row r="175" spans="2:8" x14ac:dyDescent="0.25">
      <c r="B175" s="16"/>
      <c r="C175" s="16"/>
      <c r="D175" s="16"/>
      <c r="E175" s="16"/>
      <c r="F175" s="16"/>
      <c r="G175" s="16"/>
      <c r="H175" s="16"/>
    </row>
    <row r="176" spans="2:8" x14ac:dyDescent="0.25">
      <c r="B176" s="16"/>
      <c r="C176" s="16"/>
      <c r="D176" s="16"/>
      <c r="E176" s="16"/>
      <c r="F176" s="16"/>
      <c r="G176" s="16"/>
      <c r="H176" s="16"/>
    </row>
    <row r="177" spans="2:8" x14ac:dyDescent="0.25">
      <c r="B177" s="16"/>
      <c r="C177" s="16"/>
      <c r="D177" s="16"/>
      <c r="E177" s="16"/>
      <c r="F177" s="16"/>
      <c r="G177" s="16"/>
      <c r="H177" s="16"/>
    </row>
    <row r="178" spans="2:8" x14ac:dyDescent="0.25">
      <c r="B178" s="16"/>
      <c r="C178" s="16"/>
      <c r="D178" s="16"/>
      <c r="E178" s="16"/>
      <c r="F178" s="16"/>
      <c r="G178" s="16"/>
      <c r="H178" s="16"/>
    </row>
    <row r="179" spans="2:8" x14ac:dyDescent="0.25">
      <c r="B179" s="16"/>
      <c r="C179" s="16"/>
      <c r="D179" s="16"/>
      <c r="E179" s="16"/>
      <c r="F179" s="16"/>
      <c r="G179" s="16"/>
      <c r="H179" s="16"/>
    </row>
    <row r="180" spans="2:8" x14ac:dyDescent="0.25">
      <c r="B180" s="16"/>
      <c r="C180" s="16"/>
      <c r="D180" s="16"/>
      <c r="E180" s="16"/>
      <c r="F180" s="16"/>
      <c r="G180" s="16"/>
      <c r="H180" s="16"/>
    </row>
    <row r="181" spans="2:8" x14ac:dyDescent="0.25">
      <c r="B181" s="16"/>
      <c r="C181" s="16"/>
      <c r="D181" s="16"/>
      <c r="E181" s="16"/>
      <c r="F181" s="16"/>
      <c r="G181" s="16"/>
      <c r="H181" s="16"/>
    </row>
    <row r="182" spans="2:8" x14ac:dyDescent="0.25">
      <c r="B182" s="16"/>
      <c r="C182" s="16"/>
      <c r="D182" s="16"/>
      <c r="E182" s="16"/>
      <c r="F182" s="16"/>
      <c r="G182" s="16"/>
      <c r="H182" s="16"/>
    </row>
    <row r="207" spans="2:6" x14ac:dyDescent="0.25">
      <c r="B207" s="7"/>
      <c r="C207" s="1"/>
      <c r="D207" s="1"/>
      <c r="E207" s="1"/>
      <c r="F207" s="1"/>
    </row>
    <row r="208" spans="2:6" x14ac:dyDescent="0.25">
      <c r="B208" s="7"/>
      <c r="C208" s="1"/>
      <c r="D208" s="1"/>
      <c r="E208" s="1"/>
      <c r="F208" s="1"/>
    </row>
  </sheetData>
  <mergeCells count="8">
    <mergeCell ref="B15:G15"/>
    <mergeCell ref="B17:G17"/>
    <mergeCell ref="B5:G5"/>
    <mergeCell ref="C6:I6"/>
    <mergeCell ref="B7:I7"/>
    <mergeCell ref="B9:G9"/>
    <mergeCell ref="B11:G11"/>
    <mergeCell ref="B13:G13"/>
  </mergeCells>
  <pageMargins left="0.23622047244094491" right="0" top="0.74803149606299213" bottom="0.74803149606299213" header="0.31496062992125984" footer="0.31496062992125984"/>
  <pageSetup paperSize="9" scale="9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516FC79-92CE-4FAB-B62D-ADA5FA2A0B3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Accueil</vt:lpstr>
      <vt:lpstr>BDD</vt:lpstr>
      <vt:lpstr>TblCroisé Journalier</vt:lpstr>
      <vt:lpstr>TblCroisé Hebdo</vt:lpstr>
      <vt:lpstr>TblCroisé Récap</vt:lpstr>
      <vt:lpstr>Feuil1</vt:lpstr>
      <vt:lpstr>TblCroisé Du vendredi</vt:lpstr>
      <vt:lpstr>Graphe du Vendredi</vt:lpstr>
      <vt:lpstr>Graphe Journalier</vt:lpstr>
      <vt:lpstr>Graphe Hebdo</vt:lpstr>
      <vt:lpstr>Graphe Récapitulatif</vt:lpstr>
    </vt:vector>
  </TitlesOfParts>
  <Company>GSF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DA SILVA</dc:creator>
  <cp:lastModifiedBy>Antonio DA SILVA</cp:lastModifiedBy>
  <cp:lastPrinted>2019-05-14T08:50:51Z</cp:lastPrinted>
  <dcterms:created xsi:type="dcterms:W3CDTF">2019-05-03T09:00:59Z</dcterms:created>
  <dcterms:modified xsi:type="dcterms:W3CDTF">2019-05-14T13:05:49Z</dcterms:modified>
</cp:coreProperties>
</file>