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filterPrivacy="1" codeName="ThisWorkbook" hidePivotFieldList="1"/>
  <xr:revisionPtr revIDLastSave="144" documentId="8_{6B07A0AA-9538-447D-827A-C616ED5FD22E}" xr6:coauthVersionLast="36" xr6:coauthVersionMax="36" xr10:uidLastSave="{121625A5-1151-45EC-BB79-48E1415C4C14}"/>
  <bookViews>
    <workbookView xWindow="0" yWindow="0" windowWidth="22260" windowHeight="12645" activeTab="2" xr2:uid="{00000000-000D-0000-FFFF-FFFF00000000}"/>
  </bookViews>
  <sheets>
    <sheet name="Feuil1" sheetId="1" r:id="rId1"/>
    <sheet name="Feuil2" sheetId="42" r:id="rId2"/>
    <sheet name="Feuil3" sheetId="10" r:id="rId3"/>
  </sheets>
  <definedNames>
    <definedName name="_xlnm.Print_Area" localSheetId="0">Feuil1!$A$1:$X$37</definedName>
    <definedName name="_xlnm.Print_Area" localSheetId="1">Feuil2!$A$1:$X$27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3" i="42" l="1"/>
  <c r="C24" i="42" s="1"/>
  <c r="D24" i="42" s="1"/>
  <c r="W24" i="42"/>
  <c r="V24" i="42"/>
  <c r="U24" i="42"/>
  <c r="T24" i="42"/>
  <c r="S24" i="42"/>
  <c r="R24" i="42"/>
  <c r="Q24" i="42"/>
  <c r="P24" i="42"/>
  <c r="O24" i="42"/>
  <c r="N24" i="42"/>
  <c r="M24" i="42"/>
  <c r="L24" i="42"/>
  <c r="K24" i="42"/>
  <c r="J24" i="42"/>
  <c r="I24" i="42"/>
  <c r="H24" i="42"/>
  <c r="G24" i="42"/>
  <c r="F24" i="42"/>
  <c r="E24" i="42"/>
  <c r="C8" i="10"/>
  <c r="V7" i="10"/>
  <c r="D13" i="42" l="1"/>
  <c r="D8" i="10"/>
  <c r="D19" i="10" s="1"/>
  <c r="D9" i="10"/>
  <c r="D10" i="10"/>
  <c r="D11" i="10"/>
  <c r="D12" i="10"/>
  <c r="D13" i="10"/>
  <c r="D14" i="10"/>
  <c r="D15" i="10"/>
  <c r="D16" i="10"/>
  <c r="D17" i="10"/>
  <c r="D18" i="10"/>
  <c r="E19" i="10"/>
  <c r="F19" i="10"/>
  <c r="G19" i="10"/>
  <c r="H19" i="10"/>
  <c r="I19" i="10"/>
  <c r="J19" i="10"/>
  <c r="K19" i="10"/>
  <c r="L19" i="10"/>
  <c r="M19" i="10"/>
  <c r="N19" i="10"/>
  <c r="O19" i="10"/>
  <c r="P19" i="10"/>
  <c r="Q19" i="10"/>
  <c r="R19" i="10"/>
  <c r="S19" i="10"/>
  <c r="T19" i="10"/>
  <c r="U19" i="10"/>
  <c r="V19" i="10"/>
  <c r="C18" i="10"/>
  <c r="C9" i="10"/>
  <c r="C14" i="10"/>
  <c r="C11" i="10"/>
  <c r="C15" i="10"/>
  <c r="C16" i="10"/>
  <c r="C12" i="10"/>
  <c r="C10" i="10"/>
  <c r="C13" i="10"/>
  <c r="C17" i="10"/>
  <c r="V20" i="10" l="1"/>
  <c r="F27" i="1" l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E27" i="1"/>
  <c r="C18" i="1"/>
  <c r="D18" i="1" s="1"/>
  <c r="C15" i="1"/>
  <c r="D15" i="1" s="1"/>
  <c r="C16" i="1"/>
  <c r="D16" i="1" s="1"/>
  <c r="C17" i="1"/>
  <c r="D17" i="1" s="1"/>
  <c r="C19" i="1"/>
  <c r="D19" i="1" s="1"/>
  <c r="C20" i="1"/>
  <c r="D20" i="1" s="1"/>
  <c r="C21" i="1"/>
  <c r="D21" i="1" s="1"/>
  <c r="C22" i="1"/>
  <c r="C23" i="1"/>
  <c r="D23" i="1" s="1"/>
  <c r="C24" i="1"/>
  <c r="D24" i="1" s="1"/>
  <c r="C26" i="1"/>
  <c r="D26" i="1" s="1"/>
  <c r="C14" i="1"/>
  <c r="D14" i="1" s="1"/>
  <c r="K7" i="10"/>
  <c r="Q7" i="10"/>
  <c r="H7" i="10"/>
  <c r="N7" i="10"/>
  <c r="P7" i="10"/>
  <c r="I7" i="10"/>
  <c r="U7" i="10"/>
  <c r="E7" i="10"/>
  <c r="R7" i="10"/>
  <c r="T7" i="10"/>
  <c r="M7" i="10"/>
  <c r="J7" i="10"/>
  <c r="F7" i="10"/>
  <c r="O7" i="10"/>
  <c r="S7" i="10"/>
  <c r="L7" i="10"/>
  <c r="G7" i="10"/>
  <c r="R20" i="10" l="1"/>
  <c r="O20" i="10"/>
  <c r="K20" i="10"/>
  <c r="U20" i="10"/>
  <c r="T20" i="10"/>
  <c r="S20" i="10"/>
  <c r="Q20" i="10"/>
  <c r="P20" i="10"/>
  <c r="M20" i="10"/>
  <c r="L20" i="10"/>
  <c r="H20" i="10"/>
  <c r="E20" i="10"/>
  <c r="I20" i="10"/>
  <c r="G20" i="10"/>
  <c r="N20" i="10"/>
  <c r="F20" i="10"/>
  <c r="J20" i="10"/>
  <c r="D22" i="1"/>
  <c r="C27" i="1"/>
  <c r="D7" i="10"/>
  <c r="D27" i="1" l="1"/>
  <c r="D20" i="10"/>
</calcChain>
</file>

<file path=xl/sharedStrings.xml><?xml version="1.0" encoding="utf-8"?>
<sst xmlns="http://schemas.openxmlformats.org/spreadsheetml/2006/main" count="127" uniqueCount="66">
  <si>
    <t>Programme de travail</t>
  </si>
  <si>
    <t>Mission</t>
  </si>
  <si>
    <t>Nom :</t>
  </si>
  <si>
    <t>Type :</t>
  </si>
  <si>
    <t>Exercice concerné… :</t>
  </si>
  <si>
    <t>Intervenants (ou pôles)</t>
  </si>
  <si>
    <t>Total heures</t>
  </si>
  <si>
    <t>Total jours</t>
  </si>
  <si>
    <t>Gestion mission</t>
  </si>
  <si>
    <t>Travail sur place</t>
  </si>
  <si>
    <t>Environnement</t>
  </si>
  <si>
    <t>Contrat avec Stryker et BP</t>
  </si>
  <si>
    <t>Résultats</t>
  </si>
  <si>
    <t>Budget-compta gestion</t>
  </si>
  <si>
    <t>Groupe Lisi</t>
  </si>
  <si>
    <t>Bouclage</t>
  </si>
  <si>
    <t>Coordination-supervision</t>
  </si>
  <si>
    <t>Autres-axes</t>
  </si>
  <si>
    <t xml:space="preserve">Total temps prévisionnel : </t>
  </si>
  <si>
    <t>Groupe(s)</t>
  </si>
  <si>
    <t>Dates</t>
  </si>
  <si>
    <t>Syndex</t>
  </si>
  <si>
    <t>Entretien-réunions</t>
  </si>
  <si>
    <t>Reherche &amp; étude docum.</t>
  </si>
  <si>
    <t>Stratégie yc division LM</t>
  </si>
  <si>
    <t>nouveaux clients</t>
  </si>
  <si>
    <t xml:space="preserve">Déplacement </t>
  </si>
  <si>
    <t>Emploi-rémunerations</t>
  </si>
  <si>
    <t>CONTENU</t>
  </si>
  <si>
    <t xml:space="preserve">Émission P.d.T. : </t>
  </si>
  <si>
    <t xml:space="preserve">Prévision fin de mission : </t>
  </si>
  <si>
    <t>…ou période de référence :</t>
  </si>
  <si>
    <t>Commentaires éventuels :</t>
  </si>
  <si>
    <t>…</t>
  </si>
  <si>
    <t>Feuille de temps</t>
  </si>
  <si>
    <t>Date</t>
  </si>
  <si>
    <t>Intervenant</t>
  </si>
  <si>
    <t>Groupe :</t>
  </si>
  <si>
    <t xml:space="preserve"> </t>
  </si>
  <si>
    <t xml:space="preserve">Temps effectué: </t>
  </si>
  <si>
    <t>Analyse des écarts</t>
  </si>
  <si>
    <t>Synthèse mission</t>
  </si>
  <si>
    <t>-</t>
  </si>
  <si>
    <t>Prévision fin mission :</t>
  </si>
  <si>
    <t>T</t>
  </si>
  <si>
    <t>E</t>
  </si>
  <si>
    <t>M</t>
  </si>
  <si>
    <t>P</t>
  </si>
  <si>
    <t>S</t>
  </si>
  <si>
    <t>O</t>
  </si>
  <si>
    <t>C</t>
  </si>
  <si>
    <t>I</t>
  </si>
  <si>
    <t>A</t>
  </si>
  <si>
    <t>L</t>
  </si>
  <si>
    <t>En heures</t>
  </si>
  <si>
    <t>Total Programme de Travail ==&gt;</t>
  </si>
  <si>
    <t>Écart en heures</t>
  </si>
  <si>
    <t>Total temps ==&gt;</t>
  </si>
  <si>
    <t>Ecart en jours</t>
  </si>
  <si>
    <t>Temps passé</t>
  </si>
  <si>
    <t>Ecart</t>
  </si>
  <si>
    <t>TOTAL</t>
  </si>
  <si>
    <t>Commentaire :</t>
  </si>
  <si>
    <t>N</t>
  </si>
  <si>
    <t>R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</si>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</sst>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General\ &quot;h&quot;"/>
    <numFmt numFmtId="165" formatCode="General\ &quot;J&quot;"/>
    <numFmt numFmtId="166" formatCode="General\ &quot;h&quot;\ ;\-\ General\ &quot;h&quot;\ ;\ 0,&quot;h&quot;"/>
  </numFmts>
  <fonts count="15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i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i/>
      <sz val="9"/>
      <color theme="4" tint="-0.499984740745262"/>
      <name val="Calibri"/>
      <family val="2"/>
      <scheme val="minor"/>
    </font>
    <font>
      <i/>
      <sz val="9"/>
      <color theme="4" tint="-0.499984740745262"/>
      <name val="Calibri"/>
      <family val="2"/>
      <scheme val="minor"/>
    </font>
    <font>
      <i/>
      <sz val="9"/>
      <color theme="9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thin">
        <color auto="1"/>
      </bottom>
      <diagonal/>
    </border>
    <border>
      <left/>
      <right style="dashed">
        <color auto="1"/>
      </right>
      <top style="thin">
        <color auto="1"/>
      </top>
      <bottom/>
      <diagonal/>
    </border>
    <border>
      <left style="medium">
        <color theme="4" tint="-0.24994659260841701"/>
      </left>
      <right style="medium">
        <color theme="4" tint="-0.24994659260841701"/>
      </right>
      <top/>
      <bottom style="medium">
        <color theme="4" tint="-0.2499465926084170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thin">
        <color auto="1"/>
      </right>
      <top/>
      <bottom style="dashed">
        <color auto="1"/>
      </bottom>
      <diagonal/>
    </border>
    <border>
      <left style="medium">
        <color theme="4" tint="-0.24994659260841701"/>
      </left>
      <right style="dashed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dashed">
        <color theme="4" tint="-0.24994659260841701"/>
      </left>
      <right style="dashed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dashed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 style="dashed">
        <color auto="1"/>
      </left>
      <right style="thin">
        <color auto="1"/>
      </right>
      <top style="medium">
        <color theme="4" tint="-0.2499465926084170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theme="4" tint="-0.24994659260841701"/>
      </top>
      <bottom style="dashed">
        <color auto="1"/>
      </bottom>
      <diagonal/>
    </border>
    <border>
      <left/>
      <right/>
      <top style="thick">
        <color theme="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ashed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 diagonalUp="1">
      <left style="medium">
        <color theme="4" tint="-0.24994659260841701"/>
      </left>
      <right style="dashed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 style="dashed">
        <color theme="4" tint="-0.24994659260841701"/>
      </diagonal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medium">
        <color theme="9" tint="-0.24994659260841701"/>
      </left>
      <right/>
      <top style="medium">
        <color theme="9" tint="-0.24994659260841701"/>
      </top>
      <bottom style="medium">
        <color theme="9" tint="-0.24994659260841701"/>
      </bottom>
      <diagonal/>
    </border>
    <border>
      <left/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/>
      <right style="medium">
        <color theme="9"/>
      </right>
      <top/>
      <bottom/>
      <diagonal/>
    </border>
    <border>
      <left style="medium">
        <color theme="9"/>
      </left>
      <right style="medium">
        <color theme="9"/>
      </right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/>
      <diagonal/>
    </border>
    <border>
      <left style="medium">
        <color theme="8"/>
      </left>
      <right/>
      <top/>
      <bottom style="dashed">
        <color auto="1"/>
      </bottom>
      <diagonal/>
    </border>
    <border>
      <left/>
      <right style="medium">
        <color theme="8"/>
      </right>
      <top/>
      <bottom style="dashed">
        <color auto="1"/>
      </bottom>
      <diagonal/>
    </border>
    <border>
      <left style="medium">
        <color theme="8"/>
      </left>
      <right/>
      <top style="dashed">
        <color auto="1"/>
      </top>
      <bottom style="dashed">
        <color auto="1"/>
      </bottom>
      <diagonal/>
    </border>
    <border>
      <left/>
      <right style="medium">
        <color theme="8"/>
      </right>
      <top style="dashed">
        <color auto="1"/>
      </top>
      <bottom style="dashed">
        <color auto="1"/>
      </bottom>
      <diagonal/>
    </border>
    <border>
      <left style="medium">
        <color theme="8"/>
      </left>
      <right/>
      <top style="medium">
        <color auto="1"/>
      </top>
      <bottom style="medium">
        <color auto="1"/>
      </bottom>
      <diagonal/>
    </border>
    <border>
      <left style="medium">
        <color theme="8"/>
      </left>
      <right/>
      <top style="medium">
        <color theme="8"/>
      </top>
      <bottom style="medium">
        <color theme="8"/>
      </bottom>
      <diagonal/>
    </border>
    <border>
      <left/>
      <right style="medium">
        <color theme="8"/>
      </right>
      <top style="medium">
        <color theme="8"/>
      </top>
      <bottom style="medium">
        <color theme="8"/>
      </bottom>
      <diagonal/>
    </border>
    <border>
      <left/>
      <right style="medium">
        <color theme="9" tint="-0.24994659260841701"/>
      </right>
      <top style="dashed">
        <color auto="1"/>
      </top>
      <bottom style="dashed">
        <color auto="1"/>
      </bottom>
      <diagonal/>
    </border>
    <border>
      <left style="medium">
        <color theme="9" tint="-0.24994659260841701"/>
      </left>
      <right/>
      <top style="dashed">
        <color auto="1"/>
      </top>
      <bottom style="dashed">
        <color auto="1"/>
      </bottom>
      <diagonal/>
    </border>
    <border>
      <left style="medium">
        <color theme="9" tint="-0.24994659260841701"/>
      </left>
      <right/>
      <top/>
      <bottom style="dashed">
        <color auto="1"/>
      </bottom>
      <diagonal/>
    </border>
    <border>
      <left/>
      <right style="medium">
        <color theme="9" tint="-0.24994659260841701"/>
      </right>
      <top/>
      <bottom style="dashed">
        <color auto="1"/>
      </bottom>
      <diagonal/>
    </border>
    <border>
      <left style="medium">
        <color theme="8"/>
      </left>
      <right/>
      <top style="dashed">
        <color auto="1"/>
      </top>
      <bottom/>
      <diagonal/>
    </border>
    <border>
      <left/>
      <right style="medium">
        <color theme="8"/>
      </right>
      <top style="dashed">
        <color auto="1"/>
      </top>
      <bottom/>
      <diagonal/>
    </border>
    <border>
      <left style="medium">
        <color theme="9" tint="-0.24994659260841701"/>
      </left>
      <right/>
      <top style="dashed">
        <color auto="1"/>
      </top>
      <bottom/>
      <diagonal/>
    </border>
    <border>
      <left/>
      <right style="medium">
        <color theme="9" tint="-0.24994659260841701"/>
      </right>
      <top style="dashed">
        <color auto="1"/>
      </top>
      <bottom/>
      <diagonal/>
    </border>
    <border>
      <left style="medium">
        <color auto="1"/>
      </left>
      <right style="medium">
        <color theme="8"/>
      </right>
      <top style="medium">
        <color auto="1"/>
      </top>
      <bottom style="medium">
        <color auto="1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theme="4" tint="-0.24994659260841701"/>
      </right>
      <top/>
      <bottom style="medium">
        <color theme="4"/>
      </bottom>
      <diagonal/>
    </border>
    <border>
      <left/>
      <right/>
      <top/>
      <bottom style="medium">
        <color theme="4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/>
      </bottom>
      <diagonal/>
    </border>
    <border>
      <left style="medium">
        <color theme="4" tint="-0.24994659260841701"/>
      </left>
      <right style="dashed">
        <color theme="4" tint="-0.24994659260841701"/>
      </right>
      <top style="medium">
        <color theme="4" tint="-0.24994659260841701"/>
      </top>
      <bottom style="medium">
        <color theme="4"/>
      </bottom>
      <diagonal/>
    </border>
    <border>
      <left style="dashed">
        <color theme="4" tint="-0.24994659260841701"/>
      </left>
      <right style="dashed">
        <color theme="4" tint="-0.24994659260841701"/>
      </right>
      <top style="medium">
        <color theme="4" tint="-0.24994659260841701"/>
      </top>
      <bottom style="medium">
        <color theme="4"/>
      </bottom>
      <diagonal/>
    </border>
    <border>
      <left style="dashed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/>
      </bottom>
      <diagonal/>
    </border>
    <border>
      <left style="dashed">
        <color theme="4" tint="-0.24994659260841701"/>
      </left>
      <right/>
      <top style="medium">
        <color theme="4" tint="-0.24994659260841701"/>
      </top>
      <bottom style="medium">
        <color theme="4"/>
      </bottom>
      <diagonal/>
    </border>
    <border diagonalUp="1">
      <left style="medium">
        <color theme="4" tint="-0.24994659260841701"/>
      </left>
      <right style="dashed">
        <color theme="4" tint="-0.24994659260841701"/>
      </right>
      <top style="medium">
        <color theme="4" tint="-0.24994659260841701"/>
      </top>
      <bottom style="medium">
        <color theme="4"/>
      </bottom>
      <diagonal style="dashed">
        <color theme="4" tint="-0.24994659260841701"/>
      </diagonal>
    </border>
    <border>
      <left/>
      <right/>
      <top style="medium">
        <color theme="4" tint="-0.24994659260841701"/>
      </top>
      <bottom style="medium">
        <color theme="4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2" fillId="0" borderId="2" applyNumberFormat="0" applyFill="0" applyAlignment="0" applyProtection="0"/>
  </cellStyleXfs>
  <cellXfs count="139">
    <xf numFmtId="0" fontId="0" fillId="0" borderId="0" xfId="0"/>
    <xf numFmtId="0" fontId="1" fillId="0" borderId="1" xfId="1"/>
    <xf numFmtId="0" fontId="2" fillId="0" borderId="0" xfId="2" applyBorder="1"/>
    <xf numFmtId="0" fontId="0" fillId="0" borderId="0" xfId="0" applyBorder="1"/>
    <xf numFmtId="0" fontId="4" fillId="0" borderId="0" xfId="0" applyFont="1"/>
    <xf numFmtId="0" fontId="0" fillId="0" borderId="4" xfId="0" applyBorder="1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2" fillId="2" borderId="0" xfId="2" applyFill="1" applyBorder="1" applyAlignment="1">
      <alignment horizontal="center"/>
    </xf>
    <xf numFmtId="0" fontId="0" fillId="0" borderId="8" xfId="0" applyBorder="1"/>
    <xf numFmtId="0" fontId="0" fillId="0" borderId="8" xfId="0" applyBorder="1" applyAlignment="1"/>
    <xf numFmtId="14" fontId="0" fillId="0" borderId="0" xfId="0" applyNumberFormat="1" applyBorder="1"/>
    <xf numFmtId="0" fontId="0" fillId="0" borderId="0" xfId="0" applyBorder="1" applyAlignment="1">
      <alignment horizontal="left" indent="5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left"/>
    </xf>
    <xf numFmtId="0" fontId="0" fillId="0" borderId="0" xfId="0" applyBorder="1" applyAlignment="1">
      <alignment horizontal="left" indent="4"/>
    </xf>
    <xf numFmtId="0" fontId="0" fillId="0" borderId="18" xfId="0" applyBorder="1"/>
    <xf numFmtId="0" fontId="0" fillId="0" borderId="15" xfId="0" applyBorder="1" applyAlignment="1">
      <alignment horizontal="center" textRotation="90"/>
    </xf>
    <xf numFmtId="0" fontId="0" fillId="0" borderId="15" xfId="0" applyBorder="1" applyAlignment="1">
      <alignment textRotation="45"/>
    </xf>
    <xf numFmtId="0" fontId="0" fillId="0" borderId="23" xfId="0" applyBorder="1" applyAlignment="1">
      <alignment textRotation="45"/>
    </xf>
    <xf numFmtId="0" fontId="0" fillId="0" borderId="24" xfId="0" applyBorder="1" applyAlignment="1">
      <alignment textRotation="45"/>
    </xf>
    <xf numFmtId="0" fontId="0" fillId="0" borderId="25" xfId="0" applyBorder="1" applyAlignment="1">
      <alignment textRotation="45"/>
    </xf>
    <xf numFmtId="0" fontId="0" fillId="0" borderId="26" xfId="0" applyBorder="1" applyAlignment="1">
      <alignment textRotation="45"/>
    </xf>
    <xf numFmtId="0" fontId="2" fillId="0" borderId="29" xfId="2" applyBorder="1"/>
    <xf numFmtId="0" fontId="6" fillId="0" borderId="0" xfId="0" applyFont="1"/>
    <xf numFmtId="0" fontId="8" fillId="0" borderId="0" xfId="0" applyFont="1" applyBorder="1"/>
    <xf numFmtId="0" fontId="8" fillId="0" borderId="0" xfId="0" applyFont="1"/>
    <xf numFmtId="0" fontId="0" fillId="0" borderId="0" xfId="0" applyBorder="1" applyAlignment="1">
      <alignment horizontal="left" indent="11"/>
    </xf>
    <xf numFmtId="0" fontId="7" fillId="0" borderId="0" xfId="0" applyFont="1"/>
    <xf numFmtId="0" fontId="5" fillId="0" borderId="0" xfId="0" applyFont="1" applyBorder="1"/>
    <xf numFmtId="0" fontId="1" fillId="0" borderId="0" xfId="1" applyBorder="1"/>
    <xf numFmtId="0" fontId="1" fillId="0" borderId="0" xfId="1" applyBorder="1" applyAlignment="1">
      <alignment horizontal="right"/>
    </xf>
    <xf numFmtId="0" fontId="2" fillId="0" borderId="1" xfId="2" applyBorder="1" applyAlignment="1">
      <alignment horizontal="right"/>
    </xf>
    <xf numFmtId="0" fontId="3" fillId="0" borderId="8" xfId="0" applyFont="1" applyBorder="1" applyAlignment="1">
      <alignment horizontal="center"/>
    </xf>
    <xf numFmtId="0" fontId="0" fillId="0" borderId="31" xfId="0" applyBorder="1"/>
    <xf numFmtId="0" fontId="0" fillId="0" borderId="34" xfId="0" applyBorder="1" applyAlignment="1">
      <alignment textRotation="45"/>
    </xf>
    <xf numFmtId="0" fontId="0" fillId="0" borderId="36" xfId="0" applyBorder="1" applyAlignment="1">
      <alignment textRotation="45"/>
    </xf>
    <xf numFmtId="0" fontId="0" fillId="0" borderId="35" xfId="0" applyBorder="1" applyAlignment="1">
      <alignment textRotation="45"/>
    </xf>
    <xf numFmtId="0" fontId="0" fillId="0" borderId="15" xfId="0" applyBorder="1" applyProtection="1"/>
    <xf numFmtId="0" fontId="0" fillId="0" borderId="19" xfId="0" applyBorder="1" applyProtection="1"/>
    <xf numFmtId="0" fontId="0" fillId="0" borderId="20" xfId="0" applyBorder="1" applyProtection="1">
      <protection locked="0"/>
    </xf>
    <xf numFmtId="0" fontId="0" fillId="0" borderId="21" xfId="0" applyBorder="1" applyProtection="1">
      <protection locked="0"/>
    </xf>
    <xf numFmtId="0" fontId="0" fillId="0" borderId="27" xfId="0" applyBorder="1" applyProtection="1">
      <protection locked="0"/>
    </xf>
    <xf numFmtId="0" fontId="0" fillId="0" borderId="28" xfId="0" applyBorder="1" applyProtection="1">
      <protection locked="0"/>
    </xf>
    <xf numFmtId="0" fontId="0" fillId="0" borderId="22" xfId="0" applyBorder="1" applyProtection="1">
      <protection locked="0"/>
    </xf>
    <xf numFmtId="0" fontId="0" fillId="0" borderId="16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10" xfId="0" applyBorder="1" applyProtection="1">
      <protection locked="0"/>
    </xf>
    <xf numFmtId="0" fontId="6" fillId="0" borderId="9" xfId="0" applyFont="1" applyBorder="1" applyProtection="1">
      <protection locked="0"/>
    </xf>
    <xf numFmtId="0" fontId="0" fillId="0" borderId="17" xfId="0" applyBorder="1" applyProtection="1">
      <protection locked="0"/>
    </xf>
    <xf numFmtId="0" fontId="0" fillId="0" borderId="13" xfId="0" applyBorder="1" applyProtection="1">
      <protection locked="0"/>
    </xf>
    <xf numFmtId="0" fontId="0" fillId="0" borderId="14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6" xfId="0" applyBorder="1" applyAlignment="1">
      <alignment horizontal="center"/>
    </xf>
    <xf numFmtId="0" fontId="7" fillId="0" borderId="15" xfId="0" applyFont="1" applyBorder="1" applyAlignment="1" applyProtection="1">
      <alignment horizontal="center"/>
    </xf>
    <xf numFmtId="0" fontId="0" fillId="0" borderId="3" xfId="0" applyBorder="1" applyProtection="1">
      <protection locked="0"/>
    </xf>
    <xf numFmtId="0" fontId="0" fillId="0" borderId="5" xfId="0" applyBorder="1" applyProtection="1">
      <protection locked="0"/>
    </xf>
    <xf numFmtId="0" fontId="10" fillId="0" borderId="0" xfId="0" applyFont="1"/>
    <xf numFmtId="0" fontId="11" fillId="0" borderId="0" xfId="0" applyFont="1" applyAlignment="1">
      <alignment horizontal="right"/>
    </xf>
    <xf numFmtId="0" fontId="0" fillId="0" borderId="39" xfId="0" applyBorder="1"/>
    <xf numFmtId="0" fontId="0" fillId="0" borderId="40" xfId="0" applyBorder="1"/>
    <xf numFmtId="0" fontId="10" fillId="2" borderId="41" xfId="0" applyFont="1" applyFill="1" applyBorder="1" applyAlignment="1">
      <alignment horizontal="center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0" borderId="0" xfId="0" applyBorder="1" applyAlignment="1" applyProtection="1">
      <alignment horizontal="left" indent="5"/>
      <protection locked="0"/>
    </xf>
    <xf numFmtId="0" fontId="12" fillId="0" borderId="37" xfId="0" applyFont="1" applyBorder="1" applyAlignment="1">
      <alignment horizontal="left"/>
    </xf>
    <xf numFmtId="0" fontId="6" fillId="0" borderId="37" xfId="0" applyFont="1" applyBorder="1" applyAlignment="1">
      <alignment horizontal="center"/>
    </xf>
    <xf numFmtId="0" fontId="6" fillId="0" borderId="20" xfId="0" applyFont="1" applyBorder="1" applyProtection="1">
      <protection locked="0"/>
    </xf>
    <xf numFmtId="0" fontId="6" fillId="0" borderId="21" xfId="0" applyFont="1" applyBorder="1" applyProtection="1">
      <protection locked="0"/>
    </xf>
    <xf numFmtId="0" fontId="6" fillId="0" borderId="22" xfId="0" applyFont="1" applyBorder="1" applyProtection="1">
      <protection locked="0"/>
    </xf>
    <xf numFmtId="0" fontId="6" fillId="0" borderId="38" xfId="0" applyFont="1" applyBorder="1" applyProtection="1">
      <protection locked="0"/>
    </xf>
    <xf numFmtId="0" fontId="6" fillId="0" borderId="16" xfId="0" applyFont="1" applyBorder="1" applyProtection="1">
      <protection locked="0"/>
    </xf>
    <xf numFmtId="0" fontId="6" fillId="0" borderId="12" xfId="0" applyFont="1" applyBorder="1" applyProtection="1">
      <protection locked="0"/>
    </xf>
    <xf numFmtId="0" fontId="6" fillId="0" borderId="10" xfId="0" applyFont="1" applyBorder="1" applyProtection="1">
      <protection locked="0"/>
    </xf>
    <xf numFmtId="0" fontId="6" fillId="0" borderId="3" xfId="0" applyFont="1" applyBorder="1" applyProtection="1">
      <protection locked="0"/>
    </xf>
    <xf numFmtId="0" fontId="6" fillId="0" borderId="5" xfId="0" applyFont="1" applyBorder="1" applyProtection="1">
      <protection locked="0"/>
    </xf>
    <xf numFmtId="0" fontId="6" fillId="0" borderId="31" xfId="0" applyFont="1" applyBorder="1" applyAlignment="1">
      <alignment horizontal="center"/>
    </xf>
    <xf numFmtId="0" fontId="6" fillId="0" borderId="18" xfId="0" applyFont="1" applyBorder="1"/>
    <xf numFmtId="164" fontId="0" fillId="2" borderId="42" xfId="0" applyNumberFormat="1" applyFill="1" applyBorder="1" applyAlignment="1">
      <alignment horizontal="center"/>
    </xf>
    <xf numFmtId="164" fontId="0" fillId="0" borderId="15" xfId="0" applyNumberFormat="1" applyBorder="1" applyAlignment="1">
      <alignment horizontal="right"/>
    </xf>
    <xf numFmtId="165" fontId="0" fillId="0" borderId="19" xfId="0" applyNumberFormat="1" applyBorder="1" applyAlignment="1">
      <alignment horizontal="right"/>
    </xf>
    <xf numFmtId="165" fontId="0" fillId="0" borderId="15" xfId="0" applyNumberFormat="1" applyBorder="1" applyAlignment="1">
      <alignment horizontal="right"/>
    </xf>
    <xf numFmtId="165" fontId="0" fillId="0" borderId="15" xfId="0" applyNumberFormat="1" applyFont="1" applyBorder="1" applyAlignment="1">
      <alignment horizontal="center" shrinkToFit="1"/>
    </xf>
    <xf numFmtId="164" fontId="0" fillId="0" borderId="15" xfId="0" applyNumberFormat="1" applyBorder="1" applyAlignment="1">
      <alignment horizontal="center"/>
    </xf>
    <xf numFmtId="0" fontId="0" fillId="0" borderId="43" xfId="0" applyBorder="1"/>
    <xf numFmtId="0" fontId="0" fillId="0" borderId="45" xfId="0" applyBorder="1"/>
    <xf numFmtId="0" fontId="0" fillId="0" borderId="47" xfId="0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0" fillId="0" borderId="54" xfId="0" applyBorder="1"/>
    <xf numFmtId="0" fontId="0" fillId="0" borderId="55" xfId="0" applyBorder="1"/>
    <xf numFmtId="0" fontId="0" fillId="0" borderId="53" xfId="0" applyBorder="1"/>
    <xf numFmtId="0" fontId="0" fillId="0" borderId="56" xfId="0" applyBorder="1"/>
    <xf numFmtId="0" fontId="0" fillId="0" borderId="57" xfId="0" applyBorder="1"/>
    <xf numFmtId="0" fontId="0" fillId="0" borderId="59" xfId="0" applyBorder="1"/>
    <xf numFmtId="0" fontId="0" fillId="0" borderId="60" xfId="0" applyBorder="1"/>
    <xf numFmtId="0" fontId="0" fillId="0" borderId="61" xfId="0" applyBorder="1"/>
    <xf numFmtId="0" fontId="0" fillId="0" borderId="62" xfId="0" applyBorder="1"/>
    <xf numFmtId="0" fontId="0" fillId="0" borderId="63" xfId="0" applyBorder="1"/>
    <xf numFmtId="0" fontId="0" fillId="0" borderId="64" xfId="0" applyBorder="1"/>
    <xf numFmtId="0" fontId="6" fillId="0" borderId="32" xfId="0" applyFont="1" applyBorder="1" applyAlignment="1">
      <alignment horizontal="center"/>
    </xf>
    <xf numFmtId="0" fontId="6" fillId="0" borderId="4" xfId="0" applyFont="1" applyBorder="1" applyProtection="1">
      <protection locked="0"/>
    </xf>
    <xf numFmtId="164" fontId="6" fillId="0" borderId="65" xfId="0" applyNumberFormat="1" applyFont="1" applyBorder="1" applyAlignment="1">
      <alignment horizontal="center"/>
    </xf>
    <xf numFmtId="164" fontId="6" fillId="0" borderId="66" xfId="0" applyNumberFormat="1" applyFont="1" applyBorder="1" applyProtection="1"/>
    <xf numFmtId="164" fontId="6" fillId="0" borderId="67" xfId="0" applyNumberFormat="1" applyFont="1" applyBorder="1" applyProtection="1"/>
    <xf numFmtId="0" fontId="6" fillId="0" borderId="8" xfId="0" applyFont="1" applyBorder="1"/>
    <xf numFmtId="0" fontId="6" fillId="0" borderId="68" xfId="0" applyFont="1" applyBorder="1" applyAlignment="1">
      <alignment horizontal="center"/>
    </xf>
    <xf numFmtId="0" fontId="6" fillId="0" borderId="44" xfId="0" applyFont="1" applyBorder="1" applyProtection="1">
      <protection locked="0"/>
    </xf>
    <xf numFmtId="0" fontId="6" fillId="0" borderId="0" xfId="0" applyFont="1" applyBorder="1" applyAlignment="1">
      <alignment horizontal="center"/>
    </xf>
    <xf numFmtId="0" fontId="6" fillId="0" borderId="46" xfId="0" applyFont="1" applyBorder="1" applyProtection="1">
      <protection locked="0"/>
    </xf>
    <xf numFmtId="0" fontId="10" fillId="0" borderId="30" xfId="0" applyFont="1" applyBorder="1" applyAlignment="1">
      <alignment horizontal="center"/>
    </xf>
    <xf numFmtId="164" fontId="6" fillId="0" borderId="69" xfId="0" applyNumberFormat="1" applyFont="1" applyBorder="1" applyAlignment="1" applyProtection="1">
      <alignment horizontal="center"/>
    </xf>
    <xf numFmtId="0" fontId="6" fillId="0" borderId="31" xfId="0" applyFont="1" applyBorder="1"/>
    <xf numFmtId="0" fontId="10" fillId="0" borderId="71" xfId="0" applyFont="1" applyBorder="1"/>
    <xf numFmtId="0" fontId="6" fillId="0" borderId="70" xfId="0" applyFont="1" applyBorder="1" applyAlignment="1">
      <alignment horizontal="center" textRotation="90"/>
    </xf>
    <xf numFmtId="0" fontId="6" fillId="0" borderId="73" xfId="0" applyFont="1" applyBorder="1" applyAlignment="1">
      <alignment textRotation="45"/>
    </xf>
    <xf numFmtId="0" fontId="6" fillId="0" borderId="74" xfId="0" applyFont="1" applyBorder="1" applyAlignment="1">
      <alignment textRotation="45"/>
    </xf>
    <xf numFmtId="0" fontId="6" fillId="0" borderId="75" xfId="0" applyFont="1" applyBorder="1" applyAlignment="1">
      <alignment textRotation="45"/>
    </xf>
    <xf numFmtId="0" fontId="6" fillId="0" borderId="76" xfId="0" applyFont="1" applyBorder="1" applyAlignment="1">
      <alignment textRotation="45"/>
    </xf>
    <xf numFmtId="0" fontId="6" fillId="0" borderId="77" xfId="0" applyFont="1" applyBorder="1" applyAlignment="1">
      <alignment textRotation="45"/>
    </xf>
    <xf numFmtId="0" fontId="6" fillId="0" borderId="78" xfId="0" applyFont="1" applyBorder="1" applyAlignment="1">
      <alignment textRotation="45"/>
    </xf>
    <xf numFmtId="0" fontId="6" fillId="0" borderId="72" xfId="0" applyFont="1" applyBorder="1" applyAlignment="1">
      <alignment textRotation="45"/>
    </xf>
    <xf numFmtId="0" fontId="0" fillId="0" borderId="58" xfId="0" applyBorder="1" applyAlignment="1">
      <alignment horizontal="left" indent="2"/>
    </xf>
    <xf numFmtId="0" fontId="13" fillId="0" borderId="54" xfId="0" applyFont="1" applyBorder="1" applyAlignment="1">
      <alignment horizontal="left"/>
    </xf>
    <xf numFmtId="0" fontId="10" fillId="0" borderId="53" xfId="0" applyFont="1" applyBorder="1" applyAlignment="1">
      <alignment horizontal="left" indent="3"/>
    </xf>
    <xf numFmtId="0" fontId="14" fillId="0" borderId="40" xfId="0" applyFont="1" applyBorder="1" applyAlignment="1">
      <alignment horizontal="right" indent="4"/>
    </xf>
    <xf numFmtId="0" fontId="13" fillId="0" borderId="51" xfId="0" applyFont="1" applyBorder="1" applyAlignment="1">
      <alignment horizontal="left"/>
    </xf>
    <xf numFmtId="0" fontId="10" fillId="0" borderId="47" xfId="0" applyFont="1" applyBorder="1" applyAlignment="1">
      <alignment horizontal="left" indent="3"/>
    </xf>
    <xf numFmtId="0" fontId="14" fillId="0" borderId="56" xfId="0" applyFont="1" applyBorder="1" applyAlignment="1">
      <alignment horizontal="right" indent="4"/>
    </xf>
    <xf numFmtId="0" fontId="6" fillId="0" borderId="33" xfId="0" applyFont="1" applyBorder="1" applyAlignment="1">
      <alignment horizontal="center"/>
    </xf>
    <xf numFmtId="0" fontId="4" fillId="0" borderId="11" xfId="0" applyFont="1" applyBorder="1" applyProtection="1"/>
    <xf numFmtId="0" fontId="8" fillId="0" borderId="0" xfId="0" applyFont="1" applyAlignment="1">
      <alignment horizontal="left"/>
    </xf>
    <xf numFmtId="166" fontId="0" fillId="2" borderId="42" xfId="0" applyNumberFormat="1" applyFill="1" applyBorder="1" applyAlignment="1">
      <alignment horizontal="center"/>
    </xf>
    <xf numFmtId="0" fontId="6" fillId="0" borderId="20" xfId="0" applyNumberFormat="1" applyFont="1" applyBorder="1" applyProtection="1">
      <protection locked="0"/>
    </xf>
  </cellXfs>
  <cellStyles count="3">
    <cellStyle name="Normal" xfId="0" builtinId="0"/>
    <cellStyle name="Titre 1" xfId="1" builtinId="16"/>
    <cellStyle name="Titre 2" xfId="2" builtinId="17"/>
  </cellStyles>
  <dxfs count="174">
    <dxf>
      <border diagonalUp="0" diagonalDown="0">
        <left/>
        <right style="medium">
          <color theme="9" tint="-0.24994659260841701"/>
        </right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border diagonalUp="0" diagonalDown="0">
        <left style="medium">
          <color theme="9" tint="-0.24994659260841701"/>
        </left>
        <right/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border diagonalUp="0" diagonalDown="0">
        <left/>
        <right/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border diagonalUp="0" diagonalDown="0">
        <left/>
        <right/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border diagonalUp="0" diagonalDown="0">
        <left/>
        <right style="medium">
          <color theme="8"/>
        </right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border diagonalUp="0" diagonalDown="0">
        <left style="medium">
          <color theme="8"/>
        </left>
        <right/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border diagonalUp="0" diagonalDown="0">
        <left/>
        <right/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border>
        <top style="dashed">
          <color auto="1"/>
        </top>
      </border>
    </dxf>
    <dxf>
      <border diagonalUp="0" diagonalDown="0">
        <left/>
        <right/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vertical style="medium">
          <color theme="4" tint="-0.24994659260841701"/>
        </vertical>
        <horizontal style="medium">
          <color theme="4" tint="-0.24994659260841701"/>
        </horizontal>
      </border>
    </dxf>
    <dxf>
      <alignment horizontal="general" vertical="bottom" textRotation="9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>
        <top style="thin">
          <color auto="1"/>
        </top>
      </border>
    </dxf>
    <dxf>
      <border diagonalDown="0">
        <left/>
        <right style="thin">
          <color auto="1"/>
        </right>
        <top/>
        <bottom style="thin">
          <color auto="1"/>
        </bottom>
      </border>
    </dxf>
    <dxf>
      <border>
        <bottom style="thin">
          <color auto="1"/>
        </bottom>
      </border>
    </dxf>
    <dxf>
      <alignment horizontal="general" vertical="bottom" textRotation="44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66" formatCode="General\ &quot;h&quot;\ ;\-\ General\ &quot;h&quot;\ ;\ 0,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/>
        <top/>
        <bottom/>
      </border>
    </dxf>
    <dxf>
      <numFmt numFmtId="166" formatCode="General\ &quot;h&quot;\ ;\-\ General\ &quot;h&quot;\ ;\ 0,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6" formatCode="General\ &quot;h&quot;\ ;\-\ General\ &quot;h&quot;\ ;\ 0,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6" formatCode="General\ &quot;h&quot;\ ;\-\ General\ &quot;h&quot;\ ;\ 0,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6" formatCode="General\ &quot;h&quot;\ ;\-\ General\ &quot;h&quot;\ ;\ 0,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6" formatCode="General\ &quot;h&quot;\ ;\-\ General\ &quot;h&quot;\ ;\ 0,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6" formatCode="General\ &quot;h&quot;\ ;\-\ General\ &quot;h&quot;\ ;\ 0,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6" formatCode="General\ &quot;h&quot;\ ;\-\ General\ &quot;h&quot;\ ;\ 0,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6" formatCode="General\ &quot;h&quot;\ ;\-\ General\ &quot;h&quot;\ ;\ 0,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6" formatCode="General\ &quot;h&quot;\ ;\-\ General\ &quot;h&quot;\ ;\ 0,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6" formatCode="General\ &quot;h&quot;\ ;\-\ General\ &quot;h&quot;\ ;\ 0,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6" formatCode="General\ &quot;h&quot;\ ;\-\ General\ &quot;h&quot;\ ;\ 0,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6" formatCode="General\ &quot;h&quot;\ ;\-\ General\ &quot;h&quot;\ ;\ 0,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6" formatCode="General\ &quot;h&quot;\ ;\-\ General\ &quot;h&quot;\ ;\ 0,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6" formatCode="General\ &quot;h&quot;\ ;\-\ General\ &quot;h&quot;\ ;\ 0,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6" formatCode="General\ &quot;h&quot;\ ;\-\ General\ &quot;h&quot;\ ;\ 0,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6" formatCode="General\ &quot;h&quot;\ ;\-\ General\ &quot;h&quot;\ ;\ 0,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6" formatCode="General\ &quot;h&quot;\ ;\-\ General\ &quot;h&quot;\ ;\ 0,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9"/>
        </right>
        <top/>
        <bottom/>
      </border>
    </dxf>
    <dxf>
      <border diagonalUp="0" diagonalDown="0">
        <left style="medium">
          <color theme="9"/>
        </left>
        <right style="medium">
          <color theme="9"/>
        </right>
        <top style="medium">
          <color theme="9"/>
        </top>
        <bottom style="medium">
          <color theme="9"/>
        </bottom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medium">
          <color theme="9"/>
        </left>
        <right style="medium">
          <color theme="9"/>
        </right>
        <top/>
        <bottom/>
        <vertical style="medium">
          <color theme="9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vertical style="medium">
          <color theme="4" tint="-0.24994659260841701"/>
        </vertical>
        <horizontal style="medium">
          <color theme="4" tint="-0.2499465926084170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vertical style="medium">
          <color theme="4" tint="-0.24994659260841701"/>
        </vertical>
        <horizontal style="medium">
          <color theme="4" tint="-0.24994659260841701"/>
        </horizontal>
      </border>
    </dxf>
    <dxf>
      <alignment horizontal="general" vertical="bottom" textRotation="9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auto="1"/>
        </bottom>
      </border>
    </dxf>
    <dxf>
      <alignment horizontal="general" vertical="bottom" textRotation="44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vertical style="medium">
          <color theme="4" tint="-0.24994659260841701"/>
        </vertical>
        <horizontal style="medium">
          <color theme="4" tint="-0.2499465926084170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vertical style="medium">
          <color theme="4" tint="-0.24994659260841701"/>
        </vertical>
        <horizontal style="medium">
          <color theme="4" tint="-0.24994659260841701"/>
        </horizontal>
      </border>
    </dxf>
    <dxf>
      <alignment horizontal="general" vertical="bottom" textRotation="9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auto="1"/>
        </bottom>
      </border>
    </dxf>
    <dxf>
      <alignment horizontal="general" vertical="bottom" textRotation="44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colors>
    <mruColors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448237</xdr:colOff>
      <xdr:row>3</xdr:row>
      <xdr:rowOff>78442</xdr:rowOff>
    </xdr:from>
    <xdr:to>
      <xdr:col>17</xdr:col>
      <xdr:colOff>11206</xdr:colOff>
      <xdr:row>9</xdr:row>
      <xdr:rowOff>179294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687237" y="818030"/>
          <a:ext cx="2465293" cy="1255058"/>
        </a:xfrm>
        <a:prstGeom prst="roundRect">
          <a:avLst/>
        </a:prstGeom>
        <a:noFill/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22411</xdr:colOff>
      <xdr:row>3</xdr:row>
      <xdr:rowOff>53229</xdr:rowOff>
    </xdr:from>
    <xdr:to>
      <xdr:col>9</xdr:col>
      <xdr:colOff>313764</xdr:colOff>
      <xdr:row>10</xdr:row>
      <xdr:rowOff>33618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31793" y="792817"/>
          <a:ext cx="6398559" cy="1325095"/>
        </a:xfrm>
        <a:prstGeom prst="roundRect">
          <a:avLst/>
        </a:prstGeom>
        <a:noFill/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145678</xdr:colOff>
      <xdr:row>3</xdr:row>
      <xdr:rowOff>57709</xdr:rowOff>
    </xdr:from>
    <xdr:to>
      <xdr:col>22</xdr:col>
      <xdr:colOff>2902323</xdr:colOff>
      <xdr:row>9</xdr:row>
      <xdr:rowOff>156880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1194678" y="797297"/>
          <a:ext cx="4684057" cy="1253377"/>
        </a:xfrm>
        <a:prstGeom prst="roundRect">
          <a:avLst/>
        </a:prstGeom>
        <a:noFill/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33617</xdr:colOff>
      <xdr:row>29</xdr:row>
      <xdr:rowOff>67236</xdr:rowOff>
    </xdr:from>
    <xdr:to>
      <xdr:col>25</xdr:col>
      <xdr:colOff>134470</xdr:colOff>
      <xdr:row>35</xdr:row>
      <xdr:rowOff>11206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907676" y="6981265"/>
          <a:ext cx="15822706" cy="1086970"/>
        </a:xfrm>
        <a:prstGeom prst="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11207</xdr:colOff>
      <xdr:row>30</xdr:row>
      <xdr:rowOff>44824</xdr:rowOff>
    </xdr:from>
    <xdr:to>
      <xdr:col>23</xdr:col>
      <xdr:colOff>44823</xdr:colOff>
      <xdr:row>36</xdr:row>
      <xdr:rowOff>56029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571501" y="7328648"/>
          <a:ext cx="18153528" cy="1154205"/>
        </a:xfrm>
        <a:prstGeom prst="rect">
          <a:avLst/>
        </a:prstGeom>
        <a:noFill/>
        <a:ln w="9525" cap="flat" cmpd="sng" algn="ctr">
          <a:solidFill>
            <a:schemeClr val="dk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12</xdr:row>
          <xdr:rowOff>342900</xdr:rowOff>
        </xdr:from>
        <xdr:to>
          <xdr:col>1</xdr:col>
          <xdr:colOff>1504950</xdr:colOff>
          <xdr:row>12</xdr:row>
          <xdr:rowOff>714375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Gerez intervenant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276787</xdr:colOff>
      <xdr:row>2</xdr:row>
      <xdr:rowOff>116542</xdr:rowOff>
    </xdr:from>
    <xdr:to>
      <xdr:col>20</xdr:col>
      <xdr:colOff>306481</xdr:colOff>
      <xdr:row>9</xdr:row>
      <xdr:rowOff>85725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011087" y="668992"/>
          <a:ext cx="1934694" cy="1331258"/>
        </a:xfrm>
        <a:prstGeom prst="roundRect">
          <a:avLst/>
        </a:prstGeom>
        <a:noFill/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41461</xdr:colOff>
      <xdr:row>2</xdr:row>
      <xdr:rowOff>91329</xdr:rowOff>
    </xdr:from>
    <xdr:to>
      <xdr:col>13</xdr:col>
      <xdr:colOff>428625</xdr:colOff>
      <xdr:row>9</xdr:row>
      <xdr:rowOff>71718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03461" y="643779"/>
          <a:ext cx="6549839" cy="1342464"/>
        </a:xfrm>
        <a:prstGeom prst="roundRect">
          <a:avLst/>
        </a:prstGeom>
        <a:noFill/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295275</xdr:colOff>
          <xdr:row>11</xdr:row>
          <xdr:rowOff>323850</xdr:rowOff>
        </xdr:from>
        <xdr:to>
          <xdr:col>1</xdr:col>
          <xdr:colOff>1323975</xdr:colOff>
          <xdr:row>11</xdr:row>
          <xdr:rowOff>828675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00000000-0008-0000-01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intervenant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466725</xdr:colOff>
      <xdr:row>21</xdr:row>
      <xdr:rowOff>28574</xdr:rowOff>
    </xdr:from>
    <xdr:to>
      <xdr:col>22</xdr:col>
      <xdr:colOff>47625</xdr:colOff>
      <xdr:row>27</xdr:row>
      <xdr:rowOff>142874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8191500" y="4752974"/>
          <a:ext cx="6267450" cy="1266825"/>
        </a:xfrm>
        <a:prstGeom prst="rect">
          <a:avLst/>
        </a:prstGeom>
        <a:noFill/>
        <a:ln w="9525" cap="flat" cmpd="sng" algn="ctr">
          <a:solidFill>
            <a:schemeClr val="dk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D27606B-85D6-47A7-8020-52D7C98DD247}" name="tabProg" displayName="tabProg" ref="B13:W27" headerRowCount="0" totalsRowShown="0" headerRowDxfId="173" headerRowBorderDxfId="172" tableBorderDxfId="171" totalsRowBorderDxfId="170">
  <tableColumns count="22">
    <tableColumn id="2" xr3:uid="{EA524B29-42F0-4735-BC0D-D0B68BD19C17}" name="Colonne2" headerRowDxfId="169" dataDxfId="168"/>
    <tableColumn id="4" xr3:uid="{FA36D195-69DD-486C-9FA3-458D69D66B7B}" name="Colonne4" headerRowDxfId="167" dataDxfId="166"/>
    <tableColumn id="5" xr3:uid="{8E2428A4-FE9E-4C52-B91A-674DA0135983}" name="Colonne5" headerRowDxfId="165" dataDxfId="164"/>
    <tableColumn id="6" xr3:uid="{84F51829-B23C-4B96-8F61-405633ECB1C5}" name="Colonne6" headerRowDxfId="163" dataDxfId="162"/>
    <tableColumn id="7" xr3:uid="{0BCC6FD6-388B-41E3-B2E6-1E9D16D06484}" name="Colonne7" headerRowDxfId="161" dataDxfId="160"/>
    <tableColumn id="8" xr3:uid="{74DAE3F8-AB1D-4EED-8FD4-08890D5676E4}" name="Colonne8" headerRowDxfId="159" dataDxfId="158"/>
    <tableColumn id="9" xr3:uid="{FF2568E4-3558-4B05-8856-7D41A4550EEB}" name="Colonne9" headerRowDxfId="157" dataDxfId="156"/>
    <tableColumn id="10" xr3:uid="{89F1CF22-618E-4CE0-A52F-5562EB6934DF}" name="Colonne10" headerRowDxfId="155" dataDxfId="154"/>
    <tableColumn id="11" xr3:uid="{C2D43823-4694-4815-9365-A10BDBC5BFDA}" name="Colonne11" headerRowDxfId="153" dataDxfId="152"/>
    <tableColumn id="12" xr3:uid="{65B9B84E-3CAC-49F5-ACB4-3B033562F2AE}" name="Colonne12" headerRowDxfId="151" dataDxfId="150"/>
    <tableColumn id="13" xr3:uid="{AC6BD1D2-58BE-4589-96FB-57A98DFBC78A}" name="Colonne13" headerRowDxfId="149" dataDxfId="148"/>
    <tableColumn id="14" xr3:uid="{60B9A455-94D4-4897-930B-A15EDBC863C7}" name="Colonne14" headerRowDxfId="147" dataDxfId="146"/>
    <tableColumn id="15" xr3:uid="{0D616890-4D6D-4A42-A717-F62793730FBB}" name="Colonne15" headerRowDxfId="145" dataDxfId="144"/>
    <tableColumn id="16" xr3:uid="{901D2BE6-C739-4622-9CF0-EC5705EDAED9}" name="Colonne16" headerRowDxfId="143" dataDxfId="142"/>
    <tableColumn id="17" xr3:uid="{FCFA5511-246C-40F8-A508-39A636AB1F18}" name="Colonne17" headerRowDxfId="141" dataDxfId="140"/>
    <tableColumn id="18" xr3:uid="{F7F45F16-C10B-4BEE-9896-CDEAEFEC8ADF}" name="Colonne18" headerRowDxfId="139" dataDxfId="138"/>
    <tableColumn id="19" xr3:uid="{147A7037-D70C-49FD-BC32-6EF35C454336}" name="Colonne19" headerRowDxfId="137" dataDxfId="136"/>
    <tableColumn id="20" xr3:uid="{ADB587AA-D224-45D8-A3DD-B116D3DCDF03}" name="Colonne20" headerRowDxfId="135" dataDxfId="134"/>
    <tableColumn id="21" xr3:uid="{11790A35-0E9F-4E9C-9BD6-B08D0C09DA3C}" name="Colonne21" headerRowDxfId="133" dataDxfId="132"/>
    <tableColumn id="22" xr3:uid="{D1EEBDBB-4668-443C-94AF-B871AE31DDE7}" name="Colonne22" headerRowDxfId="131" dataDxfId="130"/>
    <tableColumn id="23" xr3:uid="{FEFE2A2F-177A-4D2B-A671-8666B152E6DA}" name="Colonne23" headerRowDxfId="129" dataDxfId="128"/>
    <tableColumn id="24" xr3:uid="{F3CE99B4-FAEF-44EF-BAFC-776BE1656F60}" name="Colonne24" headerRowDxfId="127" dataDxfId="126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849A7859-37A4-4EB0-B0BD-ED4CE97AB103}" name="tabTemps37" displayName="tabTemps37" ref="B12:W24" headerRowCount="0" totalsRowShown="0" headerRowDxfId="125" headerRowBorderDxfId="124" tableBorderDxfId="123" totalsRowBorderDxfId="122">
  <tableColumns count="22">
    <tableColumn id="2" xr3:uid="{5C2A72CA-3943-4F1E-A954-C06C1B814034}" name="Colonne2" headerRowDxfId="121" dataDxfId="120"/>
    <tableColumn id="4" xr3:uid="{7477AD4A-CA12-4BB0-BB47-3F0EC9E98D31}" name="Colonne4" headerRowDxfId="119" dataDxfId="118"/>
    <tableColumn id="5" xr3:uid="{32845B3D-A7B0-47A7-9260-D0912484CB42}" name="Colonne5" headerRowDxfId="117" dataDxfId="116"/>
    <tableColumn id="6" xr3:uid="{090A8A5C-23DB-4578-B7CF-C2172705A756}" name="Colonne6" headerRowDxfId="115" dataDxfId="114"/>
    <tableColumn id="7" xr3:uid="{F372CF68-B5B4-4623-BF3D-5B8668D1DEAA}" name="Colonne7" headerRowDxfId="113" dataDxfId="112"/>
    <tableColumn id="8" xr3:uid="{4EF5A83E-38DB-4C7D-8CDC-F2C4432469E6}" name="Colonne8" headerRowDxfId="111" dataDxfId="110"/>
    <tableColumn id="9" xr3:uid="{EF76F018-18AE-4298-8344-F08C3B213024}" name="Colonne9" headerRowDxfId="109" dataDxfId="108"/>
    <tableColumn id="10" xr3:uid="{D751958C-9BFE-4E13-842F-77E779DA043D}" name="Colonne10" headerRowDxfId="107" dataDxfId="106"/>
    <tableColumn id="11" xr3:uid="{B6FF2E03-CC91-4341-BC9C-1500218ED052}" name="Colonne11" headerRowDxfId="105" dataDxfId="104"/>
    <tableColumn id="12" xr3:uid="{8AF86B13-233E-4EFA-962D-6C2C7899BE32}" name="Colonne12" headerRowDxfId="103" dataDxfId="102"/>
    <tableColumn id="13" xr3:uid="{B35F1AF6-FEA6-4E16-8757-F52664FA01BC}" name="Colonne13" headerRowDxfId="101" dataDxfId="100"/>
    <tableColumn id="14" xr3:uid="{1C3E611D-6C21-425B-B6D9-E1C57EB93275}" name="Colonne14" headerRowDxfId="99" dataDxfId="98"/>
    <tableColumn id="15" xr3:uid="{BAB32579-5472-4EEC-9DCC-14D97AB8168A}" name="Colonne15" headerRowDxfId="97" dataDxfId="96"/>
    <tableColumn id="16" xr3:uid="{999B92AE-F9FC-4A86-AAAB-2A542E28D343}" name="Colonne16" headerRowDxfId="95" dataDxfId="94"/>
    <tableColumn id="17" xr3:uid="{3FC3A0F1-E8ED-494C-BF90-69F62AF5B74B}" name="Colonne17" headerRowDxfId="93" dataDxfId="92"/>
    <tableColumn id="18" xr3:uid="{214AFC2E-8321-4775-96F5-6BE158C7716B}" name="Colonne18" headerRowDxfId="91" dataDxfId="90"/>
    <tableColumn id="19" xr3:uid="{1D8A63E8-1B8E-4874-846E-C8F0B7BDE287}" name="Colonne19" headerRowDxfId="89" dataDxfId="88"/>
    <tableColumn id="20" xr3:uid="{B1E05B58-4B21-4DEB-9BFE-BDDB0A66C644}" name="Colonne20" headerRowDxfId="87" dataDxfId="86"/>
    <tableColumn id="21" xr3:uid="{BD7E6786-CFDC-44C5-B94F-E8C8A96F022B}" name="Colonne21" headerRowDxfId="85" dataDxfId="84"/>
    <tableColumn id="22" xr3:uid="{740D209A-6137-4942-9571-58AEC89FD052}" name="Colonne22" headerRowDxfId="83" dataDxfId="82"/>
    <tableColumn id="23" xr3:uid="{AAA0AE88-2F2E-45A8-A84D-36A2784F2BAA}" name="Colonne23" headerRowDxfId="81" dataDxfId="80"/>
    <tableColumn id="24" xr3:uid="{F9F836C8-88EF-4FAE-9525-9CBB22A5165F}" name="Colonne24" headerRowDxfId="79" dataDxfId="78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95A7BF8-610A-443F-8C74-94CE19A7C375}" name="Tableau6" displayName="Tableau6" ref="C20:V20" headerRowCount="0" totalsRowShown="0" headerRowDxfId="77" dataDxfId="76" tableBorderDxfId="75">
  <tableColumns count="20">
    <tableColumn id="1" xr3:uid="{71B21FD4-10F9-483B-92F5-71E6F692AE56}" name="Colonne1" dataDxfId="74"/>
    <tableColumn id="2" xr3:uid="{DE004662-1AD1-43F5-B7BA-D2123427D1D4}" name="Colonne2" dataDxfId="73">
      <calculatedColumnFormula xml:space="preserve"> $D19 - $D7</calculatedColumnFormula>
    </tableColumn>
    <tableColumn id="4" xr3:uid="{51F476CA-F2A9-46C2-AEDC-AA0B04396680}" name="Colonne4" dataDxfId="72">
      <calculatedColumnFormula xml:space="preserve"> $E19- $E7</calculatedColumnFormula>
    </tableColumn>
    <tableColumn id="5" xr3:uid="{8A3510BE-3761-40C8-87D1-60E6D1F65636}" name="Colonne5" dataDxfId="71">
      <calculatedColumnFormula xml:space="preserve"> $F19- $F7</calculatedColumnFormula>
    </tableColumn>
    <tableColumn id="6" xr3:uid="{CC406ECA-81BF-4377-9261-72C861150A0C}" name="Colonne6" dataDxfId="70">
      <calculatedColumnFormula xml:space="preserve"> $G19- $G7</calculatedColumnFormula>
    </tableColumn>
    <tableColumn id="7" xr3:uid="{D7701B13-4D65-4F50-B227-CE9401244164}" name="Colonne7" dataDxfId="69">
      <calculatedColumnFormula xml:space="preserve"> $H19- $H7</calculatedColumnFormula>
    </tableColumn>
    <tableColumn id="8" xr3:uid="{CC3A42C4-F0EB-4DC6-A90E-913DC975850D}" name="Colonne8" dataDxfId="68">
      <calculatedColumnFormula xml:space="preserve"> $I19- $I7</calculatedColumnFormula>
    </tableColumn>
    <tableColumn id="9" xr3:uid="{7491006B-E9CF-45E5-97A9-07F5DC77870E}" name="Colonne9" dataDxfId="67">
      <calculatedColumnFormula xml:space="preserve"> $J19- $J7</calculatedColumnFormula>
    </tableColumn>
    <tableColumn id="10" xr3:uid="{B2DFA604-32CE-4B77-A59A-793B4C5CF1C7}" name="Colonne10" dataDxfId="66">
      <calculatedColumnFormula xml:space="preserve"> $K19- $K7</calculatedColumnFormula>
    </tableColumn>
    <tableColumn id="11" xr3:uid="{7B637ED4-59B4-4A9E-9A0D-315AF4F24150}" name="Colonne11" dataDxfId="65">
      <calculatedColumnFormula xml:space="preserve"> $L19- $L7</calculatedColumnFormula>
    </tableColumn>
    <tableColumn id="12" xr3:uid="{147C0C2F-3814-4898-86A1-D692A4448FD5}" name="Colonne12" dataDxfId="64">
      <calculatedColumnFormula xml:space="preserve"> $M19- $M7</calculatedColumnFormula>
    </tableColumn>
    <tableColumn id="13" xr3:uid="{99AE6568-FFA7-4D79-8E28-DC861ED562C5}" name="Colonne13" dataDxfId="63"/>
    <tableColumn id="14" xr3:uid="{5D113B01-19E9-4AD1-B5E5-9FE7EFFA3194}" name="Colonne14" dataDxfId="62"/>
    <tableColumn id="15" xr3:uid="{40C8603C-5390-40CE-9225-B21A8262B1CF}" name="Colonne15" dataDxfId="61"/>
    <tableColumn id="16" xr3:uid="{83E36AA3-4310-41BC-92DB-7BC5F364BD01}" name="Colonne16" dataDxfId="60"/>
    <tableColumn id="17" xr3:uid="{3081FADE-79AC-42B5-9803-EADF7936E2BD}" name="Colonne17" dataDxfId="59"/>
    <tableColumn id="18" xr3:uid="{C0194387-BB74-40A3-BD40-37BAC293C2FF}" name="Colonne18" dataDxfId="58"/>
    <tableColumn id="19" xr3:uid="{4DFBCD5A-D85D-4C51-8CF6-6BFD8300FCE1}" name="Colonne19" dataDxfId="57"/>
    <tableColumn id="20" xr3:uid="{4A7F5A85-AD79-4881-954A-0DD8CDA67AB0}" name="Colonne20" dataDxfId="56"/>
    <tableColumn id="21" xr3:uid="{157C93B4-034A-4669-8277-BD3E70409D30}" name="Colonne21" dataDxfId="5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E129A11-C10D-40FE-BDD3-4F71C44D601D}" name="tabEcart" displayName="tabEcart" ref="B6:V19" headerRowCount="0" totalsRowShown="0" headerRowDxfId="54" headerRowBorderDxfId="53" tableBorderDxfId="52" totalsRowBorderDxfId="51">
  <tableColumns count="21">
    <tableColumn id="2" xr3:uid="{0FE69C35-15F1-4801-9C17-6E164AEDC702}" name="Colonne2" headerRowDxfId="50" dataDxfId="49"/>
    <tableColumn id="1" xr3:uid="{CEBF2CD9-A394-4871-A8B5-F2AC8D1826CE}" name="Colonne1" headerRowDxfId="48" dataDxfId="47"/>
    <tableColumn id="4" xr3:uid="{ACD3BAAF-39A8-4431-BAF3-9878AAB0A129}" name="Colonne4" headerRowDxfId="46" dataDxfId="45"/>
    <tableColumn id="6" xr3:uid="{844226D3-13FD-4F3D-8209-7D37C17D2A5C}" name="Colonne6" headerRowDxfId="44" dataDxfId="43"/>
    <tableColumn id="7" xr3:uid="{D6A540DE-1446-436F-B2F6-A7FBD07563FD}" name="Colonne7" headerRowDxfId="42" dataDxfId="41"/>
    <tableColumn id="8" xr3:uid="{2CC63AF9-A5C6-4960-AA6A-44D6DEFA71F9}" name="Colonne8" headerRowDxfId="40" dataDxfId="39"/>
    <tableColumn id="9" xr3:uid="{F8627BD0-4D64-4791-A57F-D9679D0EB3FE}" name="Colonne9" headerRowDxfId="38" dataDxfId="37"/>
    <tableColumn id="10" xr3:uid="{DD28B7F5-BB1B-4C55-973B-09A1660BAB23}" name="Colonne10" headerRowDxfId="36" dataDxfId="35"/>
    <tableColumn id="11" xr3:uid="{6299B12E-1492-421D-9959-3C90ACDFB53A}" name="Colonne11" headerRowDxfId="34" dataDxfId="33"/>
    <tableColumn id="12" xr3:uid="{3944E4A8-64B0-49CB-A3B2-3238929ECB11}" name="Colonne12" headerRowDxfId="32" dataDxfId="31"/>
    <tableColumn id="13" xr3:uid="{7655259D-E085-448F-B66C-5EEFF92A4AF8}" name="Colonne13" headerRowDxfId="30" dataDxfId="29"/>
    <tableColumn id="14" xr3:uid="{643A5E23-C8B0-4B06-844C-787ACF90EA8D}" name="Colonne14" headerRowDxfId="28" dataDxfId="27"/>
    <tableColumn id="15" xr3:uid="{CD2A86BC-025A-410F-871D-660749FD6FEB}" name="Colonne15" headerRowDxfId="26" dataDxfId="25"/>
    <tableColumn id="16" xr3:uid="{E2CCD409-1A86-44F3-A482-68563D2D2753}" name="Colonne16" headerRowDxfId="24" dataDxfId="23"/>
    <tableColumn id="17" xr3:uid="{5C71C258-2DE7-4B95-88B4-B5BB3737C073}" name="Colonne17" headerRowDxfId="22" dataDxfId="21"/>
    <tableColumn id="18" xr3:uid="{9B02756C-D3E5-41C0-8E1D-01D3BC55EAD1}" name="Colonne18" headerRowDxfId="20" dataDxfId="19"/>
    <tableColumn id="19" xr3:uid="{D36EBA8E-F547-4E96-8D57-1278095DBCF8}" name="Colonne19" headerRowDxfId="18" dataDxfId="17"/>
    <tableColumn id="20" xr3:uid="{5A1E049C-C33D-408D-808E-217A108A1C4F}" name="Colonne20" headerRowDxfId="16" dataDxfId="15"/>
    <tableColumn id="21" xr3:uid="{1D559540-2A4B-423F-86E4-C0324C061B92}" name="Colonne21" headerRowDxfId="14" dataDxfId="13"/>
    <tableColumn id="22" xr3:uid="{72A376A6-7E29-4391-A456-BB7D38731575}" name="Colonne22" headerRowDxfId="12" dataDxfId="11"/>
    <tableColumn id="23" xr3:uid="{E658A0A3-9127-4561-9828-FE6FA601F610}" name="Colonne23" headerRowDxfId="10" dataDxfId="9"/>
  </tableColumns>
  <tableStyleInfo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DF991F1-4B32-4A6D-BD94-317E8480B733}" name="Tableau10" displayName="Tableau10" ref="C22:I34" headerRowCount="0" totalsRowShown="0" tableBorderDxfId="8" totalsRowBorderDxfId="7">
  <tableColumns count="7">
    <tableColumn id="1" xr3:uid="{D7C02AA4-012F-425E-B40D-5EF666789853}" name="Colonne1" dataDxfId="6"/>
    <tableColumn id="2" xr3:uid="{16584A28-EE4C-4D10-A6B5-E54676F71C4F}" name="Colonne2" dataDxfId="5"/>
    <tableColumn id="3" xr3:uid="{2A1E2C5C-4ED1-4C29-A8D9-B9BC27369E2E}" name="Colonne3" dataDxfId="4"/>
    <tableColumn id="4" xr3:uid="{537E810A-3CF7-4ED0-A54A-5C7D3A6E8D12}" name="Colonne4" dataDxfId="3"/>
    <tableColumn id="5" xr3:uid="{C7EAA79D-AFBC-45E9-92AA-36885778A0AF}" name="Colonne5" dataDxfId="2"/>
    <tableColumn id="6" xr3:uid="{0D48C335-B9B4-4E56-9017-8F27FC2F96C5}" name="Colonne6" dataDxfId="1"/>
    <tableColumn id="7" xr3:uid="{2922D8A5-BD9D-4D47-ABB1-04DCC87E97DB}" name="Colonne7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Y32"/>
  <sheetViews>
    <sheetView showGridLines="0" showZeros="0" zoomScale="85" zoomScaleNormal="85" zoomScalePageLayoutView="55" workbookViewId="0">
      <selection activeCell="I17" sqref="I17"/>
    </sheetView>
  </sheetViews>
  <sheetFormatPr baseColWidth="10" defaultColWidth="9.140625" defaultRowHeight="15" x14ac:dyDescent="0.25"/>
  <cols>
    <col min="1" max="1" width="8.42578125" customWidth="1"/>
    <col min="2" max="2" width="24.42578125" customWidth="1"/>
    <col min="3" max="3" width="16.7109375" customWidth="1"/>
    <col min="4" max="4" width="14" customWidth="1"/>
    <col min="5" max="5" width="6.42578125" customWidth="1"/>
    <col min="6" max="6" width="7.7109375" customWidth="1"/>
    <col min="7" max="22" width="7" customWidth="1"/>
    <col min="23" max="23" width="89.7109375" customWidth="1"/>
    <col min="24" max="24" width="6.7109375" customWidth="1"/>
    <col min="25" max="25" width="8.28515625" customWidth="1"/>
  </cols>
  <sheetData>
    <row r="2" spans="2:25" ht="20.25" thickBot="1" x14ac:dyDescent="0.35">
      <c r="B2" s="1" t="s">
        <v>0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33" t="s">
        <v>21</v>
      </c>
      <c r="X2" s="31"/>
      <c r="Y2" s="32"/>
    </row>
    <row r="3" spans="2:25" ht="22.5" customHeight="1" thickTop="1" x14ac:dyDescent="0.3">
      <c r="B3" s="24"/>
      <c r="C3" s="24" t="s">
        <v>1</v>
      </c>
      <c r="N3" s="24" t="s">
        <v>19</v>
      </c>
      <c r="R3" s="24"/>
      <c r="T3" s="24" t="s">
        <v>20</v>
      </c>
      <c r="X3" s="2"/>
    </row>
    <row r="4" spans="2:25" ht="15" customHeight="1" x14ac:dyDescent="0.3">
      <c r="B4" s="2"/>
      <c r="I4" s="9"/>
      <c r="K4" s="2"/>
      <c r="M4" s="2"/>
    </row>
    <row r="5" spans="2:25" ht="15.75" customHeight="1" x14ac:dyDescent="0.25">
      <c r="B5" s="28" t="s">
        <v>2</v>
      </c>
      <c r="C5" s="6"/>
      <c r="D5" s="3"/>
      <c r="E5" s="3" t="s">
        <v>4</v>
      </c>
      <c r="F5" s="3"/>
      <c r="G5" s="3"/>
      <c r="H5" s="7"/>
      <c r="I5" s="5"/>
      <c r="J5" s="3"/>
      <c r="K5" s="3"/>
      <c r="L5" s="3"/>
      <c r="N5" s="7"/>
      <c r="O5" s="10"/>
      <c r="P5" s="5"/>
      <c r="R5" s="3"/>
      <c r="S5" s="3"/>
      <c r="T5" s="26" t="s">
        <v>29</v>
      </c>
      <c r="U5" s="3"/>
      <c r="W5" s="3"/>
      <c r="X5" s="30"/>
    </row>
    <row r="6" spans="2:25" ht="15" customHeight="1" x14ac:dyDescent="0.25">
      <c r="B6" s="3"/>
      <c r="C6" s="3"/>
      <c r="D6" s="3"/>
      <c r="E6" s="3"/>
      <c r="F6" s="3"/>
      <c r="G6" s="3"/>
      <c r="H6" s="3"/>
      <c r="I6" s="3"/>
      <c r="J6" s="3"/>
      <c r="K6" s="12"/>
      <c r="L6" s="3"/>
    </row>
    <row r="7" spans="2:25" ht="15" customHeight="1" x14ac:dyDescent="0.25">
      <c r="B7" s="3"/>
      <c r="C7" s="3"/>
      <c r="D7" s="3"/>
      <c r="E7" s="3"/>
      <c r="F7" s="3"/>
      <c r="G7" s="3"/>
      <c r="H7" s="3"/>
      <c r="I7" s="3"/>
      <c r="J7" s="3"/>
      <c r="K7" s="13"/>
      <c r="L7" s="3"/>
      <c r="N7" s="7"/>
      <c r="O7" s="10"/>
      <c r="P7" s="5"/>
      <c r="S7" s="3"/>
      <c r="T7" s="16" t="s">
        <v>30</v>
      </c>
      <c r="U7" s="3"/>
      <c r="V7" s="3"/>
    </row>
    <row r="8" spans="2:25" x14ac:dyDescent="0.25">
      <c r="B8" s="28" t="s">
        <v>3</v>
      </c>
      <c r="C8" s="6"/>
      <c r="D8" s="13" t="s">
        <v>31</v>
      </c>
      <c r="E8" s="3"/>
      <c r="F8" s="3"/>
      <c r="G8" s="3"/>
      <c r="H8" s="7"/>
      <c r="I8" s="5"/>
      <c r="J8" s="3"/>
      <c r="K8" s="13"/>
      <c r="L8" s="3"/>
      <c r="S8" s="3"/>
      <c r="T8" s="3"/>
      <c r="U8" s="3"/>
      <c r="V8" s="3"/>
      <c r="W8" s="3"/>
    </row>
    <row r="9" spans="2:25" x14ac:dyDescent="0.25">
      <c r="B9" s="3"/>
      <c r="C9" s="3"/>
      <c r="D9" s="3"/>
      <c r="E9" s="3"/>
      <c r="F9" s="3"/>
      <c r="G9" s="3"/>
      <c r="H9" s="3"/>
      <c r="I9" s="3"/>
      <c r="J9" s="3"/>
      <c r="K9" s="3"/>
      <c r="L9" s="3"/>
      <c r="N9" s="7"/>
      <c r="O9" s="10"/>
      <c r="P9" s="5"/>
      <c r="S9" s="3"/>
      <c r="T9" s="3"/>
      <c r="U9" s="3"/>
      <c r="V9" s="3"/>
    </row>
    <row r="10" spans="2:25" x14ac:dyDescent="0.25">
      <c r="F10" s="136" t="s">
        <v>29</v>
      </c>
      <c r="H10" s="7"/>
      <c r="I10" s="5"/>
    </row>
    <row r="11" spans="2:25" x14ac:dyDescent="0.25">
      <c r="T11" s="4"/>
    </row>
    <row r="12" spans="2:25" ht="14.25" customHeight="1" thickBot="1" x14ac:dyDescent="0.3">
      <c r="T12" s="29" t="s">
        <v>17</v>
      </c>
      <c r="V12" s="25"/>
    </row>
    <row r="13" spans="2:25" ht="99.75" thickBot="1" x14ac:dyDescent="0.3">
      <c r="B13" s="11" t="s">
        <v>5</v>
      </c>
      <c r="C13" s="18" t="s">
        <v>6</v>
      </c>
      <c r="D13" s="18" t="s">
        <v>7</v>
      </c>
      <c r="E13" s="20" t="s">
        <v>8</v>
      </c>
      <c r="F13" s="21" t="s">
        <v>22</v>
      </c>
      <c r="G13" s="21" t="s">
        <v>9</v>
      </c>
      <c r="H13" s="22" t="s">
        <v>23</v>
      </c>
      <c r="I13" s="20" t="s">
        <v>10</v>
      </c>
      <c r="J13" s="21" t="s">
        <v>11</v>
      </c>
      <c r="K13" s="21" t="s">
        <v>27</v>
      </c>
      <c r="L13" s="21" t="s">
        <v>12</v>
      </c>
      <c r="M13" s="21" t="s">
        <v>13</v>
      </c>
      <c r="N13" s="21" t="s">
        <v>14</v>
      </c>
      <c r="O13" s="21" t="s">
        <v>24</v>
      </c>
      <c r="P13" s="21" t="s">
        <v>25</v>
      </c>
      <c r="Q13" s="21" t="s">
        <v>38</v>
      </c>
      <c r="R13" s="21" t="s">
        <v>38</v>
      </c>
      <c r="S13" s="22"/>
      <c r="T13" s="23" t="s">
        <v>15</v>
      </c>
      <c r="U13" s="22" t="s">
        <v>16</v>
      </c>
      <c r="V13" s="19" t="s">
        <v>26</v>
      </c>
      <c r="W13" s="14" t="s">
        <v>28</v>
      </c>
    </row>
    <row r="14" spans="2:25" ht="15.75" thickBot="1" x14ac:dyDescent="0.3">
      <c r="B14" s="6"/>
      <c r="C14" s="81">
        <f>SUBTOTAL(109,E14:V14)</f>
        <v>0</v>
      </c>
      <c r="D14" s="82">
        <f xml:space="preserve"> tabProg[[#This Row],[Colonne4]] / 8</f>
        <v>0</v>
      </c>
      <c r="E14" s="41"/>
      <c r="F14" s="42"/>
      <c r="G14" s="42"/>
      <c r="H14" s="42"/>
      <c r="I14" s="43"/>
      <c r="J14" s="44"/>
      <c r="K14" s="41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5"/>
      <c r="W14" s="49"/>
    </row>
    <row r="15" spans="2:25" ht="15.75" thickBot="1" x14ac:dyDescent="0.3">
      <c r="B15" s="6"/>
      <c r="C15" s="81">
        <f t="shared" ref="C15:C26" si="0">SUBTOTAL(109,E15:V15)</f>
        <v>0</v>
      </c>
      <c r="D15" s="82">
        <f xml:space="preserve"> tabProg[[#This Row],[Colonne4]] / 8</f>
        <v>0</v>
      </c>
      <c r="E15" s="46"/>
      <c r="F15" s="47"/>
      <c r="G15" s="47"/>
      <c r="H15" s="47"/>
      <c r="I15" s="48"/>
      <c r="J15" s="49"/>
      <c r="K15" s="46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8"/>
      <c r="W15" s="49"/>
    </row>
    <row r="16" spans="2:25" ht="15.75" thickBot="1" x14ac:dyDescent="0.3">
      <c r="B16" s="6"/>
      <c r="C16" s="81">
        <f t="shared" si="0"/>
        <v>0</v>
      </c>
      <c r="D16" s="82">
        <f xml:space="preserve"> tabProg[[#This Row],[Colonne4]] / 8</f>
        <v>0</v>
      </c>
      <c r="E16" s="46"/>
      <c r="F16" s="47"/>
      <c r="G16" s="47"/>
      <c r="H16" s="47"/>
      <c r="I16" s="48"/>
      <c r="J16" s="49"/>
      <c r="K16" s="46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8"/>
      <c r="W16" s="49"/>
    </row>
    <row r="17" spans="2:24" ht="15.75" thickBot="1" x14ac:dyDescent="0.3">
      <c r="B17" s="6"/>
      <c r="C17" s="81">
        <f t="shared" si="0"/>
        <v>0</v>
      </c>
      <c r="D17" s="82">
        <f xml:space="preserve"> tabProg[[#This Row],[Colonne4]] / 8</f>
        <v>0</v>
      </c>
      <c r="E17" s="46"/>
      <c r="F17" s="47"/>
      <c r="G17" s="47"/>
      <c r="H17" s="47"/>
      <c r="I17" s="48"/>
      <c r="J17" s="49"/>
      <c r="K17" s="46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8"/>
      <c r="W17" s="49"/>
    </row>
    <row r="18" spans="2:24" ht="15.75" thickBot="1" x14ac:dyDescent="0.3">
      <c r="B18" s="6"/>
      <c r="C18" s="81">
        <f>SUBTOTAL(109,E18:V18)</f>
        <v>0</v>
      </c>
      <c r="D18" s="82">
        <f xml:space="preserve"> tabProg[[#This Row],[Colonne4]] / 8</f>
        <v>0</v>
      </c>
      <c r="E18" s="46"/>
      <c r="F18" s="47"/>
      <c r="G18" s="50"/>
      <c r="H18" s="47"/>
      <c r="I18" s="48"/>
      <c r="J18" s="49"/>
      <c r="K18" s="46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8"/>
      <c r="W18" s="49"/>
    </row>
    <row r="19" spans="2:24" ht="15.75" thickBot="1" x14ac:dyDescent="0.3">
      <c r="B19" s="6"/>
      <c r="C19" s="81">
        <f t="shared" si="0"/>
        <v>0</v>
      </c>
      <c r="D19" s="82">
        <f xml:space="preserve"> tabProg[[#This Row],[Colonne4]] / 8</f>
        <v>0</v>
      </c>
      <c r="E19" s="46"/>
      <c r="F19" s="47"/>
      <c r="G19" s="47"/>
      <c r="H19" s="47"/>
      <c r="I19" s="48"/>
      <c r="J19" s="49"/>
      <c r="K19" s="46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8"/>
      <c r="W19" s="49"/>
    </row>
    <row r="20" spans="2:24" ht="15.75" thickBot="1" x14ac:dyDescent="0.3">
      <c r="B20" s="6"/>
      <c r="C20" s="81">
        <f t="shared" si="0"/>
        <v>0</v>
      </c>
      <c r="D20" s="82">
        <f xml:space="preserve"> tabProg[[#This Row],[Colonne4]] / 8</f>
        <v>0</v>
      </c>
      <c r="E20" s="46"/>
      <c r="F20" s="47"/>
      <c r="G20" s="47"/>
      <c r="H20" s="47"/>
      <c r="I20" s="48"/>
      <c r="J20" s="49"/>
      <c r="K20" s="46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8"/>
      <c r="W20" s="49"/>
    </row>
    <row r="21" spans="2:24" ht="15.75" thickBot="1" x14ac:dyDescent="0.3">
      <c r="B21" s="6"/>
      <c r="C21" s="81">
        <f t="shared" si="0"/>
        <v>0</v>
      </c>
      <c r="D21" s="82">
        <f xml:space="preserve"> tabProg[[#This Row],[Colonne4]] / 8</f>
        <v>0</v>
      </c>
      <c r="E21" s="46"/>
      <c r="F21" s="47"/>
      <c r="G21" s="47"/>
      <c r="H21" s="47"/>
      <c r="I21" s="48"/>
      <c r="J21" s="49"/>
      <c r="K21" s="46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8"/>
      <c r="W21" s="49"/>
    </row>
    <row r="22" spans="2:24" ht="15.75" thickBot="1" x14ac:dyDescent="0.3">
      <c r="B22" s="6"/>
      <c r="C22" s="81">
        <f t="shared" si="0"/>
        <v>0</v>
      </c>
      <c r="D22" s="82">
        <f xml:space="preserve"> tabProg[[#This Row],[Colonne4]] / 8</f>
        <v>0</v>
      </c>
      <c r="E22" s="46"/>
      <c r="F22" s="47"/>
      <c r="G22" s="47"/>
      <c r="H22" s="47"/>
      <c r="I22" s="48"/>
      <c r="J22" s="49"/>
      <c r="K22" s="46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8"/>
      <c r="W22" s="49"/>
    </row>
    <row r="23" spans="2:24" ht="15.75" thickBot="1" x14ac:dyDescent="0.3">
      <c r="B23" s="6"/>
      <c r="C23" s="81">
        <f t="shared" si="0"/>
        <v>0</v>
      </c>
      <c r="D23" s="82">
        <f xml:space="preserve"> tabProg[[#This Row],[Colonne4]] / 8</f>
        <v>0</v>
      </c>
      <c r="E23" s="46"/>
      <c r="F23" s="47"/>
      <c r="G23" s="47"/>
      <c r="H23" s="47"/>
      <c r="I23" s="48"/>
      <c r="J23" s="49"/>
      <c r="K23" s="46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8"/>
      <c r="W23" s="49"/>
    </row>
    <row r="24" spans="2:24" ht="15.75" thickBot="1" x14ac:dyDescent="0.3">
      <c r="B24" s="6"/>
      <c r="C24" s="81">
        <f t="shared" si="0"/>
        <v>0</v>
      </c>
      <c r="D24" s="82">
        <f xml:space="preserve"> tabProg[[#This Row],[Colonne4]] / 8</f>
        <v>0</v>
      </c>
      <c r="E24" s="46"/>
      <c r="F24" s="47"/>
      <c r="G24" s="47"/>
      <c r="H24" s="47"/>
      <c r="I24" s="48"/>
      <c r="J24" s="49"/>
      <c r="K24" s="46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48"/>
      <c r="W24" s="49"/>
    </row>
    <row r="25" spans="2:24" ht="15.75" thickBot="1" x14ac:dyDescent="0.3">
      <c r="B25" s="6"/>
      <c r="C25" s="81">
        <v>0</v>
      </c>
      <c r="D25" s="83">
        <v>0</v>
      </c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57"/>
      <c r="P25" s="57"/>
      <c r="Q25" s="57"/>
      <c r="R25" s="57"/>
      <c r="S25" s="57"/>
      <c r="T25" s="57"/>
      <c r="U25" s="58"/>
      <c r="V25" s="57"/>
      <c r="W25" s="57"/>
    </row>
    <row r="26" spans="2:24" ht="15.75" thickBot="1" x14ac:dyDescent="0.3">
      <c r="B26" s="8"/>
      <c r="C26" s="81">
        <f t="shared" si="0"/>
        <v>0</v>
      </c>
      <c r="D26" s="82">
        <f xml:space="preserve"> tabProg[[#This Row],[Colonne4]] / 8</f>
        <v>0</v>
      </c>
      <c r="E26" s="51"/>
      <c r="F26" s="52"/>
      <c r="G26" s="52"/>
      <c r="H26" s="52"/>
      <c r="I26" s="53"/>
      <c r="J26" s="54"/>
      <c r="K26" s="51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3"/>
      <c r="W26" s="49"/>
      <c r="X26" s="3"/>
    </row>
    <row r="27" spans="2:24" ht="29.25" customHeight="1" thickBot="1" x14ac:dyDescent="0.3">
      <c r="B27" s="15" t="s">
        <v>18</v>
      </c>
      <c r="C27" s="85">
        <f>SUM(C14:C26)</f>
        <v>0</v>
      </c>
      <c r="D27" s="84">
        <f>tabProg[[#This Row],[Colonne4]] / 8</f>
        <v>0</v>
      </c>
      <c r="E27" s="17">
        <f t="shared" ref="E27:V27" si="1">SUM(E14:E26)</f>
        <v>0</v>
      </c>
      <c r="F27" s="17">
        <f t="shared" si="1"/>
        <v>0</v>
      </c>
      <c r="G27" s="17">
        <f t="shared" si="1"/>
        <v>0</v>
      </c>
      <c r="H27" s="17">
        <f t="shared" si="1"/>
        <v>0</v>
      </c>
      <c r="I27" s="17">
        <f t="shared" si="1"/>
        <v>0</v>
      </c>
      <c r="J27" s="17">
        <f t="shared" si="1"/>
        <v>0</v>
      </c>
      <c r="K27" s="17">
        <f t="shared" si="1"/>
        <v>0</v>
      </c>
      <c r="L27" s="17">
        <f t="shared" si="1"/>
        <v>0</v>
      </c>
      <c r="M27" s="17">
        <f t="shared" si="1"/>
        <v>0</v>
      </c>
      <c r="N27" s="17">
        <f t="shared" si="1"/>
        <v>0</v>
      </c>
      <c r="O27" s="17">
        <f t="shared" si="1"/>
        <v>0</v>
      </c>
      <c r="P27" s="17">
        <f t="shared" si="1"/>
        <v>0</v>
      </c>
      <c r="Q27" s="17">
        <f t="shared" si="1"/>
        <v>0</v>
      </c>
      <c r="R27" s="17">
        <f t="shared" si="1"/>
        <v>0</v>
      </c>
      <c r="S27" s="17">
        <f t="shared" si="1"/>
        <v>0</v>
      </c>
      <c r="T27" s="17">
        <f t="shared" si="1"/>
        <v>0</v>
      </c>
      <c r="U27" s="17">
        <f t="shared" si="1"/>
        <v>0</v>
      </c>
      <c r="V27" s="17">
        <f t="shared" si="1"/>
        <v>0</v>
      </c>
      <c r="W27" s="54"/>
    </row>
    <row r="30" spans="2:24" x14ac:dyDescent="0.25">
      <c r="C30" t="s">
        <v>32</v>
      </c>
    </row>
    <row r="32" spans="2:24" x14ac:dyDescent="0.25">
      <c r="B32" t="s">
        <v>33</v>
      </c>
    </row>
  </sheetData>
  <pageMargins left="0.7007575757575758" right="0.7" top="0.75" bottom="0.75" header="0.3" footer="0.3"/>
  <pageSetup paperSize="9" scale="45" orientation="landscape" r:id="rId1"/>
  <ignoredErrors>
    <ignoredError sqref="D27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7" r:id="rId4" name="Button 43">
              <controlPr defaultSize="0" print="0" autoFill="0" autoPict="0" macro="[0]!Btn_Intervenant">
                <anchor moveWithCells="1">
                  <from>
                    <xdr:col>1</xdr:col>
                    <xdr:colOff>123825</xdr:colOff>
                    <xdr:row>12</xdr:row>
                    <xdr:rowOff>342900</xdr:rowOff>
                  </from>
                  <to>
                    <xdr:col>1</xdr:col>
                    <xdr:colOff>1504950</xdr:colOff>
                    <xdr:row>12</xdr:row>
                    <xdr:rowOff>714375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35A1C-4945-4D4D-926C-B334F6CB3FCD}">
  <sheetPr codeName="Feuil4"/>
  <dimension ref="B1:W24"/>
  <sheetViews>
    <sheetView showGridLines="0" showZeros="0" zoomScale="85" zoomScaleNormal="85" workbookViewId="0">
      <selection activeCell="T13" sqref="T13"/>
    </sheetView>
  </sheetViews>
  <sheetFormatPr baseColWidth="10" defaultRowHeight="15" x14ac:dyDescent="0.25"/>
  <cols>
    <col min="1" max="1" width="11.42578125" customWidth="1"/>
    <col min="2" max="2" width="23.85546875" customWidth="1"/>
    <col min="3" max="3" width="9" customWidth="1"/>
    <col min="4" max="4" width="8.85546875" customWidth="1"/>
    <col min="5" max="22" width="5.7109375" customWidth="1"/>
    <col min="23" max="23" width="88.85546875" customWidth="1"/>
  </cols>
  <sheetData>
    <row r="1" spans="2:23" ht="20.25" thickBot="1" x14ac:dyDescent="0.35">
      <c r="B1" s="1" t="s">
        <v>34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33" t="s">
        <v>21</v>
      </c>
    </row>
    <row r="2" spans="2:23" ht="23.25" customHeight="1" thickTop="1" x14ac:dyDescent="0.3">
      <c r="B2" s="24"/>
      <c r="C2" s="24" t="s">
        <v>1</v>
      </c>
      <c r="N2" s="24"/>
      <c r="Q2" s="24" t="s">
        <v>36</v>
      </c>
      <c r="R2" s="24"/>
      <c r="T2" s="24"/>
    </row>
    <row r="3" spans="2:23" ht="17.25" x14ac:dyDescent="0.3">
      <c r="B3" s="2"/>
      <c r="I3" s="9"/>
      <c r="K3" s="2"/>
      <c r="M3" s="2"/>
    </row>
    <row r="4" spans="2:23" x14ac:dyDescent="0.25">
      <c r="B4" s="28" t="s">
        <v>2</v>
      </c>
      <c r="C4" s="64"/>
      <c r="D4" s="64"/>
      <c r="E4" s="64"/>
      <c r="F4" s="3"/>
      <c r="G4" s="3" t="s">
        <v>4</v>
      </c>
      <c r="H4" s="3"/>
      <c r="I4" s="3"/>
      <c r="J4" s="64"/>
      <c r="K4" s="64"/>
      <c r="L4" s="64"/>
      <c r="M4" s="65"/>
      <c r="N4" s="3"/>
      <c r="O4" s="3"/>
      <c r="P4" s="3"/>
      <c r="R4" s="3"/>
      <c r="S4" s="3"/>
      <c r="T4" s="26"/>
      <c r="U4" s="3"/>
      <c r="W4" s="3"/>
    </row>
    <row r="5" spans="2:23" x14ac:dyDescent="0.25">
      <c r="B5" s="3"/>
      <c r="C5" s="64"/>
      <c r="D5" s="64"/>
      <c r="E5" s="64"/>
      <c r="F5" s="3"/>
      <c r="G5" s="3"/>
      <c r="H5" s="3"/>
      <c r="I5" s="3"/>
      <c r="J5" s="3"/>
      <c r="K5" s="12"/>
      <c r="L5" s="3"/>
      <c r="N5" s="3"/>
      <c r="O5" s="3"/>
      <c r="P5" s="3"/>
      <c r="Q5" t="s">
        <v>2</v>
      </c>
      <c r="R5" s="65"/>
      <c r="S5" s="65"/>
      <c r="T5" s="65"/>
    </row>
    <row r="6" spans="2:23" x14ac:dyDescent="0.25">
      <c r="B6" s="3"/>
      <c r="C6" s="64"/>
      <c r="D6" s="64"/>
      <c r="E6" s="64"/>
      <c r="F6" s="3"/>
      <c r="G6" s="3"/>
      <c r="H6" s="3"/>
      <c r="I6" s="3"/>
      <c r="J6" s="3"/>
      <c r="K6" s="13"/>
      <c r="L6" s="3"/>
      <c r="N6" s="3"/>
      <c r="O6" s="3"/>
      <c r="P6" s="3"/>
      <c r="S6" s="3"/>
      <c r="T6" s="16"/>
      <c r="U6" s="3"/>
      <c r="V6" s="3"/>
    </row>
    <row r="7" spans="2:23" x14ac:dyDescent="0.25">
      <c r="B7" s="28" t="s">
        <v>3</v>
      </c>
      <c r="C7" s="64"/>
      <c r="D7" s="64"/>
      <c r="E7" s="64"/>
      <c r="F7" s="3"/>
      <c r="G7" s="3" t="s">
        <v>31</v>
      </c>
      <c r="H7" s="3"/>
      <c r="I7" s="3"/>
      <c r="J7" s="3"/>
      <c r="K7" s="66"/>
      <c r="L7" s="64"/>
      <c r="M7" s="65"/>
      <c r="N7" s="3"/>
      <c r="O7" s="3"/>
      <c r="P7" s="3"/>
      <c r="Q7" t="s">
        <v>37</v>
      </c>
      <c r="R7" s="65"/>
      <c r="S7" s="64"/>
      <c r="T7" s="64"/>
      <c r="U7" s="3"/>
      <c r="V7" s="3"/>
      <c r="W7" s="3"/>
    </row>
    <row r="8" spans="2:23" x14ac:dyDescent="0.25">
      <c r="B8" s="3"/>
      <c r="C8" s="3"/>
      <c r="D8" s="3"/>
      <c r="E8" s="3"/>
      <c r="F8" s="3"/>
      <c r="G8" s="3"/>
      <c r="H8" s="3"/>
      <c r="I8" s="3"/>
      <c r="J8" s="3"/>
      <c r="K8" s="64"/>
      <c r="L8" s="64"/>
      <c r="M8" s="65"/>
      <c r="N8" s="3"/>
      <c r="O8" s="3"/>
      <c r="P8" s="3"/>
      <c r="S8" s="3"/>
      <c r="T8" s="3"/>
      <c r="U8" s="3"/>
      <c r="V8" s="3"/>
    </row>
    <row r="9" spans="2:23" x14ac:dyDescent="0.25">
      <c r="F9" s="26"/>
      <c r="G9" s="3"/>
      <c r="H9" s="3"/>
      <c r="I9" s="3"/>
      <c r="J9" s="3"/>
      <c r="K9" s="3"/>
    </row>
    <row r="11" spans="2:23" ht="15.75" thickBot="1" x14ac:dyDescent="0.3">
      <c r="T11" s="4" t="s">
        <v>17</v>
      </c>
    </row>
    <row r="12" spans="2:23" ht="99.75" thickBot="1" x14ac:dyDescent="0.3">
      <c r="B12" s="34" t="s">
        <v>35</v>
      </c>
      <c r="C12" s="18" t="s">
        <v>6</v>
      </c>
      <c r="D12" s="18" t="s">
        <v>7</v>
      </c>
      <c r="E12" s="20" t="s">
        <v>8</v>
      </c>
      <c r="F12" s="21" t="s">
        <v>22</v>
      </c>
      <c r="G12" s="21" t="s">
        <v>9</v>
      </c>
      <c r="H12" s="22" t="s">
        <v>23</v>
      </c>
      <c r="I12" s="20" t="s">
        <v>10</v>
      </c>
      <c r="J12" s="21" t="s">
        <v>11</v>
      </c>
      <c r="K12" s="21" t="s">
        <v>27</v>
      </c>
      <c r="L12" s="21" t="s">
        <v>12</v>
      </c>
      <c r="M12" s="21" t="s">
        <v>13</v>
      </c>
      <c r="N12" s="36" t="s">
        <v>14</v>
      </c>
      <c r="O12" s="20" t="s">
        <v>24</v>
      </c>
      <c r="P12" s="21" t="s">
        <v>25</v>
      </c>
      <c r="Q12" s="21"/>
      <c r="R12" s="36" t="s">
        <v>38</v>
      </c>
      <c r="S12" s="38" t="s">
        <v>38</v>
      </c>
      <c r="T12" s="37" t="s">
        <v>15</v>
      </c>
      <c r="U12" s="22" t="s">
        <v>16</v>
      </c>
      <c r="V12" s="19" t="s">
        <v>26</v>
      </c>
      <c r="W12" s="14" t="s">
        <v>28</v>
      </c>
    </row>
    <row r="13" spans="2:23" ht="18" customHeight="1" thickBot="1" x14ac:dyDescent="0.3">
      <c r="B13" s="57"/>
      <c r="C13" s="39">
        <f>SUM(E13:V13)</f>
        <v>32</v>
      </c>
      <c r="D13" s="40">
        <f>tabTemps37[[#This Row],[Colonne4]]/8</f>
        <v>4</v>
      </c>
      <c r="E13" s="41">
        <v>1</v>
      </c>
      <c r="F13" s="42">
        <v>2</v>
      </c>
      <c r="G13" s="42">
        <v>2</v>
      </c>
      <c r="H13" s="42">
        <v>3</v>
      </c>
      <c r="I13" s="43">
        <v>2</v>
      </c>
      <c r="J13" s="44">
        <v>1</v>
      </c>
      <c r="K13" s="41">
        <v>2</v>
      </c>
      <c r="L13" s="42">
        <v>3</v>
      </c>
      <c r="M13" s="42">
        <v>4</v>
      </c>
      <c r="N13" s="42">
        <v>2</v>
      </c>
      <c r="O13" s="42">
        <v>1</v>
      </c>
      <c r="P13" s="42">
        <v>3</v>
      </c>
      <c r="Q13" s="42">
        <v>1</v>
      </c>
      <c r="R13" s="42">
        <v>3</v>
      </c>
      <c r="S13" s="42">
        <v>2</v>
      </c>
      <c r="T13" s="42"/>
      <c r="U13" s="42"/>
      <c r="V13" s="45"/>
      <c r="W13" s="49"/>
    </row>
    <row r="14" spans="2:23" ht="18" customHeight="1" thickBot="1" x14ac:dyDescent="0.3">
      <c r="B14" s="57"/>
      <c r="C14" s="39"/>
      <c r="D14" s="40"/>
      <c r="E14" s="46"/>
      <c r="F14" s="47"/>
      <c r="G14" s="47"/>
      <c r="H14" s="47"/>
      <c r="I14" s="48"/>
      <c r="J14" s="49"/>
      <c r="K14" s="46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8"/>
      <c r="W14" s="49"/>
    </row>
    <row r="15" spans="2:23" ht="18" customHeight="1" thickBot="1" x14ac:dyDescent="0.3">
      <c r="B15" s="57"/>
      <c r="C15" s="39"/>
      <c r="D15" s="40"/>
      <c r="E15" s="46"/>
      <c r="F15" s="47"/>
      <c r="G15" s="47"/>
      <c r="H15" s="47"/>
      <c r="I15" s="48"/>
      <c r="J15" s="49"/>
      <c r="K15" s="46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8"/>
      <c r="W15" s="49"/>
    </row>
    <row r="16" spans="2:23" ht="18" customHeight="1" thickBot="1" x14ac:dyDescent="0.3">
      <c r="B16" s="57"/>
      <c r="C16" s="39"/>
      <c r="D16" s="40"/>
      <c r="E16" s="46"/>
      <c r="F16" s="47"/>
      <c r="G16" s="47"/>
      <c r="H16" s="47"/>
      <c r="I16" s="48"/>
      <c r="J16" s="49"/>
      <c r="K16" s="46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8"/>
      <c r="W16" s="49"/>
    </row>
    <row r="17" spans="2:23" ht="18" customHeight="1" thickBot="1" x14ac:dyDescent="0.3">
      <c r="B17" s="57"/>
      <c r="C17" s="39"/>
      <c r="D17" s="40"/>
      <c r="E17" s="46"/>
      <c r="F17" s="47"/>
      <c r="G17" s="50"/>
      <c r="H17" s="47"/>
      <c r="I17" s="48"/>
      <c r="J17" s="49"/>
      <c r="K17" s="46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8"/>
      <c r="W17" s="49"/>
    </row>
    <row r="18" spans="2:23" ht="18" customHeight="1" thickBot="1" x14ac:dyDescent="0.3">
      <c r="B18" s="57"/>
      <c r="C18" s="39"/>
      <c r="D18" s="40"/>
      <c r="E18" s="46"/>
      <c r="F18" s="47"/>
      <c r="G18" s="47"/>
      <c r="H18" s="47"/>
      <c r="I18" s="48"/>
      <c r="J18" s="49"/>
      <c r="K18" s="46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8"/>
      <c r="W18" s="49"/>
    </row>
    <row r="19" spans="2:23" ht="18" customHeight="1" thickBot="1" x14ac:dyDescent="0.3">
      <c r="B19" s="57"/>
      <c r="C19" s="39"/>
      <c r="D19" s="40"/>
      <c r="E19" s="46"/>
      <c r="F19" s="47"/>
      <c r="G19" s="47"/>
      <c r="H19" s="47"/>
      <c r="I19" s="48"/>
      <c r="J19" s="49"/>
      <c r="K19" s="46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8"/>
      <c r="W19" s="49"/>
    </row>
    <row r="20" spans="2:23" ht="18" customHeight="1" thickBot="1" x14ac:dyDescent="0.3">
      <c r="B20" s="57"/>
      <c r="C20" s="39"/>
      <c r="D20" s="40"/>
      <c r="E20" s="46"/>
      <c r="F20" s="47"/>
      <c r="G20" s="47"/>
      <c r="H20" s="47"/>
      <c r="I20" s="48"/>
      <c r="J20" s="49"/>
      <c r="K20" s="46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8"/>
      <c r="W20" s="49"/>
    </row>
    <row r="21" spans="2:23" ht="18" customHeight="1" thickBot="1" x14ac:dyDescent="0.3">
      <c r="B21" s="57"/>
      <c r="C21" s="39"/>
      <c r="D21" s="40"/>
      <c r="E21" s="46"/>
      <c r="F21" s="47"/>
      <c r="G21" s="47"/>
      <c r="H21" s="47"/>
      <c r="I21" s="48"/>
      <c r="J21" s="49"/>
      <c r="K21" s="46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8"/>
      <c r="W21" s="49"/>
    </row>
    <row r="22" spans="2:23" ht="18" customHeight="1" thickBot="1" x14ac:dyDescent="0.3">
      <c r="B22" s="57"/>
      <c r="C22" s="39"/>
      <c r="D22" s="40"/>
      <c r="E22" s="57"/>
      <c r="F22" s="57"/>
      <c r="G22" s="57"/>
      <c r="H22" s="57"/>
      <c r="I22" s="57"/>
      <c r="J22" s="57"/>
      <c r="K22" s="57"/>
      <c r="L22" s="57"/>
      <c r="M22" s="57"/>
      <c r="N22" s="57"/>
      <c r="O22" s="57"/>
      <c r="P22" s="57"/>
      <c r="Q22" s="57"/>
      <c r="R22" s="57"/>
      <c r="S22" s="57"/>
      <c r="T22" s="57"/>
      <c r="U22" s="58"/>
      <c r="V22" s="57"/>
      <c r="W22" s="57"/>
    </row>
    <row r="23" spans="2:23" ht="18" customHeight="1" thickBot="1" x14ac:dyDescent="0.3">
      <c r="B23" s="57"/>
      <c r="C23" s="39"/>
      <c r="D23" s="40"/>
      <c r="E23" s="46"/>
      <c r="F23" s="47"/>
      <c r="G23" s="47"/>
      <c r="H23" s="47"/>
      <c r="I23" s="48"/>
      <c r="J23" s="49"/>
      <c r="K23" s="46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8"/>
      <c r="W23" s="49"/>
    </row>
    <row r="24" spans="2:23" ht="18" customHeight="1" thickBot="1" x14ac:dyDescent="0.3">
      <c r="B24" s="55" t="s">
        <v>39</v>
      </c>
      <c r="C24" s="56">
        <f>SUM(C13:C23)</f>
        <v>32</v>
      </c>
      <c r="D24" s="56">
        <f xml:space="preserve"> tabTemps37[[#This Row],[Colonne4]] / 8</f>
        <v>4</v>
      </c>
      <c r="E24" s="17">
        <f t="shared" ref="E24:V24" si="0">SUM(E13:E23)</f>
        <v>1</v>
      </c>
      <c r="F24" s="17">
        <f t="shared" si="0"/>
        <v>2</v>
      </c>
      <c r="G24" s="17">
        <f t="shared" si="0"/>
        <v>2</v>
      </c>
      <c r="H24" s="17">
        <f t="shared" si="0"/>
        <v>3</v>
      </c>
      <c r="I24" s="17">
        <f t="shared" si="0"/>
        <v>2</v>
      </c>
      <c r="J24" s="17">
        <f t="shared" si="0"/>
        <v>1</v>
      </c>
      <c r="K24" s="17">
        <f t="shared" si="0"/>
        <v>2</v>
      </c>
      <c r="L24" s="17">
        <f t="shared" si="0"/>
        <v>3</v>
      </c>
      <c r="M24" s="17">
        <f t="shared" si="0"/>
        <v>4</v>
      </c>
      <c r="N24" s="17">
        <f t="shared" si="0"/>
        <v>2</v>
      </c>
      <c r="O24" s="17">
        <f t="shared" si="0"/>
        <v>1</v>
      </c>
      <c r="P24" s="17">
        <f t="shared" si="0"/>
        <v>3</v>
      </c>
      <c r="Q24" s="17">
        <f t="shared" si="0"/>
        <v>1</v>
      </c>
      <c r="R24" s="17">
        <f t="shared" si="0"/>
        <v>3</v>
      </c>
      <c r="S24" s="17">
        <f t="shared" si="0"/>
        <v>2</v>
      </c>
      <c r="T24" s="17">
        <f t="shared" si="0"/>
        <v>0</v>
      </c>
      <c r="U24" s="17">
        <f t="shared" si="0"/>
        <v>0</v>
      </c>
      <c r="V24" s="17">
        <f t="shared" si="0"/>
        <v>0</v>
      </c>
      <c r="W24" s="135" t="str">
        <f>"Total temps effectué précis: : "&amp;  SUM(E13:V23) &amp; " heures " &amp; " &lt;==&gt;  " &amp;(SUM(E13:V23)/8) &amp; " jours"</f>
        <v>Total temps effectué précis: : 32 heures  &lt;==&gt;  4 jours</v>
      </c>
    </row>
  </sheetData>
  <pageMargins left="0.7" right="0.7" top="0.75" bottom="0.75" header="0.3" footer="0.3"/>
  <pageSetup paperSize="9" scale="3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enreg_intervenant">
                <anchor moveWithCells="1">
                  <from>
                    <xdr:col>1</xdr:col>
                    <xdr:colOff>295275</xdr:colOff>
                    <xdr:row>11</xdr:row>
                    <xdr:rowOff>323850</xdr:rowOff>
                  </from>
                  <to>
                    <xdr:col>1</xdr:col>
                    <xdr:colOff>1323975</xdr:colOff>
                    <xdr:row>11</xdr:row>
                    <xdr:rowOff>828675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1F8F4F-BF44-4928-83D8-187C8126EE42}">
  <sheetPr codeName="Feuil3"/>
  <dimension ref="A1:W36"/>
  <sheetViews>
    <sheetView showGridLines="0" showZeros="0" tabSelected="1" topLeftCell="A3" zoomScaleNormal="100" workbookViewId="0">
      <selection activeCell="O31" sqref="O31"/>
    </sheetView>
  </sheetViews>
  <sheetFormatPr baseColWidth="10" defaultRowHeight="15" x14ac:dyDescent="0.25"/>
  <cols>
    <col min="1" max="1" width="11.42578125" customWidth="1"/>
    <col min="2" max="2" width="5.140625" customWidth="1"/>
    <col min="3" max="3" width="29.85546875" customWidth="1"/>
    <col min="4" max="4" width="8.28515625" customWidth="1"/>
    <col min="5" max="5" width="8.85546875" customWidth="1"/>
    <col min="6" max="22" width="8.28515625" customWidth="1"/>
    <col min="23" max="23" width="7.7109375" customWidth="1"/>
  </cols>
  <sheetData>
    <row r="1" spans="1:23" ht="20.25" thickBot="1" x14ac:dyDescent="0.35">
      <c r="B1" s="1" t="s">
        <v>40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33" t="s">
        <v>41</v>
      </c>
    </row>
    <row r="2" spans="1:23" ht="15.75" customHeight="1" thickTop="1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</row>
    <row r="3" spans="1:23" ht="16.5" customHeight="1" x14ac:dyDescent="0.25">
      <c r="D3" s="59" t="s">
        <v>3</v>
      </c>
      <c r="M3" s="60" t="s">
        <v>43</v>
      </c>
    </row>
    <row r="4" spans="1:23" ht="18" customHeight="1" x14ac:dyDescent="0.25">
      <c r="D4" s="59" t="s">
        <v>37</v>
      </c>
      <c r="E4" s="25" t="s">
        <v>42</v>
      </c>
      <c r="F4" s="25"/>
    </row>
    <row r="5" spans="1:23" ht="15.75" thickBot="1" x14ac:dyDescent="0.3">
      <c r="E5" t="s">
        <v>42</v>
      </c>
    </row>
    <row r="6" spans="1:23" ht="80.25" customHeight="1" thickBot="1" x14ac:dyDescent="0.3">
      <c r="B6" s="3"/>
      <c r="C6" s="118" t="s">
        <v>54</v>
      </c>
      <c r="D6" s="119"/>
      <c r="E6" s="120" t="s">
        <v>8</v>
      </c>
      <c r="F6" s="121" t="s">
        <v>22</v>
      </c>
      <c r="G6" s="121" t="s">
        <v>9</v>
      </c>
      <c r="H6" s="122" t="s">
        <v>23</v>
      </c>
      <c r="I6" s="120" t="s">
        <v>10</v>
      </c>
      <c r="J6" s="121" t="s">
        <v>11</v>
      </c>
      <c r="K6" s="121" t="s">
        <v>27</v>
      </c>
      <c r="L6" s="121" t="s">
        <v>12</v>
      </c>
      <c r="M6" s="121" t="s">
        <v>13</v>
      </c>
      <c r="N6" s="123" t="s">
        <v>14</v>
      </c>
      <c r="O6" s="120" t="s">
        <v>24</v>
      </c>
      <c r="P6" s="121" t="s">
        <v>25</v>
      </c>
      <c r="Q6" s="121"/>
      <c r="R6" s="123" t="s">
        <v>38</v>
      </c>
      <c r="S6" s="124" t="s">
        <v>38</v>
      </c>
      <c r="T6" s="125" t="s">
        <v>15</v>
      </c>
      <c r="U6" s="122" t="s">
        <v>16</v>
      </c>
      <c r="V6" s="126" t="s">
        <v>26</v>
      </c>
    </row>
    <row r="7" spans="1:23" s="25" customFormat="1" ht="12" customHeight="1" thickBot="1" x14ac:dyDescent="0.25">
      <c r="B7" s="110"/>
      <c r="C7" s="67" t="s">
        <v>55</v>
      </c>
      <c r="D7" s="107">
        <f ca="1">INDIRECT(ADDRESS(27,3,,,"Feuil1"))</f>
        <v>0</v>
      </c>
      <c r="E7" s="68">
        <f ca="1">INDIRECT(ADDRESS(27,5,,,"Feuil1"))</f>
        <v>0</v>
      </c>
      <c r="F7" s="68">
        <f ca="1">INDIRECT(ADDRESS(27,6,,,"Feuil1"))</f>
        <v>0</v>
      </c>
      <c r="G7" s="68">
        <f ca="1">INDIRECT(ADDRESS(27,7,,,"Feuil1"))</f>
        <v>0</v>
      </c>
      <c r="H7" s="68">
        <f ca="1">INDIRECT(ADDRESS(27,8,,,"Feuil1"))</f>
        <v>0</v>
      </c>
      <c r="I7" s="68">
        <f ca="1">INDIRECT(ADDRESS(27,9,,,"Feuil1"))</f>
        <v>0</v>
      </c>
      <c r="J7" s="68">
        <f ca="1">INDIRECT(ADDRESS(27,10,,,"Feuil1"))</f>
        <v>0</v>
      </c>
      <c r="K7" s="68">
        <f ca="1">INDIRECT(ADDRESS(27,11,,,"Feuil1"))</f>
        <v>0</v>
      </c>
      <c r="L7" s="68">
        <f ca="1">INDIRECT(ADDRESS(27,12,,,"Feuil1"))</f>
        <v>0</v>
      </c>
      <c r="M7" s="68">
        <f ca="1">INDIRECT(ADDRESS(27,13,,,"Feuil1"))</f>
        <v>0</v>
      </c>
      <c r="N7" s="68">
        <f ca="1">INDIRECT(ADDRESS(27,14,,,"Feuil1"))</f>
        <v>0</v>
      </c>
      <c r="O7" s="68">
        <f ca="1">INDIRECT(ADDRESS(27,15,,,"Feuil1"))</f>
        <v>0</v>
      </c>
      <c r="P7" s="68">
        <f ca="1">INDIRECT(ADDRESS(27,16,,,"Feuil1"))</f>
        <v>0</v>
      </c>
      <c r="Q7" s="68">
        <f ca="1">INDIRECT(ADDRESS(27,17,,,"Feuil1"))</f>
        <v>0</v>
      </c>
      <c r="R7" s="68">
        <f ca="1">INDIRECT(ADDRESS(27,18,,,"Feuil1"))</f>
        <v>0</v>
      </c>
      <c r="S7" s="68">
        <f ca="1">INDIRECT(ADDRESS(27,19,,,"Feuil1"))</f>
        <v>0</v>
      </c>
      <c r="T7" s="68">
        <f ca="1">INDIRECT(ADDRESS(27,20,,,"Feuil1"))</f>
        <v>0</v>
      </c>
      <c r="U7" s="68">
        <f ca="1">INDIRECT(ADDRESS(27,21,,,"Feuil1"))</f>
        <v>0</v>
      </c>
      <c r="V7" s="111">
        <f ca="1">INDIRECT(ADDRESS(27,22,,,"Feuil1"))</f>
        <v>0</v>
      </c>
    </row>
    <row r="8" spans="1:23" s="25" customFormat="1" ht="12" customHeight="1" x14ac:dyDescent="0.2">
      <c r="B8" s="78" t="s">
        <v>44</v>
      </c>
      <c r="C8" s="105">
        <f ca="1">INDIRECT(ADDRESS(14,2,,,"Feuil1"))</f>
        <v>0</v>
      </c>
      <c r="D8" s="108">
        <f xml:space="preserve"> SUM(E8:V8)</f>
        <v>0</v>
      </c>
      <c r="E8" s="138"/>
      <c r="F8" s="70"/>
      <c r="G8" s="70"/>
      <c r="H8" s="70"/>
      <c r="I8" s="71"/>
      <c r="J8" s="72"/>
      <c r="K8" s="69"/>
      <c r="L8" s="70"/>
      <c r="M8" s="70"/>
      <c r="N8" s="70"/>
      <c r="O8" s="70"/>
      <c r="P8" s="70"/>
      <c r="Q8" s="70"/>
      <c r="R8" s="70"/>
      <c r="S8" s="70"/>
      <c r="T8" s="70"/>
      <c r="U8" s="70"/>
      <c r="V8" s="112">
        <v>0</v>
      </c>
    </row>
    <row r="9" spans="1:23" s="25" customFormat="1" ht="12" customHeight="1" x14ac:dyDescent="0.2">
      <c r="B9" s="113" t="s">
        <v>45</v>
      </c>
      <c r="C9" s="105">
        <f ca="1">INDIRECT(ADDRESS(15,2,,,"Feuil1"))</f>
        <v>0</v>
      </c>
      <c r="D9" s="109">
        <f t="shared" ref="D9:D18" si="0" xml:space="preserve"> SUM(E9:V9)</f>
        <v>0</v>
      </c>
      <c r="E9" s="73"/>
      <c r="F9" s="50"/>
      <c r="G9" s="50"/>
      <c r="H9" s="50"/>
      <c r="I9" s="74"/>
      <c r="J9" s="75"/>
      <c r="K9" s="73"/>
      <c r="L9" s="50"/>
      <c r="M9" s="50"/>
      <c r="N9" s="50"/>
      <c r="O9" s="50"/>
      <c r="P9" s="50"/>
      <c r="Q9" s="50"/>
      <c r="R9" s="50"/>
      <c r="S9" s="50"/>
      <c r="T9" s="50"/>
      <c r="U9" s="50"/>
      <c r="V9" s="114"/>
    </row>
    <row r="10" spans="1:23" s="25" customFormat="1" ht="12" customHeight="1" x14ac:dyDescent="0.2">
      <c r="B10" s="113" t="s">
        <v>46</v>
      </c>
      <c r="C10" s="105">
        <f ca="1">INDIRECT(ADDRESS(16,2,,,"Feuil1"))</f>
        <v>0</v>
      </c>
      <c r="D10" s="109">
        <f t="shared" si="0"/>
        <v>0</v>
      </c>
      <c r="E10" s="73"/>
      <c r="F10" s="50"/>
      <c r="G10" s="50"/>
      <c r="H10" s="50"/>
      <c r="I10" s="74"/>
      <c r="J10" s="75"/>
      <c r="K10" s="73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114"/>
    </row>
    <row r="11" spans="1:23" s="25" customFormat="1" ht="12" customHeight="1" x14ac:dyDescent="0.2">
      <c r="B11" s="113" t="s">
        <v>47</v>
      </c>
      <c r="C11" s="105">
        <f ca="1">INDIRECT(ADDRESS(17,2,,,"Feuil1"))</f>
        <v>0</v>
      </c>
      <c r="D11" s="109">
        <f t="shared" si="0"/>
        <v>0</v>
      </c>
      <c r="E11" s="73"/>
      <c r="F11" s="50"/>
      <c r="G11" s="50"/>
      <c r="H11" s="50"/>
      <c r="I11" s="74"/>
      <c r="J11" s="75"/>
      <c r="K11" s="73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114"/>
    </row>
    <row r="12" spans="1:23" s="25" customFormat="1" ht="12" customHeight="1" x14ac:dyDescent="0.2">
      <c r="B12" s="113" t="s">
        <v>48</v>
      </c>
      <c r="C12" s="105">
        <f ca="1">INDIRECT(ADDRESS(18,2,,,"Feuil1"))</f>
        <v>0</v>
      </c>
      <c r="D12" s="109">
        <f t="shared" si="0"/>
        <v>0</v>
      </c>
      <c r="E12" s="73"/>
      <c r="F12" s="50"/>
      <c r="G12" s="50"/>
      <c r="H12" s="50"/>
      <c r="I12" s="74"/>
      <c r="J12" s="75"/>
      <c r="K12" s="73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114"/>
    </row>
    <row r="13" spans="1:23" s="25" customFormat="1" ht="12" customHeight="1" x14ac:dyDescent="0.2">
      <c r="B13" s="113"/>
      <c r="C13" s="105">
        <f ca="1">INDIRECT(ADDRESS(19,2,,,"Feuil1"))</f>
        <v>0</v>
      </c>
      <c r="D13" s="109">
        <f t="shared" si="0"/>
        <v>0</v>
      </c>
      <c r="E13" s="73"/>
      <c r="F13" s="50"/>
      <c r="G13" s="50"/>
      <c r="H13" s="50"/>
      <c r="I13" s="74"/>
      <c r="J13" s="75"/>
      <c r="K13" s="73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114"/>
    </row>
    <row r="14" spans="1:23" s="25" customFormat="1" ht="12" customHeight="1" x14ac:dyDescent="0.2">
      <c r="B14" s="113" t="s">
        <v>48</v>
      </c>
      <c r="C14" s="105">
        <f ca="1">INDIRECT(ADDRESS(21,2,,,"Feuil1"))</f>
        <v>0</v>
      </c>
      <c r="D14" s="109">
        <f t="shared" si="0"/>
        <v>0</v>
      </c>
      <c r="E14" s="73"/>
      <c r="F14" s="50"/>
      <c r="G14" s="50"/>
      <c r="H14" s="50"/>
      <c r="I14" s="74"/>
      <c r="J14" s="75"/>
      <c r="K14" s="73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114"/>
    </row>
    <row r="15" spans="1:23" s="25" customFormat="1" ht="12" customHeight="1" x14ac:dyDescent="0.2">
      <c r="B15" s="113" t="s">
        <v>49</v>
      </c>
      <c r="C15" s="105">
        <f ca="1">INDIRECT(ADDRESS(22,2,,,"Feuil1"))</f>
        <v>0</v>
      </c>
      <c r="D15" s="109">
        <f t="shared" si="0"/>
        <v>0</v>
      </c>
      <c r="E15" s="73"/>
      <c r="F15" s="50"/>
      <c r="G15" s="50"/>
      <c r="H15" s="50"/>
      <c r="I15" s="74"/>
      <c r="J15" s="75"/>
      <c r="K15" s="73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114"/>
    </row>
    <row r="16" spans="1:23" s="25" customFormat="1" ht="12" customHeight="1" x14ac:dyDescent="0.2">
      <c r="B16" s="113" t="s">
        <v>50</v>
      </c>
      <c r="C16" s="105">
        <f ca="1">INDIRECT(ADDRESS(23,2,,,"Feuil1"))</f>
        <v>0</v>
      </c>
      <c r="D16" s="109">
        <f xml:space="preserve"> SUM(E16:V16)</f>
        <v>0</v>
      </c>
      <c r="E16" s="106"/>
      <c r="F16" s="76"/>
      <c r="G16" s="76"/>
      <c r="H16" s="76"/>
      <c r="I16" s="76"/>
      <c r="J16" s="76"/>
      <c r="K16" s="76"/>
      <c r="L16" s="76"/>
      <c r="M16" s="76"/>
      <c r="N16" s="76"/>
      <c r="O16" s="76"/>
      <c r="P16" s="76"/>
      <c r="Q16" s="76"/>
      <c r="R16" s="76"/>
      <c r="S16" s="76"/>
      <c r="T16" s="76"/>
      <c r="U16" s="77"/>
      <c r="V16" s="77"/>
    </row>
    <row r="17" spans="2:22" s="25" customFormat="1" ht="12" customHeight="1" x14ac:dyDescent="0.2">
      <c r="B17" s="113" t="s">
        <v>51</v>
      </c>
      <c r="C17" s="105">
        <f ca="1">INDIRECT(ADDRESS(24,2,,,"Feuil1"))</f>
        <v>0</v>
      </c>
      <c r="D17" s="109">
        <f t="shared" si="0"/>
        <v>0</v>
      </c>
      <c r="E17" s="73"/>
      <c r="F17" s="50"/>
      <c r="G17" s="50"/>
      <c r="H17" s="50"/>
      <c r="I17" s="74"/>
      <c r="J17" s="75"/>
      <c r="K17" s="73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114"/>
    </row>
    <row r="18" spans="2:22" s="25" customFormat="1" ht="12" customHeight="1" x14ac:dyDescent="0.2">
      <c r="B18" s="113" t="s">
        <v>52</v>
      </c>
      <c r="C18" s="105">
        <f ca="1">INDIRECT(ADDRESS(25,2,,,"Feuil1"))</f>
        <v>0</v>
      </c>
      <c r="D18" s="109">
        <f t="shared" si="0"/>
        <v>0</v>
      </c>
      <c r="E18" s="73"/>
      <c r="F18" s="50"/>
      <c r="G18" s="50"/>
      <c r="H18" s="50"/>
      <c r="I18" s="74"/>
      <c r="J18" s="75"/>
      <c r="K18" s="73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114"/>
    </row>
    <row r="19" spans="2:22" s="25" customFormat="1" ht="12" customHeight="1" x14ac:dyDescent="0.2">
      <c r="B19" s="134" t="s">
        <v>53</v>
      </c>
      <c r="C19" s="115" t="s">
        <v>57</v>
      </c>
      <c r="D19" s="116">
        <f t="shared" ref="D19:V19" si="1">SUM(D8:D18)</f>
        <v>0</v>
      </c>
      <c r="E19" s="79">
        <f t="shared" si="1"/>
        <v>0</v>
      </c>
      <c r="F19" s="79">
        <f t="shared" si="1"/>
        <v>0</v>
      </c>
      <c r="G19" s="79">
        <f t="shared" si="1"/>
        <v>0</v>
      </c>
      <c r="H19" s="79">
        <f t="shared" si="1"/>
        <v>0</v>
      </c>
      <c r="I19" s="79">
        <f t="shared" si="1"/>
        <v>0</v>
      </c>
      <c r="J19" s="79">
        <f t="shared" si="1"/>
        <v>0</v>
      </c>
      <c r="K19" s="79">
        <f t="shared" si="1"/>
        <v>0</v>
      </c>
      <c r="L19" s="79">
        <f t="shared" si="1"/>
        <v>0</v>
      </c>
      <c r="M19" s="79">
        <f t="shared" si="1"/>
        <v>0</v>
      </c>
      <c r="N19" s="79">
        <f t="shared" si="1"/>
        <v>0</v>
      </c>
      <c r="O19" s="79">
        <f t="shared" si="1"/>
        <v>0</v>
      </c>
      <c r="P19" s="79">
        <f t="shared" si="1"/>
        <v>0</v>
      </c>
      <c r="Q19" s="79">
        <f t="shared" si="1"/>
        <v>0</v>
      </c>
      <c r="R19" s="79">
        <f t="shared" si="1"/>
        <v>0</v>
      </c>
      <c r="S19" s="79">
        <f t="shared" si="1"/>
        <v>0</v>
      </c>
      <c r="T19" s="79">
        <f t="shared" si="1"/>
        <v>0</v>
      </c>
      <c r="U19" s="79">
        <f t="shared" si="1"/>
        <v>0</v>
      </c>
      <c r="V19" s="117">
        <f t="shared" si="1"/>
        <v>0</v>
      </c>
    </row>
    <row r="20" spans="2:22" s="25" customFormat="1" ht="12" customHeight="1" x14ac:dyDescent="0.25">
      <c r="B20"/>
      <c r="C20" s="63" t="s">
        <v>56</v>
      </c>
      <c r="D20" s="80">
        <f ca="1" xml:space="preserve"> $D19 - $D7</f>
        <v>0</v>
      </c>
      <c r="E20" s="137">
        <f ca="1" xml:space="preserve"> $E19- $E7</f>
        <v>0</v>
      </c>
      <c r="F20" s="137">
        <f ca="1" xml:space="preserve"> $F19- $F7</f>
        <v>0</v>
      </c>
      <c r="G20" s="137">
        <f ca="1" xml:space="preserve"> $G19- $G7</f>
        <v>0</v>
      </c>
      <c r="H20" s="137">
        <f ca="1" xml:space="preserve"> $H19- $H7</f>
        <v>0</v>
      </c>
      <c r="I20" s="137">
        <f ca="1" xml:space="preserve"> $I19- $I7</f>
        <v>0</v>
      </c>
      <c r="J20" s="137">
        <f ca="1" xml:space="preserve"> $J19- $J7</f>
        <v>0</v>
      </c>
      <c r="K20" s="137">
        <f ca="1" xml:space="preserve"> $K19- $K7</f>
        <v>0</v>
      </c>
      <c r="L20" s="137">
        <f ca="1" xml:space="preserve"> $L19- $L7</f>
        <v>0</v>
      </c>
      <c r="M20" s="137">
        <f ca="1" xml:space="preserve"> $M19- $M7</f>
        <v>0</v>
      </c>
      <c r="N20" s="137">
        <f ca="1" xml:space="preserve"> $N19- $N7</f>
        <v>0</v>
      </c>
      <c r="O20" s="137">
        <f ca="1" xml:space="preserve"> $O19- $O7</f>
        <v>0</v>
      </c>
      <c r="P20" s="137">
        <f ca="1" xml:space="preserve"> $P19- $P7</f>
        <v>0</v>
      </c>
      <c r="Q20" s="137">
        <f ca="1" xml:space="preserve"> $Q19- $Q7</f>
        <v>0</v>
      </c>
      <c r="R20" s="137">
        <f ca="1" xml:space="preserve"> $R19- $R7</f>
        <v>0</v>
      </c>
      <c r="S20" s="137">
        <f ca="1" xml:space="preserve"> $S19- $S7</f>
        <v>0</v>
      </c>
      <c r="T20" s="137">
        <f ca="1" xml:space="preserve"> $T19- $T7</f>
        <v>0</v>
      </c>
      <c r="U20" s="137">
        <f ca="1" xml:space="preserve"> $U19- $U7</f>
        <v>0</v>
      </c>
      <c r="V20" s="137">
        <f ca="1" xml:space="preserve"> $V19- $V7</f>
        <v>0</v>
      </c>
    </row>
    <row r="21" spans="2:22" s="25" customFormat="1" ht="13.5" customHeight="1" thickBot="1" x14ac:dyDescent="0.3">
      <c r="B21"/>
      <c r="C21" s="27" t="s">
        <v>58</v>
      </c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</row>
    <row r="22" spans="2:22" ht="24" customHeight="1" thickBot="1" x14ac:dyDescent="0.3">
      <c r="B22" t="s">
        <v>51</v>
      </c>
      <c r="C22" s="104"/>
      <c r="D22" s="128" t="s">
        <v>0</v>
      </c>
      <c r="E22" s="95"/>
      <c r="F22" s="129" t="s">
        <v>59</v>
      </c>
      <c r="G22" s="86"/>
      <c r="H22" s="61"/>
      <c r="I22" s="130" t="s">
        <v>60</v>
      </c>
    </row>
    <row r="23" spans="2:22" x14ac:dyDescent="0.25">
      <c r="B23" t="s">
        <v>63</v>
      </c>
      <c r="C23" s="88"/>
      <c r="D23" s="131"/>
      <c r="E23" s="93"/>
      <c r="F23" s="132"/>
      <c r="G23" s="88"/>
      <c r="H23" s="98"/>
      <c r="I23" s="133"/>
      <c r="K23" t="s">
        <v>62</v>
      </c>
    </row>
    <row r="24" spans="2:22" x14ac:dyDescent="0.25">
      <c r="B24" t="s">
        <v>44</v>
      </c>
      <c r="C24" s="87"/>
      <c r="D24" s="90"/>
      <c r="E24" s="91"/>
      <c r="F24" s="87"/>
      <c r="G24" s="87"/>
      <c r="H24" s="127"/>
      <c r="I24" s="99"/>
    </row>
    <row r="25" spans="2:22" x14ac:dyDescent="0.25">
      <c r="B25" t="s">
        <v>45</v>
      </c>
      <c r="C25" s="88"/>
      <c r="D25" s="92"/>
      <c r="E25" s="93"/>
      <c r="F25" s="88"/>
      <c r="G25" s="88"/>
      <c r="H25" s="98"/>
      <c r="I25" s="97"/>
    </row>
    <row r="26" spans="2:22" x14ac:dyDescent="0.25">
      <c r="B26" t="s">
        <v>64</v>
      </c>
      <c r="C26" s="88"/>
      <c r="D26" s="92"/>
      <c r="E26" s="93"/>
      <c r="F26" s="88"/>
      <c r="G26" s="88"/>
      <c r="H26" s="98"/>
      <c r="I26" s="97"/>
    </row>
    <row r="27" spans="2:22" x14ac:dyDescent="0.25">
      <c r="B27" t="s">
        <v>65</v>
      </c>
      <c r="C27" s="88"/>
      <c r="D27" s="92"/>
      <c r="E27" s="93"/>
      <c r="F27" s="88"/>
      <c r="G27" s="88"/>
      <c r="H27" s="98"/>
      <c r="I27" s="97"/>
    </row>
    <row r="28" spans="2:22" x14ac:dyDescent="0.25">
      <c r="B28" t="s">
        <v>45</v>
      </c>
      <c r="C28" s="88"/>
      <c r="D28" s="92"/>
      <c r="E28" s="93"/>
      <c r="F28" s="88"/>
      <c r="G28" s="88"/>
      <c r="H28" s="98"/>
      <c r="I28" s="97"/>
    </row>
    <row r="29" spans="2:22" x14ac:dyDescent="0.25">
      <c r="B29" t="s">
        <v>63</v>
      </c>
      <c r="C29" s="88"/>
      <c r="D29" s="92"/>
      <c r="E29" s="93"/>
      <c r="F29" s="88"/>
      <c r="G29" s="88"/>
      <c r="H29" s="98"/>
      <c r="I29" s="97"/>
    </row>
    <row r="30" spans="2:22" x14ac:dyDescent="0.25">
      <c r="B30" t="s">
        <v>52</v>
      </c>
      <c r="C30" s="88"/>
      <c r="D30" s="92"/>
      <c r="E30" s="93"/>
      <c r="F30" s="88"/>
      <c r="G30" s="88"/>
      <c r="H30" s="98"/>
      <c r="I30" s="97"/>
    </row>
    <row r="31" spans="2:22" x14ac:dyDescent="0.25">
      <c r="B31" t="s">
        <v>63</v>
      </c>
      <c r="C31" s="88"/>
      <c r="D31" s="92"/>
      <c r="E31" s="93"/>
      <c r="F31" s="88"/>
      <c r="G31" s="88"/>
      <c r="H31" s="98"/>
      <c r="I31" s="97"/>
    </row>
    <row r="32" spans="2:22" x14ac:dyDescent="0.25">
      <c r="B32" t="s">
        <v>44</v>
      </c>
      <c r="C32" s="88"/>
      <c r="D32" s="92"/>
      <c r="E32" s="93"/>
      <c r="F32" s="88"/>
      <c r="G32" s="88"/>
      <c r="H32" s="98"/>
      <c r="I32" s="97"/>
    </row>
    <row r="33" spans="2:22" ht="15.75" thickBot="1" x14ac:dyDescent="0.3">
      <c r="B33" t="s">
        <v>48</v>
      </c>
      <c r="C33" s="89"/>
      <c r="D33" s="100"/>
      <c r="E33" s="101"/>
      <c r="F33" s="89"/>
      <c r="G33" s="89"/>
      <c r="H33" s="102"/>
      <c r="I33" s="103"/>
    </row>
    <row r="34" spans="2:22" ht="15.75" thickBot="1" x14ac:dyDescent="0.3">
      <c r="C34" s="104" t="s">
        <v>61</v>
      </c>
      <c r="D34" s="94"/>
      <c r="E34" s="95"/>
      <c r="F34" s="96"/>
      <c r="G34" s="86"/>
      <c r="H34" s="61"/>
      <c r="I34" s="62"/>
    </row>
    <row r="35" spans="2:22" x14ac:dyDescent="0.25"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</row>
    <row r="36" spans="2:22" x14ac:dyDescent="0.25">
      <c r="T36">
        <v>0</v>
      </c>
      <c r="U36">
        <v>0</v>
      </c>
      <c r="V36">
        <v>0</v>
      </c>
    </row>
  </sheetData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Feuil1!Zone_d_impression</vt:lpstr>
      <vt:lpstr>Feuil2!Zone_d_impression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2019-05-10T10:01:07Z</dcterms:modified>
</cp:coreProperties>
</file>