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vasseur\Downloads\"/>
    </mc:Choice>
  </mc:AlternateContent>
  <xr:revisionPtr revIDLastSave="0" documentId="8_{7FE339E1-4945-4152-AA90-4A592C3BE668}" xr6:coauthVersionLast="43" xr6:coauthVersionMax="43" xr10:uidLastSave="{00000000-0000-0000-0000-000000000000}"/>
  <bookViews>
    <workbookView xWindow="28680" yWindow="-120" windowWidth="29040" windowHeight="15840" activeTab="1" xr2:uid="{00000000-000D-0000-FFFF-FFFF00000000}"/>
  </bookViews>
  <sheets>
    <sheet name="Feuil1" sheetId="1" r:id="rId1"/>
    <sheet name="Feuil2" sheetId="2" r:id="rId2"/>
  </sheets>
  <functionGroups builtInGroupCount="19"/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1" l="1"/>
  <c r="M9" i="1"/>
  <c r="M8" i="1"/>
  <c r="F3" i="1" l="1"/>
  <c r="F4" i="1"/>
  <c r="F5" i="1"/>
  <c r="F6" i="1"/>
  <c r="F7" i="1"/>
  <c r="F8" i="1"/>
  <c r="F2" i="1"/>
  <c r="M3" i="1"/>
  <c r="M5" i="1"/>
  <c r="M7" i="1"/>
  <c r="M6" i="1"/>
  <c r="M4" i="1"/>
  <c r="M2" i="1"/>
</calcChain>
</file>

<file path=xl/sharedStrings.xml><?xml version="1.0" encoding="utf-8"?>
<sst xmlns="http://schemas.openxmlformats.org/spreadsheetml/2006/main" count="327" uniqueCount="104">
  <si>
    <t>BE concerné Etude</t>
  </si>
  <si>
    <t>Type Etude</t>
  </si>
  <si>
    <t>Distribution</t>
  </si>
  <si>
    <t>PMZ</t>
  </si>
  <si>
    <t>PA</t>
  </si>
  <si>
    <t>test</t>
  </si>
  <si>
    <t>TR ou PB ?</t>
  </si>
  <si>
    <t>Rue</t>
  </si>
  <si>
    <t>NB Enedis</t>
  </si>
  <si>
    <t>NB FT</t>
  </si>
  <si>
    <t>EL Impactés</t>
  </si>
  <si>
    <t>Etat avancement</t>
  </si>
  <si>
    <t>Début étude</t>
  </si>
  <si>
    <t>Dessinateur</t>
  </si>
  <si>
    <t>Commentaires</t>
  </si>
  <si>
    <t>Reprise demandée le</t>
  </si>
  <si>
    <t>Détails Reprise</t>
  </si>
  <si>
    <t>Reçue le</t>
  </si>
  <si>
    <t>Fin étude</t>
  </si>
  <si>
    <t>Date Contrôle</t>
  </si>
  <si>
    <t>Contrôleur</t>
  </si>
  <si>
    <t>Etat Contrôle</t>
  </si>
  <si>
    <t>Date Renvoi Etude</t>
  </si>
  <si>
    <t>Date Reception Reprise</t>
  </si>
  <si>
    <t>Date Date Contrôle Reprise</t>
  </si>
  <si>
    <t>Contrôleur Reprise</t>
  </si>
  <si>
    <t>Etat Contrôle Reprise</t>
  </si>
  <si>
    <t>Envoi COMAC</t>
  </si>
  <si>
    <t>Validation COMAC</t>
  </si>
  <si>
    <t>Nb Appuis à Implanter</t>
  </si>
  <si>
    <t>Implantation Faite</t>
  </si>
  <si>
    <t>Nb Appuis à Remplacer</t>
  </si>
  <si>
    <t>Remplacement Fait</t>
  </si>
  <si>
    <t>Amiens</t>
  </si>
  <si>
    <t>D2</t>
  </si>
  <si>
    <t>COMAC</t>
  </si>
  <si>
    <t>Prêt pour Travaux</t>
  </si>
  <si>
    <t>Rempl/Impl en cours</t>
  </si>
  <si>
    <t>A envoyer terrain</t>
  </si>
  <si>
    <t>En attente Validation</t>
  </si>
  <si>
    <t>A envoyer Validation</t>
  </si>
  <si>
    <t>Reprise ST</t>
  </si>
  <si>
    <t>A renvoyer ST</t>
  </si>
  <si>
    <t>En attente de retour</t>
  </si>
  <si>
    <t>Etude à renvoyer</t>
  </si>
  <si>
    <t>Etude en cours</t>
  </si>
  <si>
    <t>Etude à faire</t>
  </si>
  <si>
    <t>Ville</t>
  </si>
  <si>
    <t>FI-80021-001H</t>
  </si>
  <si>
    <t>PA-80021-00CD</t>
  </si>
  <si>
    <t>TR 15 1731</t>
  </si>
  <si>
    <t>Rue Enfer</t>
  </si>
  <si>
    <t>ST - ERT</t>
  </si>
  <si>
    <t>X</t>
  </si>
  <si>
    <t>TR 15 1732</t>
  </si>
  <si>
    <t>TR 15 1733</t>
  </si>
  <si>
    <t>TR 15 1734</t>
  </si>
  <si>
    <t>TR 15 1735</t>
  </si>
  <si>
    <t>TR 15 1736</t>
  </si>
  <si>
    <t>D3</t>
  </si>
  <si>
    <t>D4</t>
  </si>
  <si>
    <t>D5</t>
  </si>
  <si>
    <t>D6</t>
  </si>
  <si>
    <t>D7</t>
  </si>
  <si>
    <t>Nok</t>
  </si>
  <si>
    <t>Ok</t>
  </si>
  <si>
    <t xml:space="preserve">Si Debut Etude(N) &lt;&gt;0  </t>
  </si>
  <si>
    <t>Si Debut Etude(N) &lt;&gt;0 , si Fin Etude(T)&lt;&gt;0</t>
  </si>
  <si>
    <t>Si Dessinateur (O)=commence par ST_, Si Debut Etude(N) &lt;&gt;0 , si Fin Etude(T) &lt;&gt;0, Si Etat Contrôle (W)=Nok</t>
  </si>
  <si>
    <t>Explications</t>
  </si>
  <si>
    <t>Colonnes dans Feuil1</t>
  </si>
  <si>
    <t>N</t>
  </si>
  <si>
    <t>O</t>
  </si>
  <si>
    <t>T</t>
  </si>
  <si>
    <t>W</t>
  </si>
  <si>
    <t>AC</t>
  </si>
  <si>
    <t>AE</t>
  </si>
  <si>
    <t>AF</t>
  </si>
  <si>
    <t>AG</t>
  </si>
  <si>
    <t>AB</t>
  </si>
  <si>
    <t>AH</t>
  </si>
  <si>
    <t>Etude à contrôler</t>
  </si>
  <si>
    <t>N°</t>
  </si>
  <si>
    <t>D8</t>
  </si>
  <si>
    <t>TR 15 1737</t>
  </si>
  <si>
    <t>OK</t>
  </si>
  <si>
    <t>NOK</t>
  </si>
  <si>
    <t>GAUCHE(O;2)="ST"</t>
  </si>
  <si>
    <t>autre que GAUCHE(O;2)="ST"</t>
  </si>
  <si>
    <t>AE&lt;&gt;AF</t>
  </si>
  <si>
    <t>AG&lt;&gt;AH</t>
  </si>
  <si>
    <t>AE=AF</t>
  </si>
  <si>
    <t>AG=AH</t>
  </si>
  <si>
    <t>Si Dessinateur (O)=commence par ST_, Si Debut Etude(N) &lt;&gt;0 , Si Fin Etude(T) &lt;&gt;0, Si Etat Contrôle (W)=Nok    OU    Si Dessinateur (O)=commence par ST_, Si Debut Etude(N) &lt;&gt;0 , si Fin Etude(T) &lt;&gt;0, Si Etat Contrôle (W)=Nok, Si Etat Contrôle Reprise (AB)=Ok</t>
  </si>
  <si>
    <t>Si Dessinateur (O)=commence par ST_, Si Debut Etude(N) &lt;&gt;0 , si Fin Etude(T) &gt;0, Si Etat Contrôle (W)= NOk,  Si Etat Contrôle Reprise (AB)=Ok, Si Envoi COMAC (AC)&lt;&gt;0</t>
  </si>
  <si>
    <t>Si Dessinateur (O)=commence par ST_, Si Debut Etude(N) &lt;&gt;0 , si Fin Etude(T) &gt;0, Si Etat Contrôle (W)= NOk,  Si Etat Contrôle Reprise (AB)=Ok, Si Envoi COMAC (AC)&lt;&gt;0, Si Nb Appui à Implanter (AE) - Implantation Faite (AF) &lt;&gt;0 et/ou Nb Appui à Remplacer (AG) - Remplacement Fait (AH)&lt;&gt;0</t>
  </si>
  <si>
    <t>Si Dessinateur (O)=commence par ST_, Si Debut Etude(N) &lt;&gt;0 , si Fin Etude(T) &gt;0, Si Etat Contrôle (W)= NOk,  Si Etat Contrôle Reprise (AB)=Ok, Si Envoi COMAC (AC)&lt;&gt;0, Si Nb Appui à Implanter (AE) - Implantation Faite (AF) =0 et/ou Nb Appui à Remplacer (AG) - Remplacement Fait (AH) =0</t>
  </si>
  <si>
    <t>Si Dessinateur (O)=commence par ST_, Si Debut Etude(N) &lt;&gt;0 , si Fin Etude(T) &lt;&gt;0, Si Etat Contrôle (W)=Ok</t>
  </si>
  <si>
    <t>Si Dessinateur (O)=commence par ST_, Si Debut Etude(N) &lt;&gt;0 , si Fin Etude(T) &gt;0, Si Etat Contrôle (W)=Ok, Si Envoi COMAC (AC)&lt;&gt;0</t>
  </si>
  <si>
    <t>Si Dessinateur (O)=commence par ST_, Si Debut Etude(N) &lt;&gt;0 , si Fin Etude(T) &gt;0, Si Etat Contrôle (W)=Ok, Si Envoi COMAC (AC)&lt;&gt;0, Si Nb Appui à Implanter (AE) - Implantation Faite (AF) &lt;&gt;0 et/ou Nb Appui à Remplacer (AG) - Remplacement Fait (AH)&lt;&gt;0</t>
  </si>
  <si>
    <t>Si Dessinateur (O)=commence par ST_, Si Debut Etude(N) &lt;&gt;0 , si Fin Etude(T) &gt;0, Si Etat Contrôle (W)=Ok, Si Envoi COMAC (AC)&lt;&gt;0, Si Nb Appui à Implanter (AE) - Implantation Faite (AF) =0 et/ou Nb Appui à Remplacer (AG) - Remplacement Fait (AH) =0</t>
  </si>
  <si>
    <t>Si Dessinateur (O)&lt;&gt; ST_, Si Debut Etude(N) &lt;&gt;0 , si Fin Etude(T) &gt;0, Si Envoi COMAC (AC)&lt;&gt;0</t>
  </si>
  <si>
    <t>Si Dessinateur (O)&lt;&gt; ST_, Si Debut Etude(N) &lt;&gt;0 , si Fin Etude(T) &gt;0, Si Envoi COMAC (AC)&lt;&gt;0, Si Nb Appui à Implanter (AE) - Implantation Faite (AF) &lt;&gt;0 et/ou Nb Appui à Remplacer (AG) - Remplacement Fait (AH)&lt;&gt;0</t>
  </si>
  <si>
    <t>Si Dessinateur (O)&lt;&gt; ST_, Si Debut Etude(N) &lt;&gt;0 , si Fin Etude(T) &gt;0, Si Envoi COMAC (AC)&lt;&gt;0, Si Nb Appui à Implanter (AE) - Implantation Faite (AF) =0 et/ou Nb Appui à Remplacer (AG) - Remplacement Fait (AH) 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</si>
</sst>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8"/>
      </right>
      <top style="medium">
        <color indexed="64"/>
      </top>
      <bottom style="medium">
        <color indexed="64"/>
      </bottom>
      <diagonal/>
    </border>
    <border>
      <left style="medium">
        <color theme="7" tint="0.59996337778862885"/>
      </left>
      <right style="thin">
        <color theme="8"/>
      </right>
      <top style="medium">
        <color indexed="64"/>
      </top>
      <bottom style="medium">
        <color indexed="64"/>
      </bottom>
      <diagonal/>
    </border>
    <border>
      <left style="thin">
        <color theme="9" tint="0.59996337778862885"/>
      </left>
      <right style="thin">
        <color theme="9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8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8" tint="0.79998168889431442"/>
      </left>
      <right style="thin">
        <color theme="8" tint="0.79998168889431442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thin">
        <color theme="5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5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7" tint="0.59996337778862885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4" fontId="2" fillId="5" borderId="6" xfId="0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14" fontId="2" fillId="4" borderId="7" xfId="0" applyNumberFormat="1" applyFont="1" applyFill="1" applyBorder="1" applyAlignment="1">
      <alignment horizontal="center" vertical="center" wrapText="1"/>
    </xf>
    <xf numFmtId="14" fontId="2" fillId="6" borderId="4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14" fontId="2" fillId="7" borderId="8" xfId="0" applyNumberFormat="1" applyFont="1" applyFill="1" applyBorder="1" applyAlignment="1">
      <alignment horizontal="center" vertical="center" wrapText="1"/>
    </xf>
    <xf numFmtId="14" fontId="2" fillId="7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" fontId="0" fillId="0" borderId="0" xfId="0" applyNumberFormat="1"/>
    <xf numFmtId="14" fontId="0" fillId="0" borderId="0" xfId="0" applyNumberFormat="1"/>
    <xf numFmtId="1" fontId="2" fillId="8" borderId="10" xfId="0" applyNumberFormat="1" applyFont="1" applyFill="1" applyBorder="1" applyAlignment="1">
      <alignment horizontal="center" vertical="center" wrapText="1"/>
    </xf>
    <xf numFmtId="1" fontId="2" fillId="8" borderId="11" xfId="0" applyNumberFormat="1" applyFont="1" applyFill="1" applyBorder="1" applyAlignment="1">
      <alignment horizontal="center" vertical="center" wrapText="1"/>
    </xf>
    <xf numFmtId="14" fontId="2" fillId="7" borderId="12" xfId="0" applyNumberFormat="1" applyFont="1" applyFill="1" applyBorder="1" applyAlignment="1">
      <alignment horizontal="center" vertical="center" wrapText="1"/>
    </xf>
    <xf numFmtId="1" fontId="2" fillId="8" borderId="12" xfId="0" applyNumberFormat="1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14" fontId="2" fillId="4" borderId="12" xfId="0" applyNumberFormat="1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Alignment="1">
      <alignment horizontal="center"/>
    </xf>
    <xf numFmtId="0" fontId="2" fillId="6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1" fontId="3" fillId="9" borderId="0" xfId="0" applyNumberFormat="1" applyFont="1" applyFill="1" applyAlignment="1">
      <alignment horizontal="center"/>
    </xf>
    <xf numFmtId="0" fontId="4" fillId="9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14" fontId="2" fillId="4" borderId="14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center"/>
    </xf>
  </cellXfs>
  <cellStyles count="1">
    <cellStyle name="Normal" xfId="0" builtinId="0"/>
  </cellStyles>
  <dxfs count="34"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T_DONF_BE_TableauDeSuivi_CDC%20-%20Copie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lantation_Remplacement"/>
      <sheetName val="Etudes"/>
      <sheetName val="Pilotage Local"/>
      <sheetName val="Tampon"/>
      <sheetName val="Pilotage Autres"/>
      <sheetName val="Resultats"/>
      <sheetName val="Listes et Formul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9"/>
  <sheetViews>
    <sheetView workbookViewId="0">
      <selection activeCell="M15" sqref="M15"/>
    </sheetView>
  </sheetViews>
  <sheetFormatPr baseColWidth="10" defaultColWidth="11.42578125" defaultRowHeight="15" x14ac:dyDescent="0.25"/>
  <cols>
    <col min="12" max="12" width="19.7109375" bestFit="1" customWidth="1"/>
    <col min="13" max="13" width="21.28515625" customWidth="1"/>
    <col min="20" max="20" width="11.42578125" style="2"/>
    <col min="21" max="21" width="15.85546875" style="19" bestFit="1" customWidth="1"/>
    <col min="24" max="26" width="11.42578125" style="19"/>
    <col min="29" max="30" width="11.42578125" style="19"/>
    <col min="31" max="31" width="11.42578125" style="4"/>
    <col min="32" max="32" width="12.7109375" style="4" customWidth="1"/>
    <col min="33" max="33" width="11.42578125" style="4"/>
    <col min="34" max="34" width="14.5703125" style="4" customWidth="1"/>
  </cols>
  <sheetData>
    <row r="1" spans="1:34" ht="54" customHeight="1" thickBot="1" x14ac:dyDescent="0.3">
      <c r="A1" s="5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47</v>
      </c>
      <c r="J1" s="7" t="s">
        <v>8</v>
      </c>
      <c r="K1" s="7" t="s">
        <v>9</v>
      </c>
      <c r="L1" s="35" t="s">
        <v>10</v>
      </c>
      <c r="M1" s="24" t="s">
        <v>11</v>
      </c>
      <c r="N1" s="36" t="s">
        <v>12</v>
      </c>
      <c r="O1" s="8" t="s">
        <v>13</v>
      </c>
      <c r="P1" s="9" t="s">
        <v>14</v>
      </c>
      <c r="Q1" s="10" t="s">
        <v>15</v>
      </c>
      <c r="R1" s="11" t="s">
        <v>16</v>
      </c>
      <c r="S1" s="10" t="s">
        <v>17</v>
      </c>
      <c r="T1" s="12" t="s">
        <v>18</v>
      </c>
      <c r="U1" s="13" t="s">
        <v>19</v>
      </c>
      <c r="V1" s="14" t="s">
        <v>20</v>
      </c>
      <c r="W1" s="14" t="s">
        <v>21</v>
      </c>
      <c r="X1" s="13" t="s">
        <v>22</v>
      </c>
      <c r="Y1" s="13" t="s">
        <v>23</v>
      </c>
      <c r="Z1" s="13" t="s">
        <v>24</v>
      </c>
      <c r="AA1" s="14" t="s">
        <v>25</v>
      </c>
      <c r="AB1" s="14" t="s">
        <v>26</v>
      </c>
      <c r="AC1" s="15" t="s">
        <v>27</v>
      </c>
      <c r="AD1" s="16" t="s">
        <v>28</v>
      </c>
      <c r="AE1" s="20" t="s">
        <v>29</v>
      </c>
      <c r="AF1" s="20" t="s">
        <v>30</v>
      </c>
      <c r="AG1" s="20" t="s">
        <v>31</v>
      </c>
      <c r="AH1" s="21" t="s">
        <v>32</v>
      </c>
    </row>
    <row r="2" spans="1:34" x14ac:dyDescent="0.25">
      <c r="A2" t="s">
        <v>33</v>
      </c>
      <c r="B2" t="s">
        <v>35</v>
      </c>
      <c r="C2" s="1" t="s">
        <v>34</v>
      </c>
      <c r="D2" t="s">
        <v>48</v>
      </c>
      <c r="E2" t="s">
        <v>49</v>
      </c>
      <c r="F2" t="str">
        <f t="shared" ref="F2:F8" si="0">B:B</f>
        <v>COMAC</v>
      </c>
      <c r="G2" t="s">
        <v>50</v>
      </c>
      <c r="H2" t="s">
        <v>51</v>
      </c>
      <c r="I2" s="17" t="s">
        <v>33</v>
      </c>
      <c r="J2">
        <v>2</v>
      </c>
      <c r="K2">
        <v>0</v>
      </c>
      <c r="L2" s="1">
        <v>9</v>
      </c>
      <c r="M2" s="1" t="str">
        <f ca="1">INDEX(Feuil2!$B$2:$B$13,MATCH(etat(N2:AH2),Feuil2!$A$2:$A$13,0))</f>
        <v>Etude en cours</v>
      </c>
      <c r="N2" s="2">
        <v>43505</v>
      </c>
      <c r="O2" t="s">
        <v>52</v>
      </c>
      <c r="Q2" s="2"/>
      <c r="S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3"/>
      <c r="AG2" s="3"/>
      <c r="AH2" s="3"/>
    </row>
    <row r="3" spans="1:34" x14ac:dyDescent="0.25">
      <c r="A3" t="s">
        <v>33</v>
      </c>
      <c r="B3" t="s">
        <v>35</v>
      </c>
      <c r="C3" s="1" t="s">
        <v>34</v>
      </c>
      <c r="D3" t="s">
        <v>48</v>
      </c>
      <c r="E3" t="s">
        <v>49</v>
      </c>
      <c r="F3" t="str">
        <f t="shared" si="0"/>
        <v>COMAC</v>
      </c>
      <c r="G3" t="s">
        <v>50</v>
      </c>
      <c r="H3" t="s">
        <v>51</v>
      </c>
      <c r="I3" t="s">
        <v>33</v>
      </c>
      <c r="M3" s="1" t="str">
        <f ca="1">INDEX(Feuil2!$B$2:$B$13,MATCH(etat(N3:AH3),Feuil2!$A$2:$A$13,0))</f>
        <v>Etude à contrôler</v>
      </c>
      <c r="N3" s="2">
        <v>43506</v>
      </c>
      <c r="O3" t="s">
        <v>52</v>
      </c>
      <c r="Q3" s="18"/>
      <c r="T3" s="2">
        <v>43507</v>
      </c>
    </row>
    <row r="4" spans="1:34" x14ac:dyDescent="0.25">
      <c r="A4" t="s">
        <v>33</v>
      </c>
      <c r="B4" t="s">
        <v>35</v>
      </c>
      <c r="C4" s="1" t="s">
        <v>59</v>
      </c>
      <c r="D4" t="s">
        <v>48</v>
      </c>
      <c r="E4" t="s">
        <v>49</v>
      </c>
      <c r="F4" t="str">
        <f t="shared" si="0"/>
        <v>COMAC</v>
      </c>
      <c r="G4" t="s">
        <v>54</v>
      </c>
      <c r="H4" t="s">
        <v>51</v>
      </c>
      <c r="I4" t="s">
        <v>33</v>
      </c>
      <c r="M4" s="1" t="str">
        <f ca="1">INDEX(Feuil2!$B$2:$B$13,MATCH(etat(N4:AH4),Feuil2!$A$2:$A$13,0))</f>
        <v>Reprise ST</v>
      </c>
      <c r="N4" s="2">
        <v>43507</v>
      </c>
      <c r="O4" t="s">
        <v>52</v>
      </c>
      <c r="Q4" s="18"/>
      <c r="T4" s="2">
        <v>43508</v>
      </c>
      <c r="U4" s="19">
        <v>43509</v>
      </c>
      <c r="V4" s="1" t="s">
        <v>53</v>
      </c>
      <c r="W4" t="s">
        <v>64</v>
      </c>
    </row>
    <row r="5" spans="1:34" x14ac:dyDescent="0.25">
      <c r="A5" t="s">
        <v>33</v>
      </c>
      <c r="B5" t="s">
        <v>35</v>
      </c>
      <c r="C5" s="1" t="s">
        <v>60</v>
      </c>
      <c r="D5" t="s">
        <v>48</v>
      </c>
      <c r="E5" t="s">
        <v>49</v>
      </c>
      <c r="F5" t="str">
        <f t="shared" si="0"/>
        <v>COMAC</v>
      </c>
      <c r="G5" t="s">
        <v>55</v>
      </c>
      <c r="H5" t="s">
        <v>51</v>
      </c>
      <c r="I5" t="s">
        <v>33</v>
      </c>
      <c r="M5" s="1" t="str">
        <f ca="1">INDEX(Feuil2!$B$2:$B$13,MATCH(etat(N5:AH5),Feuil2!$A$2:$A$13,0))</f>
        <v>A envoyer Validation</v>
      </c>
      <c r="N5" s="2">
        <v>43508</v>
      </c>
      <c r="O5" t="s">
        <v>52</v>
      </c>
      <c r="T5" s="2">
        <v>43509</v>
      </c>
      <c r="U5" s="19">
        <v>43509</v>
      </c>
      <c r="V5" s="1" t="s">
        <v>53</v>
      </c>
      <c r="W5" t="s">
        <v>64</v>
      </c>
      <c r="X5" s="19">
        <v>43510</v>
      </c>
      <c r="Y5" s="19">
        <v>43511</v>
      </c>
      <c r="Z5" s="19">
        <v>43512</v>
      </c>
      <c r="AA5" s="1" t="s">
        <v>53</v>
      </c>
      <c r="AB5" s="1" t="s">
        <v>65</v>
      </c>
    </row>
    <row r="6" spans="1:34" x14ac:dyDescent="0.25">
      <c r="A6" t="s">
        <v>33</v>
      </c>
      <c r="B6" t="s">
        <v>35</v>
      </c>
      <c r="C6" s="1" t="s">
        <v>61</v>
      </c>
      <c r="D6" t="s">
        <v>48</v>
      </c>
      <c r="E6" t="s">
        <v>49</v>
      </c>
      <c r="F6" t="str">
        <f t="shared" si="0"/>
        <v>COMAC</v>
      </c>
      <c r="G6" t="s">
        <v>56</v>
      </c>
      <c r="H6" t="s">
        <v>51</v>
      </c>
      <c r="I6" t="s">
        <v>33</v>
      </c>
      <c r="M6" s="1" t="str">
        <f ca="1">INDEX(Feuil2!$B$2:$B$13,MATCH(etat(N6:AH6),Feuil2!$A$2:$A$13,0))</f>
        <v>En attente Validation</v>
      </c>
      <c r="N6" s="2">
        <v>43509</v>
      </c>
      <c r="O6" t="s">
        <v>52</v>
      </c>
      <c r="T6" s="2">
        <v>43510</v>
      </c>
      <c r="U6" s="19">
        <v>43510</v>
      </c>
      <c r="V6" s="1" t="s">
        <v>53</v>
      </c>
      <c r="W6" t="s">
        <v>64</v>
      </c>
      <c r="X6" s="19">
        <v>43510</v>
      </c>
      <c r="Y6" s="19">
        <v>43511</v>
      </c>
      <c r="Z6" s="19">
        <v>43512</v>
      </c>
      <c r="AA6" s="1" t="s">
        <v>53</v>
      </c>
      <c r="AB6" s="1" t="s">
        <v>65</v>
      </c>
      <c r="AC6" s="19">
        <v>43513</v>
      </c>
    </row>
    <row r="7" spans="1:34" x14ac:dyDescent="0.25">
      <c r="A7" t="s">
        <v>33</v>
      </c>
      <c r="B7" t="s">
        <v>35</v>
      </c>
      <c r="C7" s="1" t="s">
        <v>62</v>
      </c>
      <c r="D7" t="s">
        <v>48</v>
      </c>
      <c r="E7" t="s">
        <v>49</v>
      </c>
      <c r="F7" t="str">
        <f t="shared" si="0"/>
        <v>COMAC</v>
      </c>
      <c r="G7" t="s">
        <v>57</v>
      </c>
      <c r="H7" t="s">
        <v>51</v>
      </c>
      <c r="I7" t="s">
        <v>33</v>
      </c>
      <c r="M7" s="1" t="str">
        <f ca="1">INDEX(Feuil2!$B$2:$B$13,MATCH(etat(N7:AH7),Feuil2!$A$2:$A$13,0))</f>
        <v>Rempl/Impl en cours</v>
      </c>
      <c r="N7" s="2">
        <v>43510</v>
      </c>
      <c r="O7" t="s">
        <v>52</v>
      </c>
      <c r="T7" s="2">
        <v>43511</v>
      </c>
      <c r="U7" s="19">
        <v>43511</v>
      </c>
      <c r="V7" s="1" t="s">
        <v>53</v>
      </c>
      <c r="W7" t="s">
        <v>64</v>
      </c>
      <c r="X7" s="19">
        <v>43510</v>
      </c>
      <c r="Y7" s="19">
        <v>43511</v>
      </c>
      <c r="Z7" s="19">
        <v>43512</v>
      </c>
      <c r="AA7" s="1" t="s">
        <v>53</v>
      </c>
      <c r="AB7" s="1" t="s">
        <v>65</v>
      </c>
      <c r="AC7" s="19">
        <v>43514</v>
      </c>
      <c r="AD7" s="19">
        <v>43515</v>
      </c>
      <c r="AE7" s="3">
        <v>1</v>
      </c>
      <c r="AF7" s="3"/>
      <c r="AG7" s="3">
        <v>1</v>
      </c>
      <c r="AH7" s="3"/>
    </row>
    <row r="8" spans="1:34" x14ac:dyDescent="0.25">
      <c r="A8" t="s">
        <v>33</v>
      </c>
      <c r="B8" t="s">
        <v>35</v>
      </c>
      <c r="C8" s="1" t="s">
        <v>63</v>
      </c>
      <c r="D8" t="s">
        <v>48</v>
      </c>
      <c r="E8" t="s">
        <v>49</v>
      </c>
      <c r="F8" t="str">
        <f t="shared" si="0"/>
        <v>COMAC</v>
      </c>
      <c r="G8" t="s">
        <v>58</v>
      </c>
      <c r="H8" t="s">
        <v>51</v>
      </c>
      <c r="I8" t="s">
        <v>33</v>
      </c>
      <c r="M8" s="1" t="str">
        <f ca="1">INDEX(Feuil2!$B$2:$B$13,MATCH(etat(N8:AH8),Feuil2!$A$2:$A$13,0))</f>
        <v>Prêt pour Travaux</v>
      </c>
      <c r="N8" s="2">
        <v>43511</v>
      </c>
      <c r="O8" t="s">
        <v>52</v>
      </c>
      <c r="T8" s="2">
        <v>43512</v>
      </c>
      <c r="U8" s="19">
        <v>43512</v>
      </c>
      <c r="V8" s="1" t="s">
        <v>53</v>
      </c>
      <c r="W8" t="s">
        <v>64</v>
      </c>
      <c r="X8" s="19">
        <v>43510</v>
      </c>
      <c r="Y8" s="19">
        <v>43511</v>
      </c>
      <c r="Z8" s="19">
        <v>43512</v>
      </c>
      <c r="AA8" s="1" t="s">
        <v>53</v>
      </c>
      <c r="AB8" s="1" t="s">
        <v>65</v>
      </c>
      <c r="AC8" s="19">
        <v>43514</v>
      </c>
      <c r="AD8" s="19">
        <v>43515</v>
      </c>
      <c r="AE8" s="3">
        <v>1</v>
      </c>
      <c r="AF8" s="3">
        <v>1</v>
      </c>
      <c r="AG8" s="3">
        <v>1</v>
      </c>
      <c r="AH8" s="3">
        <v>1</v>
      </c>
    </row>
    <row r="9" spans="1:34" x14ac:dyDescent="0.25">
      <c r="A9" t="s">
        <v>33</v>
      </c>
      <c r="B9" t="s">
        <v>35</v>
      </c>
      <c r="C9" s="1" t="s">
        <v>83</v>
      </c>
      <c r="D9" t="s">
        <v>48</v>
      </c>
      <c r="E9" t="s">
        <v>49</v>
      </c>
      <c r="F9" t="str">
        <f t="shared" ref="F9" si="1">B:B</f>
        <v>COMAC</v>
      </c>
      <c r="G9" t="s">
        <v>84</v>
      </c>
      <c r="H9" t="s">
        <v>51</v>
      </c>
      <c r="I9" t="s">
        <v>33</v>
      </c>
      <c r="M9" s="1" t="str">
        <f ca="1">INDEX(Feuil2!$B$2:$B$13,MATCH(etat(N9:AH9),Feuil2!$A$2:$A$13,0))</f>
        <v>Etude en cours</v>
      </c>
      <c r="N9" s="19">
        <v>43609</v>
      </c>
      <c r="O9" t="s">
        <v>52</v>
      </c>
    </row>
  </sheetData>
  <conditionalFormatting sqref="M2:M9">
    <cfRule type="containsText" dxfId="33" priority="19" operator="containsText" text="Prêt pour Travaux">
      <formula>NOT(ISERROR(SEARCH("Prêt pour Travaux",M2)))</formula>
    </cfRule>
    <cfRule type="containsText" dxfId="32" priority="20" operator="containsText" text="A envoyer terrain">
      <formula>NOT(ISERROR(SEARCH("A envoyer terrain",M2)))</formula>
    </cfRule>
    <cfRule type="containsText" dxfId="31" priority="21" operator="containsText" text="A envoyer Validation">
      <formula>NOT(ISERROR(SEARCH("A envoyer Validation",M2)))</formula>
    </cfRule>
    <cfRule type="cellIs" dxfId="30" priority="22" operator="equal">
      <formula>"En Cours"</formula>
    </cfRule>
    <cfRule type="cellIs" dxfId="29" priority="23" operator="equal">
      <formula>"A Envoyer"</formula>
    </cfRule>
  </conditionalFormatting>
  <conditionalFormatting sqref="M2:M9">
    <cfRule type="containsText" dxfId="28" priority="43" operator="containsText" text="Etude à renvoyer">
      <formula>NOT(ISERROR(SEARCH("Etude à renvoyer",M2)))</formula>
    </cfRule>
  </conditionalFormatting>
  <conditionalFormatting sqref="M1">
    <cfRule type="containsText" dxfId="27" priority="24" operator="containsText" text="Etude en cours">
      <formula>NOT(ISERROR(SEARCH("Etude en cours",M1)))</formula>
    </cfRule>
    <cfRule type="containsText" dxfId="26" priority="25" operator="containsText" text="A envoyer Validation">
      <formula>NOT(ISERROR(SEARCH("A envoyer Validation",M1)))</formula>
    </cfRule>
    <cfRule type="containsText" dxfId="25" priority="26" operator="containsText" text="en attente validation">
      <formula>NOT(ISERROR(SEARCH("en attente validation",M1)))</formula>
    </cfRule>
    <cfRule type="containsText" dxfId="24" priority="27" operator="containsText" text="Reprise">
      <formula>NOT(ISERROR(SEARCH("Reprise",M1)))</formula>
    </cfRule>
    <cfRule type="containsText" dxfId="23" priority="28" operator="containsText" text="Impl en cours">
      <formula>NOT(ISERROR(SEARCH("Impl en cours",M1)))</formula>
    </cfRule>
    <cfRule type="cellIs" dxfId="22" priority="29" operator="equal">
      <formula>"Prêt pour travaux"</formula>
    </cfRule>
    <cfRule type="containsText" dxfId="21" priority="44" operator="containsText" text="Etude à controler">
      <formula>NOT(ISERROR(SEARCH("Etude à controler",M1)))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'E:\[CST_DONF_BE_TableauDeSuivi_CDC - Copie - Copie.xlsm]Listes et Formules'!#REF!</xm:f>
          </x14:formula1>
          <xm:sqref>W2 AB2</xm:sqref>
        </x14:dataValidation>
        <x14:dataValidation type="list" allowBlank="1" showInputMessage="1" showErrorMessage="1" xr:uid="{00000000-0002-0000-0000-000001000000}">
          <x14:formula1>
            <xm:f>'E:\[CST_DONF_BE_TableauDeSuivi_CDC - Copie - Copie.xlsm]Listes et Formules'!#REF!</xm:f>
          </x14:formula1>
          <xm:sqref>O2:O8 V2 AA2 A2:C2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45"/>
  <sheetViews>
    <sheetView tabSelected="1" topLeftCell="B1" workbookViewId="0">
      <selection activeCell="O48" sqref="O48"/>
    </sheetView>
  </sheetViews>
  <sheetFormatPr baseColWidth="10" defaultColWidth="11.42578125" defaultRowHeight="15" x14ac:dyDescent="0.25"/>
  <cols>
    <col min="1" max="1" width="6" customWidth="1"/>
    <col min="2" max="2" width="20.7109375" customWidth="1"/>
    <col min="3" max="3" width="12.7109375" customWidth="1"/>
    <col min="4" max="4" width="26.85546875" bestFit="1" customWidth="1"/>
    <col min="5" max="11" width="12.7109375" customWidth="1"/>
    <col min="12" max="12" width="15" customWidth="1"/>
    <col min="13" max="13" width="3.140625" customWidth="1"/>
  </cols>
  <sheetData>
    <row r="1" spans="1:14" ht="30" x14ac:dyDescent="0.25">
      <c r="A1" s="34" t="s">
        <v>82</v>
      </c>
      <c r="B1" s="24" t="s">
        <v>11</v>
      </c>
      <c r="C1" s="25" t="s">
        <v>12</v>
      </c>
      <c r="D1" s="26" t="s">
        <v>13</v>
      </c>
      <c r="E1" s="25" t="s">
        <v>18</v>
      </c>
      <c r="F1" s="27" t="s">
        <v>21</v>
      </c>
      <c r="G1" s="31" t="s">
        <v>26</v>
      </c>
      <c r="H1" s="22" t="s">
        <v>27</v>
      </c>
      <c r="I1" s="23" t="s">
        <v>29</v>
      </c>
      <c r="J1" s="23" t="s">
        <v>30</v>
      </c>
      <c r="K1" s="23" t="s">
        <v>31</v>
      </c>
      <c r="L1" s="23" t="s">
        <v>32</v>
      </c>
      <c r="M1" s="29"/>
      <c r="N1" s="28" t="s">
        <v>69</v>
      </c>
    </row>
    <row r="2" spans="1:14" x14ac:dyDescent="0.25">
      <c r="A2" s="3">
        <v>1</v>
      </c>
      <c r="B2" t="s">
        <v>46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29"/>
    </row>
    <row r="3" spans="1:14" x14ac:dyDescent="0.25">
      <c r="A3" s="33">
        <v>2</v>
      </c>
      <c r="B3" t="s">
        <v>45</v>
      </c>
      <c r="C3" s="32" t="s">
        <v>53</v>
      </c>
      <c r="D3" s="32" t="s">
        <v>87</v>
      </c>
      <c r="E3" s="32"/>
      <c r="F3" s="32"/>
      <c r="G3" s="32"/>
      <c r="H3" s="32"/>
      <c r="I3" s="32"/>
      <c r="J3" s="32"/>
      <c r="K3" s="32"/>
      <c r="L3" s="32"/>
      <c r="M3" s="29"/>
      <c r="N3" t="s">
        <v>66</v>
      </c>
    </row>
    <row r="4" spans="1:14" x14ac:dyDescent="0.25">
      <c r="A4" s="3">
        <v>3</v>
      </c>
      <c r="B4" t="s">
        <v>44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29"/>
    </row>
    <row r="5" spans="1:14" x14ac:dyDescent="0.25">
      <c r="A5" s="3">
        <v>4</v>
      </c>
      <c r="B5" t="s">
        <v>43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29"/>
    </row>
    <row r="6" spans="1:14" x14ac:dyDescent="0.25">
      <c r="A6" s="33">
        <v>5</v>
      </c>
      <c r="B6" t="s">
        <v>81</v>
      </c>
      <c r="C6" s="32" t="s">
        <v>53</v>
      </c>
      <c r="D6" s="32" t="s">
        <v>87</v>
      </c>
      <c r="E6" s="32" t="s">
        <v>53</v>
      </c>
      <c r="F6" s="32"/>
      <c r="G6" s="32"/>
      <c r="H6" s="32"/>
      <c r="I6" s="32"/>
      <c r="J6" s="32"/>
      <c r="K6" s="32"/>
      <c r="L6" s="32"/>
      <c r="M6" s="29"/>
      <c r="N6" t="s">
        <v>67</v>
      </c>
    </row>
    <row r="7" spans="1:14" x14ac:dyDescent="0.25">
      <c r="A7" s="3">
        <v>6</v>
      </c>
      <c r="B7" t="s">
        <v>42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29"/>
    </row>
    <row r="8" spans="1:14" x14ac:dyDescent="0.25">
      <c r="A8" s="33">
        <v>7</v>
      </c>
      <c r="B8" t="s">
        <v>41</v>
      </c>
      <c r="C8" s="32" t="s">
        <v>53</v>
      </c>
      <c r="D8" s="32" t="s">
        <v>87</v>
      </c>
      <c r="E8" s="32" t="s">
        <v>53</v>
      </c>
      <c r="F8" s="32" t="s">
        <v>86</v>
      </c>
      <c r="G8" s="32"/>
      <c r="H8" s="32"/>
      <c r="I8" s="32"/>
      <c r="J8" s="32"/>
      <c r="K8" s="32"/>
      <c r="L8" s="32"/>
      <c r="M8" s="29"/>
      <c r="N8" t="s">
        <v>68</v>
      </c>
    </row>
    <row r="9" spans="1:14" x14ac:dyDescent="0.25">
      <c r="A9" s="33">
        <v>8</v>
      </c>
      <c r="B9" t="s">
        <v>40</v>
      </c>
      <c r="C9" s="32" t="s">
        <v>53</v>
      </c>
      <c r="D9" s="32" t="s">
        <v>87</v>
      </c>
      <c r="E9" s="32" t="s">
        <v>53</v>
      </c>
      <c r="F9" s="32" t="s">
        <v>86</v>
      </c>
      <c r="G9" s="32" t="s">
        <v>85</v>
      </c>
      <c r="H9" s="32"/>
      <c r="I9" s="32"/>
      <c r="J9" s="32"/>
      <c r="K9" s="32"/>
      <c r="L9" s="32"/>
      <c r="M9" s="29"/>
      <c r="N9" t="s">
        <v>93</v>
      </c>
    </row>
    <row r="10" spans="1:14" x14ac:dyDescent="0.25">
      <c r="A10" s="33">
        <v>9</v>
      </c>
      <c r="B10" t="s">
        <v>39</v>
      </c>
      <c r="C10" s="32" t="s">
        <v>53</v>
      </c>
      <c r="D10" s="32" t="s">
        <v>87</v>
      </c>
      <c r="E10" s="32" t="s">
        <v>53</v>
      </c>
      <c r="F10" s="32" t="s">
        <v>86</v>
      </c>
      <c r="G10" s="32" t="s">
        <v>85</v>
      </c>
      <c r="H10" s="32" t="s">
        <v>53</v>
      </c>
      <c r="I10" s="32"/>
      <c r="J10" s="32"/>
      <c r="K10" s="32"/>
      <c r="L10" s="32"/>
      <c r="M10" s="29"/>
      <c r="N10" t="s">
        <v>94</v>
      </c>
    </row>
    <row r="11" spans="1:14" x14ac:dyDescent="0.25">
      <c r="A11" s="3">
        <v>10</v>
      </c>
      <c r="B11" t="s">
        <v>38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29"/>
    </row>
    <row r="12" spans="1:14" x14ac:dyDescent="0.25">
      <c r="A12" s="33">
        <v>11</v>
      </c>
      <c r="B12" t="s">
        <v>37</v>
      </c>
      <c r="C12" s="32" t="s">
        <v>53</v>
      </c>
      <c r="D12" s="32" t="s">
        <v>87</v>
      </c>
      <c r="E12" s="32" t="s">
        <v>53</v>
      </c>
      <c r="F12" s="32" t="s">
        <v>86</v>
      </c>
      <c r="G12" s="32" t="s">
        <v>85</v>
      </c>
      <c r="H12" s="32" t="s">
        <v>53</v>
      </c>
      <c r="I12" s="32" t="s">
        <v>89</v>
      </c>
      <c r="J12" s="32" t="s">
        <v>89</v>
      </c>
      <c r="K12" s="32" t="s">
        <v>90</v>
      </c>
      <c r="L12" s="32" t="s">
        <v>90</v>
      </c>
      <c r="M12" s="29"/>
      <c r="N12" t="s">
        <v>95</v>
      </c>
    </row>
    <row r="13" spans="1:14" x14ac:dyDescent="0.25">
      <c r="A13" s="33">
        <v>12</v>
      </c>
      <c r="B13" t="s">
        <v>36</v>
      </c>
      <c r="C13" s="32" t="s">
        <v>53</v>
      </c>
      <c r="D13" s="32" t="s">
        <v>87</v>
      </c>
      <c r="E13" s="32" t="s">
        <v>53</v>
      </c>
      <c r="F13" s="32" t="s">
        <v>86</v>
      </c>
      <c r="G13" s="32" t="s">
        <v>85</v>
      </c>
      <c r="H13" s="32" t="s">
        <v>53</v>
      </c>
      <c r="I13" s="32" t="s">
        <v>91</v>
      </c>
      <c r="J13" s="32" t="s">
        <v>91</v>
      </c>
      <c r="K13" s="32" t="s">
        <v>92</v>
      </c>
      <c r="L13" s="32" t="s">
        <v>92</v>
      </c>
      <c r="M13" s="29"/>
      <c r="N13" t="s">
        <v>96</v>
      </c>
    </row>
    <row r="15" spans="1:14" x14ac:dyDescent="0.25">
      <c r="B15" s="30" t="s">
        <v>70</v>
      </c>
      <c r="C15" s="30" t="s">
        <v>71</v>
      </c>
      <c r="D15" s="30" t="s">
        <v>72</v>
      </c>
      <c r="E15" s="30" t="s">
        <v>73</v>
      </c>
      <c r="F15" s="30" t="s">
        <v>74</v>
      </c>
      <c r="G15" s="30" t="s">
        <v>79</v>
      </c>
      <c r="H15" s="30" t="s">
        <v>75</v>
      </c>
      <c r="I15" s="30" t="s">
        <v>76</v>
      </c>
      <c r="J15" s="30" t="s">
        <v>77</v>
      </c>
      <c r="K15" s="30" t="s">
        <v>78</v>
      </c>
      <c r="L15" s="30" t="s">
        <v>80</v>
      </c>
    </row>
    <row r="17" spans="1:14" ht="30" x14ac:dyDescent="0.25">
      <c r="A17" s="34" t="s">
        <v>82</v>
      </c>
      <c r="B17" s="24" t="s">
        <v>11</v>
      </c>
      <c r="C17" s="25" t="s">
        <v>12</v>
      </c>
      <c r="D17" s="26" t="s">
        <v>13</v>
      </c>
      <c r="E17" s="25" t="s">
        <v>18</v>
      </c>
      <c r="F17" s="27" t="s">
        <v>21</v>
      </c>
      <c r="G17" s="31" t="s">
        <v>26</v>
      </c>
      <c r="H17" s="22" t="s">
        <v>27</v>
      </c>
      <c r="I17" s="23" t="s">
        <v>29</v>
      </c>
      <c r="J17" s="23" t="s">
        <v>30</v>
      </c>
      <c r="K17" s="23" t="s">
        <v>31</v>
      </c>
      <c r="L17" s="23" t="s">
        <v>32</v>
      </c>
      <c r="M17" s="29"/>
      <c r="N17" s="28" t="s">
        <v>69</v>
      </c>
    </row>
    <row r="18" spans="1:14" x14ac:dyDescent="0.25">
      <c r="A18" s="3">
        <v>1</v>
      </c>
      <c r="B18" t="s">
        <v>46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9"/>
    </row>
    <row r="19" spans="1:14" x14ac:dyDescent="0.25">
      <c r="A19" s="33">
        <v>2</v>
      </c>
      <c r="B19" t="s">
        <v>45</v>
      </c>
      <c r="C19" s="32" t="s">
        <v>53</v>
      </c>
      <c r="D19" s="32" t="s">
        <v>87</v>
      </c>
      <c r="E19" s="32"/>
      <c r="F19" s="32"/>
      <c r="G19" s="32"/>
      <c r="H19" s="32"/>
      <c r="I19" s="32"/>
      <c r="J19" s="32"/>
      <c r="K19" s="32"/>
      <c r="L19" s="32"/>
      <c r="M19" s="29"/>
      <c r="N19" t="s">
        <v>66</v>
      </c>
    </row>
    <row r="20" spans="1:14" x14ac:dyDescent="0.25">
      <c r="A20" s="3">
        <v>3</v>
      </c>
      <c r="B20" t="s">
        <v>44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29"/>
    </row>
    <row r="21" spans="1:14" x14ac:dyDescent="0.25">
      <c r="A21" s="3">
        <v>4</v>
      </c>
      <c r="B21" t="s">
        <v>43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29"/>
    </row>
    <row r="22" spans="1:14" x14ac:dyDescent="0.25">
      <c r="A22" s="33">
        <v>5</v>
      </c>
      <c r="B22" t="s">
        <v>81</v>
      </c>
      <c r="C22" s="32" t="s">
        <v>53</v>
      </c>
      <c r="D22" s="32" t="s">
        <v>87</v>
      </c>
      <c r="E22" s="32" t="s">
        <v>53</v>
      </c>
      <c r="F22" s="32"/>
      <c r="G22" s="32"/>
      <c r="H22" s="32"/>
      <c r="I22" s="32"/>
      <c r="J22" s="32"/>
      <c r="K22" s="32"/>
      <c r="L22" s="32"/>
      <c r="M22" s="29"/>
      <c r="N22" t="s">
        <v>67</v>
      </c>
    </row>
    <row r="23" spans="1:14" x14ac:dyDescent="0.25">
      <c r="A23" s="3">
        <v>6</v>
      </c>
      <c r="B23" t="s">
        <v>42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29"/>
    </row>
    <row r="24" spans="1:14" x14ac:dyDescent="0.25">
      <c r="A24" s="33">
        <v>7</v>
      </c>
      <c r="B24" t="s">
        <v>41</v>
      </c>
      <c r="C24" s="32" t="s">
        <v>53</v>
      </c>
      <c r="D24" s="32" t="s">
        <v>87</v>
      </c>
      <c r="E24" s="32" t="s">
        <v>53</v>
      </c>
      <c r="F24" s="32" t="s">
        <v>85</v>
      </c>
      <c r="G24" s="32"/>
      <c r="H24" s="32"/>
      <c r="I24" s="32"/>
      <c r="J24" s="32"/>
      <c r="K24" s="32"/>
      <c r="L24" s="32"/>
      <c r="M24" s="29"/>
      <c r="N24" t="s">
        <v>97</v>
      </c>
    </row>
    <row r="25" spans="1:14" x14ac:dyDescent="0.25">
      <c r="A25" s="37">
        <v>8</v>
      </c>
      <c r="B25" t="s">
        <v>40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29"/>
    </row>
    <row r="26" spans="1:14" x14ac:dyDescent="0.25">
      <c r="A26" s="33">
        <v>9</v>
      </c>
      <c r="B26" t="s">
        <v>39</v>
      </c>
      <c r="C26" s="32" t="s">
        <v>53</v>
      </c>
      <c r="D26" s="32" t="s">
        <v>87</v>
      </c>
      <c r="E26" s="32" t="s">
        <v>53</v>
      </c>
      <c r="F26" s="32" t="s">
        <v>85</v>
      </c>
      <c r="G26" s="32"/>
      <c r="H26" s="32" t="s">
        <v>53</v>
      </c>
      <c r="I26" s="32"/>
      <c r="J26" s="32"/>
      <c r="K26" s="32"/>
      <c r="L26" s="32"/>
      <c r="M26" s="29"/>
      <c r="N26" t="s">
        <v>98</v>
      </c>
    </row>
    <row r="27" spans="1:14" x14ac:dyDescent="0.25">
      <c r="A27" s="3">
        <v>10</v>
      </c>
      <c r="B27" t="s">
        <v>38</v>
      </c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29"/>
    </row>
    <row r="28" spans="1:14" x14ac:dyDescent="0.25">
      <c r="A28" s="33">
        <v>11</v>
      </c>
      <c r="B28" t="s">
        <v>37</v>
      </c>
      <c r="C28" s="32" t="s">
        <v>53</v>
      </c>
      <c r="D28" s="32" t="s">
        <v>87</v>
      </c>
      <c r="E28" s="32" t="s">
        <v>53</v>
      </c>
      <c r="F28" s="32" t="s">
        <v>85</v>
      </c>
      <c r="G28" s="32" t="s">
        <v>53</v>
      </c>
      <c r="H28" s="32" t="s">
        <v>53</v>
      </c>
      <c r="I28" s="32" t="s">
        <v>89</v>
      </c>
      <c r="J28" s="32" t="s">
        <v>89</v>
      </c>
      <c r="K28" s="32" t="s">
        <v>90</v>
      </c>
      <c r="L28" s="32" t="s">
        <v>90</v>
      </c>
      <c r="M28" s="29"/>
      <c r="N28" t="s">
        <v>99</v>
      </c>
    </row>
    <row r="29" spans="1:14" x14ac:dyDescent="0.25">
      <c r="A29" s="33">
        <v>12</v>
      </c>
      <c r="B29" t="s">
        <v>36</v>
      </c>
      <c r="C29" s="32" t="s">
        <v>53</v>
      </c>
      <c r="D29" s="32" t="s">
        <v>87</v>
      </c>
      <c r="E29" s="32" t="s">
        <v>53</v>
      </c>
      <c r="F29" s="32" t="s">
        <v>85</v>
      </c>
      <c r="G29" s="32" t="s">
        <v>53</v>
      </c>
      <c r="H29" s="32" t="s">
        <v>53</v>
      </c>
      <c r="I29" s="32" t="s">
        <v>91</v>
      </c>
      <c r="J29" s="32" t="s">
        <v>91</v>
      </c>
      <c r="K29" s="32" t="s">
        <v>92</v>
      </c>
      <c r="L29" s="32" t="s">
        <v>92</v>
      </c>
      <c r="M29" s="29"/>
      <c r="N29" t="s">
        <v>100</v>
      </c>
    </row>
    <row r="33" spans="1:14" ht="30" x14ac:dyDescent="0.25">
      <c r="A33" s="34" t="s">
        <v>82</v>
      </c>
      <c r="B33" s="24" t="s">
        <v>11</v>
      </c>
      <c r="C33" s="25" t="s">
        <v>12</v>
      </c>
      <c r="D33" s="26" t="s">
        <v>13</v>
      </c>
      <c r="E33" s="25" t="s">
        <v>18</v>
      </c>
      <c r="F33" s="27" t="s">
        <v>21</v>
      </c>
      <c r="G33" s="31" t="s">
        <v>26</v>
      </c>
      <c r="H33" s="22" t="s">
        <v>27</v>
      </c>
      <c r="I33" s="23" t="s">
        <v>29</v>
      </c>
      <c r="J33" s="23" t="s">
        <v>30</v>
      </c>
      <c r="K33" s="23" t="s">
        <v>31</v>
      </c>
      <c r="L33" s="23" t="s">
        <v>32</v>
      </c>
      <c r="N33" s="28" t="s">
        <v>69</v>
      </c>
    </row>
    <row r="34" spans="1:14" x14ac:dyDescent="0.25">
      <c r="A34" s="3">
        <v>1</v>
      </c>
      <c r="B34" t="s">
        <v>46</v>
      </c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1:14" x14ac:dyDescent="0.25">
      <c r="A35" s="33">
        <v>2</v>
      </c>
      <c r="B35" t="s">
        <v>45</v>
      </c>
      <c r="C35" s="32" t="s">
        <v>53</v>
      </c>
      <c r="D35" s="32" t="s">
        <v>88</v>
      </c>
      <c r="E35" s="32"/>
      <c r="F35" s="32"/>
      <c r="G35" s="32"/>
      <c r="H35" s="32"/>
      <c r="I35" s="32"/>
      <c r="J35" s="32"/>
      <c r="K35" s="32"/>
      <c r="L35" s="32"/>
      <c r="N35" t="s">
        <v>66</v>
      </c>
    </row>
    <row r="36" spans="1:14" x14ac:dyDescent="0.25">
      <c r="A36" s="3">
        <v>3</v>
      </c>
      <c r="B36" t="s">
        <v>44</v>
      </c>
      <c r="C36" s="32"/>
      <c r="D36" s="32"/>
      <c r="E36" s="32"/>
      <c r="F36" s="32"/>
      <c r="G36" s="32"/>
      <c r="H36" s="32"/>
      <c r="I36" s="32"/>
      <c r="J36" s="32"/>
      <c r="K36" s="32"/>
      <c r="L36" s="32"/>
    </row>
    <row r="37" spans="1:14" x14ac:dyDescent="0.25">
      <c r="A37" s="3">
        <v>4</v>
      </c>
      <c r="B37" t="s">
        <v>43</v>
      </c>
      <c r="C37" s="32"/>
      <c r="D37" s="32"/>
      <c r="E37" s="32"/>
      <c r="F37" s="32"/>
      <c r="G37" s="32"/>
      <c r="H37" s="32"/>
      <c r="I37" s="32"/>
      <c r="J37" s="32"/>
      <c r="K37" s="32"/>
      <c r="L37" s="32"/>
    </row>
    <row r="38" spans="1:14" x14ac:dyDescent="0.25">
      <c r="A38" s="33">
        <v>5</v>
      </c>
      <c r="B38" t="s">
        <v>81</v>
      </c>
      <c r="C38" s="32" t="s">
        <v>53</v>
      </c>
      <c r="D38" s="32" t="s">
        <v>88</v>
      </c>
      <c r="E38" s="32" t="s">
        <v>53</v>
      </c>
      <c r="F38" s="32"/>
      <c r="G38" s="32"/>
      <c r="H38" s="32"/>
      <c r="I38" s="32"/>
      <c r="J38" s="32"/>
      <c r="K38" s="32"/>
      <c r="L38" s="32"/>
      <c r="N38" t="s">
        <v>67</v>
      </c>
    </row>
    <row r="39" spans="1:14" x14ac:dyDescent="0.25">
      <c r="A39" s="3">
        <v>6</v>
      </c>
      <c r="B39" t="s">
        <v>42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</row>
    <row r="40" spans="1:14" x14ac:dyDescent="0.25">
      <c r="A40" s="37">
        <v>7</v>
      </c>
      <c r="B40" t="s">
        <v>41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</row>
    <row r="41" spans="1:14" x14ac:dyDescent="0.25">
      <c r="A41" s="37">
        <v>8</v>
      </c>
      <c r="B41" t="s">
        <v>40</v>
      </c>
      <c r="C41" s="32"/>
      <c r="D41" s="32"/>
      <c r="E41" s="32"/>
      <c r="F41" s="32"/>
      <c r="G41" s="32"/>
      <c r="H41" s="32"/>
      <c r="I41" s="32"/>
      <c r="J41" s="32"/>
      <c r="K41" s="32"/>
      <c r="L41" s="32"/>
    </row>
    <row r="42" spans="1:14" x14ac:dyDescent="0.25">
      <c r="A42" s="33">
        <v>9</v>
      </c>
      <c r="B42" t="s">
        <v>39</v>
      </c>
      <c r="C42" s="32" t="s">
        <v>53</v>
      </c>
      <c r="D42" s="32" t="s">
        <v>88</v>
      </c>
      <c r="E42" s="32" t="s">
        <v>53</v>
      </c>
      <c r="F42" s="32"/>
      <c r="G42" s="32"/>
      <c r="H42" s="32" t="s">
        <v>53</v>
      </c>
      <c r="I42" s="32"/>
      <c r="J42" s="32"/>
      <c r="K42" s="32"/>
      <c r="L42" s="32"/>
      <c r="N42" t="s">
        <v>101</v>
      </c>
    </row>
    <row r="43" spans="1:14" x14ac:dyDescent="0.25">
      <c r="A43" s="3">
        <v>10</v>
      </c>
      <c r="B43" t="s">
        <v>38</v>
      </c>
      <c r="C43" s="32"/>
      <c r="D43" s="32"/>
      <c r="E43" s="32"/>
      <c r="F43" s="32"/>
      <c r="G43" s="32"/>
      <c r="H43" s="32"/>
      <c r="I43" s="32"/>
      <c r="J43" s="32"/>
      <c r="K43" s="32"/>
      <c r="L43" s="32"/>
    </row>
    <row r="44" spans="1:14" x14ac:dyDescent="0.25">
      <c r="A44" s="33">
        <v>11</v>
      </c>
      <c r="B44" t="s">
        <v>37</v>
      </c>
      <c r="C44" s="32" t="s">
        <v>53</v>
      </c>
      <c r="D44" s="32" t="s">
        <v>88</v>
      </c>
      <c r="E44" s="32" t="s">
        <v>53</v>
      </c>
      <c r="F44" s="32"/>
      <c r="G44" s="32"/>
      <c r="H44" s="32" t="s">
        <v>53</v>
      </c>
      <c r="I44" s="32" t="s">
        <v>89</v>
      </c>
      <c r="J44" s="32" t="s">
        <v>89</v>
      </c>
      <c r="K44" s="32" t="s">
        <v>90</v>
      </c>
      <c r="L44" s="32" t="s">
        <v>90</v>
      </c>
      <c r="N44" t="s">
        <v>102</v>
      </c>
    </row>
    <row r="45" spans="1:14" x14ac:dyDescent="0.25">
      <c r="A45" s="33">
        <v>12</v>
      </c>
      <c r="B45" t="s">
        <v>36</v>
      </c>
      <c r="C45" s="32" t="s">
        <v>53</v>
      </c>
      <c r="D45" s="32" t="s">
        <v>88</v>
      </c>
      <c r="E45" s="32" t="s">
        <v>53</v>
      </c>
      <c r="F45" s="32"/>
      <c r="G45" s="32"/>
      <c r="H45" s="32" t="s">
        <v>53</v>
      </c>
      <c r="I45" s="32" t="s">
        <v>91</v>
      </c>
      <c r="J45" s="32" t="s">
        <v>91</v>
      </c>
      <c r="K45" s="32" t="s">
        <v>92</v>
      </c>
      <c r="L45" s="32" t="s">
        <v>92</v>
      </c>
      <c r="N45" t="s">
        <v>103</v>
      </c>
    </row>
  </sheetData>
  <sortState ref="A1:B12">
    <sortCondition ref="A1"/>
  </sortState>
  <conditionalFormatting sqref="B1">
    <cfRule type="containsText" dxfId="20" priority="15" operator="containsText" text="Etude à controler">
      <formula>NOT(ISERROR(SEARCH("Etude à controler",B1)))</formula>
    </cfRule>
    <cfRule type="containsText" dxfId="19" priority="16" operator="containsText" text="Etude en cours">
      <formula>NOT(ISERROR(SEARCH("Etude en cours",B1)))</formula>
    </cfRule>
    <cfRule type="containsText" dxfId="18" priority="17" operator="containsText" text="A envoyer Validation">
      <formula>NOT(ISERROR(SEARCH("A envoyer Validation",B1)))</formula>
    </cfRule>
    <cfRule type="containsText" dxfId="17" priority="18" operator="containsText" text="en attente validation">
      <formula>NOT(ISERROR(SEARCH("en attente validation",B1)))</formula>
    </cfRule>
    <cfRule type="containsText" dxfId="16" priority="19" operator="containsText" text="Reprise">
      <formula>NOT(ISERROR(SEARCH("Reprise",B1)))</formula>
    </cfRule>
    <cfRule type="containsText" dxfId="15" priority="20" operator="containsText" text="Impl en cours">
      <formula>NOT(ISERROR(SEARCH("Impl en cours",B1)))</formula>
    </cfRule>
    <cfRule type="cellIs" dxfId="14" priority="21" operator="equal">
      <formula>"Prêt pour travaux"</formula>
    </cfRule>
  </conditionalFormatting>
  <conditionalFormatting sqref="B17">
    <cfRule type="containsText" dxfId="13" priority="8" operator="containsText" text="Etude à controler">
      <formula>NOT(ISERROR(SEARCH("Etude à controler",B17)))</formula>
    </cfRule>
    <cfRule type="containsText" dxfId="12" priority="9" operator="containsText" text="Etude en cours">
      <formula>NOT(ISERROR(SEARCH("Etude en cours",B17)))</formula>
    </cfRule>
    <cfRule type="containsText" dxfId="11" priority="10" operator="containsText" text="A envoyer Validation">
      <formula>NOT(ISERROR(SEARCH("A envoyer Validation",B17)))</formula>
    </cfRule>
    <cfRule type="containsText" dxfId="10" priority="11" operator="containsText" text="en attente validation">
      <formula>NOT(ISERROR(SEARCH("en attente validation",B17)))</formula>
    </cfRule>
    <cfRule type="containsText" dxfId="9" priority="12" operator="containsText" text="Reprise">
      <formula>NOT(ISERROR(SEARCH("Reprise",B17)))</formula>
    </cfRule>
    <cfRule type="containsText" dxfId="8" priority="13" operator="containsText" text="Impl en cours">
      <formula>NOT(ISERROR(SEARCH("Impl en cours",B17)))</formula>
    </cfRule>
    <cfRule type="cellIs" dxfId="7" priority="14" operator="equal">
      <formula>"Prêt pour travaux"</formula>
    </cfRule>
  </conditionalFormatting>
  <conditionalFormatting sqref="B33">
    <cfRule type="containsText" dxfId="6" priority="1" operator="containsText" text="Etude à controler">
      <formula>NOT(ISERROR(SEARCH("Etude à controler",B33)))</formula>
    </cfRule>
    <cfRule type="containsText" dxfId="5" priority="2" operator="containsText" text="Etude en cours">
      <formula>NOT(ISERROR(SEARCH("Etude en cours",B33)))</formula>
    </cfRule>
    <cfRule type="containsText" dxfId="4" priority="3" operator="containsText" text="A envoyer Validation">
      <formula>NOT(ISERROR(SEARCH("A envoyer Validation",B33)))</formula>
    </cfRule>
    <cfRule type="containsText" dxfId="3" priority="4" operator="containsText" text="en attente validation">
      <formula>NOT(ISERROR(SEARCH("en attente validation",B33)))</formula>
    </cfRule>
    <cfRule type="containsText" dxfId="2" priority="5" operator="containsText" text="Reprise">
      <formula>NOT(ISERROR(SEARCH("Reprise",B33)))</formula>
    </cfRule>
    <cfRule type="containsText" dxfId="1" priority="6" operator="containsText" text="Impl en cours">
      <formula>NOT(ISERROR(SEARCH("Impl en cours",B33)))</formula>
    </cfRule>
    <cfRule type="cellIs" dxfId="0" priority="7" operator="equal">
      <formula>"Prêt pour travaux"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 Vasseur</cp:lastModifiedBy>
  <dcterms:created xsi:type="dcterms:W3CDTF">2019-05-22T17:24:26Z</dcterms:created>
  <dcterms:modified xsi:type="dcterms:W3CDTF">2019-06-06T10:02:36Z</dcterms:modified>
</cp:coreProperties>
</file>