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15122022\"/>
    </mc:Choice>
  </mc:AlternateContent>
  <xr:revisionPtr revIDLastSave="0" documentId="13_ncr:1_{FDE95CFB-00A8-4B6F-A540-19C3F0CA0897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D243" i="2"/>
  <c r="D242" i="2"/>
  <c r="C2" i="2" l="1"/>
  <c r="C1" i="2"/>
</calcChain>
</file>

<file path=xl/sharedStrings.xml><?xml version="1.0" encoding="utf-8"?>
<sst xmlns="http://schemas.openxmlformats.org/spreadsheetml/2006/main" count="723" uniqueCount="444">
  <si>
    <t>ACTIVITE</t>
  </si>
  <si>
    <t>OUT</t>
  </si>
  <si>
    <t>OK</t>
  </si>
  <si>
    <t>EN ATTENTE</t>
  </si>
  <si>
    <t>ETATS</t>
  </si>
  <si>
    <t>OUT2</t>
  </si>
  <si>
    <t>EURUSD</t>
  </si>
  <si>
    <t>EN COURS4</t>
  </si>
  <si>
    <t>IDENTITE</t>
  </si>
  <si>
    <t>1 RBRB B 1.05851 M1M1</t>
  </si>
  <si>
    <t>1 RBRB B 1.0586 M1M1</t>
  </si>
  <si>
    <t>1 RBRB B 1.05854 M1M1</t>
  </si>
  <si>
    <t>1 RBRB B 1.05866 M1M1</t>
  </si>
  <si>
    <t>1 RBRB B 1.05846 M1M1</t>
  </si>
  <si>
    <t>1 RBRB B 1.05884 M1M1</t>
  </si>
  <si>
    <t>1 RBRB B 1.06147 M1M1</t>
  </si>
  <si>
    <t>1 RBRB B 1.06152 M1M1</t>
  </si>
  <si>
    <t>1 RBRB B 1.06144 M1M1</t>
  </si>
  <si>
    <t>1 RBRB B 1.06116 M1M1</t>
  </si>
  <si>
    <t>1 RBRB B 1.06084 M1M1</t>
  </si>
  <si>
    <t>1 RBRB B 1.06097 M1M1</t>
  </si>
  <si>
    <t>1 RBRB B 1.06128 M1M1</t>
  </si>
  <si>
    <t>1 RBRB B 1.0587 M1M1</t>
  </si>
  <si>
    <t>1 RBRB B 1.06371 M1M1</t>
  </si>
  <si>
    <t>1 RBRB B 1.06384 M1M1</t>
  </si>
  <si>
    <t>1 RBRB B 1.06407 M1M1</t>
  </si>
  <si>
    <t>1 RBRB B 1.06094 M1M1</t>
  </si>
  <si>
    <t>1 RBRB B 1.06078 M1M1</t>
  </si>
  <si>
    <t>1 RBRB B 1.06136 M1M1</t>
  </si>
  <si>
    <t>1 RBRB B 1.06009 M1M1</t>
  </si>
  <si>
    <t>1 RBRB B 1.06029 M1M1</t>
  </si>
  <si>
    <t>1 RBRB B 1.05883 M1M1</t>
  </si>
  <si>
    <t>1 RBRB B 1.05879 M1M1</t>
  </si>
  <si>
    <t>1 RBRB B 1.05903 M1M1</t>
  </si>
  <si>
    <t>1 RBRB B 1.05875 M1M1</t>
  </si>
  <si>
    <t>1 RBRB B 1.05808 M1M1</t>
  </si>
  <si>
    <t>1 RBRB B 1.05807 M1M1</t>
  </si>
  <si>
    <t>1 RBRB B 1.05874 M1M1</t>
  </si>
  <si>
    <t>1 RBRB B 1.058 M1M1</t>
  </si>
  <si>
    <t>1 RBRB B 1.05858 M1M1</t>
  </si>
  <si>
    <t>1 RBRB B 1.06163 M1M1</t>
  </si>
  <si>
    <t>1 RBRB B 1.06265 M1M1</t>
  </si>
  <si>
    <t>1 RBRB B 1.06261 M1M1</t>
  </si>
  <si>
    <t>1 RBRB B 1.06019 M1M1</t>
  </si>
  <si>
    <t>1 RBRB B 1.06032 M1M1</t>
  </si>
  <si>
    <t>1 RBRB B 1.06005 M1M1</t>
  </si>
  <si>
    <t>1 RBRB B 1.06007 M1M1</t>
  </si>
  <si>
    <t>1 RBRB B 1.06008 M1M1</t>
  </si>
  <si>
    <t>1 RBRB B 1.06193 M1M1</t>
  </si>
  <si>
    <t>1 RBRB B 1.06177 M1M1</t>
  </si>
  <si>
    <t>1 RBRB B 1.06217 M1M1</t>
  </si>
  <si>
    <t>1 RBRB B 1.0623 M1M1</t>
  </si>
  <si>
    <t>1 RBRB B 1.06269 M1M1</t>
  </si>
  <si>
    <t>1 RBRB B 1.05882 M1M1</t>
  </si>
  <si>
    <t>1 RBRB B 1.06267 M1M1</t>
  </si>
  <si>
    <t>1 RBRB B 1.06252 M1M1</t>
  </si>
  <si>
    <t>1 RBRB B 1.06236 M1M1</t>
  </si>
  <si>
    <t>1 RBRB B 1.06167 M1M1</t>
  </si>
  <si>
    <t>1 RBRB B 1.06262 M1M1</t>
  </si>
  <si>
    <t>1 RBRB B 1.06294 M1M1</t>
  </si>
  <si>
    <t>1 RBRB B 1.06165 M1M1</t>
  </si>
  <si>
    <t>1 RBRB B 1.06327 M1M1</t>
  </si>
  <si>
    <t>1 RBRB B 1.06276 M1M1</t>
  </si>
  <si>
    <t>1 RBRB B 1.06323 M1M1</t>
  </si>
  <si>
    <t>1 RBRB B 1.06331 M1M1</t>
  </si>
  <si>
    <t>1 RBRB B 1.06249 M1M1</t>
  </si>
  <si>
    <t>1 RBRB B 1.05855 M1M1</t>
  </si>
  <si>
    <t>1 RBRB B 1.06189 M1M1</t>
  </si>
  <si>
    <t>1 RBRB B 1.06218 M1M1</t>
  </si>
  <si>
    <t>1 RBRB B 1.06108 M1M1</t>
  </si>
  <si>
    <t>1 RBRB B 1.06127 M1M1</t>
  </si>
  <si>
    <t>1 RBRB B 1.06119 M1M1</t>
  </si>
  <si>
    <t>1 RBRB B 1.06149 M1M1</t>
  </si>
  <si>
    <t>1 RBRB B 1.06174 M1M1</t>
  </si>
  <si>
    <t>1 RBRB B 1.06059 M1M1</t>
  </si>
  <si>
    <t>1 RBRB B 1.06164 M1M1</t>
  </si>
  <si>
    <t>1 RBRB B 1.06158 M1M1</t>
  </si>
  <si>
    <t>1 RBRB B 1.06171 M1M1</t>
  </si>
  <si>
    <t>1 RSRS S 1.06142 M1M1</t>
  </si>
  <si>
    <t>1 RSRS S 1.0617 M1M1</t>
  </si>
  <si>
    <t>1 RBRB B 1.06183 M1M1</t>
  </si>
  <si>
    <t>1 RSRS S 1.06178 M1M1</t>
  </si>
  <si>
    <t>1 RBRB B 1.06131 M1M1</t>
  </si>
  <si>
    <t>1 RSRS S 1.06197 M1M1</t>
  </si>
  <si>
    <t>1 RBRB B 1.06117 M1M1</t>
  </si>
  <si>
    <t>1 RBRB B 1.06135 M1M1</t>
  </si>
  <si>
    <t>1 RSRS S 1.06313 M1M1</t>
  </si>
  <si>
    <t>1 RSRS S 1.06246 M1M1</t>
  </si>
  <si>
    <t>1 RBRB B 1.06199 M1M1</t>
  </si>
  <si>
    <t>1 RBRB B 1.06208 M1M1</t>
  </si>
  <si>
    <t>1 RBRB B 1.06092 M1M1</t>
  </si>
  <si>
    <t>1 RBRB B 1.05834 M1M1</t>
  </si>
  <si>
    <t>1 RBRB B 1.05825 M1M1</t>
  </si>
  <si>
    <t>1 RBRB B 1.06275 M1M1</t>
  </si>
  <si>
    <t>1 RBRB B 1.06251 M1M1</t>
  </si>
  <si>
    <t>1 RBRB B 1.06339 M1M1</t>
  </si>
  <si>
    <t>1 RBRB B 1.06324 M1M1</t>
  </si>
  <si>
    <t>1 RBRB B 1.06342 M1M1</t>
  </si>
  <si>
    <t>1 RBRB B 1.06348 M1M1</t>
  </si>
  <si>
    <t>1 RBRB B 1.0633 M1M1</t>
  </si>
  <si>
    <t>1 RBRB B 1.06345 M1M1</t>
  </si>
  <si>
    <t>1 RBRB B 1.06272 M1M1</t>
  </si>
  <si>
    <t>1 RBRB B 1.06347 M1M1</t>
  </si>
  <si>
    <t>1 RSRS S 1.05867 M1M1</t>
  </si>
  <si>
    <t>1 RSRS S 1.0586 M1M1</t>
  </si>
  <si>
    <t>1 RSRS S 1.05858 M1M1</t>
  </si>
  <si>
    <t>1 RSRS S 1.05853 M1M1</t>
  </si>
  <si>
    <t>1 RSRS S 1.05865 M1M1</t>
  </si>
  <si>
    <t>1 RBRB B 1.05838 M1M1</t>
  </si>
  <si>
    <t>1 RBRB B 1.05828 M1M1</t>
  </si>
  <si>
    <t>1 RBRB B 1.0588 M1M1</t>
  </si>
  <si>
    <t>1 RBRB B 1.05897 M1M1</t>
  </si>
  <si>
    <t>1 RBRB B 1.05889 M1M1</t>
  </si>
  <si>
    <t>1 RBRB B 1.05869 M1M1</t>
  </si>
  <si>
    <t>1 RBRB B 1.06057 M1M1</t>
  </si>
  <si>
    <t>1 RBRB B 1.05899 M1M1</t>
  </si>
  <si>
    <t>1 RBRB B 1.06344 M1M1</t>
  </si>
  <si>
    <t>1 RBRB B 1.06028 M1M1</t>
  </si>
  <si>
    <t>1 RBRB B 1.06039 M1M1</t>
  </si>
  <si>
    <t>1 RBRB B 1.06031 M1M1</t>
  </si>
  <si>
    <t>1 RBRB B 1.05993 M1M1</t>
  </si>
  <si>
    <t>1 RBRB B 1.05873 M1M1</t>
  </si>
  <si>
    <t>1 RBRB B 1.05983 M1M1</t>
  </si>
  <si>
    <t>1 RBRB B 1.06023 M1M1</t>
  </si>
  <si>
    <t>1 RBRB B 1.05992 M1M1</t>
  </si>
  <si>
    <t>1 RBRB B 1.05872 M1M1</t>
  </si>
  <si>
    <t>1 RBRB B 1.05975 M1M1</t>
  </si>
  <si>
    <t>1 RBRB B 1.05877 M1M1</t>
  </si>
  <si>
    <t>1 RBRB B 1.05864 M1M1</t>
  </si>
  <si>
    <t>1 RBRB B 1.0585 M1M1</t>
  </si>
  <si>
    <t>1 RBRB B 1.0592 M1M1</t>
  </si>
  <si>
    <t>1 RBRB B 1.05931 M1M1</t>
  </si>
  <si>
    <t>1 RBRB B 1.05949 M1M1</t>
  </si>
  <si>
    <t>1 RBRB B 1.05952 M1M1</t>
  </si>
  <si>
    <t>1 RBRB B 1.05956 M1M1</t>
  </si>
  <si>
    <t>1 RBRB B 1.05915 M1M1</t>
  </si>
  <si>
    <t>1 RBRB B 1.05927 M1M1</t>
  </si>
  <si>
    <t>1 RBRB B 1.05934 M1M1</t>
  </si>
  <si>
    <t>1 RBRB B 1.05964 M1M1</t>
  </si>
  <si>
    <t>1 RBRB B 1.05955 M1M1</t>
  </si>
  <si>
    <t>1 RBRB B 1.05971 M1M1</t>
  </si>
  <si>
    <t>1 RBRB B 1.05976 M1M1</t>
  </si>
  <si>
    <t>1 RBRB B 1.05945 M1M1</t>
  </si>
  <si>
    <t>1 RBRB B 1.05994 M1M1</t>
  </si>
  <si>
    <t>1 RBRB B 1.05951 M1M1</t>
  </si>
  <si>
    <t>1 RBRB B 1.06 M1M1</t>
  </si>
  <si>
    <t>1 RBRB B 1.06013 M1M1</t>
  </si>
  <si>
    <t>1 RBRB B 1.06002 M1M1</t>
  </si>
  <si>
    <t>1 RBRB B 1.06024 M1M1</t>
  </si>
  <si>
    <t>1 RSRS S 1.05875 M1M1</t>
  </si>
  <si>
    <t>1 RSRS S 1.05856 M1M1</t>
  </si>
  <si>
    <t>1 RSRS S 1.05864 M1M1</t>
  </si>
  <si>
    <t>1 RSRS S 1.05862 M1M1</t>
  </si>
  <si>
    <t>1 RSRS S 1.05861 M1M1</t>
  </si>
  <si>
    <t>1 RBRB B 1.05737 M1M1</t>
  </si>
  <si>
    <t>1 RBRB B 1.05747 M1M1</t>
  </si>
  <si>
    <t>1 RBRB B 1.05746 M1M1</t>
  </si>
  <si>
    <t>1 RBRB B 1.05766 M1M1</t>
  </si>
  <si>
    <t>1 RBRB B 1.05783 M1M1</t>
  </si>
  <si>
    <t>1 RSRS S 1.05917 M1M1</t>
  </si>
  <si>
    <t>1 RSRS S 1.05944 M1M1</t>
  </si>
  <si>
    <t>1 RSRS S 1.05941 M1M1</t>
  </si>
  <si>
    <t>1 RBRB B 1.0579 M1M1</t>
  </si>
  <si>
    <t>1 RSRS S 1.05925 M1M1</t>
  </si>
  <si>
    <t>1 RSRS S 1.05937 M1M1</t>
  </si>
  <si>
    <t>1 RSRS S 1.05998 M1M1</t>
  </si>
  <si>
    <t>1 RSRS S 1.05963 M1M1</t>
  </si>
  <si>
    <t>1 RSRS S 1.05971 M1M1</t>
  </si>
  <si>
    <t>1 RSRS S 1.0596 M1M1</t>
  </si>
  <si>
    <t>1 RSRS S 1.0599 M1M1</t>
  </si>
  <si>
    <t>1 RSRS S 1.05985 M1M1</t>
  </si>
  <si>
    <t>1 RSRS S 1.06 M1M1</t>
  </si>
  <si>
    <t>1 RSRS S 1.06006 M1M1</t>
  </si>
  <si>
    <t>1 RSRS S 1.06005 M1M1</t>
  </si>
  <si>
    <t>1 RSRS S 1.06004 M1M1</t>
  </si>
  <si>
    <t>1 RSRS S 1.06019 M1M1</t>
  </si>
  <si>
    <t>1 RSRS S 1.06013 M1M1</t>
  </si>
  <si>
    <t>1 RSRS S 1.06008 M1M1</t>
  </si>
  <si>
    <t>1 RSRS S 1.06011 M1M1</t>
  </si>
  <si>
    <t>1 RSRS S 1.0602 M1M1</t>
  </si>
  <si>
    <t>1 RSRS S 1.06016 M1M1</t>
  </si>
  <si>
    <t>1 RSRS S 1.06015 M1M1</t>
  </si>
  <si>
    <t>1 RSRS S 1.06014 M1M1</t>
  </si>
  <si>
    <t>1 RSRS S 1.06034 M1M1</t>
  </si>
  <si>
    <t>1 RSRS S 1.06025 M1M1</t>
  </si>
  <si>
    <t>1 RSRS S 1.06032 M1M1</t>
  </si>
  <si>
    <t>1 RSRS S 1.06009 M1M1</t>
  </si>
  <si>
    <t>1 RSRS S 1.05974 M1M1</t>
  </si>
  <si>
    <t>1 RSRS S 1.05991 M1M1</t>
  </si>
  <si>
    <t>1 RSRS S 1.06193 M1M1</t>
  </si>
  <si>
    <t>1 RSRS S 1.05989 M1M1</t>
  </si>
  <si>
    <t>1 RSRS S 1.06183 M1M1</t>
  </si>
  <si>
    <t>1 RSRS S 1.06187 M1M1</t>
  </si>
  <si>
    <t>1 RSRS S 1.06002 M1M1</t>
  </si>
  <si>
    <t>1 RSRS S 1.06173 M1M1</t>
  </si>
  <si>
    <t>1 RSRS S 1.06155 M1M1</t>
  </si>
  <si>
    <t>1 RSRS S 1.06037 M1M1</t>
  </si>
  <si>
    <t>1 RSRS S 1.06017 M1M1</t>
  </si>
  <si>
    <t>1 RSRS S 1.06057 M1M1</t>
  </si>
  <si>
    <t>1 RSRS S 1.06067 M1M1</t>
  </si>
  <si>
    <t>1 RSRS S 1.06109 M1M1</t>
  </si>
  <si>
    <t>1 RSRS S 1.06089 M1M1</t>
  </si>
  <si>
    <t>1 RSRS S 1.06092 M1M1</t>
  </si>
  <si>
    <t>1 RSRS S 1.06086 M1M1</t>
  </si>
  <si>
    <t>1 RSRS S 1.06087 M1M1</t>
  </si>
  <si>
    <t>1 RSRS S 1.06082 M1M1</t>
  </si>
  <si>
    <t>1 RSRS S 1.06387 M1M1</t>
  </si>
  <si>
    <t>1 RBRB B 1.06426 M1M1</t>
  </si>
  <si>
    <t>1 RBRB B 1.0643 M1M1</t>
  </si>
  <si>
    <t>1 RBRB B 1.06417 M1M1</t>
  </si>
  <si>
    <t>1 RBRB B 1.0642 M1M1</t>
  </si>
  <si>
    <t>1 RBRB B 1.06349 M1M1</t>
  </si>
  <si>
    <t>1 RBRB B 1.06334 M1M1</t>
  </si>
  <si>
    <t>1 RBRB B 1.06359 M1M1</t>
  </si>
  <si>
    <t>1 RBRB B 1.06351 M1M1</t>
  </si>
  <si>
    <t>1 RBRB B 1.06313 M1M1</t>
  </si>
  <si>
    <t>1 RBRB B 1.06338 M1M1</t>
  </si>
  <si>
    <t>1 RBRB B 1.06326 M1M1</t>
  </si>
  <si>
    <t>1 RBRB B 1.06333 M1M1</t>
  </si>
  <si>
    <t>1 RBRB B 1.06382 M1M1</t>
  </si>
  <si>
    <t>1 RBRB B 1.06365 M1M1</t>
  </si>
  <si>
    <t>1 RBRB B 1.06346 M1M1</t>
  </si>
  <si>
    <t>1 RBRB B 1.06362 M1M1</t>
  </si>
  <si>
    <t>1 RBRB B 1.06367 M1M1</t>
  </si>
  <si>
    <t>1 RBRB B 1.06369 M1M1</t>
  </si>
  <si>
    <t>1 RBRB B 1.06394 M1M1</t>
  </si>
  <si>
    <t>1 RBRB B 1.06423 M1M1</t>
  </si>
  <si>
    <t>1 RBRB B 1.06391 M1M1</t>
  </si>
  <si>
    <t>1 RBRB B 1.06129 M1M1</t>
  </si>
  <si>
    <t>1 RBRB B 1.06185 M1M1</t>
  </si>
  <si>
    <t>1 RBRB B 1.06356 M1M1</t>
  </si>
  <si>
    <t>1 RBRB B 1.06178 M1M1</t>
  </si>
  <si>
    <t>1 RBRB B 1.06374 M1M1</t>
  </si>
  <si>
    <t>1 RBRB B 1.06644 M1M1</t>
  </si>
  <si>
    <t>1 RBRB B 1.0635 M1M1</t>
  </si>
  <si>
    <t>1 RBRB B 1.06361 M1M1</t>
  </si>
  <si>
    <t>1 RBRB B 1.06376 M1M1</t>
  </si>
  <si>
    <t>1 RBRB B 1.06393 M1M1</t>
  </si>
  <si>
    <t>1 RBRB B 1.06173 M1M1</t>
  </si>
  <si>
    <t>1 RBRB B 1.0636 M1M1</t>
  </si>
  <si>
    <t>1 RBRB B 1.06378 M1M1</t>
  </si>
  <si>
    <t>1 RSRS S 1.06512 M1M1</t>
  </si>
  <si>
    <t>1 RSRS S 1.06495 M1M1</t>
  </si>
  <si>
    <t>1.06305</t>
  </si>
  <si>
    <t>1.06301</t>
  </si>
  <si>
    <t>1.063</t>
  </si>
  <si>
    <t>1.06291</t>
  </si>
  <si>
    <t>1.06298</t>
  </si>
  <si>
    <t>1.0629</t>
  </si>
  <si>
    <t>1.06303</t>
  </si>
  <si>
    <t>1.06289</t>
  </si>
  <si>
    <t>1.06258</t>
  </si>
  <si>
    <t>1.06231</t>
  </si>
  <si>
    <t>1.06246</t>
  </si>
  <si>
    <t>1.06355</t>
  </si>
  <si>
    <t>1.06346</t>
  </si>
  <si>
    <t>1.06347</t>
  </si>
  <si>
    <t>1.06352</t>
  </si>
  <si>
    <t>1.06363</t>
  </si>
  <si>
    <t>1.06351</t>
  </si>
  <si>
    <t>1.06339</t>
  </si>
  <si>
    <t>1.06341</t>
  </si>
  <si>
    <t>1.06323</t>
  </si>
  <si>
    <t>1.06349</t>
  </si>
  <si>
    <t>1.06357</t>
  </si>
  <si>
    <t>1.06333</t>
  </si>
  <si>
    <t>1.06336</t>
  </si>
  <si>
    <t>1.06328</t>
  </si>
  <si>
    <t>1.06448</t>
  </si>
  <si>
    <t>1.06453</t>
  </si>
  <si>
    <t>1.06172</t>
  </si>
  <si>
    <t>1.06161</t>
  </si>
  <si>
    <t>1.06152</t>
  </si>
  <si>
    <t>1.06159</t>
  </si>
  <si>
    <t>1.06154</t>
  </si>
  <si>
    <t>1.06345</t>
  </si>
  <si>
    <t>1.06327</t>
  </si>
  <si>
    <t>1.06374</t>
  </si>
  <si>
    <t>1.06417</t>
  </si>
  <si>
    <t>1.06426</t>
  </si>
  <si>
    <t>1.06398</t>
  </si>
  <si>
    <t>1.06396</t>
  </si>
  <si>
    <t>1.06463</t>
  </si>
  <si>
    <t>1.06472</t>
  </si>
  <si>
    <t>1.06462</t>
  </si>
  <si>
    <t>1.06496</t>
  </si>
  <si>
    <t>1.06476</t>
  </si>
  <si>
    <t>1.06468</t>
  </si>
  <si>
    <t>1.06491</t>
  </si>
  <si>
    <t>1.0647</t>
  </si>
  <si>
    <t>1.06467</t>
  </si>
  <si>
    <t>1.06464</t>
  </si>
  <si>
    <t>1.06474</t>
  </si>
  <si>
    <t>1.06263</t>
  </si>
  <si>
    <t>1.06275</t>
  </si>
  <si>
    <t>1.06269</t>
  </si>
  <si>
    <t>1.06294</t>
  </si>
  <si>
    <t>1.06324</t>
  </si>
  <si>
    <t>1.06216</t>
  </si>
  <si>
    <t>1.06308</t>
  </si>
  <si>
    <t>1.06318</t>
  </si>
  <si>
    <t>1.06138</t>
  </si>
  <si>
    <t>1.06148</t>
  </si>
  <si>
    <t>1.06321</t>
  </si>
  <si>
    <t>1.0618</t>
  </si>
  <si>
    <t>1.06271</t>
  </si>
  <si>
    <t>1.06205</t>
  </si>
  <si>
    <t>1.06272</t>
  </si>
  <si>
    <t>1.06282</t>
  </si>
  <si>
    <t>1.06187</t>
  </si>
  <si>
    <t>1.06235</t>
  </si>
  <si>
    <t>1.065</t>
  </si>
  <si>
    <t>1.06482</t>
  </si>
  <si>
    <t>1.06487</t>
  </si>
  <si>
    <t>1.06477</t>
  </si>
  <si>
    <t>1.06471</t>
  </si>
  <si>
    <t>1.0649</t>
  </si>
  <si>
    <t>1.06505</t>
  </si>
  <si>
    <t>1.0651</t>
  </si>
  <si>
    <t>1.06517</t>
  </si>
  <si>
    <t>1.06422</t>
  </si>
  <si>
    <t>1.06511</t>
  </si>
  <si>
    <t>1.0586</t>
  </si>
  <si>
    <t>1.05859</t>
  </si>
  <si>
    <t>1.05853</t>
  </si>
  <si>
    <t>1.05865</t>
  </si>
  <si>
    <t>1.06293</t>
  </si>
  <si>
    <t>1.06297</t>
  </si>
  <si>
    <t>1.06288</t>
  </si>
  <si>
    <t>1.06306</t>
  </si>
  <si>
    <t>1.06307</t>
  </si>
  <si>
    <t>1.06201</t>
  </si>
  <si>
    <t>1.06197</t>
  </si>
  <si>
    <t>1.06191</t>
  </si>
  <si>
    <t>1.06195</t>
  </si>
  <si>
    <t>1.06189</t>
  </si>
  <si>
    <t>1.06198</t>
  </si>
  <si>
    <t>1.06174</t>
  </si>
  <si>
    <t>1.06179</t>
  </si>
  <si>
    <t>1.06169</t>
  </si>
  <si>
    <t>1.0616</t>
  </si>
  <si>
    <t>1.06157</t>
  </si>
  <si>
    <t>1.06156</t>
  </si>
  <si>
    <t>1.06166</t>
  </si>
  <si>
    <t>1.06167</t>
  </si>
  <si>
    <t>1.0617</t>
  </si>
  <si>
    <t>1.06168</t>
  </si>
  <si>
    <t>1.0619</t>
  </si>
  <si>
    <t>1.06171</t>
  </si>
  <si>
    <t>1.06173</t>
  </si>
  <si>
    <t>1.06185</t>
  </si>
  <si>
    <t>1.06196</t>
  </si>
  <si>
    <t>1.06192</t>
  </si>
  <si>
    <t>1.05875</t>
  </si>
  <si>
    <t>1.05858</t>
  </si>
  <si>
    <t>1.05861</t>
  </si>
  <si>
    <t>1.05863</t>
  </si>
  <si>
    <t>1.05887</t>
  </si>
  <si>
    <t>1.05898</t>
  </si>
  <si>
    <t>1.05896</t>
  </si>
  <si>
    <t>1.05916</t>
  </si>
  <si>
    <t>1.05933</t>
  </si>
  <si>
    <t>1.05917</t>
  </si>
  <si>
    <t>1.05954</t>
  </si>
  <si>
    <t>1.05941</t>
  </si>
  <si>
    <t>1.05924</t>
  </si>
  <si>
    <t>1.05937</t>
  </si>
  <si>
    <t>1.05914</t>
  </si>
  <si>
    <t>1.0595</t>
  </si>
  <si>
    <t>1.05952</t>
  </si>
  <si>
    <t>1.05987</t>
  </si>
  <si>
    <t>1.05995</t>
  </si>
  <si>
    <t>1.05994</t>
  </si>
  <si>
    <t>1.05983</t>
  </si>
  <si>
    <t>1.05996</t>
  </si>
  <si>
    <t>1.0601</t>
  </si>
  <si>
    <t>1.06015</t>
  </si>
  <si>
    <t>1.06012</t>
  </si>
  <si>
    <t>1.06016</t>
  </si>
  <si>
    <t>1.0602</t>
  </si>
  <si>
    <t>1.06014</t>
  </si>
  <si>
    <t>1.06032</t>
  </si>
  <si>
    <t>1.06025</t>
  </si>
  <si>
    <t>1.06036</t>
  </si>
  <si>
    <t>1.06009</t>
  </si>
  <si>
    <t>1.05977</t>
  </si>
  <si>
    <t>1.05978</t>
  </si>
  <si>
    <t>1.05988</t>
  </si>
  <si>
    <t>1.05972</t>
  </si>
  <si>
    <t>1.05986</t>
  </si>
  <si>
    <t>1.05989</t>
  </si>
  <si>
    <t>1.05991</t>
  </si>
  <si>
    <t>1.06004</t>
  </si>
  <si>
    <t>1.05997</t>
  </si>
  <si>
    <t>1.06035</t>
  </si>
  <si>
    <t>1.06033</t>
  </si>
  <si>
    <t>1.0604</t>
  </si>
  <si>
    <t>1.06042</t>
  </si>
  <si>
    <t>1.06039</t>
  </si>
  <si>
    <t>1.06046</t>
  </si>
  <si>
    <t>1.06584</t>
  </si>
  <si>
    <t>1.06578</t>
  </si>
  <si>
    <t>1.06565</t>
  </si>
  <si>
    <t>1.06573</t>
  </si>
  <si>
    <t>1.06498</t>
  </si>
  <si>
    <t>1.06489</t>
  </si>
  <si>
    <t>1.06515</t>
  </si>
  <si>
    <t>1.06504</t>
  </si>
  <si>
    <t>1.06478</t>
  </si>
  <si>
    <t>1.06488</t>
  </si>
  <si>
    <t>1.06485</t>
  </si>
  <si>
    <t>1.06483</t>
  </si>
  <si>
    <t>1.06525</t>
  </si>
  <si>
    <t>1.06519</t>
  </si>
  <si>
    <t>1.06502</t>
  </si>
  <si>
    <t>1.06514</t>
  </si>
  <si>
    <t>1.0652</t>
  </si>
  <si>
    <t>1.06539</t>
  </si>
  <si>
    <t>1.06548</t>
  </si>
  <si>
    <t>1.06556</t>
  </si>
  <si>
    <t>1.06819</t>
  </si>
  <si>
    <t>1.06797</t>
  </si>
  <si>
    <t>1.06818</t>
  </si>
  <si>
    <t>1.06774</t>
  </si>
  <si>
    <t>1.06786</t>
  </si>
  <si>
    <t>1.0676</t>
  </si>
  <si>
    <t>1.06783</t>
  </si>
  <si>
    <t>1.06509</t>
  </si>
  <si>
    <t>1.0654</t>
  </si>
  <si>
    <t>1.06791</t>
  </si>
  <si>
    <t>1.06742</t>
  </si>
  <si>
    <t>1.06499</t>
  </si>
  <si>
    <t>PRICE</t>
  </si>
  <si>
    <t>Objectif</t>
  </si>
  <si>
    <t>VOLUME FINAL</t>
  </si>
  <si>
    <t>VOLUME</t>
  </si>
  <si>
    <t xml:space="preserve">    - Je souhaite copier le resultat de colonne VOLUME FINAL dans la colonne "VOLUME" si "OUT" égal à "GAGNANT ou "OUT2" égal à "PERDANT"</t>
  </si>
  <si>
    <t xml:space="preserve">PRIX </t>
  </si>
  <si>
    <t>PRODUIT FINANCIER</t>
  </si>
  <si>
    <t xml:space="preserve">   -  Si j'utilise les  formules les positions gagnantes seront reprise car le prix dans G2 évolu à la baisse et à la hausse en permanence et pourtant la procédure est  censées s'arreter </t>
  </si>
  <si>
    <t>Taches :</t>
  </si>
  <si>
    <t xml:space="preserve">   -  Je souhaite enregistrer "PERDANT" dans la colonne "OUT2" et "GAGNANT" dans la colonne "OUT" AVEC  VBA</t>
  </si>
  <si>
    <t>J'espère que j'ai été claire.</t>
  </si>
  <si>
    <t xml:space="preserve">   -  pendant que les positions perdantes sont censées reprendre jusqu’à ce qont ai gagnant. Dans la colonne "OUT"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</si>
</sst>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11"/>
      <color theme="1"/>
      <name val="Calibri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/>
    <xf numFmtId="0" fontId="1" fillId="0" borderId="0" xfId="0" applyFont="1" applyFill="1"/>
    <xf numFmtId="0" fontId="0" fillId="0" borderId="0" xfId="0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0" xfId="0" applyFont="1"/>
    <xf numFmtId="0" fontId="7" fillId="3" borderId="0" xfId="0" applyFont="1" applyFill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OSITION" displayName="POSITION" ref="C5:K243" totalsRowShown="0" headerRowDxfId="10" dataDxfId="9">
  <autoFilter ref="C5:K243" xr:uid="{00000000-0009-0000-0100-000001000000}"/>
  <tableColumns count="9">
    <tableColumn id="8" xr3:uid="{1626771E-9BA6-4871-AB5F-ACF15D588CD8}" name="IDENTITE" dataDxfId="5"/>
    <tableColumn id="9" xr3:uid="{21CCCD8C-7EF7-4609-8266-48048821D111}" name="PRICE" dataDxfId="4"/>
    <tableColumn id="1" xr3:uid="{00000000-0010-0000-0000-000001000000}" name="EN COURS4" dataDxfId="8"/>
    <tableColumn id="2" xr3:uid="{00000000-0010-0000-0000-000002000000}" name="ETATS" dataDxfId="3">
      <calculatedColumnFormula>IFERROR(IF(AND(IFERROR(VALUE(SUBSTITUTE(POSITION[[#This Row],[PRICE]],".",",")),"")+$J$2&lt;=$G$2),"POSITIF",IF(AND(IFERROR(VALUE(SUBSTITUTE(POSITION[[#This Row],[PRICE]],".",",")),"")+$J$2&gt;=$G$2),"NEGATIF","")),"")</calculatedColumnFormula>
    </tableColumn>
    <tableColumn id="3" xr3:uid="{00000000-0010-0000-0000-000003000000}" name="ACTIVITE" dataDxfId="7"/>
    <tableColumn id="4" xr3:uid="{00000000-0010-0000-0000-000004000000}" name="OUT" dataDxfId="1">
      <calculatedColumnFormula>IF(AND(POSITION[[#This Row],[EN COURS4]]="OK",POSITION[[#This Row],[ETATS]]="POSITIF"),"GAGNANT","")</calculatedColumnFormula>
    </tableColumn>
    <tableColumn id="5" xr3:uid="{00000000-0010-0000-0000-000005000000}" name="OUT2" dataDxfId="0">
      <calculatedColumnFormula>IF(AND(POSITION[[#This Row],[EN COURS4]]="OK",POSITION[[#This Row],[ETATS]]="NEGATIF"),"PERDANT","")</calculatedColumnFormula>
    </tableColumn>
    <tableColumn id="6" xr3:uid="{00000000-0010-0000-0000-000006000000}" name="VOLUME FINAL" dataDxfId="2">
      <calculatedColumnFormula>IF(AND(POSITION[[#This Row],[EN COURS4]]="OK",POSITION[[#This Row],[ETATS]]="NEGATIF"),POSITION[[#This Row],[ACTIVITE]]*$K$2,IF(AND(POSITION[[#This Row],[EN COURS4]]="OK",POSITION[[#This Row],[ETATS]]="POSITIF"),POSITION[[#This Row],[ACTIVITE]],""))</calculatedColumnFormula>
    </tableColumn>
    <tableColumn id="7" xr3:uid="{00000000-0010-0000-0000-000007000000}" name="VOLUME" dataDxfId="6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autoPageBreaks="0"/>
  </sheetPr>
  <dimension ref="C1:Q243"/>
  <sheetViews>
    <sheetView tabSelected="1" topLeftCell="K1" workbookViewId="0">
      <selection activeCell="N10" sqref="N10"/>
    </sheetView>
  </sheetViews>
  <sheetFormatPr baseColWidth="10" defaultRowHeight="15" x14ac:dyDescent="0.25"/>
  <cols>
    <col min="3" max="3" width="18.42578125" customWidth="1"/>
    <col min="6" max="6" width="22.85546875" customWidth="1"/>
    <col min="7" max="9" width="11.7109375" customWidth="1"/>
    <col min="10" max="10" width="15.42578125" customWidth="1"/>
    <col min="11" max="12" width="11.7109375" customWidth="1"/>
    <col min="13" max="13" width="12" customWidth="1"/>
    <col min="14" max="14" width="62.140625" style="3" customWidth="1"/>
    <col min="15" max="17" width="11.85546875" style="3" customWidth="1"/>
    <col min="18" max="19" width="11.85546875" customWidth="1"/>
  </cols>
  <sheetData>
    <row r="1" spans="3:17" x14ac:dyDescent="0.25">
      <c r="C1">
        <f>COUNTIF(POSITION[ETATS],"NEGATIF")</f>
        <v>138</v>
      </c>
      <c r="F1" t="s">
        <v>438</v>
      </c>
      <c r="G1" s="12" t="s">
        <v>437</v>
      </c>
    </row>
    <row r="2" spans="3:17" x14ac:dyDescent="0.25">
      <c r="C2">
        <f>COUNTIF(POSITION[ETATS],"POSITIF")</f>
        <v>96</v>
      </c>
      <c r="F2" s="6" t="s">
        <v>6</v>
      </c>
      <c r="G2">
        <v>1.0629</v>
      </c>
      <c r="I2" t="s">
        <v>433</v>
      </c>
      <c r="J2">
        <v>1E-3</v>
      </c>
      <c r="K2">
        <v>2</v>
      </c>
    </row>
    <row r="5" spans="3:17" x14ac:dyDescent="0.25">
      <c r="C5" s="8" t="s">
        <v>8</v>
      </c>
      <c r="D5" s="8" t="s">
        <v>432</v>
      </c>
      <c r="E5" s="1" t="s">
        <v>7</v>
      </c>
      <c r="F5" s="1" t="s">
        <v>4</v>
      </c>
      <c r="G5" s="1" t="s">
        <v>0</v>
      </c>
      <c r="H5" s="1" t="s">
        <v>1</v>
      </c>
      <c r="I5" s="1" t="s">
        <v>5</v>
      </c>
      <c r="J5" s="1" t="s">
        <v>434</v>
      </c>
      <c r="K5" s="1" t="s">
        <v>435</v>
      </c>
      <c r="M5" s="3"/>
      <c r="N5" s="3" t="s">
        <v>439</v>
      </c>
      <c r="Q5"/>
    </row>
    <row r="6" spans="3:17" x14ac:dyDescent="0.25">
      <c r="C6" s="9"/>
      <c r="F6" t="str">
        <f>IFERROR(IF(AND(IFERROR(VALUE(SUBSTITUTE(POSITION[[#This Row],[PRICE]],".",",")),"")+$J$2&lt;=$G$2),"POSITIF",IF(AND(IFERROR(VALUE(SUBSTITUTE(POSITION[[#This Row],[PRICE]],".",",")),"")+$J$2&gt;=$G$2),"NEGATIF","")),"")</f>
        <v/>
      </c>
      <c r="H6" t="str">
        <f>IF(AND(POSITION[[#This Row],[EN COURS4]]="OK",POSITION[[#This Row],[ETATS]]="POSITIF"),"GAGNANT","")</f>
        <v/>
      </c>
      <c r="I6" t="str">
        <f>IF(AND(POSITION[[#This Row],[EN COURS4]]="OK",POSITION[[#This Row],[ETATS]]="NEGATIF"),"PERDANT","")</f>
        <v/>
      </c>
      <c r="J6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" s="3"/>
      <c r="N6" s="3" t="s">
        <v>443</v>
      </c>
      <c r="P6" s="4"/>
      <c r="Q6"/>
    </row>
    <row r="7" spans="3:17" ht="15.75" x14ac:dyDescent="0.25">
      <c r="C7" s="10"/>
      <c r="D7" s="11"/>
      <c r="F7" t="str">
        <f>IFERROR(IF(AND(IFERROR(VALUE(SUBSTITUTE(POSITION[[#This Row],[PRICE]],".",",")),"")+$J$2&lt;=$G$2),"POSITIF",IF(AND(IFERROR(VALUE(SUBSTITUTE(POSITION[[#This Row],[PRICE]],".",",")),"")+$J$2&gt;=$G$2),"NEGATIF","")),"")</f>
        <v/>
      </c>
      <c r="H7" t="str">
        <f>IF(AND(POSITION[[#This Row],[EN COURS4]]="OK",POSITION[[#This Row],[ETATS]]="POSITIF"),"GAGNANT","")</f>
        <v/>
      </c>
      <c r="I7" t="str">
        <f>IF(AND(POSITION[[#This Row],[EN COURS4]]="OK",POSITION[[#This Row],[ETATS]]="NEGATIF"),"PERDANT","")</f>
        <v/>
      </c>
      <c r="J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7" s="3"/>
      <c r="O7" s="4"/>
      <c r="Q7" s="4"/>
    </row>
    <row r="8" spans="3:17" ht="15.75" x14ac:dyDescent="0.25">
      <c r="C8" s="10" t="s">
        <v>9</v>
      </c>
      <c r="D8" s="11" t="s">
        <v>243</v>
      </c>
      <c r="E8" t="s">
        <v>2</v>
      </c>
      <c r="F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">
        <v>100</v>
      </c>
      <c r="H8" t="str">
        <f>IF(AND(POSITION[[#This Row],[EN COURS4]]="OK",POSITION[[#This Row],[ETATS]]="POSITIF"),"GAGNANT","")</f>
        <v/>
      </c>
      <c r="I8" t="str">
        <f>IF(AND(POSITION[[#This Row],[EN COURS4]]="OK",POSITION[[#This Row],[ETATS]]="NEGATIF"),"PERDANT","")</f>
        <v>PERDANT</v>
      </c>
      <c r="J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8" s="3"/>
      <c r="N8" s="13" t="s">
        <v>440</v>
      </c>
      <c r="O8" s="5"/>
      <c r="P8" s="5"/>
      <c r="Q8"/>
    </row>
    <row r="9" spans="3:17" ht="15.75" x14ac:dyDescent="0.25">
      <c r="C9" s="10" t="s">
        <v>10</v>
      </c>
      <c r="D9" s="11" t="s">
        <v>244</v>
      </c>
      <c r="E9" t="s">
        <v>2</v>
      </c>
      <c r="F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">
        <v>150</v>
      </c>
      <c r="H9" t="str">
        <f>IF(AND(POSITION[[#This Row],[EN COURS4]]="OK",POSITION[[#This Row],[ETATS]]="POSITIF"),"GAGNANT","")</f>
        <v/>
      </c>
      <c r="I9" t="str">
        <f>IF(AND(POSITION[[#This Row],[EN COURS4]]="OK",POSITION[[#This Row],[ETATS]]="NEGATIF"),"PERDANT","")</f>
        <v>PERDANT</v>
      </c>
      <c r="J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9" s="3"/>
      <c r="N9" s="3" t="s">
        <v>441</v>
      </c>
      <c r="Q9"/>
    </row>
    <row r="10" spans="3:17" ht="15.75" x14ac:dyDescent="0.25">
      <c r="C10" s="10" t="s">
        <v>11</v>
      </c>
      <c r="D10" s="11" t="s">
        <v>245</v>
      </c>
      <c r="E10" t="s">
        <v>2</v>
      </c>
      <c r="F1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">
        <v>435</v>
      </c>
      <c r="H10" t="str">
        <f>IF(AND(POSITION[[#This Row],[EN COURS4]]="OK",POSITION[[#This Row],[ETATS]]="POSITIF"),"GAGNANT","")</f>
        <v/>
      </c>
      <c r="I10" t="str">
        <f>IF(AND(POSITION[[#This Row],[EN COURS4]]="OK",POSITION[[#This Row],[ETATS]]="NEGATIF"),"PERDANT","")</f>
        <v>PERDANT</v>
      </c>
      <c r="J1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0" s="3"/>
      <c r="N10" s="3" t="s">
        <v>436</v>
      </c>
      <c r="Q10"/>
    </row>
    <row r="11" spans="3:17" ht="15.75" x14ac:dyDescent="0.25">
      <c r="C11" s="10" t="s">
        <v>12</v>
      </c>
      <c r="D11" s="11" t="s">
        <v>246</v>
      </c>
      <c r="E11" t="s">
        <v>2</v>
      </c>
      <c r="F1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">
        <v>100</v>
      </c>
      <c r="H11" t="str">
        <f>IF(AND(POSITION[[#This Row],[EN COURS4]]="OK",POSITION[[#This Row],[ETATS]]="POSITIF"),"GAGNANT","")</f>
        <v/>
      </c>
      <c r="I11" t="str">
        <f>IF(AND(POSITION[[#This Row],[EN COURS4]]="OK",POSITION[[#This Row],[ETATS]]="NEGATIF"),"PERDANT","")</f>
        <v>PERDANT</v>
      </c>
      <c r="J1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1" s="3"/>
      <c r="Q11"/>
    </row>
    <row r="12" spans="3:17" ht="15.75" x14ac:dyDescent="0.25">
      <c r="C12" s="10" t="s">
        <v>13</v>
      </c>
      <c r="D12" s="11" t="s">
        <v>247</v>
      </c>
      <c r="E12" t="s">
        <v>2</v>
      </c>
      <c r="F1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2">
        <v>150</v>
      </c>
      <c r="H12" t="str">
        <f>IF(AND(POSITION[[#This Row],[EN COURS4]]="OK",POSITION[[#This Row],[ETATS]]="POSITIF"),"GAGNANT","")</f>
        <v/>
      </c>
      <c r="I12" t="str">
        <f>IF(AND(POSITION[[#This Row],[EN COURS4]]="OK",POSITION[[#This Row],[ETATS]]="NEGATIF"),"PERDANT","")</f>
        <v>PERDANT</v>
      </c>
      <c r="J1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2" s="3"/>
      <c r="N12" s="14" t="s">
        <v>442</v>
      </c>
      <c r="Q12"/>
    </row>
    <row r="13" spans="3:17" ht="15.75" x14ac:dyDescent="0.25">
      <c r="C13" s="10" t="s">
        <v>14</v>
      </c>
      <c r="D13" s="11" t="s">
        <v>243</v>
      </c>
      <c r="E13" t="s">
        <v>3</v>
      </c>
      <c r="F1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3">
        <v>435</v>
      </c>
      <c r="H13" t="str">
        <f>IF(AND(POSITION[[#This Row],[EN COURS4]]="OK",POSITION[[#This Row],[ETATS]]="POSITIF"),"GAGNANT","")</f>
        <v/>
      </c>
      <c r="I13" t="str">
        <f>IF(AND(POSITION[[#This Row],[EN COURS4]]="OK",POSITION[[#This Row],[ETATS]]="NEGATIF"),"PERDANT","")</f>
        <v/>
      </c>
      <c r="J13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3" s="3"/>
      <c r="Q13"/>
    </row>
    <row r="14" spans="3:17" ht="15.75" x14ac:dyDescent="0.25">
      <c r="C14" s="10" t="s">
        <v>15</v>
      </c>
      <c r="D14" s="11" t="s">
        <v>248</v>
      </c>
      <c r="E14" t="s">
        <v>3</v>
      </c>
      <c r="F1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4">
        <v>100</v>
      </c>
      <c r="H14" t="str">
        <f>IF(AND(POSITION[[#This Row],[EN COURS4]]="OK",POSITION[[#This Row],[ETATS]]="POSITIF"),"GAGNANT","")</f>
        <v/>
      </c>
      <c r="I14" t="str">
        <f>IF(AND(POSITION[[#This Row],[EN COURS4]]="OK",POSITION[[#This Row],[ETATS]]="NEGATIF"),"PERDANT","")</f>
        <v/>
      </c>
      <c r="J14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4" s="3"/>
      <c r="Q14"/>
    </row>
    <row r="15" spans="3:17" ht="15.75" x14ac:dyDescent="0.25">
      <c r="C15" s="10" t="s">
        <v>16</v>
      </c>
      <c r="D15" s="11" t="s">
        <v>249</v>
      </c>
      <c r="E15" t="s">
        <v>3</v>
      </c>
      <c r="F1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5">
        <v>150</v>
      </c>
      <c r="H15" t="str">
        <f>IF(AND(POSITION[[#This Row],[EN COURS4]]="OK",POSITION[[#This Row],[ETATS]]="POSITIF"),"GAGNANT","")</f>
        <v/>
      </c>
      <c r="I15" t="str">
        <f>IF(AND(POSITION[[#This Row],[EN COURS4]]="OK",POSITION[[#This Row],[ETATS]]="NEGATIF"),"PERDANT","")</f>
        <v/>
      </c>
      <c r="J1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5" s="3"/>
      <c r="Q15"/>
    </row>
    <row r="16" spans="3:17" ht="15.75" x14ac:dyDescent="0.25">
      <c r="C16" s="10" t="s">
        <v>17</v>
      </c>
      <c r="D16" s="11" t="s">
        <v>250</v>
      </c>
      <c r="E16" t="s">
        <v>3</v>
      </c>
      <c r="F1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6">
        <v>435</v>
      </c>
      <c r="H16" t="str">
        <f>IF(AND(POSITION[[#This Row],[EN COURS4]]="OK",POSITION[[#This Row],[ETATS]]="POSITIF"),"GAGNANT","")</f>
        <v/>
      </c>
      <c r="I16" t="str">
        <f>IF(AND(POSITION[[#This Row],[EN COURS4]]="OK",POSITION[[#This Row],[ETATS]]="NEGATIF"),"PERDANT","")</f>
        <v/>
      </c>
      <c r="J16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6" s="3"/>
      <c r="Q16"/>
    </row>
    <row r="17" spans="3:17" ht="15.75" x14ac:dyDescent="0.25">
      <c r="C17" s="10" t="s">
        <v>18</v>
      </c>
      <c r="D17" s="11" t="s">
        <v>251</v>
      </c>
      <c r="E17" t="s">
        <v>3</v>
      </c>
      <c r="F1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7">
        <v>100</v>
      </c>
      <c r="H17" t="str">
        <f>IF(AND(POSITION[[#This Row],[EN COURS4]]="OK",POSITION[[#This Row],[ETATS]]="POSITIF"),"GAGNANT","")</f>
        <v/>
      </c>
      <c r="I17" t="str">
        <f>IF(AND(POSITION[[#This Row],[EN COURS4]]="OK",POSITION[[#This Row],[ETATS]]="NEGATIF"),"PERDANT","")</f>
        <v/>
      </c>
      <c r="J1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7" s="3"/>
      <c r="Q17"/>
    </row>
    <row r="18" spans="3:17" ht="15.75" x14ac:dyDescent="0.25">
      <c r="C18" s="10" t="s">
        <v>19</v>
      </c>
      <c r="D18" s="11" t="s">
        <v>252</v>
      </c>
      <c r="E18" t="s">
        <v>2</v>
      </c>
      <c r="F1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8">
        <v>150</v>
      </c>
      <c r="H18" t="str">
        <f>IF(AND(POSITION[[#This Row],[EN COURS4]]="OK",POSITION[[#This Row],[ETATS]]="POSITIF"),"GAGNANT","")</f>
        <v/>
      </c>
      <c r="I18" t="str">
        <f>IF(AND(POSITION[[#This Row],[EN COURS4]]="OK",POSITION[[#This Row],[ETATS]]="NEGATIF"),"PERDANT","")</f>
        <v>PERDANT</v>
      </c>
      <c r="J1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8" s="3"/>
      <c r="Q18"/>
    </row>
    <row r="19" spans="3:17" ht="15.75" x14ac:dyDescent="0.25">
      <c r="C19" s="10" t="s">
        <v>20</v>
      </c>
      <c r="D19" s="11" t="s">
        <v>253</v>
      </c>
      <c r="E19" t="s">
        <v>2</v>
      </c>
      <c r="F1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9">
        <v>435</v>
      </c>
      <c r="H19" t="str">
        <f>IF(AND(POSITION[[#This Row],[EN COURS4]]="OK",POSITION[[#This Row],[ETATS]]="POSITIF"),"GAGNANT","")</f>
        <v/>
      </c>
      <c r="I19" t="str">
        <f>IF(AND(POSITION[[#This Row],[EN COURS4]]="OK",POSITION[[#This Row],[ETATS]]="NEGATIF"),"PERDANT","")</f>
        <v>PERDANT</v>
      </c>
      <c r="J1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9" s="3"/>
      <c r="Q19"/>
    </row>
    <row r="20" spans="3:17" ht="15.75" x14ac:dyDescent="0.25">
      <c r="C20" s="10" t="s">
        <v>21</v>
      </c>
      <c r="D20" s="11" t="s">
        <v>246</v>
      </c>
      <c r="E20" t="s">
        <v>2</v>
      </c>
      <c r="F2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0">
        <v>100</v>
      </c>
      <c r="H20" t="str">
        <f>IF(AND(POSITION[[#This Row],[EN COURS4]]="OK",POSITION[[#This Row],[ETATS]]="POSITIF"),"GAGNANT","")</f>
        <v/>
      </c>
      <c r="I20" t="str">
        <f>IF(AND(POSITION[[#This Row],[EN COURS4]]="OK",POSITION[[#This Row],[ETATS]]="NEGATIF"),"PERDANT","")</f>
        <v>PERDANT</v>
      </c>
      <c r="J2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20" s="3"/>
      <c r="Q20"/>
    </row>
    <row r="21" spans="3:17" ht="15.75" x14ac:dyDescent="0.25">
      <c r="C21" s="10" t="s">
        <v>22</v>
      </c>
      <c r="D21" s="11" t="s">
        <v>254</v>
      </c>
      <c r="E21" t="s">
        <v>2</v>
      </c>
      <c r="F2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">
        <v>150</v>
      </c>
      <c r="H21" t="str">
        <f>IF(AND(POSITION[[#This Row],[EN COURS4]]="OK",POSITION[[#This Row],[ETATS]]="POSITIF"),"GAGNANT","")</f>
        <v/>
      </c>
      <c r="I21" t="str">
        <f>IF(AND(POSITION[[#This Row],[EN COURS4]]="OK",POSITION[[#This Row],[ETATS]]="NEGATIF"),"PERDANT","")</f>
        <v>PERDANT</v>
      </c>
      <c r="J2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21" s="3"/>
      <c r="Q21"/>
    </row>
    <row r="22" spans="3:17" ht="15.75" x14ac:dyDescent="0.25">
      <c r="C22" s="10" t="s">
        <v>23</v>
      </c>
      <c r="D22" s="11" t="s">
        <v>255</v>
      </c>
      <c r="E22" t="s">
        <v>2</v>
      </c>
      <c r="F2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">
        <v>435</v>
      </c>
      <c r="H22" t="str">
        <f>IF(AND(POSITION[[#This Row],[EN COURS4]]="OK",POSITION[[#This Row],[ETATS]]="POSITIF"),"GAGNANT","")</f>
        <v/>
      </c>
      <c r="I22" t="str">
        <f>IF(AND(POSITION[[#This Row],[EN COURS4]]="OK",POSITION[[#This Row],[ETATS]]="NEGATIF"),"PERDANT","")</f>
        <v>PERDANT</v>
      </c>
      <c r="J2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22" s="3"/>
      <c r="Q22"/>
    </row>
    <row r="23" spans="3:17" ht="15.75" x14ac:dyDescent="0.25">
      <c r="C23" s="10" t="s">
        <v>24</v>
      </c>
      <c r="D23" s="11" t="s">
        <v>256</v>
      </c>
      <c r="E23" t="s">
        <v>2</v>
      </c>
      <c r="F2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">
        <v>100</v>
      </c>
      <c r="H23" t="str">
        <f>IF(AND(POSITION[[#This Row],[EN COURS4]]="OK",POSITION[[#This Row],[ETATS]]="POSITIF"),"GAGNANT","")</f>
        <v/>
      </c>
      <c r="I23" t="str">
        <f>IF(AND(POSITION[[#This Row],[EN COURS4]]="OK",POSITION[[#This Row],[ETATS]]="NEGATIF"),"PERDANT","")</f>
        <v>PERDANT</v>
      </c>
      <c r="J2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23" s="3"/>
      <c r="Q23"/>
    </row>
    <row r="24" spans="3:17" ht="15.75" x14ac:dyDescent="0.25">
      <c r="C24" s="10" t="s">
        <v>25</v>
      </c>
      <c r="D24" s="11" t="s">
        <v>254</v>
      </c>
      <c r="E24" t="s">
        <v>3</v>
      </c>
      <c r="F2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4">
        <v>150</v>
      </c>
      <c r="H24" t="str">
        <f>IF(AND(POSITION[[#This Row],[EN COURS4]]="OK",POSITION[[#This Row],[ETATS]]="POSITIF"),"GAGNANT","")</f>
        <v/>
      </c>
      <c r="I24" t="str">
        <f>IF(AND(POSITION[[#This Row],[EN COURS4]]="OK",POSITION[[#This Row],[ETATS]]="NEGATIF"),"PERDANT","")</f>
        <v/>
      </c>
      <c r="J24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24" s="3"/>
      <c r="Q24"/>
    </row>
    <row r="25" spans="3:17" ht="15.75" x14ac:dyDescent="0.25">
      <c r="C25" s="10" t="s">
        <v>26</v>
      </c>
      <c r="D25" s="11" t="s">
        <v>257</v>
      </c>
      <c r="E25" t="s">
        <v>3</v>
      </c>
      <c r="F2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5">
        <v>435</v>
      </c>
      <c r="H25" t="str">
        <f>IF(AND(POSITION[[#This Row],[EN COURS4]]="OK",POSITION[[#This Row],[ETATS]]="POSITIF"),"GAGNANT","")</f>
        <v/>
      </c>
      <c r="I25" t="str">
        <f>IF(AND(POSITION[[#This Row],[EN COURS4]]="OK",POSITION[[#This Row],[ETATS]]="NEGATIF"),"PERDANT","")</f>
        <v/>
      </c>
      <c r="J2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25" s="3"/>
      <c r="Q25"/>
    </row>
    <row r="26" spans="3:17" ht="15.75" x14ac:dyDescent="0.25">
      <c r="C26" s="10" t="s">
        <v>27</v>
      </c>
      <c r="D26" s="11" t="s">
        <v>258</v>
      </c>
      <c r="E26" t="s">
        <v>2</v>
      </c>
      <c r="F2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6">
        <v>100</v>
      </c>
      <c r="H26" t="str">
        <f>IF(AND(POSITION[[#This Row],[EN COURS4]]="OK",POSITION[[#This Row],[ETATS]]="POSITIF"),"GAGNANT","")</f>
        <v/>
      </c>
      <c r="I26" t="str">
        <f>IF(AND(POSITION[[#This Row],[EN COURS4]]="OK",POSITION[[#This Row],[ETATS]]="NEGATIF"),"PERDANT","")</f>
        <v>PERDANT</v>
      </c>
      <c r="J2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26" s="3"/>
      <c r="Q26"/>
    </row>
    <row r="27" spans="3:17" ht="15.75" x14ac:dyDescent="0.25">
      <c r="C27" s="10" t="s">
        <v>28</v>
      </c>
      <c r="D27" s="11" t="s">
        <v>256</v>
      </c>
      <c r="E27" t="s">
        <v>2</v>
      </c>
      <c r="F2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7">
        <v>150</v>
      </c>
      <c r="H27" t="str">
        <f>IF(AND(POSITION[[#This Row],[EN COURS4]]="OK",POSITION[[#This Row],[ETATS]]="POSITIF"),"GAGNANT","")</f>
        <v/>
      </c>
      <c r="I27" t="str">
        <f>IF(AND(POSITION[[#This Row],[EN COURS4]]="OK",POSITION[[#This Row],[ETATS]]="NEGATIF"),"PERDANT","")</f>
        <v>PERDANT</v>
      </c>
      <c r="J2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27" s="3"/>
      <c r="Q27"/>
    </row>
    <row r="28" spans="3:17" ht="15.75" x14ac:dyDescent="0.25">
      <c r="C28" s="10" t="s">
        <v>29</v>
      </c>
      <c r="D28" s="11" t="s">
        <v>259</v>
      </c>
      <c r="E28" t="s">
        <v>2</v>
      </c>
      <c r="F2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8">
        <v>435</v>
      </c>
      <c r="H28" t="str">
        <f>IF(AND(POSITION[[#This Row],[EN COURS4]]="OK",POSITION[[#This Row],[ETATS]]="POSITIF"),"GAGNANT","")</f>
        <v/>
      </c>
      <c r="I28" t="str">
        <f>IF(AND(POSITION[[#This Row],[EN COURS4]]="OK",POSITION[[#This Row],[ETATS]]="NEGATIF"),"PERDANT","")</f>
        <v>PERDANT</v>
      </c>
      <c r="J2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28" s="3"/>
      <c r="Q28"/>
    </row>
    <row r="29" spans="3:17" ht="15.75" x14ac:dyDescent="0.25">
      <c r="C29" s="10" t="s">
        <v>30</v>
      </c>
      <c r="D29" s="11" t="s">
        <v>260</v>
      </c>
      <c r="E29" t="s">
        <v>2</v>
      </c>
      <c r="F2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9">
        <v>100</v>
      </c>
      <c r="H29" t="str">
        <f>IF(AND(POSITION[[#This Row],[EN COURS4]]="OK",POSITION[[#This Row],[ETATS]]="POSITIF"),"GAGNANT","")</f>
        <v/>
      </c>
      <c r="I29" t="str">
        <f>IF(AND(POSITION[[#This Row],[EN COURS4]]="OK",POSITION[[#This Row],[ETATS]]="NEGATIF"),"PERDANT","")</f>
        <v>PERDANT</v>
      </c>
      <c r="J2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29" s="3"/>
      <c r="Q29"/>
    </row>
    <row r="30" spans="3:17" ht="15.75" x14ac:dyDescent="0.25">
      <c r="C30" s="10" t="s">
        <v>31</v>
      </c>
      <c r="D30" s="11" t="s">
        <v>261</v>
      </c>
      <c r="E30" t="s">
        <v>2</v>
      </c>
      <c r="F3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0">
        <v>150</v>
      </c>
      <c r="H30" t="str">
        <f>IF(AND(POSITION[[#This Row],[EN COURS4]]="OK",POSITION[[#This Row],[ETATS]]="POSITIF"),"GAGNANT","")</f>
        <v/>
      </c>
      <c r="I30" t="str">
        <f>IF(AND(POSITION[[#This Row],[EN COURS4]]="OK",POSITION[[#This Row],[ETATS]]="NEGATIF"),"PERDANT","")</f>
        <v>PERDANT</v>
      </c>
      <c r="J3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30" s="3"/>
      <c r="Q30"/>
    </row>
    <row r="31" spans="3:17" ht="15.75" x14ac:dyDescent="0.25">
      <c r="C31" s="10" t="s">
        <v>32</v>
      </c>
      <c r="D31" s="11" t="s">
        <v>262</v>
      </c>
      <c r="E31" t="s">
        <v>2</v>
      </c>
      <c r="F3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1">
        <v>435</v>
      </c>
      <c r="H31" t="str">
        <f>IF(AND(POSITION[[#This Row],[EN COURS4]]="OK",POSITION[[#This Row],[ETATS]]="POSITIF"),"GAGNANT","")</f>
        <v/>
      </c>
      <c r="I31" t="str">
        <f>IF(AND(POSITION[[#This Row],[EN COURS4]]="OK",POSITION[[#This Row],[ETATS]]="NEGATIF"),"PERDANT","")</f>
        <v>PERDANT</v>
      </c>
      <c r="J3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31" s="3"/>
      <c r="Q31"/>
    </row>
    <row r="32" spans="3:17" ht="15.75" x14ac:dyDescent="0.25">
      <c r="C32" s="10" t="s">
        <v>33</v>
      </c>
      <c r="D32" s="11" t="s">
        <v>263</v>
      </c>
      <c r="E32" t="s">
        <v>3</v>
      </c>
      <c r="F3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2">
        <v>100</v>
      </c>
      <c r="H32" t="str">
        <f>IF(AND(POSITION[[#This Row],[EN COURS4]]="OK",POSITION[[#This Row],[ETATS]]="POSITIF"),"GAGNANT","")</f>
        <v/>
      </c>
      <c r="I32" t="str">
        <f>IF(AND(POSITION[[#This Row],[EN COURS4]]="OK",POSITION[[#This Row],[ETATS]]="NEGATIF"),"PERDANT","")</f>
        <v/>
      </c>
      <c r="J32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32" s="3"/>
      <c r="Q32"/>
    </row>
    <row r="33" spans="3:17" ht="15.75" x14ac:dyDescent="0.25">
      <c r="C33" s="10" t="s">
        <v>34</v>
      </c>
      <c r="D33" s="11" t="s">
        <v>264</v>
      </c>
      <c r="E33" t="s">
        <v>3</v>
      </c>
      <c r="F3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3">
        <v>150</v>
      </c>
      <c r="H33" t="str">
        <f>IF(AND(POSITION[[#This Row],[EN COURS4]]="OK",POSITION[[#This Row],[ETATS]]="POSITIF"),"GAGNANT","")</f>
        <v/>
      </c>
      <c r="I33" t="str">
        <f>IF(AND(POSITION[[#This Row],[EN COURS4]]="OK",POSITION[[#This Row],[ETATS]]="NEGATIF"),"PERDANT","")</f>
        <v/>
      </c>
      <c r="J33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33" s="3"/>
      <c r="Q33"/>
    </row>
    <row r="34" spans="3:17" ht="15.75" x14ac:dyDescent="0.25">
      <c r="C34" s="10" t="s">
        <v>35</v>
      </c>
      <c r="D34" s="11" t="s">
        <v>263</v>
      </c>
      <c r="E34" t="s">
        <v>3</v>
      </c>
      <c r="F3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4">
        <v>435</v>
      </c>
      <c r="H34" t="str">
        <f>IF(AND(POSITION[[#This Row],[EN COURS4]]="OK",POSITION[[#This Row],[ETATS]]="POSITIF"),"GAGNANT","")</f>
        <v/>
      </c>
      <c r="I34" t="str">
        <f>IF(AND(POSITION[[#This Row],[EN COURS4]]="OK",POSITION[[#This Row],[ETATS]]="NEGATIF"),"PERDANT","")</f>
        <v/>
      </c>
      <c r="J34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34" s="3"/>
      <c r="Q34"/>
    </row>
    <row r="35" spans="3:17" ht="15.75" x14ac:dyDescent="0.25">
      <c r="C35" s="10" t="s">
        <v>36</v>
      </c>
      <c r="D35" s="11" t="s">
        <v>258</v>
      </c>
      <c r="E35" t="s">
        <v>3</v>
      </c>
      <c r="F3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5">
        <v>100</v>
      </c>
      <c r="H35" t="str">
        <f>IF(AND(POSITION[[#This Row],[EN COURS4]]="OK",POSITION[[#This Row],[ETATS]]="POSITIF"),"GAGNANT","")</f>
        <v/>
      </c>
      <c r="I35" t="str">
        <f>IF(AND(POSITION[[#This Row],[EN COURS4]]="OK",POSITION[[#This Row],[ETATS]]="NEGATIF"),"PERDANT","")</f>
        <v/>
      </c>
      <c r="J3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35" s="3"/>
      <c r="Q35"/>
    </row>
    <row r="36" spans="3:17" ht="15.75" x14ac:dyDescent="0.25">
      <c r="C36" s="10" t="s">
        <v>37</v>
      </c>
      <c r="D36" s="11" t="s">
        <v>265</v>
      </c>
      <c r="E36" t="s">
        <v>2</v>
      </c>
      <c r="F3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6">
        <v>150</v>
      </c>
      <c r="H36" t="str">
        <f>IF(AND(POSITION[[#This Row],[EN COURS4]]="OK",POSITION[[#This Row],[ETATS]]="POSITIF"),"GAGNANT","")</f>
        <v/>
      </c>
      <c r="I36" t="str">
        <f>IF(AND(POSITION[[#This Row],[EN COURS4]]="OK",POSITION[[#This Row],[ETATS]]="NEGATIF"),"PERDANT","")</f>
        <v>PERDANT</v>
      </c>
      <c r="J3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36" s="3"/>
      <c r="Q36"/>
    </row>
    <row r="37" spans="3:17" ht="15.75" x14ac:dyDescent="0.25">
      <c r="C37" s="10" t="s">
        <v>38</v>
      </c>
      <c r="D37" s="11" t="s">
        <v>266</v>
      </c>
      <c r="E37" t="s">
        <v>2</v>
      </c>
      <c r="F3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7">
        <v>435</v>
      </c>
      <c r="H37" t="str">
        <f>IF(AND(POSITION[[#This Row],[EN COURS4]]="OK",POSITION[[#This Row],[ETATS]]="POSITIF"),"GAGNANT","")</f>
        <v/>
      </c>
      <c r="I37" t="str">
        <f>IF(AND(POSITION[[#This Row],[EN COURS4]]="OK",POSITION[[#This Row],[ETATS]]="NEGATIF"),"PERDANT","")</f>
        <v>PERDANT</v>
      </c>
      <c r="J3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37" s="3"/>
      <c r="Q37"/>
    </row>
    <row r="38" spans="3:17" ht="15.75" x14ac:dyDescent="0.25">
      <c r="C38" s="10" t="s">
        <v>39</v>
      </c>
      <c r="D38" s="11" t="s">
        <v>267</v>
      </c>
      <c r="E38" t="s">
        <v>2</v>
      </c>
      <c r="F3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8">
        <v>100</v>
      </c>
      <c r="H38" t="str">
        <f>IF(AND(POSITION[[#This Row],[EN COURS4]]="OK",POSITION[[#This Row],[ETATS]]="POSITIF"),"GAGNANT","")</f>
        <v/>
      </c>
      <c r="I38" t="str">
        <f>IF(AND(POSITION[[#This Row],[EN COURS4]]="OK",POSITION[[#This Row],[ETATS]]="NEGATIF"),"PERDANT","")</f>
        <v>PERDANT</v>
      </c>
      <c r="J3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38" s="3"/>
      <c r="Q38"/>
    </row>
    <row r="39" spans="3:17" ht="15.75" x14ac:dyDescent="0.25">
      <c r="C39" s="10" t="s">
        <v>40</v>
      </c>
      <c r="D39" s="11" t="s">
        <v>266</v>
      </c>
      <c r="E39" t="s">
        <v>2</v>
      </c>
      <c r="F3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39">
        <v>150</v>
      </c>
      <c r="H39" t="str">
        <f>IF(AND(POSITION[[#This Row],[EN COURS4]]="OK",POSITION[[#This Row],[ETATS]]="POSITIF"),"GAGNANT","")</f>
        <v/>
      </c>
      <c r="I39" t="str">
        <f>IF(AND(POSITION[[#This Row],[EN COURS4]]="OK",POSITION[[#This Row],[ETATS]]="NEGATIF"),"PERDANT","")</f>
        <v>PERDANT</v>
      </c>
      <c r="J3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39" s="3"/>
      <c r="Q39"/>
    </row>
    <row r="40" spans="3:17" ht="15.75" x14ac:dyDescent="0.25">
      <c r="C40" s="10" t="s">
        <v>41</v>
      </c>
      <c r="D40" s="11" t="s">
        <v>268</v>
      </c>
      <c r="E40" t="s">
        <v>3</v>
      </c>
      <c r="F4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40">
        <v>435</v>
      </c>
      <c r="H40" t="str">
        <f>IF(AND(POSITION[[#This Row],[EN COURS4]]="OK",POSITION[[#This Row],[ETATS]]="POSITIF"),"GAGNANT","")</f>
        <v/>
      </c>
      <c r="I40" t="str">
        <f>IF(AND(POSITION[[#This Row],[EN COURS4]]="OK",POSITION[[#This Row],[ETATS]]="NEGATIF"),"PERDANT","")</f>
        <v/>
      </c>
      <c r="J40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40" s="3"/>
      <c r="Q40"/>
    </row>
    <row r="41" spans="3:17" ht="15.75" x14ac:dyDescent="0.25">
      <c r="C41" s="10" t="s">
        <v>42</v>
      </c>
      <c r="D41" s="11" t="s">
        <v>269</v>
      </c>
      <c r="E41" t="s">
        <v>2</v>
      </c>
      <c r="F4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41">
        <v>100</v>
      </c>
      <c r="H41" t="str">
        <f>IF(AND(POSITION[[#This Row],[EN COURS4]]="OK",POSITION[[#This Row],[ETATS]]="POSITIF"),"GAGNANT","")</f>
        <v/>
      </c>
      <c r="I41" t="str">
        <f>IF(AND(POSITION[[#This Row],[EN COURS4]]="OK",POSITION[[#This Row],[ETATS]]="NEGATIF"),"PERDANT","")</f>
        <v>PERDANT</v>
      </c>
      <c r="J4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41" s="3"/>
      <c r="Q41"/>
    </row>
    <row r="42" spans="3:17" ht="15.75" x14ac:dyDescent="0.25">
      <c r="C42" s="10" t="s">
        <v>43</v>
      </c>
      <c r="D42" s="11" t="s">
        <v>270</v>
      </c>
      <c r="E42" t="s">
        <v>2</v>
      </c>
      <c r="F4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42">
        <v>150</v>
      </c>
      <c r="H42" t="str">
        <f>IF(AND(POSITION[[#This Row],[EN COURS4]]="OK",POSITION[[#This Row],[ETATS]]="POSITIF"),"GAGNANT","")</f>
        <v>GAGNANT</v>
      </c>
      <c r="I42" t="str">
        <f>IF(AND(POSITION[[#This Row],[EN COURS4]]="OK",POSITION[[#This Row],[ETATS]]="NEGATIF"),"PERDANT","")</f>
        <v/>
      </c>
      <c r="J4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42" s="3"/>
      <c r="Q42"/>
    </row>
    <row r="43" spans="3:17" ht="15.75" x14ac:dyDescent="0.25">
      <c r="C43" s="10" t="s">
        <v>44</v>
      </c>
      <c r="D43" s="11" t="s">
        <v>271</v>
      </c>
      <c r="E43" t="s">
        <v>2</v>
      </c>
      <c r="F4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43">
        <v>435</v>
      </c>
      <c r="H43" t="str">
        <f>IF(AND(POSITION[[#This Row],[EN COURS4]]="OK",POSITION[[#This Row],[ETATS]]="POSITIF"),"GAGNANT","")</f>
        <v>GAGNANT</v>
      </c>
      <c r="I43" t="str">
        <f>IF(AND(POSITION[[#This Row],[EN COURS4]]="OK",POSITION[[#This Row],[ETATS]]="NEGATIF"),"PERDANT","")</f>
        <v/>
      </c>
      <c r="J4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43" s="3"/>
      <c r="Q43"/>
    </row>
    <row r="44" spans="3:17" ht="15.75" x14ac:dyDescent="0.25">
      <c r="C44" s="10" t="s">
        <v>45</v>
      </c>
      <c r="D44" s="11" t="s">
        <v>272</v>
      </c>
      <c r="E44" t="s">
        <v>2</v>
      </c>
      <c r="F4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44">
        <v>100</v>
      </c>
      <c r="H44" t="str">
        <f>IF(AND(POSITION[[#This Row],[EN COURS4]]="OK",POSITION[[#This Row],[ETATS]]="POSITIF"),"GAGNANT","")</f>
        <v>GAGNANT</v>
      </c>
      <c r="I44" t="str">
        <f>IF(AND(POSITION[[#This Row],[EN COURS4]]="OK",POSITION[[#This Row],[ETATS]]="NEGATIF"),"PERDANT","")</f>
        <v/>
      </c>
      <c r="J4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44" s="3"/>
      <c r="Q44"/>
    </row>
    <row r="45" spans="3:17" ht="15.75" x14ac:dyDescent="0.25">
      <c r="C45" s="10" t="s">
        <v>46</v>
      </c>
      <c r="D45" s="11" t="s">
        <v>273</v>
      </c>
      <c r="E45" t="s">
        <v>2</v>
      </c>
      <c r="F4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45">
        <v>150</v>
      </c>
      <c r="H45" t="str">
        <f>IF(AND(POSITION[[#This Row],[EN COURS4]]="OK",POSITION[[#This Row],[ETATS]]="POSITIF"),"GAGNANT","")</f>
        <v>GAGNANT</v>
      </c>
      <c r="I45" t="str">
        <f>IF(AND(POSITION[[#This Row],[EN COURS4]]="OK",POSITION[[#This Row],[ETATS]]="NEGATIF"),"PERDANT","")</f>
        <v/>
      </c>
      <c r="J4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45" s="3"/>
      <c r="Q45"/>
    </row>
    <row r="46" spans="3:17" ht="15.75" x14ac:dyDescent="0.25">
      <c r="C46" s="10" t="s">
        <v>47</v>
      </c>
      <c r="D46" s="11" t="s">
        <v>274</v>
      </c>
      <c r="E46" t="s">
        <v>2</v>
      </c>
      <c r="F4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46">
        <v>435</v>
      </c>
      <c r="H46" t="str">
        <f>IF(AND(POSITION[[#This Row],[EN COURS4]]="OK",POSITION[[#This Row],[ETATS]]="POSITIF"),"GAGNANT","")</f>
        <v>GAGNANT</v>
      </c>
      <c r="I46" t="str">
        <f>IF(AND(POSITION[[#This Row],[EN COURS4]]="OK",POSITION[[#This Row],[ETATS]]="NEGATIF"),"PERDANT","")</f>
        <v/>
      </c>
      <c r="J4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46" s="3"/>
      <c r="Q46"/>
    </row>
    <row r="47" spans="3:17" ht="15.75" x14ac:dyDescent="0.25">
      <c r="C47" s="10" t="s">
        <v>48</v>
      </c>
      <c r="D47" s="11" t="s">
        <v>275</v>
      </c>
      <c r="E47" t="s">
        <v>3</v>
      </c>
      <c r="F4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47">
        <v>100</v>
      </c>
      <c r="H47" t="str">
        <f>IF(AND(POSITION[[#This Row],[EN COURS4]]="OK",POSITION[[#This Row],[ETATS]]="POSITIF"),"GAGNANT","")</f>
        <v/>
      </c>
      <c r="I47" t="str">
        <f>IF(AND(POSITION[[#This Row],[EN COURS4]]="OK",POSITION[[#This Row],[ETATS]]="NEGATIF"),"PERDANT","")</f>
        <v/>
      </c>
      <c r="J4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47" s="3"/>
      <c r="Q47"/>
    </row>
    <row r="48" spans="3:17" ht="15.75" x14ac:dyDescent="0.25">
      <c r="C48" s="10" t="s">
        <v>49</v>
      </c>
      <c r="D48" s="11" t="s">
        <v>276</v>
      </c>
      <c r="E48" t="s">
        <v>3</v>
      </c>
      <c r="F4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48">
        <v>150</v>
      </c>
      <c r="H48" t="str">
        <f>IF(AND(POSITION[[#This Row],[EN COURS4]]="OK",POSITION[[#This Row],[ETATS]]="POSITIF"),"GAGNANT","")</f>
        <v/>
      </c>
      <c r="I48" t="str">
        <f>IF(AND(POSITION[[#This Row],[EN COURS4]]="OK",POSITION[[#This Row],[ETATS]]="NEGATIF"),"PERDANT","")</f>
        <v/>
      </c>
      <c r="J48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48" s="3"/>
      <c r="Q48"/>
    </row>
    <row r="49" spans="3:17" ht="15.75" x14ac:dyDescent="0.25">
      <c r="C49" s="10" t="s">
        <v>50</v>
      </c>
      <c r="D49" s="11" t="s">
        <v>258</v>
      </c>
      <c r="E49" t="s">
        <v>2</v>
      </c>
      <c r="F4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49">
        <v>435</v>
      </c>
      <c r="H49" t="str">
        <f>IF(AND(POSITION[[#This Row],[EN COURS4]]="OK",POSITION[[#This Row],[ETATS]]="POSITIF"),"GAGNANT","")</f>
        <v/>
      </c>
      <c r="I49" t="str">
        <f>IF(AND(POSITION[[#This Row],[EN COURS4]]="OK",POSITION[[#This Row],[ETATS]]="NEGATIF"),"PERDANT","")</f>
        <v>PERDANT</v>
      </c>
      <c r="J4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49" s="3"/>
      <c r="Q49"/>
    </row>
    <row r="50" spans="3:17" ht="15.75" x14ac:dyDescent="0.25">
      <c r="C50" s="10" t="s">
        <v>51</v>
      </c>
      <c r="D50" s="11" t="s">
        <v>277</v>
      </c>
      <c r="E50" t="s">
        <v>2</v>
      </c>
      <c r="F5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0">
        <v>100</v>
      </c>
      <c r="H50" t="str">
        <f>IF(AND(POSITION[[#This Row],[EN COURS4]]="OK",POSITION[[#This Row],[ETATS]]="POSITIF"),"GAGNANT","")</f>
        <v/>
      </c>
      <c r="I50" t="str">
        <f>IF(AND(POSITION[[#This Row],[EN COURS4]]="OK",POSITION[[#This Row],[ETATS]]="NEGATIF"),"PERDANT","")</f>
        <v>PERDANT</v>
      </c>
      <c r="J5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50" s="3"/>
      <c r="Q50"/>
    </row>
    <row r="51" spans="3:17" ht="15.75" x14ac:dyDescent="0.25">
      <c r="C51" s="10" t="s">
        <v>52</v>
      </c>
      <c r="D51" s="11" t="s">
        <v>278</v>
      </c>
      <c r="E51" t="s">
        <v>2</v>
      </c>
      <c r="F5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1">
        <v>150</v>
      </c>
      <c r="H51" t="str">
        <f>IF(AND(POSITION[[#This Row],[EN COURS4]]="OK",POSITION[[#This Row],[ETATS]]="POSITIF"),"GAGNANT","")</f>
        <v/>
      </c>
      <c r="I51" t="str">
        <f>IF(AND(POSITION[[#This Row],[EN COURS4]]="OK",POSITION[[#This Row],[ETATS]]="NEGATIF"),"PERDANT","")</f>
        <v>PERDANT</v>
      </c>
      <c r="J5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51" s="3"/>
      <c r="Q51"/>
    </row>
    <row r="52" spans="3:17" ht="15.75" x14ac:dyDescent="0.25">
      <c r="C52" s="10" t="s">
        <v>53</v>
      </c>
      <c r="D52" s="11" t="s">
        <v>279</v>
      </c>
      <c r="E52" t="s">
        <v>2</v>
      </c>
      <c r="F5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2">
        <v>435</v>
      </c>
      <c r="H52" t="str">
        <f>IF(AND(POSITION[[#This Row],[EN COURS4]]="OK",POSITION[[#This Row],[ETATS]]="POSITIF"),"GAGNANT","")</f>
        <v/>
      </c>
      <c r="I52" t="str">
        <f>IF(AND(POSITION[[#This Row],[EN COURS4]]="OK",POSITION[[#This Row],[ETATS]]="NEGATIF"),"PERDANT","")</f>
        <v>PERDANT</v>
      </c>
      <c r="J5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52" s="3"/>
      <c r="Q52"/>
    </row>
    <row r="53" spans="3:17" ht="15.75" x14ac:dyDescent="0.25">
      <c r="C53" s="10" t="s">
        <v>54</v>
      </c>
      <c r="D53" s="11" t="s">
        <v>278</v>
      </c>
      <c r="E53" t="s">
        <v>2</v>
      </c>
      <c r="F5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3">
        <v>100</v>
      </c>
      <c r="H53" t="str">
        <f>IF(AND(POSITION[[#This Row],[EN COURS4]]="OK",POSITION[[#This Row],[ETATS]]="POSITIF"),"GAGNANT","")</f>
        <v/>
      </c>
      <c r="I53" t="str">
        <f>IF(AND(POSITION[[#This Row],[EN COURS4]]="OK",POSITION[[#This Row],[ETATS]]="NEGATIF"),"PERDANT","")</f>
        <v>PERDANT</v>
      </c>
      <c r="J5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53" s="3"/>
      <c r="Q53"/>
    </row>
    <row r="54" spans="3:17" ht="15.75" x14ac:dyDescent="0.25">
      <c r="C54" s="10" t="s">
        <v>55</v>
      </c>
      <c r="D54" s="11" t="s">
        <v>280</v>
      </c>
      <c r="E54" t="s">
        <v>2</v>
      </c>
      <c r="F5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4">
        <v>150</v>
      </c>
      <c r="H54" t="str">
        <f>IF(AND(POSITION[[#This Row],[EN COURS4]]="OK",POSITION[[#This Row],[ETATS]]="POSITIF"),"GAGNANT","")</f>
        <v/>
      </c>
      <c r="I54" t="str">
        <f>IF(AND(POSITION[[#This Row],[EN COURS4]]="OK",POSITION[[#This Row],[ETATS]]="NEGATIF"),"PERDANT","")</f>
        <v>PERDANT</v>
      </c>
      <c r="J5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54" s="3"/>
      <c r="Q54"/>
    </row>
    <row r="55" spans="3:17" ht="15.75" x14ac:dyDescent="0.25">
      <c r="C55" s="10" t="s">
        <v>56</v>
      </c>
      <c r="D55" s="11" t="s">
        <v>281</v>
      </c>
      <c r="E55" t="s">
        <v>2</v>
      </c>
      <c r="F5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5">
        <v>435</v>
      </c>
      <c r="H55" t="str">
        <f>IF(AND(POSITION[[#This Row],[EN COURS4]]="OK",POSITION[[#This Row],[ETATS]]="POSITIF"),"GAGNANT","")</f>
        <v/>
      </c>
      <c r="I55" t="str">
        <f>IF(AND(POSITION[[#This Row],[EN COURS4]]="OK",POSITION[[#This Row],[ETATS]]="NEGATIF"),"PERDANT","")</f>
        <v>PERDANT</v>
      </c>
      <c r="J5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55" s="3"/>
      <c r="Q55"/>
    </row>
    <row r="56" spans="3:17" ht="15.75" x14ac:dyDescent="0.25">
      <c r="C56" s="10" t="s">
        <v>57</v>
      </c>
      <c r="D56" s="11" t="s">
        <v>282</v>
      </c>
      <c r="E56" t="s">
        <v>2</v>
      </c>
      <c r="F5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6">
        <v>100</v>
      </c>
      <c r="H56" t="str">
        <f>IF(AND(POSITION[[#This Row],[EN COURS4]]="OK",POSITION[[#This Row],[ETATS]]="POSITIF"),"GAGNANT","")</f>
        <v/>
      </c>
      <c r="I56" t="str">
        <f>IF(AND(POSITION[[#This Row],[EN COURS4]]="OK",POSITION[[#This Row],[ETATS]]="NEGATIF"),"PERDANT","")</f>
        <v>PERDANT</v>
      </c>
      <c r="J5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56" s="3"/>
      <c r="Q56"/>
    </row>
    <row r="57" spans="3:17" ht="15.75" x14ac:dyDescent="0.25">
      <c r="C57" s="10" t="s">
        <v>58</v>
      </c>
      <c r="D57" s="11" t="s">
        <v>283</v>
      </c>
      <c r="E57" t="s">
        <v>2</v>
      </c>
      <c r="F5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7">
        <v>150</v>
      </c>
      <c r="H57" t="str">
        <f>IF(AND(POSITION[[#This Row],[EN COURS4]]="OK",POSITION[[#This Row],[ETATS]]="POSITIF"),"GAGNANT","")</f>
        <v/>
      </c>
      <c r="I57" t="str">
        <f>IF(AND(POSITION[[#This Row],[EN COURS4]]="OK",POSITION[[#This Row],[ETATS]]="NEGATIF"),"PERDANT","")</f>
        <v>PERDANT</v>
      </c>
      <c r="J5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57" s="3"/>
      <c r="Q57"/>
    </row>
    <row r="58" spans="3:17" ht="15.75" x14ac:dyDescent="0.25">
      <c r="C58" s="10" t="s">
        <v>59</v>
      </c>
      <c r="D58" s="11" t="s">
        <v>283</v>
      </c>
      <c r="E58" t="s">
        <v>2</v>
      </c>
      <c r="F5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8">
        <v>435</v>
      </c>
      <c r="H58" t="str">
        <f>IF(AND(POSITION[[#This Row],[EN COURS4]]="OK",POSITION[[#This Row],[ETATS]]="POSITIF"),"GAGNANT","")</f>
        <v/>
      </c>
      <c r="I58" t="str">
        <f>IF(AND(POSITION[[#This Row],[EN COURS4]]="OK",POSITION[[#This Row],[ETATS]]="NEGATIF"),"PERDANT","")</f>
        <v>PERDANT</v>
      </c>
      <c r="J5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58" s="3"/>
      <c r="Q58"/>
    </row>
    <row r="59" spans="3:17" ht="15.75" x14ac:dyDescent="0.25">
      <c r="C59" s="10" t="s">
        <v>60</v>
      </c>
      <c r="D59" s="11" t="s">
        <v>284</v>
      </c>
      <c r="E59" t="s">
        <v>2</v>
      </c>
      <c r="F5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59">
        <v>100</v>
      </c>
      <c r="H59" t="str">
        <f>IF(AND(POSITION[[#This Row],[EN COURS4]]="OK",POSITION[[#This Row],[ETATS]]="POSITIF"),"GAGNANT","")</f>
        <v/>
      </c>
      <c r="I59" t="str">
        <f>IF(AND(POSITION[[#This Row],[EN COURS4]]="OK",POSITION[[#This Row],[ETATS]]="NEGATIF"),"PERDANT","")</f>
        <v>PERDANT</v>
      </c>
      <c r="J5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59" s="3"/>
      <c r="Q59"/>
    </row>
    <row r="60" spans="3:17" ht="15.75" x14ac:dyDescent="0.25">
      <c r="C60" s="10" t="s">
        <v>61</v>
      </c>
      <c r="D60" s="11" t="s">
        <v>285</v>
      </c>
      <c r="E60" t="s">
        <v>2</v>
      </c>
      <c r="F6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0">
        <v>150</v>
      </c>
      <c r="H60" t="str">
        <f>IF(AND(POSITION[[#This Row],[EN COURS4]]="OK",POSITION[[#This Row],[ETATS]]="POSITIF"),"GAGNANT","")</f>
        <v/>
      </c>
      <c r="I60" t="str">
        <f>IF(AND(POSITION[[#This Row],[EN COURS4]]="OK",POSITION[[#This Row],[ETATS]]="NEGATIF"),"PERDANT","")</f>
        <v>PERDANT</v>
      </c>
      <c r="J6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60" s="3"/>
      <c r="Q60"/>
    </row>
    <row r="61" spans="3:17" ht="15.75" x14ac:dyDescent="0.25">
      <c r="C61" s="10" t="s">
        <v>62</v>
      </c>
      <c r="D61" s="11" t="s">
        <v>286</v>
      </c>
      <c r="E61" t="s">
        <v>2</v>
      </c>
      <c r="F6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1">
        <v>435</v>
      </c>
      <c r="H61" t="str">
        <f>IF(AND(POSITION[[#This Row],[EN COURS4]]="OK",POSITION[[#This Row],[ETATS]]="POSITIF"),"GAGNANT","")</f>
        <v/>
      </c>
      <c r="I61" t="str">
        <f>IF(AND(POSITION[[#This Row],[EN COURS4]]="OK",POSITION[[#This Row],[ETATS]]="NEGATIF"),"PERDANT","")</f>
        <v>PERDANT</v>
      </c>
      <c r="J6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61" s="3"/>
      <c r="Q61"/>
    </row>
    <row r="62" spans="3:17" ht="15.75" x14ac:dyDescent="0.25">
      <c r="C62" s="10" t="s">
        <v>63</v>
      </c>
      <c r="D62" s="11" t="s">
        <v>287</v>
      </c>
      <c r="E62" t="s">
        <v>3</v>
      </c>
      <c r="F6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2">
        <v>100</v>
      </c>
      <c r="H62" t="str">
        <f>IF(AND(POSITION[[#This Row],[EN COURS4]]="OK",POSITION[[#This Row],[ETATS]]="POSITIF"),"GAGNANT","")</f>
        <v/>
      </c>
      <c r="I62" t="str">
        <f>IF(AND(POSITION[[#This Row],[EN COURS4]]="OK",POSITION[[#This Row],[ETATS]]="NEGATIF"),"PERDANT","")</f>
        <v/>
      </c>
      <c r="J62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2" s="3"/>
      <c r="Q62"/>
    </row>
    <row r="63" spans="3:17" ht="15.75" x14ac:dyDescent="0.25">
      <c r="C63" s="10" t="s">
        <v>64</v>
      </c>
      <c r="D63" s="11" t="s">
        <v>288</v>
      </c>
      <c r="E63" t="s">
        <v>3</v>
      </c>
      <c r="F6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3">
        <v>150</v>
      </c>
      <c r="H63" t="str">
        <f>IF(AND(POSITION[[#This Row],[EN COURS4]]="OK",POSITION[[#This Row],[ETATS]]="POSITIF"),"GAGNANT","")</f>
        <v/>
      </c>
      <c r="I63" t="str">
        <f>IF(AND(POSITION[[#This Row],[EN COURS4]]="OK",POSITION[[#This Row],[ETATS]]="NEGATIF"),"PERDANT","")</f>
        <v/>
      </c>
      <c r="J63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3" s="3"/>
      <c r="Q63"/>
    </row>
    <row r="64" spans="3:17" ht="15.75" x14ac:dyDescent="0.25">
      <c r="C64" s="10" t="s">
        <v>65</v>
      </c>
      <c r="D64" s="11" t="s">
        <v>289</v>
      </c>
      <c r="E64" t="s">
        <v>3</v>
      </c>
      <c r="F6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4">
        <v>435</v>
      </c>
      <c r="H64" t="str">
        <f>IF(AND(POSITION[[#This Row],[EN COURS4]]="OK",POSITION[[#This Row],[ETATS]]="POSITIF"),"GAGNANT","")</f>
        <v/>
      </c>
      <c r="I64" t="str">
        <f>IF(AND(POSITION[[#This Row],[EN COURS4]]="OK",POSITION[[#This Row],[ETATS]]="NEGATIF"),"PERDANT","")</f>
        <v/>
      </c>
      <c r="J64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4" s="3"/>
      <c r="Q64"/>
    </row>
    <row r="65" spans="3:17" ht="15.75" x14ac:dyDescent="0.25">
      <c r="C65" s="10" t="s">
        <v>66</v>
      </c>
      <c r="D65" s="11" t="s">
        <v>290</v>
      </c>
      <c r="E65" t="s">
        <v>3</v>
      </c>
      <c r="F6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5">
        <v>100</v>
      </c>
      <c r="H65" t="str">
        <f>IF(AND(POSITION[[#This Row],[EN COURS4]]="OK",POSITION[[#This Row],[ETATS]]="POSITIF"),"GAGNANT","")</f>
        <v/>
      </c>
      <c r="I65" t="str">
        <f>IF(AND(POSITION[[#This Row],[EN COURS4]]="OK",POSITION[[#This Row],[ETATS]]="NEGATIF"),"PERDANT","")</f>
        <v/>
      </c>
      <c r="J6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5" s="3"/>
      <c r="Q65"/>
    </row>
    <row r="66" spans="3:17" ht="15.75" x14ac:dyDescent="0.25">
      <c r="C66" s="10" t="s">
        <v>67</v>
      </c>
      <c r="D66" s="11" t="s">
        <v>291</v>
      </c>
      <c r="E66" t="s">
        <v>3</v>
      </c>
      <c r="F6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6">
        <v>150</v>
      </c>
      <c r="H66" t="str">
        <f>IF(AND(POSITION[[#This Row],[EN COURS4]]="OK",POSITION[[#This Row],[ETATS]]="POSITIF"),"GAGNANT","")</f>
        <v/>
      </c>
      <c r="I66" t="str">
        <f>IF(AND(POSITION[[#This Row],[EN COURS4]]="OK",POSITION[[#This Row],[ETATS]]="NEGATIF"),"PERDANT","")</f>
        <v/>
      </c>
      <c r="J66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6" s="3"/>
      <c r="Q66"/>
    </row>
    <row r="67" spans="3:17" ht="15.75" x14ac:dyDescent="0.25">
      <c r="C67" s="10" t="s">
        <v>68</v>
      </c>
      <c r="D67" s="11" t="s">
        <v>292</v>
      </c>
      <c r="E67" t="s">
        <v>3</v>
      </c>
      <c r="F6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7">
        <v>435</v>
      </c>
      <c r="H67" t="str">
        <f>IF(AND(POSITION[[#This Row],[EN COURS4]]="OK",POSITION[[#This Row],[ETATS]]="POSITIF"),"GAGNANT","")</f>
        <v/>
      </c>
      <c r="I67" t="str">
        <f>IF(AND(POSITION[[#This Row],[EN COURS4]]="OK",POSITION[[#This Row],[ETATS]]="NEGATIF"),"PERDANT","")</f>
        <v/>
      </c>
      <c r="J6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7" s="3"/>
      <c r="Q67"/>
    </row>
    <row r="68" spans="3:17" ht="15.75" x14ac:dyDescent="0.25">
      <c r="C68" s="10" t="s">
        <v>69</v>
      </c>
      <c r="D68" s="11" t="s">
        <v>293</v>
      </c>
      <c r="E68" t="s">
        <v>3</v>
      </c>
      <c r="F6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8">
        <v>100</v>
      </c>
      <c r="H68" t="str">
        <f>IF(AND(POSITION[[#This Row],[EN COURS4]]="OK",POSITION[[#This Row],[ETATS]]="POSITIF"),"GAGNANT","")</f>
        <v/>
      </c>
      <c r="I68" t="str">
        <f>IF(AND(POSITION[[#This Row],[EN COURS4]]="OK",POSITION[[#This Row],[ETATS]]="NEGATIF"),"PERDANT","")</f>
        <v/>
      </c>
      <c r="J68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68" s="3"/>
      <c r="Q68"/>
    </row>
    <row r="69" spans="3:17" ht="15.75" x14ac:dyDescent="0.25">
      <c r="C69" s="10" t="s">
        <v>70</v>
      </c>
      <c r="D69" s="11" t="s">
        <v>294</v>
      </c>
      <c r="E69" t="s">
        <v>2</v>
      </c>
      <c r="F6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69">
        <v>150</v>
      </c>
      <c r="H69" t="str">
        <f>IF(AND(POSITION[[#This Row],[EN COURS4]]="OK",POSITION[[#This Row],[ETATS]]="POSITIF"),"GAGNANT","")</f>
        <v/>
      </c>
      <c r="I69" t="str">
        <f>IF(AND(POSITION[[#This Row],[EN COURS4]]="OK",POSITION[[#This Row],[ETATS]]="NEGATIF"),"PERDANT","")</f>
        <v>PERDANT</v>
      </c>
      <c r="J6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69" s="3"/>
      <c r="Q69"/>
    </row>
    <row r="70" spans="3:17" ht="15.75" x14ac:dyDescent="0.25">
      <c r="C70" s="10" t="s">
        <v>71</v>
      </c>
      <c r="D70" s="11" t="s">
        <v>295</v>
      </c>
      <c r="E70" t="s">
        <v>3</v>
      </c>
      <c r="F7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0">
        <v>435</v>
      </c>
      <c r="H70" t="str">
        <f>IF(AND(POSITION[[#This Row],[EN COURS4]]="OK",POSITION[[#This Row],[ETATS]]="POSITIF"),"GAGNANT","")</f>
        <v/>
      </c>
      <c r="I70" t="str">
        <f>IF(AND(POSITION[[#This Row],[EN COURS4]]="OK",POSITION[[#This Row],[ETATS]]="NEGATIF"),"PERDANT","")</f>
        <v/>
      </c>
      <c r="J70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70" s="3"/>
      <c r="Q70"/>
    </row>
    <row r="71" spans="3:17" ht="15.75" x14ac:dyDescent="0.25">
      <c r="C71" s="10" t="s">
        <v>72</v>
      </c>
      <c r="D71" s="11" t="s">
        <v>296</v>
      </c>
      <c r="E71" t="s">
        <v>3</v>
      </c>
      <c r="F7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1">
        <v>100</v>
      </c>
      <c r="H71" t="str">
        <f>IF(AND(POSITION[[#This Row],[EN COURS4]]="OK",POSITION[[#This Row],[ETATS]]="POSITIF"),"GAGNANT","")</f>
        <v/>
      </c>
      <c r="I71" t="str">
        <f>IF(AND(POSITION[[#This Row],[EN COURS4]]="OK",POSITION[[#This Row],[ETATS]]="NEGATIF"),"PERDANT","")</f>
        <v/>
      </c>
      <c r="J71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71" s="3"/>
      <c r="Q71"/>
    </row>
    <row r="72" spans="3:17" ht="15.75" x14ac:dyDescent="0.25">
      <c r="C72" s="10" t="s">
        <v>73</v>
      </c>
      <c r="D72" s="11" t="s">
        <v>297</v>
      </c>
      <c r="E72" t="s">
        <v>2</v>
      </c>
      <c r="F7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2">
        <v>150</v>
      </c>
      <c r="H72" t="str">
        <f>IF(AND(POSITION[[#This Row],[EN COURS4]]="OK",POSITION[[#This Row],[ETATS]]="POSITIF"),"GAGNANT","")</f>
        <v/>
      </c>
      <c r="I72" t="str">
        <f>IF(AND(POSITION[[#This Row],[EN COURS4]]="OK",POSITION[[#This Row],[ETATS]]="NEGATIF"),"PERDANT","")</f>
        <v>PERDANT</v>
      </c>
      <c r="J7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72" s="3"/>
      <c r="Q72"/>
    </row>
    <row r="73" spans="3:17" ht="15.75" x14ac:dyDescent="0.25">
      <c r="C73" s="10" t="s">
        <v>74</v>
      </c>
      <c r="D73" s="11" t="s">
        <v>298</v>
      </c>
      <c r="E73" t="s">
        <v>2</v>
      </c>
      <c r="F7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3">
        <v>435</v>
      </c>
      <c r="H73" t="str">
        <f>IF(AND(POSITION[[#This Row],[EN COURS4]]="OK",POSITION[[#This Row],[ETATS]]="POSITIF"),"GAGNANT","")</f>
        <v/>
      </c>
      <c r="I73" t="str">
        <f>IF(AND(POSITION[[#This Row],[EN COURS4]]="OK",POSITION[[#This Row],[ETATS]]="NEGATIF"),"PERDANT","")</f>
        <v>PERDANT</v>
      </c>
      <c r="J7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73" s="3"/>
      <c r="Q73"/>
    </row>
    <row r="74" spans="3:17" ht="15.75" x14ac:dyDescent="0.25">
      <c r="C74" s="10" t="s">
        <v>75</v>
      </c>
      <c r="D74" s="11" t="s">
        <v>299</v>
      </c>
      <c r="E74" t="s">
        <v>3</v>
      </c>
      <c r="F7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4">
        <v>100</v>
      </c>
      <c r="H74" t="str">
        <f>IF(AND(POSITION[[#This Row],[EN COURS4]]="OK",POSITION[[#This Row],[ETATS]]="POSITIF"),"GAGNANT","")</f>
        <v/>
      </c>
      <c r="I74" t="str">
        <f>IF(AND(POSITION[[#This Row],[EN COURS4]]="OK",POSITION[[#This Row],[ETATS]]="NEGATIF"),"PERDANT","")</f>
        <v/>
      </c>
      <c r="J74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74" s="3"/>
      <c r="Q74"/>
    </row>
    <row r="75" spans="3:17" ht="15.75" x14ac:dyDescent="0.25">
      <c r="C75" s="10" t="s">
        <v>76</v>
      </c>
      <c r="D75" s="11" t="s">
        <v>249</v>
      </c>
      <c r="E75" t="s">
        <v>3</v>
      </c>
      <c r="F7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5">
        <v>150</v>
      </c>
      <c r="H75" t="str">
        <f>IF(AND(POSITION[[#This Row],[EN COURS4]]="OK",POSITION[[#This Row],[ETATS]]="POSITIF"),"GAGNANT","")</f>
        <v/>
      </c>
      <c r="I75" t="str">
        <f>IF(AND(POSITION[[#This Row],[EN COURS4]]="OK",POSITION[[#This Row],[ETATS]]="NEGATIF"),"PERDANT","")</f>
        <v/>
      </c>
      <c r="J7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75" s="3"/>
      <c r="Q75"/>
    </row>
    <row r="76" spans="3:17" ht="15.75" x14ac:dyDescent="0.25">
      <c r="C76" s="10" t="s">
        <v>77</v>
      </c>
      <c r="D76" s="11" t="s">
        <v>300</v>
      </c>
      <c r="E76" t="s">
        <v>2</v>
      </c>
      <c r="F7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6">
        <v>435</v>
      </c>
      <c r="H76" t="str">
        <f>IF(AND(POSITION[[#This Row],[EN COURS4]]="OK",POSITION[[#This Row],[ETATS]]="POSITIF"),"GAGNANT","")</f>
        <v/>
      </c>
      <c r="I76" t="str">
        <f>IF(AND(POSITION[[#This Row],[EN COURS4]]="OK",POSITION[[#This Row],[ETATS]]="NEGATIF"),"PERDANT","")</f>
        <v>PERDANT</v>
      </c>
      <c r="J7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76" s="3"/>
      <c r="Q76"/>
    </row>
    <row r="77" spans="3:17" ht="15.75" x14ac:dyDescent="0.25">
      <c r="C77" s="10" t="s">
        <v>78</v>
      </c>
      <c r="D77" s="11" t="s">
        <v>301</v>
      </c>
      <c r="E77" t="s">
        <v>2</v>
      </c>
      <c r="F7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77">
        <v>100</v>
      </c>
      <c r="H77" t="str">
        <f>IF(AND(POSITION[[#This Row],[EN COURS4]]="OK",POSITION[[#This Row],[ETATS]]="POSITIF"),"GAGNANT","")</f>
        <v>GAGNANT</v>
      </c>
      <c r="I77" t="str">
        <f>IF(AND(POSITION[[#This Row],[EN COURS4]]="OK",POSITION[[#This Row],[ETATS]]="NEGATIF"),"PERDANT","")</f>
        <v/>
      </c>
      <c r="J7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77" s="3"/>
      <c r="Q77"/>
    </row>
    <row r="78" spans="3:17" ht="15.75" x14ac:dyDescent="0.25">
      <c r="C78" s="10" t="s">
        <v>79</v>
      </c>
      <c r="D78" s="11" t="s">
        <v>302</v>
      </c>
      <c r="E78" t="s">
        <v>2</v>
      </c>
      <c r="F7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78">
        <v>150</v>
      </c>
      <c r="H78" t="str">
        <f>IF(AND(POSITION[[#This Row],[EN COURS4]]="OK",POSITION[[#This Row],[ETATS]]="POSITIF"),"GAGNANT","")</f>
        <v>GAGNANT</v>
      </c>
      <c r="I78" t="str">
        <f>IF(AND(POSITION[[#This Row],[EN COURS4]]="OK",POSITION[[#This Row],[ETATS]]="NEGATIF"),"PERDANT","")</f>
        <v/>
      </c>
      <c r="J7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78" s="3"/>
      <c r="Q78"/>
    </row>
    <row r="79" spans="3:17" ht="15.75" x14ac:dyDescent="0.25">
      <c r="C79" s="10" t="s">
        <v>80</v>
      </c>
      <c r="D79" s="11" t="s">
        <v>303</v>
      </c>
      <c r="E79" t="s">
        <v>2</v>
      </c>
      <c r="F7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79">
        <v>435</v>
      </c>
      <c r="H79" t="str">
        <f>IF(AND(POSITION[[#This Row],[EN COURS4]]="OK",POSITION[[#This Row],[ETATS]]="POSITIF"),"GAGNANT","")</f>
        <v/>
      </c>
      <c r="I79" t="str">
        <f>IF(AND(POSITION[[#This Row],[EN COURS4]]="OK",POSITION[[#This Row],[ETATS]]="NEGATIF"),"PERDANT","")</f>
        <v>PERDANT</v>
      </c>
      <c r="J7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79" s="3"/>
      <c r="Q79"/>
    </row>
    <row r="80" spans="3:17" ht="15.75" x14ac:dyDescent="0.25">
      <c r="C80" s="10" t="s">
        <v>81</v>
      </c>
      <c r="D80" s="11" t="s">
        <v>304</v>
      </c>
      <c r="E80" t="s">
        <v>2</v>
      </c>
      <c r="F8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80">
        <v>100</v>
      </c>
      <c r="H80" t="str">
        <f>IF(AND(POSITION[[#This Row],[EN COURS4]]="OK",POSITION[[#This Row],[ETATS]]="POSITIF"),"GAGNANT","")</f>
        <v>GAGNANT</v>
      </c>
      <c r="I80" t="str">
        <f>IF(AND(POSITION[[#This Row],[EN COURS4]]="OK",POSITION[[#This Row],[ETATS]]="NEGATIF"),"PERDANT","")</f>
        <v/>
      </c>
      <c r="J8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80" s="3"/>
      <c r="Q80"/>
    </row>
    <row r="81" spans="3:17" ht="15.75" x14ac:dyDescent="0.25">
      <c r="C81" s="10" t="s">
        <v>82</v>
      </c>
      <c r="D81" s="11" t="s">
        <v>305</v>
      </c>
      <c r="E81" t="s">
        <v>2</v>
      </c>
      <c r="F8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1">
        <v>150</v>
      </c>
      <c r="H81" t="str">
        <f>IF(AND(POSITION[[#This Row],[EN COURS4]]="OK",POSITION[[#This Row],[ETATS]]="POSITIF"),"GAGNANT","")</f>
        <v/>
      </c>
      <c r="I81" t="str">
        <f>IF(AND(POSITION[[#This Row],[EN COURS4]]="OK",POSITION[[#This Row],[ETATS]]="NEGATIF"),"PERDANT","")</f>
        <v>PERDANT</v>
      </c>
      <c r="J8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81" s="3"/>
      <c r="Q81"/>
    </row>
    <row r="82" spans="3:17" ht="15.75" x14ac:dyDescent="0.25">
      <c r="C82" s="10" t="s">
        <v>83</v>
      </c>
      <c r="D82" s="11" t="s">
        <v>306</v>
      </c>
      <c r="E82" t="s">
        <v>2</v>
      </c>
      <c r="F8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2">
        <v>435</v>
      </c>
      <c r="H82" t="str">
        <f>IF(AND(POSITION[[#This Row],[EN COURS4]]="OK",POSITION[[#This Row],[ETATS]]="POSITIF"),"GAGNANT","")</f>
        <v/>
      </c>
      <c r="I82" t="str">
        <f>IF(AND(POSITION[[#This Row],[EN COURS4]]="OK",POSITION[[#This Row],[ETATS]]="NEGATIF"),"PERDANT","")</f>
        <v>PERDANT</v>
      </c>
      <c r="J8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82" s="3"/>
      <c r="Q82"/>
    </row>
    <row r="83" spans="3:17" ht="15.75" x14ac:dyDescent="0.25">
      <c r="C83" s="10" t="s">
        <v>84</v>
      </c>
      <c r="D83" s="11" t="s">
        <v>307</v>
      </c>
      <c r="E83" t="s">
        <v>2</v>
      </c>
      <c r="F8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3">
        <v>100</v>
      </c>
      <c r="H83" t="str">
        <f>IF(AND(POSITION[[#This Row],[EN COURS4]]="OK",POSITION[[#This Row],[ETATS]]="POSITIF"),"GAGNANT","")</f>
        <v/>
      </c>
      <c r="I83" t="str">
        <f>IF(AND(POSITION[[#This Row],[EN COURS4]]="OK",POSITION[[#This Row],[ETATS]]="NEGATIF"),"PERDANT","")</f>
        <v>PERDANT</v>
      </c>
      <c r="J8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83" s="3"/>
      <c r="Q83"/>
    </row>
    <row r="84" spans="3:17" ht="15.75" x14ac:dyDescent="0.25">
      <c r="C84" s="10" t="s">
        <v>85</v>
      </c>
      <c r="D84" s="11" t="s">
        <v>308</v>
      </c>
      <c r="E84" t="s">
        <v>2</v>
      </c>
      <c r="F8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4">
        <v>150</v>
      </c>
      <c r="H84" t="str">
        <f>IF(AND(POSITION[[#This Row],[EN COURS4]]="OK",POSITION[[#This Row],[ETATS]]="POSITIF"),"GAGNANT","")</f>
        <v/>
      </c>
      <c r="I84" t="str">
        <f>IF(AND(POSITION[[#This Row],[EN COURS4]]="OK",POSITION[[#This Row],[ETATS]]="NEGATIF"),"PERDANT","")</f>
        <v>PERDANT</v>
      </c>
      <c r="J8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84" s="3"/>
      <c r="Q84"/>
    </row>
    <row r="85" spans="3:17" ht="15.75" x14ac:dyDescent="0.25">
      <c r="C85" s="10" t="s">
        <v>86</v>
      </c>
      <c r="D85" s="11" t="s">
        <v>309</v>
      </c>
      <c r="E85" t="s">
        <v>2</v>
      </c>
      <c r="F8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85">
        <v>435</v>
      </c>
      <c r="H85" t="str">
        <f>IF(AND(POSITION[[#This Row],[EN COURS4]]="OK",POSITION[[#This Row],[ETATS]]="POSITIF"),"GAGNANT","")</f>
        <v>GAGNANT</v>
      </c>
      <c r="I85" t="str">
        <f>IF(AND(POSITION[[#This Row],[EN COURS4]]="OK",POSITION[[#This Row],[ETATS]]="NEGATIF"),"PERDANT","")</f>
        <v/>
      </c>
      <c r="J8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85" s="3"/>
      <c r="Q85"/>
    </row>
    <row r="86" spans="3:17" ht="15.75" x14ac:dyDescent="0.25">
      <c r="C86" s="10" t="s">
        <v>87</v>
      </c>
      <c r="D86" s="11" t="s">
        <v>310</v>
      </c>
      <c r="E86" t="s">
        <v>2</v>
      </c>
      <c r="F8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6">
        <v>100</v>
      </c>
      <c r="H86" t="str">
        <f>IF(AND(POSITION[[#This Row],[EN COURS4]]="OK",POSITION[[#This Row],[ETATS]]="POSITIF"),"GAGNANT","")</f>
        <v/>
      </c>
      <c r="I86" t="str">
        <f>IF(AND(POSITION[[#This Row],[EN COURS4]]="OK",POSITION[[#This Row],[ETATS]]="NEGATIF"),"PERDANT","")</f>
        <v>PERDANT</v>
      </c>
      <c r="J8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86" s="3"/>
      <c r="Q86"/>
    </row>
    <row r="87" spans="3:17" ht="15.75" x14ac:dyDescent="0.25">
      <c r="C87" s="10" t="s">
        <v>88</v>
      </c>
      <c r="D87" s="11" t="s">
        <v>256</v>
      </c>
      <c r="E87" t="s">
        <v>2</v>
      </c>
      <c r="F8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7">
        <v>150</v>
      </c>
      <c r="H87" t="str">
        <f>IF(AND(POSITION[[#This Row],[EN COURS4]]="OK",POSITION[[#This Row],[ETATS]]="POSITIF"),"GAGNANT","")</f>
        <v/>
      </c>
      <c r="I87" t="str">
        <f>IF(AND(POSITION[[#This Row],[EN COURS4]]="OK",POSITION[[#This Row],[ETATS]]="NEGATIF"),"PERDANT","")</f>
        <v>PERDANT</v>
      </c>
      <c r="J8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87" s="3"/>
      <c r="Q87"/>
    </row>
    <row r="88" spans="3:17" ht="15.75" x14ac:dyDescent="0.25">
      <c r="C88" s="10" t="s">
        <v>89</v>
      </c>
      <c r="D88" s="11" t="s">
        <v>257</v>
      </c>
      <c r="E88" t="s">
        <v>2</v>
      </c>
      <c r="F8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8">
        <v>435</v>
      </c>
      <c r="H88" t="str">
        <f>IF(AND(POSITION[[#This Row],[EN COURS4]]="OK",POSITION[[#This Row],[ETATS]]="POSITIF"),"GAGNANT","")</f>
        <v/>
      </c>
      <c r="I88" t="str">
        <f>IF(AND(POSITION[[#This Row],[EN COURS4]]="OK",POSITION[[#This Row],[ETATS]]="NEGATIF"),"PERDANT","")</f>
        <v>PERDANT</v>
      </c>
      <c r="J8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88" s="3"/>
      <c r="Q88"/>
    </row>
    <row r="89" spans="3:17" ht="15.75" x14ac:dyDescent="0.25">
      <c r="C89" s="10" t="s">
        <v>90</v>
      </c>
      <c r="D89" s="11" t="s">
        <v>311</v>
      </c>
      <c r="E89" t="s">
        <v>2</v>
      </c>
      <c r="F8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89">
        <v>100</v>
      </c>
      <c r="H89" t="str">
        <f>IF(AND(POSITION[[#This Row],[EN COURS4]]="OK",POSITION[[#This Row],[ETATS]]="POSITIF"),"GAGNANT","")</f>
        <v/>
      </c>
      <c r="I89" t="str">
        <f>IF(AND(POSITION[[#This Row],[EN COURS4]]="OK",POSITION[[#This Row],[ETATS]]="NEGATIF"),"PERDANT","")</f>
        <v>PERDANT</v>
      </c>
      <c r="J8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89" s="3"/>
      <c r="Q89"/>
    </row>
    <row r="90" spans="3:17" ht="15.75" x14ac:dyDescent="0.25">
      <c r="C90" s="10" t="s">
        <v>91</v>
      </c>
      <c r="D90" s="11" t="s">
        <v>312</v>
      </c>
      <c r="E90" t="s">
        <v>2</v>
      </c>
      <c r="F9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0">
        <v>150</v>
      </c>
      <c r="H90" t="str">
        <f>IF(AND(POSITION[[#This Row],[EN COURS4]]="OK",POSITION[[#This Row],[ETATS]]="POSITIF"),"GAGNANT","")</f>
        <v/>
      </c>
      <c r="I90" t="str">
        <f>IF(AND(POSITION[[#This Row],[EN COURS4]]="OK",POSITION[[#This Row],[ETATS]]="NEGATIF"),"PERDANT","")</f>
        <v>PERDANT</v>
      </c>
      <c r="J9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90" s="3"/>
      <c r="Q90"/>
    </row>
    <row r="91" spans="3:17" ht="15.75" x14ac:dyDescent="0.25">
      <c r="C91" s="10" t="s">
        <v>92</v>
      </c>
      <c r="D91" s="11" t="s">
        <v>312</v>
      </c>
      <c r="E91" t="s">
        <v>2</v>
      </c>
      <c r="F9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1">
        <v>435</v>
      </c>
      <c r="H91" t="str">
        <f>IF(AND(POSITION[[#This Row],[EN COURS4]]="OK",POSITION[[#This Row],[ETATS]]="POSITIF"),"GAGNANT","")</f>
        <v/>
      </c>
      <c r="I91" t="str">
        <f>IF(AND(POSITION[[#This Row],[EN COURS4]]="OK",POSITION[[#This Row],[ETATS]]="NEGATIF"),"PERDANT","")</f>
        <v>PERDANT</v>
      </c>
      <c r="J9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91" s="3"/>
      <c r="Q91"/>
    </row>
    <row r="92" spans="3:17" ht="15.75" x14ac:dyDescent="0.25">
      <c r="C92" s="10" t="s">
        <v>93</v>
      </c>
      <c r="D92" s="11" t="s">
        <v>313</v>
      </c>
      <c r="E92" t="s">
        <v>2</v>
      </c>
      <c r="F9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2">
        <v>100</v>
      </c>
      <c r="H92" t="str">
        <f>IF(AND(POSITION[[#This Row],[EN COURS4]]="OK",POSITION[[#This Row],[ETATS]]="POSITIF"),"GAGNANT","")</f>
        <v/>
      </c>
      <c r="I92" t="str">
        <f>IF(AND(POSITION[[#This Row],[EN COURS4]]="OK",POSITION[[#This Row],[ETATS]]="NEGATIF"),"PERDANT","")</f>
        <v>PERDANT</v>
      </c>
      <c r="J9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92" s="3"/>
      <c r="Q92"/>
    </row>
    <row r="93" spans="3:17" ht="15.75" x14ac:dyDescent="0.25">
      <c r="C93" s="10" t="s">
        <v>94</v>
      </c>
      <c r="D93" s="11" t="s">
        <v>286</v>
      </c>
      <c r="E93" t="s">
        <v>2</v>
      </c>
      <c r="F9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3">
        <v>150</v>
      </c>
      <c r="H93" t="str">
        <f>IF(AND(POSITION[[#This Row],[EN COURS4]]="OK",POSITION[[#This Row],[ETATS]]="POSITIF"),"GAGNANT","")</f>
        <v/>
      </c>
      <c r="I93" t="str">
        <f>IF(AND(POSITION[[#This Row],[EN COURS4]]="OK",POSITION[[#This Row],[ETATS]]="NEGATIF"),"PERDANT","")</f>
        <v>PERDANT</v>
      </c>
      <c r="J9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93" s="3"/>
      <c r="Q93"/>
    </row>
    <row r="94" spans="3:17" ht="15.75" x14ac:dyDescent="0.25">
      <c r="C94" s="10" t="s">
        <v>95</v>
      </c>
      <c r="D94" s="11" t="s">
        <v>314</v>
      </c>
      <c r="E94" t="s">
        <v>2</v>
      </c>
      <c r="F9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4">
        <v>435</v>
      </c>
      <c r="H94" t="str">
        <f>IF(AND(POSITION[[#This Row],[EN COURS4]]="OK",POSITION[[#This Row],[ETATS]]="POSITIF"),"GAGNANT","")</f>
        <v/>
      </c>
      <c r="I94" t="str">
        <f>IF(AND(POSITION[[#This Row],[EN COURS4]]="OK",POSITION[[#This Row],[ETATS]]="NEGATIF"),"PERDANT","")</f>
        <v>PERDANT</v>
      </c>
      <c r="J9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94" s="3"/>
      <c r="Q94"/>
    </row>
    <row r="95" spans="3:17" ht="15.75" x14ac:dyDescent="0.25">
      <c r="C95" s="10" t="s">
        <v>96</v>
      </c>
      <c r="D95" s="11" t="s">
        <v>315</v>
      </c>
      <c r="E95" t="s">
        <v>2</v>
      </c>
      <c r="F9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5">
        <v>100</v>
      </c>
      <c r="H95" t="str">
        <f>IF(AND(POSITION[[#This Row],[EN COURS4]]="OK",POSITION[[#This Row],[ETATS]]="POSITIF"),"GAGNANT","")</f>
        <v/>
      </c>
      <c r="I95" t="str">
        <f>IF(AND(POSITION[[#This Row],[EN COURS4]]="OK",POSITION[[#This Row],[ETATS]]="NEGATIF"),"PERDANT","")</f>
        <v>PERDANT</v>
      </c>
      <c r="J9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95" s="3"/>
      <c r="Q95"/>
    </row>
    <row r="96" spans="3:17" ht="15.75" x14ac:dyDescent="0.25">
      <c r="C96" s="10" t="s">
        <v>97</v>
      </c>
      <c r="D96" s="11" t="s">
        <v>316</v>
      </c>
      <c r="E96" t="s">
        <v>2</v>
      </c>
      <c r="F9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6">
        <v>150</v>
      </c>
      <c r="H96" t="str">
        <f>IF(AND(POSITION[[#This Row],[EN COURS4]]="OK",POSITION[[#This Row],[ETATS]]="POSITIF"),"GAGNANT","")</f>
        <v/>
      </c>
      <c r="I96" t="str">
        <f>IF(AND(POSITION[[#This Row],[EN COURS4]]="OK",POSITION[[#This Row],[ETATS]]="NEGATIF"),"PERDANT","")</f>
        <v>PERDANT</v>
      </c>
      <c r="J9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96" s="3"/>
      <c r="Q96"/>
    </row>
    <row r="97" spans="3:17" ht="15.75" x14ac:dyDescent="0.25">
      <c r="C97" s="10" t="s">
        <v>98</v>
      </c>
      <c r="D97" s="11" t="s">
        <v>317</v>
      </c>
      <c r="E97" t="s">
        <v>2</v>
      </c>
      <c r="F9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7">
        <v>435</v>
      </c>
      <c r="H97" t="str">
        <f>IF(AND(POSITION[[#This Row],[EN COURS4]]="OK",POSITION[[#This Row],[ETATS]]="POSITIF"),"GAGNANT","")</f>
        <v/>
      </c>
      <c r="I97" t="str">
        <f>IF(AND(POSITION[[#This Row],[EN COURS4]]="OK",POSITION[[#This Row],[ETATS]]="NEGATIF"),"PERDANT","")</f>
        <v>PERDANT</v>
      </c>
      <c r="J9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97" s="3"/>
      <c r="Q97"/>
    </row>
    <row r="98" spans="3:17" ht="15.75" x14ac:dyDescent="0.25">
      <c r="C98" s="10" t="s">
        <v>99</v>
      </c>
      <c r="D98" s="11" t="s">
        <v>318</v>
      </c>
      <c r="E98" t="s">
        <v>2</v>
      </c>
      <c r="F9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8">
        <v>100</v>
      </c>
      <c r="H98" t="str">
        <f>IF(AND(POSITION[[#This Row],[EN COURS4]]="OK",POSITION[[#This Row],[ETATS]]="POSITIF"),"GAGNANT","")</f>
        <v/>
      </c>
      <c r="I98" t="str">
        <f>IF(AND(POSITION[[#This Row],[EN COURS4]]="OK",POSITION[[#This Row],[ETATS]]="NEGATIF"),"PERDANT","")</f>
        <v>PERDANT</v>
      </c>
      <c r="J9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98" s="3"/>
      <c r="Q98"/>
    </row>
    <row r="99" spans="3:17" ht="15.75" x14ac:dyDescent="0.25">
      <c r="C99" s="10" t="s">
        <v>100</v>
      </c>
      <c r="D99" s="11" t="s">
        <v>319</v>
      </c>
      <c r="E99" t="s">
        <v>2</v>
      </c>
      <c r="F9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99">
        <v>150</v>
      </c>
      <c r="H99" t="str">
        <f>IF(AND(POSITION[[#This Row],[EN COURS4]]="OK",POSITION[[#This Row],[ETATS]]="POSITIF"),"GAGNANT","")</f>
        <v/>
      </c>
      <c r="I99" t="str">
        <f>IF(AND(POSITION[[#This Row],[EN COURS4]]="OK",POSITION[[#This Row],[ETATS]]="NEGATIF"),"PERDANT","")</f>
        <v>PERDANT</v>
      </c>
      <c r="J9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99" s="3"/>
      <c r="Q99"/>
    </row>
    <row r="100" spans="3:17" ht="15.75" x14ac:dyDescent="0.25">
      <c r="C100" s="10" t="s">
        <v>101</v>
      </c>
      <c r="D100" s="11" t="s">
        <v>320</v>
      </c>
      <c r="E100" t="s">
        <v>3</v>
      </c>
      <c r="F10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0">
        <v>435</v>
      </c>
      <c r="H100" t="str">
        <f>IF(AND(POSITION[[#This Row],[EN COURS4]]="OK",POSITION[[#This Row],[ETATS]]="POSITIF"),"GAGNANT","")</f>
        <v/>
      </c>
      <c r="I100" t="str">
        <f>IF(AND(POSITION[[#This Row],[EN COURS4]]="OK",POSITION[[#This Row],[ETATS]]="NEGATIF"),"PERDANT","")</f>
        <v/>
      </c>
      <c r="J100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00" s="3"/>
      <c r="Q100"/>
    </row>
    <row r="101" spans="3:17" ht="15.75" x14ac:dyDescent="0.25">
      <c r="C101" s="10" t="s">
        <v>102</v>
      </c>
      <c r="D101" s="11" t="s">
        <v>321</v>
      </c>
      <c r="E101" t="s">
        <v>3</v>
      </c>
      <c r="F10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1">
        <v>100</v>
      </c>
      <c r="H101" t="str">
        <f>IF(AND(POSITION[[#This Row],[EN COURS4]]="OK",POSITION[[#This Row],[ETATS]]="POSITIF"),"GAGNANT","")</f>
        <v/>
      </c>
      <c r="I101" t="str">
        <f>IF(AND(POSITION[[#This Row],[EN COURS4]]="OK",POSITION[[#This Row],[ETATS]]="NEGATIF"),"PERDANT","")</f>
        <v/>
      </c>
      <c r="J101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01" s="3"/>
      <c r="Q101"/>
    </row>
    <row r="102" spans="3:17" ht="15.75" x14ac:dyDescent="0.25">
      <c r="C102" s="10" t="s">
        <v>103</v>
      </c>
      <c r="D102" s="11" t="s">
        <v>322</v>
      </c>
      <c r="E102" t="s">
        <v>2</v>
      </c>
      <c r="F10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02">
        <v>150</v>
      </c>
      <c r="H102" t="str">
        <f>IF(AND(POSITION[[#This Row],[EN COURS4]]="OK",POSITION[[#This Row],[ETATS]]="POSITIF"),"GAGNANT","")</f>
        <v>GAGNANT</v>
      </c>
      <c r="I102" t="str">
        <f>IF(AND(POSITION[[#This Row],[EN COURS4]]="OK",POSITION[[#This Row],[ETATS]]="NEGATIF"),"PERDANT","")</f>
        <v/>
      </c>
      <c r="J10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02" s="3"/>
      <c r="Q102"/>
    </row>
    <row r="103" spans="3:17" ht="15.75" x14ac:dyDescent="0.25">
      <c r="C103" s="10" t="s">
        <v>104</v>
      </c>
      <c r="D103" s="11" t="s">
        <v>322</v>
      </c>
      <c r="E103" t="s">
        <v>2</v>
      </c>
      <c r="F10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03">
        <v>435</v>
      </c>
      <c r="H103" t="str">
        <f>IF(AND(POSITION[[#This Row],[EN COURS4]]="OK",POSITION[[#This Row],[ETATS]]="POSITIF"),"GAGNANT","")</f>
        <v>GAGNANT</v>
      </c>
      <c r="I103" t="str">
        <f>IF(AND(POSITION[[#This Row],[EN COURS4]]="OK",POSITION[[#This Row],[ETATS]]="NEGATIF"),"PERDANT","")</f>
        <v/>
      </c>
      <c r="J10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03" s="3"/>
      <c r="Q103"/>
    </row>
    <row r="104" spans="3:17" ht="15.75" x14ac:dyDescent="0.25">
      <c r="C104" s="10" t="s">
        <v>105</v>
      </c>
      <c r="D104" s="11" t="s">
        <v>323</v>
      </c>
      <c r="E104" t="s">
        <v>2</v>
      </c>
      <c r="F10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04">
        <v>100</v>
      </c>
      <c r="H104" t="str">
        <f>IF(AND(POSITION[[#This Row],[EN COURS4]]="OK",POSITION[[#This Row],[ETATS]]="POSITIF"),"GAGNANT","")</f>
        <v>GAGNANT</v>
      </c>
      <c r="I104" t="str">
        <f>IF(AND(POSITION[[#This Row],[EN COURS4]]="OK",POSITION[[#This Row],[ETATS]]="NEGATIF"),"PERDANT","")</f>
        <v/>
      </c>
      <c r="J10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04" s="3"/>
      <c r="Q104"/>
    </row>
    <row r="105" spans="3:17" ht="15.75" x14ac:dyDescent="0.25">
      <c r="C105" s="10" t="s">
        <v>106</v>
      </c>
      <c r="D105" s="11" t="s">
        <v>324</v>
      </c>
      <c r="E105" t="s">
        <v>2</v>
      </c>
      <c r="F10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05">
        <v>150</v>
      </c>
      <c r="H105" t="str">
        <f>IF(AND(POSITION[[#This Row],[EN COURS4]]="OK",POSITION[[#This Row],[ETATS]]="POSITIF"),"GAGNANT","")</f>
        <v>GAGNANT</v>
      </c>
      <c r="I105" t="str">
        <f>IF(AND(POSITION[[#This Row],[EN COURS4]]="OK",POSITION[[#This Row],[ETATS]]="NEGATIF"),"PERDANT","")</f>
        <v/>
      </c>
      <c r="J10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05" s="3"/>
      <c r="Q105"/>
    </row>
    <row r="106" spans="3:17" ht="15.75" x14ac:dyDescent="0.25">
      <c r="C106" s="10" t="s">
        <v>107</v>
      </c>
      <c r="D106" s="11" t="s">
        <v>325</v>
      </c>
      <c r="E106" t="s">
        <v>2</v>
      </c>
      <c r="F10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06">
        <v>435</v>
      </c>
      <c r="H106" t="str">
        <f>IF(AND(POSITION[[#This Row],[EN COURS4]]="OK",POSITION[[#This Row],[ETATS]]="POSITIF"),"GAGNANT","")</f>
        <v>GAGNANT</v>
      </c>
      <c r="I106" t="str">
        <f>IF(AND(POSITION[[#This Row],[EN COURS4]]="OK",POSITION[[#This Row],[ETATS]]="NEGATIF"),"PERDANT","")</f>
        <v/>
      </c>
      <c r="J10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06" s="3"/>
      <c r="Q106"/>
    </row>
    <row r="107" spans="3:17" ht="15.75" x14ac:dyDescent="0.25">
      <c r="C107" s="10" t="s">
        <v>108</v>
      </c>
      <c r="D107" s="11" t="s">
        <v>326</v>
      </c>
      <c r="E107" t="s">
        <v>3</v>
      </c>
      <c r="F10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7">
        <v>100</v>
      </c>
      <c r="H107" t="str">
        <f>IF(AND(POSITION[[#This Row],[EN COURS4]]="OK",POSITION[[#This Row],[ETATS]]="POSITIF"),"GAGNANT","")</f>
        <v/>
      </c>
      <c r="I107" t="str">
        <f>IF(AND(POSITION[[#This Row],[EN COURS4]]="OK",POSITION[[#This Row],[ETATS]]="NEGATIF"),"PERDANT","")</f>
        <v/>
      </c>
      <c r="J10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07" s="3"/>
      <c r="Q107"/>
    </row>
    <row r="108" spans="3:17" ht="15.75" x14ac:dyDescent="0.25">
      <c r="C108" s="10" t="s">
        <v>109</v>
      </c>
      <c r="D108" s="11" t="s">
        <v>327</v>
      </c>
      <c r="E108" t="s">
        <v>3</v>
      </c>
      <c r="F10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8">
        <v>150</v>
      </c>
      <c r="H108" t="str">
        <f>IF(AND(POSITION[[#This Row],[EN COURS4]]="OK",POSITION[[#This Row],[ETATS]]="POSITIF"),"GAGNANT","")</f>
        <v/>
      </c>
      <c r="I108" t="str">
        <f>IF(AND(POSITION[[#This Row],[EN COURS4]]="OK",POSITION[[#This Row],[ETATS]]="NEGATIF"),"PERDANT","")</f>
        <v/>
      </c>
      <c r="J108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08" s="3"/>
      <c r="Q108"/>
    </row>
    <row r="109" spans="3:17" ht="15.75" x14ac:dyDescent="0.25">
      <c r="C109" s="10" t="s">
        <v>110</v>
      </c>
      <c r="D109" s="11" t="s">
        <v>328</v>
      </c>
      <c r="E109" t="s">
        <v>2</v>
      </c>
      <c r="F10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09">
        <v>435</v>
      </c>
      <c r="H109" t="str">
        <f>IF(AND(POSITION[[#This Row],[EN COURS4]]="OK",POSITION[[#This Row],[ETATS]]="POSITIF"),"GAGNANT","")</f>
        <v/>
      </c>
      <c r="I109" t="str">
        <f>IF(AND(POSITION[[#This Row],[EN COURS4]]="OK",POSITION[[#This Row],[ETATS]]="NEGATIF"),"PERDANT","")</f>
        <v>PERDANT</v>
      </c>
      <c r="J10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09" s="3"/>
      <c r="Q109"/>
    </row>
    <row r="110" spans="3:17" ht="15.75" x14ac:dyDescent="0.25">
      <c r="C110" s="10" t="s">
        <v>111</v>
      </c>
      <c r="D110" s="11" t="s">
        <v>328</v>
      </c>
      <c r="E110" t="s">
        <v>2</v>
      </c>
      <c r="F11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0">
        <v>100</v>
      </c>
      <c r="H110" t="str">
        <f>IF(AND(POSITION[[#This Row],[EN COURS4]]="OK",POSITION[[#This Row],[ETATS]]="POSITIF"),"GAGNANT","")</f>
        <v/>
      </c>
      <c r="I110" t="str">
        <f>IF(AND(POSITION[[#This Row],[EN COURS4]]="OK",POSITION[[#This Row],[ETATS]]="NEGATIF"),"PERDANT","")</f>
        <v>PERDANT</v>
      </c>
      <c r="J11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10" s="3"/>
      <c r="Q110"/>
    </row>
    <row r="111" spans="3:17" ht="15.75" x14ac:dyDescent="0.25">
      <c r="C111" s="10" t="s">
        <v>112</v>
      </c>
      <c r="D111" s="11" t="s">
        <v>248</v>
      </c>
      <c r="E111" t="s">
        <v>2</v>
      </c>
      <c r="F11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1">
        <v>150</v>
      </c>
      <c r="H111" t="str">
        <f>IF(AND(POSITION[[#This Row],[EN COURS4]]="OK",POSITION[[#This Row],[ETATS]]="POSITIF"),"GAGNANT","")</f>
        <v/>
      </c>
      <c r="I111" t="str">
        <f>IF(AND(POSITION[[#This Row],[EN COURS4]]="OK",POSITION[[#This Row],[ETATS]]="NEGATIF"),"PERDANT","")</f>
        <v>PERDANT</v>
      </c>
      <c r="J11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11" s="3"/>
      <c r="Q111"/>
    </row>
    <row r="112" spans="3:17" ht="15.75" x14ac:dyDescent="0.25">
      <c r="C112" s="10" t="s">
        <v>113</v>
      </c>
      <c r="D112" s="11" t="s">
        <v>327</v>
      </c>
      <c r="E112" t="s">
        <v>2</v>
      </c>
      <c r="F11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2">
        <v>435</v>
      </c>
      <c r="H112" t="str">
        <f>IF(AND(POSITION[[#This Row],[EN COURS4]]="OK",POSITION[[#This Row],[ETATS]]="POSITIF"),"GAGNANT","")</f>
        <v/>
      </c>
      <c r="I112" t="str">
        <f>IF(AND(POSITION[[#This Row],[EN COURS4]]="OK",POSITION[[#This Row],[ETATS]]="NEGATIF"),"PERDANT","")</f>
        <v>PERDANT</v>
      </c>
      <c r="J11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12" s="3"/>
      <c r="Q112"/>
    </row>
    <row r="113" spans="3:17" ht="15.75" x14ac:dyDescent="0.25">
      <c r="C113" s="10" t="s">
        <v>114</v>
      </c>
      <c r="D113" s="11" t="s">
        <v>248</v>
      </c>
      <c r="E113" t="s">
        <v>2</v>
      </c>
      <c r="F11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3">
        <v>100</v>
      </c>
      <c r="H113" t="str">
        <f>IF(AND(POSITION[[#This Row],[EN COURS4]]="OK",POSITION[[#This Row],[ETATS]]="POSITIF"),"GAGNANT","")</f>
        <v/>
      </c>
      <c r="I113" t="str">
        <f>IF(AND(POSITION[[#This Row],[EN COURS4]]="OK",POSITION[[#This Row],[ETATS]]="NEGATIF"),"PERDANT","")</f>
        <v>PERDANT</v>
      </c>
      <c r="J11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13" s="3"/>
      <c r="Q113"/>
    </row>
    <row r="114" spans="3:17" ht="15.75" x14ac:dyDescent="0.25">
      <c r="C114" s="10" t="s">
        <v>115</v>
      </c>
      <c r="D114" s="11" t="s">
        <v>328</v>
      </c>
      <c r="E114" t="s">
        <v>2</v>
      </c>
      <c r="F11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4">
        <v>150</v>
      </c>
      <c r="H114" t="str">
        <f>IF(AND(POSITION[[#This Row],[EN COURS4]]="OK",POSITION[[#This Row],[ETATS]]="POSITIF"),"GAGNANT","")</f>
        <v/>
      </c>
      <c r="I114" t="str">
        <f>IF(AND(POSITION[[#This Row],[EN COURS4]]="OK",POSITION[[#This Row],[ETATS]]="NEGATIF"),"PERDANT","")</f>
        <v>PERDANT</v>
      </c>
      <c r="J11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14" s="3"/>
      <c r="Q114"/>
    </row>
    <row r="115" spans="3:17" ht="15.75" x14ac:dyDescent="0.25">
      <c r="C115" s="10" t="s">
        <v>116</v>
      </c>
      <c r="D115" s="11" t="s">
        <v>329</v>
      </c>
      <c r="E115" t="s">
        <v>2</v>
      </c>
      <c r="F11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5">
        <v>435</v>
      </c>
      <c r="H115" t="str">
        <f>IF(AND(POSITION[[#This Row],[EN COURS4]]="OK",POSITION[[#This Row],[ETATS]]="POSITIF"),"GAGNANT","")</f>
        <v/>
      </c>
      <c r="I115" t="str">
        <f>IF(AND(POSITION[[#This Row],[EN COURS4]]="OK",POSITION[[#This Row],[ETATS]]="NEGATIF"),"PERDANT","")</f>
        <v>PERDANT</v>
      </c>
      <c r="J11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15" s="3"/>
      <c r="Q115"/>
    </row>
    <row r="116" spans="3:17" ht="15.75" x14ac:dyDescent="0.25">
      <c r="C116" s="10" t="s">
        <v>117</v>
      </c>
      <c r="D116" s="11" t="s">
        <v>330</v>
      </c>
      <c r="E116" t="s">
        <v>2</v>
      </c>
      <c r="F11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6">
        <v>100</v>
      </c>
      <c r="H116" t="str">
        <f>IF(AND(POSITION[[#This Row],[EN COURS4]]="OK",POSITION[[#This Row],[ETATS]]="POSITIF"),"GAGNANT","")</f>
        <v/>
      </c>
      <c r="I116" t="str">
        <f>IF(AND(POSITION[[#This Row],[EN COURS4]]="OK",POSITION[[#This Row],[ETATS]]="NEGATIF"),"PERDANT","")</f>
        <v>PERDANT</v>
      </c>
      <c r="J11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16" s="3"/>
      <c r="Q116"/>
    </row>
    <row r="117" spans="3:17" ht="15.75" x14ac:dyDescent="0.25">
      <c r="C117" s="10" t="s">
        <v>118</v>
      </c>
      <c r="D117" s="11" t="s">
        <v>331</v>
      </c>
      <c r="E117" t="s">
        <v>2</v>
      </c>
      <c r="F11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7">
        <v>150</v>
      </c>
      <c r="H117" t="str">
        <f>IF(AND(POSITION[[#This Row],[EN COURS4]]="OK",POSITION[[#This Row],[ETATS]]="POSITIF"),"GAGNANT","")</f>
        <v/>
      </c>
      <c r="I117" t="str">
        <f>IF(AND(POSITION[[#This Row],[EN COURS4]]="OK",POSITION[[#This Row],[ETATS]]="NEGATIF"),"PERDANT","")</f>
        <v>PERDANT</v>
      </c>
      <c r="J11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17" s="3"/>
      <c r="Q117"/>
    </row>
    <row r="118" spans="3:17" ht="15.75" x14ac:dyDescent="0.25">
      <c r="C118" s="10" t="s">
        <v>119</v>
      </c>
      <c r="D118" s="11" t="s">
        <v>332</v>
      </c>
      <c r="E118" t="s">
        <v>2</v>
      </c>
      <c r="F11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8">
        <v>435</v>
      </c>
      <c r="H118" t="str">
        <f>IF(AND(POSITION[[#This Row],[EN COURS4]]="OK",POSITION[[#This Row],[ETATS]]="POSITIF"),"GAGNANT","")</f>
        <v/>
      </c>
      <c r="I118" t="str">
        <f>IF(AND(POSITION[[#This Row],[EN COURS4]]="OK",POSITION[[#This Row],[ETATS]]="NEGATIF"),"PERDANT","")</f>
        <v>PERDANT</v>
      </c>
      <c r="J11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870</v>
      </c>
      <c r="M118" s="3"/>
      <c r="Q118"/>
    </row>
    <row r="119" spans="3:17" ht="15.75" x14ac:dyDescent="0.25">
      <c r="C119" s="10" t="s">
        <v>120</v>
      </c>
      <c r="D119" s="11" t="s">
        <v>333</v>
      </c>
      <c r="E119" t="s">
        <v>2</v>
      </c>
      <c r="F11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19">
        <v>100</v>
      </c>
      <c r="H119" t="str">
        <f>IF(AND(POSITION[[#This Row],[EN COURS4]]="OK",POSITION[[#This Row],[ETATS]]="POSITIF"),"GAGNANT","")</f>
        <v/>
      </c>
      <c r="I119" t="str">
        <f>IF(AND(POSITION[[#This Row],[EN COURS4]]="OK",POSITION[[#This Row],[ETATS]]="NEGATIF"),"PERDANT","")</f>
        <v>PERDANT</v>
      </c>
      <c r="J11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19" s="3"/>
      <c r="Q119"/>
    </row>
    <row r="120" spans="3:17" ht="15.75" x14ac:dyDescent="0.25">
      <c r="C120" s="10" t="s">
        <v>121</v>
      </c>
      <c r="D120" s="11" t="s">
        <v>334</v>
      </c>
      <c r="E120" t="s">
        <v>2</v>
      </c>
      <c r="F12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20">
        <v>150</v>
      </c>
      <c r="H120" t="str">
        <f>IF(AND(POSITION[[#This Row],[EN COURS4]]="OK",POSITION[[#This Row],[ETATS]]="POSITIF"),"GAGNANT","")</f>
        <v/>
      </c>
      <c r="I120" t="str">
        <f>IF(AND(POSITION[[#This Row],[EN COURS4]]="OK",POSITION[[#This Row],[ETATS]]="NEGATIF"),"PERDANT","")</f>
        <v>PERDANT</v>
      </c>
      <c r="J12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20" s="3"/>
      <c r="Q120"/>
    </row>
    <row r="121" spans="3:17" ht="15.75" x14ac:dyDescent="0.25">
      <c r="C121" s="10" t="s">
        <v>122</v>
      </c>
      <c r="D121" s="11" t="s">
        <v>335</v>
      </c>
      <c r="E121" t="s">
        <v>2</v>
      </c>
      <c r="F12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1">
        <v>435</v>
      </c>
      <c r="H121" t="str">
        <f>IF(AND(POSITION[[#This Row],[EN COURS4]]="OK",POSITION[[#This Row],[ETATS]]="POSITIF"),"GAGNANT","")</f>
        <v>GAGNANT</v>
      </c>
      <c r="I121" t="str">
        <f>IF(AND(POSITION[[#This Row],[EN COURS4]]="OK",POSITION[[#This Row],[ETATS]]="NEGATIF"),"PERDANT","")</f>
        <v/>
      </c>
      <c r="J12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21" s="3"/>
      <c r="Q121"/>
    </row>
    <row r="122" spans="3:17" ht="15.75" x14ac:dyDescent="0.25">
      <c r="C122" s="10" t="s">
        <v>123</v>
      </c>
      <c r="D122" s="11" t="s">
        <v>336</v>
      </c>
      <c r="E122" t="s">
        <v>2</v>
      </c>
      <c r="F12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22">
        <v>100</v>
      </c>
      <c r="H122" t="str">
        <f>IF(AND(POSITION[[#This Row],[EN COURS4]]="OK",POSITION[[#This Row],[ETATS]]="POSITIF"),"GAGNANT","")</f>
        <v/>
      </c>
      <c r="I122" t="str">
        <f>IF(AND(POSITION[[#This Row],[EN COURS4]]="OK",POSITION[[#This Row],[ETATS]]="NEGATIF"),"PERDANT","")</f>
        <v>PERDANT</v>
      </c>
      <c r="J12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22" s="3"/>
      <c r="Q122"/>
    </row>
    <row r="123" spans="3:17" ht="15.75" x14ac:dyDescent="0.25">
      <c r="C123" s="10" t="s">
        <v>124</v>
      </c>
      <c r="D123" s="11" t="s">
        <v>337</v>
      </c>
      <c r="E123" t="s">
        <v>2</v>
      </c>
      <c r="F12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3">
        <v>150</v>
      </c>
      <c r="H123" t="str">
        <f>IF(AND(POSITION[[#This Row],[EN COURS4]]="OK",POSITION[[#This Row],[ETATS]]="POSITIF"),"GAGNANT","")</f>
        <v>GAGNANT</v>
      </c>
      <c r="I123" t="str">
        <f>IF(AND(POSITION[[#This Row],[EN COURS4]]="OK",POSITION[[#This Row],[ETATS]]="NEGATIF"),"PERDANT","")</f>
        <v/>
      </c>
      <c r="J12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23" s="3"/>
      <c r="Q123"/>
    </row>
    <row r="124" spans="3:17" ht="15.75" x14ac:dyDescent="0.25">
      <c r="C124" s="10" t="s">
        <v>125</v>
      </c>
      <c r="D124" s="11" t="s">
        <v>337</v>
      </c>
      <c r="E124" t="s">
        <v>2</v>
      </c>
      <c r="F12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4">
        <v>435</v>
      </c>
      <c r="H124" t="str">
        <f>IF(AND(POSITION[[#This Row],[EN COURS4]]="OK",POSITION[[#This Row],[ETATS]]="POSITIF"),"GAGNANT","")</f>
        <v>GAGNANT</v>
      </c>
      <c r="I124" t="str">
        <f>IF(AND(POSITION[[#This Row],[EN COURS4]]="OK",POSITION[[#This Row],[ETATS]]="NEGATIF"),"PERDANT","")</f>
        <v/>
      </c>
      <c r="J12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24" s="3"/>
      <c r="Q124"/>
    </row>
    <row r="125" spans="3:17" ht="15.75" x14ac:dyDescent="0.25">
      <c r="C125" s="10" t="s">
        <v>126</v>
      </c>
      <c r="D125" s="11" t="s">
        <v>338</v>
      </c>
      <c r="E125" t="s">
        <v>2</v>
      </c>
      <c r="F12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5">
        <v>100</v>
      </c>
      <c r="H125" t="str">
        <f>IF(AND(POSITION[[#This Row],[EN COURS4]]="OK",POSITION[[#This Row],[ETATS]]="POSITIF"),"GAGNANT","")</f>
        <v>GAGNANT</v>
      </c>
      <c r="I125" t="str">
        <f>IF(AND(POSITION[[#This Row],[EN COURS4]]="OK",POSITION[[#This Row],[ETATS]]="NEGATIF"),"PERDANT","")</f>
        <v/>
      </c>
      <c r="J12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25" s="3"/>
      <c r="Q125"/>
    </row>
    <row r="126" spans="3:17" ht="15.75" x14ac:dyDescent="0.25">
      <c r="C126" s="10" t="s">
        <v>127</v>
      </c>
      <c r="D126" s="11" t="s">
        <v>270</v>
      </c>
      <c r="E126" t="s">
        <v>2</v>
      </c>
      <c r="F12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6">
        <v>150</v>
      </c>
      <c r="H126" t="str">
        <f>IF(AND(POSITION[[#This Row],[EN COURS4]]="OK",POSITION[[#This Row],[ETATS]]="POSITIF"),"GAGNANT","")</f>
        <v>GAGNANT</v>
      </c>
      <c r="I126" t="str">
        <f>IF(AND(POSITION[[#This Row],[EN COURS4]]="OK",POSITION[[#This Row],[ETATS]]="NEGATIF"),"PERDANT","")</f>
        <v/>
      </c>
      <c r="J12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26" s="3"/>
      <c r="Q126"/>
    </row>
    <row r="127" spans="3:17" ht="15.75" x14ac:dyDescent="0.25">
      <c r="C127" s="10" t="s">
        <v>128</v>
      </c>
      <c r="D127" s="11" t="s">
        <v>339</v>
      </c>
      <c r="E127" t="s">
        <v>2</v>
      </c>
      <c r="F12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7">
        <v>435</v>
      </c>
      <c r="H127" t="str">
        <f>IF(AND(POSITION[[#This Row],[EN COURS4]]="OK",POSITION[[#This Row],[ETATS]]="POSITIF"),"GAGNANT","")</f>
        <v>GAGNANT</v>
      </c>
      <c r="I127" t="str">
        <f>IF(AND(POSITION[[#This Row],[EN COURS4]]="OK",POSITION[[#This Row],[ETATS]]="NEGATIF"),"PERDANT","")</f>
        <v/>
      </c>
      <c r="J12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27" s="3"/>
      <c r="Q127"/>
    </row>
    <row r="128" spans="3:17" ht="15.75" x14ac:dyDescent="0.25">
      <c r="C128" s="10" t="s">
        <v>129</v>
      </c>
      <c r="D128" s="11" t="s">
        <v>340</v>
      </c>
      <c r="E128" t="s">
        <v>2</v>
      </c>
      <c r="F12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8">
        <v>100</v>
      </c>
      <c r="H128" t="str">
        <f>IF(AND(POSITION[[#This Row],[EN COURS4]]="OK",POSITION[[#This Row],[ETATS]]="POSITIF"),"GAGNANT","")</f>
        <v>GAGNANT</v>
      </c>
      <c r="I128" t="str">
        <f>IF(AND(POSITION[[#This Row],[EN COURS4]]="OK",POSITION[[#This Row],[ETATS]]="NEGATIF"),"PERDANT","")</f>
        <v/>
      </c>
      <c r="J12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28" s="3"/>
      <c r="Q128"/>
    </row>
    <row r="129" spans="3:17" ht="15.75" x14ac:dyDescent="0.25">
      <c r="C129" s="10" t="s">
        <v>130</v>
      </c>
      <c r="D129" s="11" t="s">
        <v>341</v>
      </c>
      <c r="E129" t="s">
        <v>2</v>
      </c>
      <c r="F12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29">
        <v>150</v>
      </c>
      <c r="H129" t="str">
        <f>IF(AND(POSITION[[#This Row],[EN COURS4]]="OK",POSITION[[#This Row],[ETATS]]="POSITIF"),"GAGNANT","")</f>
        <v>GAGNANT</v>
      </c>
      <c r="I129" t="str">
        <f>IF(AND(POSITION[[#This Row],[EN COURS4]]="OK",POSITION[[#This Row],[ETATS]]="NEGATIF"),"PERDANT","")</f>
        <v/>
      </c>
      <c r="J12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29" s="3"/>
      <c r="Q129"/>
    </row>
    <row r="130" spans="3:17" ht="15.75" x14ac:dyDescent="0.25">
      <c r="C130" s="10" t="s">
        <v>131</v>
      </c>
      <c r="D130" s="11" t="s">
        <v>271</v>
      </c>
      <c r="E130" t="s">
        <v>2</v>
      </c>
      <c r="F13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0">
        <v>435</v>
      </c>
      <c r="H130" t="str">
        <f>IF(AND(POSITION[[#This Row],[EN COURS4]]="OK",POSITION[[#This Row],[ETATS]]="POSITIF"),"GAGNANT","")</f>
        <v>GAGNANT</v>
      </c>
      <c r="I130" t="str">
        <f>IF(AND(POSITION[[#This Row],[EN COURS4]]="OK",POSITION[[#This Row],[ETATS]]="NEGATIF"),"PERDANT","")</f>
        <v/>
      </c>
      <c r="J13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30" s="3"/>
      <c r="Q130"/>
    </row>
    <row r="131" spans="3:17" ht="15.75" x14ac:dyDescent="0.25">
      <c r="C131" s="10" t="s">
        <v>132</v>
      </c>
      <c r="D131" s="11" t="s">
        <v>274</v>
      </c>
      <c r="E131" t="s">
        <v>2</v>
      </c>
      <c r="F13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1">
        <v>100</v>
      </c>
      <c r="H131" t="str">
        <f>IF(AND(POSITION[[#This Row],[EN COURS4]]="OK",POSITION[[#This Row],[ETATS]]="POSITIF"),"GAGNANT","")</f>
        <v>GAGNANT</v>
      </c>
      <c r="I131" t="str">
        <f>IF(AND(POSITION[[#This Row],[EN COURS4]]="OK",POSITION[[#This Row],[ETATS]]="NEGATIF"),"PERDANT","")</f>
        <v/>
      </c>
      <c r="J13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31" s="3"/>
      <c r="Q131"/>
    </row>
    <row r="132" spans="3:17" ht="15.75" x14ac:dyDescent="0.25">
      <c r="C132" s="10" t="s">
        <v>133</v>
      </c>
      <c r="D132" s="11" t="s">
        <v>342</v>
      </c>
      <c r="E132" t="s">
        <v>2</v>
      </c>
      <c r="F13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2">
        <v>150</v>
      </c>
      <c r="H132" t="str">
        <f>IF(AND(POSITION[[#This Row],[EN COURS4]]="OK",POSITION[[#This Row],[ETATS]]="POSITIF"),"GAGNANT","")</f>
        <v>GAGNANT</v>
      </c>
      <c r="I132" t="str">
        <f>IF(AND(POSITION[[#This Row],[EN COURS4]]="OK",POSITION[[#This Row],[ETATS]]="NEGATIF"),"PERDANT","")</f>
        <v/>
      </c>
      <c r="J13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32" s="3"/>
      <c r="Q132"/>
    </row>
    <row r="133" spans="3:17" ht="15.75" x14ac:dyDescent="0.25">
      <c r="C133" s="10" t="s">
        <v>134</v>
      </c>
      <c r="D133" s="11" t="s">
        <v>272</v>
      </c>
      <c r="E133" t="s">
        <v>2</v>
      </c>
      <c r="F13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3">
        <v>435</v>
      </c>
      <c r="H133" t="str">
        <f>IF(AND(POSITION[[#This Row],[EN COURS4]]="OK",POSITION[[#This Row],[ETATS]]="POSITIF"),"GAGNANT","")</f>
        <v>GAGNANT</v>
      </c>
      <c r="I133" t="str">
        <f>IF(AND(POSITION[[#This Row],[EN COURS4]]="OK",POSITION[[#This Row],[ETATS]]="NEGATIF"),"PERDANT","")</f>
        <v/>
      </c>
      <c r="J13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33" s="3"/>
      <c r="Q133"/>
    </row>
    <row r="134" spans="3:17" ht="15.75" x14ac:dyDescent="0.25">
      <c r="C134" s="10" t="s">
        <v>135</v>
      </c>
      <c r="D134" s="11" t="s">
        <v>343</v>
      </c>
      <c r="E134" t="s">
        <v>2</v>
      </c>
      <c r="F13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4">
        <v>100</v>
      </c>
      <c r="H134" t="str">
        <f>IF(AND(POSITION[[#This Row],[EN COURS4]]="OK",POSITION[[#This Row],[ETATS]]="POSITIF"),"GAGNANT","")</f>
        <v>GAGNANT</v>
      </c>
      <c r="I134" t="str">
        <f>IF(AND(POSITION[[#This Row],[EN COURS4]]="OK",POSITION[[#This Row],[ETATS]]="NEGATIF"),"PERDANT","")</f>
        <v/>
      </c>
      <c r="J13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34" s="3"/>
      <c r="Q134"/>
    </row>
    <row r="135" spans="3:17" ht="15.75" x14ac:dyDescent="0.25">
      <c r="C135" s="10" t="s">
        <v>136</v>
      </c>
      <c r="D135" s="11" t="s">
        <v>344</v>
      </c>
      <c r="E135" t="s">
        <v>2</v>
      </c>
      <c r="F13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5">
        <v>150</v>
      </c>
      <c r="H135" t="str">
        <f>IF(AND(POSITION[[#This Row],[EN COURS4]]="OK",POSITION[[#This Row],[ETATS]]="POSITIF"),"GAGNANT","")</f>
        <v>GAGNANT</v>
      </c>
      <c r="I135" t="str">
        <f>IF(AND(POSITION[[#This Row],[EN COURS4]]="OK",POSITION[[#This Row],[ETATS]]="NEGATIF"),"PERDANT","")</f>
        <v/>
      </c>
      <c r="J13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35" s="3"/>
      <c r="Q135"/>
    </row>
    <row r="136" spans="3:17" ht="15.75" x14ac:dyDescent="0.25">
      <c r="C136" s="10" t="s">
        <v>137</v>
      </c>
      <c r="D136" s="11" t="s">
        <v>345</v>
      </c>
      <c r="E136" t="s">
        <v>2</v>
      </c>
      <c r="F13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6">
        <v>435</v>
      </c>
      <c r="H136" t="str">
        <f>IF(AND(POSITION[[#This Row],[EN COURS4]]="OK",POSITION[[#This Row],[ETATS]]="POSITIF"),"GAGNANT","")</f>
        <v>GAGNANT</v>
      </c>
      <c r="I136" t="str">
        <f>IF(AND(POSITION[[#This Row],[EN COURS4]]="OK",POSITION[[#This Row],[ETATS]]="NEGATIF"),"PERDANT","")</f>
        <v/>
      </c>
      <c r="J13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36" s="3"/>
      <c r="Q136"/>
    </row>
    <row r="137" spans="3:17" ht="15.75" x14ac:dyDescent="0.25">
      <c r="C137" s="10" t="s">
        <v>138</v>
      </c>
      <c r="D137" s="11" t="s">
        <v>345</v>
      </c>
      <c r="E137" t="s">
        <v>3</v>
      </c>
      <c r="F13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7">
        <v>100</v>
      </c>
      <c r="H137" t="str">
        <f>IF(AND(POSITION[[#This Row],[EN COURS4]]="OK",POSITION[[#This Row],[ETATS]]="POSITIF"),"GAGNANT","")</f>
        <v/>
      </c>
      <c r="I137" t="str">
        <f>IF(AND(POSITION[[#This Row],[EN COURS4]]="OK",POSITION[[#This Row],[ETATS]]="NEGATIF"),"PERDANT","")</f>
        <v/>
      </c>
      <c r="J13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37" s="3"/>
      <c r="Q137"/>
    </row>
    <row r="138" spans="3:17" ht="15.75" x14ac:dyDescent="0.25">
      <c r="C138" s="10" t="s">
        <v>139</v>
      </c>
      <c r="D138" s="11" t="s">
        <v>346</v>
      </c>
      <c r="E138" t="s">
        <v>3</v>
      </c>
      <c r="F13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8">
        <v>150</v>
      </c>
      <c r="H138" t="str">
        <f>IF(AND(POSITION[[#This Row],[EN COURS4]]="OK",POSITION[[#This Row],[ETATS]]="POSITIF"),"GAGNANT","")</f>
        <v/>
      </c>
      <c r="I138" t="str">
        <f>IF(AND(POSITION[[#This Row],[EN COURS4]]="OK",POSITION[[#This Row],[ETATS]]="NEGATIF"),"PERDANT","")</f>
        <v/>
      </c>
      <c r="J138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38" s="3"/>
      <c r="Q138"/>
    </row>
    <row r="139" spans="3:17" ht="15.75" x14ac:dyDescent="0.25">
      <c r="C139" s="10" t="s">
        <v>140</v>
      </c>
      <c r="D139" s="11" t="s">
        <v>347</v>
      </c>
      <c r="E139" t="s">
        <v>2</v>
      </c>
      <c r="F13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39">
        <v>435</v>
      </c>
      <c r="H139" t="str">
        <f>IF(AND(POSITION[[#This Row],[EN COURS4]]="OK",POSITION[[#This Row],[ETATS]]="POSITIF"),"GAGNANT","")</f>
        <v>GAGNANT</v>
      </c>
      <c r="I139" t="str">
        <f>IF(AND(POSITION[[#This Row],[EN COURS4]]="OK",POSITION[[#This Row],[ETATS]]="NEGATIF"),"PERDANT","")</f>
        <v/>
      </c>
      <c r="J13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39" s="3"/>
      <c r="Q139"/>
    </row>
    <row r="140" spans="3:17" ht="15.75" x14ac:dyDescent="0.25">
      <c r="C140" s="10" t="s">
        <v>141</v>
      </c>
      <c r="D140" s="11" t="s">
        <v>348</v>
      </c>
      <c r="E140" t="s">
        <v>2</v>
      </c>
      <c r="F14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0">
        <v>100</v>
      </c>
      <c r="H140" t="str">
        <f>IF(AND(POSITION[[#This Row],[EN COURS4]]="OK",POSITION[[#This Row],[ETATS]]="POSITIF"),"GAGNANT","")</f>
        <v>GAGNANT</v>
      </c>
      <c r="I140" t="str">
        <f>IF(AND(POSITION[[#This Row],[EN COURS4]]="OK",POSITION[[#This Row],[ETATS]]="NEGATIF"),"PERDANT","")</f>
        <v/>
      </c>
      <c r="J14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40" s="3"/>
      <c r="Q140"/>
    </row>
    <row r="141" spans="3:17" ht="15.75" x14ac:dyDescent="0.25">
      <c r="C141" s="10" t="s">
        <v>142</v>
      </c>
      <c r="D141" s="11" t="s">
        <v>349</v>
      </c>
      <c r="E141" t="s">
        <v>2</v>
      </c>
      <c r="F14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1">
        <v>150</v>
      </c>
      <c r="H141" t="str">
        <f>IF(AND(POSITION[[#This Row],[EN COURS4]]="OK",POSITION[[#This Row],[ETATS]]="POSITIF"),"GAGNANT","")</f>
        <v>GAGNANT</v>
      </c>
      <c r="I141" t="str">
        <f>IF(AND(POSITION[[#This Row],[EN COURS4]]="OK",POSITION[[#This Row],[ETATS]]="NEGATIF"),"PERDANT","")</f>
        <v/>
      </c>
      <c r="J14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41" s="3"/>
      <c r="Q141"/>
    </row>
    <row r="142" spans="3:17" ht="15.75" x14ac:dyDescent="0.25">
      <c r="C142" s="10" t="s">
        <v>143</v>
      </c>
      <c r="D142" s="11" t="s">
        <v>304</v>
      </c>
      <c r="E142" t="s">
        <v>2</v>
      </c>
      <c r="F14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2">
        <v>435</v>
      </c>
      <c r="H142" t="str">
        <f>IF(AND(POSITION[[#This Row],[EN COURS4]]="OK",POSITION[[#This Row],[ETATS]]="POSITIF"),"GAGNANT","")</f>
        <v>GAGNANT</v>
      </c>
      <c r="I142" t="str">
        <f>IF(AND(POSITION[[#This Row],[EN COURS4]]="OK",POSITION[[#This Row],[ETATS]]="NEGATIF"),"PERDANT","")</f>
        <v/>
      </c>
      <c r="J14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42" s="3"/>
      <c r="Q142"/>
    </row>
    <row r="143" spans="3:17" ht="15.75" x14ac:dyDescent="0.25">
      <c r="C143" s="10" t="s">
        <v>144</v>
      </c>
      <c r="D143" s="11" t="s">
        <v>304</v>
      </c>
      <c r="E143" t="s">
        <v>2</v>
      </c>
      <c r="F14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3">
        <v>100</v>
      </c>
      <c r="H143" t="str">
        <f>IF(AND(POSITION[[#This Row],[EN COURS4]]="OK",POSITION[[#This Row],[ETATS]]="POSITIF"),"GAGNANT","")</f>
        <v>GAGNANT</v>
      </c>
      <c r="I143" t="str">
        <f>IF(AND(POSITION[[#This Row],[EN COURS4]]="OK",POSITION[[#This Row],[ETATS]]="NEGATIF"),"PERDANT","")</f>
        <v/>
      </c>
      <c r="J14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43" s="3"/>
      <c r="Q143"/>
    </row>
    <row r="144" spans="3:17" ht="15.75" x14ac:dyDescent="0.25">
      <c r="C144" s="10" t="s">
        <v>145</v>
      </c>
      <c r="D144" s="11" t="s">
        <v>350</v>
      </c>
      <c r="E144" t="s">
        <v>2</v>
      </c>
      <c r="F14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4">
        <v>150</v>
      </c>
      <c r="H144" t="str">
        <f>IF(AND(POSITION[[#This Row],[EN COURS4]]="OK",POSITION[[#This Row],[ETATS]]="POSITIF"),"GAGNANT","")</f>
        <v>GAGNANT</v>
      </c>
      <c r="I144" t="str">
        <f>IF(AND(POSITION[[#This Row],[EN COURS4]]="OK",POSITION[[#This Row],[ETATS]]="NEGATIF"),"PERDANT","")</f>
        <v/>
      </c>
      <c r="J14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44" s="3"/>
      <c r="Q144"/>
    </row>
    <row r="145" spans="3:17" ht="15.75" x14ac:dyDescent="0.25">
      <c r="C145" s="10" t="s">
        <v>146</v>
      </c>
      <c r="D145" s="11" t="s">
        <v>347</v>
      </c>
      <c r="E145" t="s">
        <v>2</v>
      </c>
      <c r="F14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5">
        <v>435</v>
      </c>
      <c r="H145" t="str">
        <f>IF(AND(POSITION[[#This Row],[EN COURS4]]="OK",POSITION[[#This Row],[ETATS]]="POSITIF"),"GAGNANT","")</f>
        <v>GAGNANT</v>
      </c>
      <c r="I145" t="str">
        <f>IF(AND(POSITION[[#This Row],[EN COURS4]]="OK",POSITION[[#This Row],[ETATS]]="NEGATIF"),"PERDANT","")</f>
        <v/>
      </c>
      <c r="J14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45" s="3"/>
      <c r="Q145"/>
    </row>
    <row r="146" spans="3:17" ht="15.75" x14ac:dyDescent="0.25">
      <c r="C146" s="10" t="s">
        <v>147</v>
      </c>
      <c r="D146" s="11" t="s">
        <v>351</v>
      </c>
      <c r="E146" t="s">
        <v>2</v>
      </c>
      <c r="F14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46">
        <v>100</v>
      </c>
      <c r="H146" t="str">
        <f>IF(AND(POSITION[[#This Row],[EN COURS4]]="OK",POSITION[[#This Row],[ETATS]]="POSITIF"),"GAGNANT","")</f>
        <v/>
      </c>
      <c r="I146" t="str">
        <f>IF(AND(POSITION[[#This Row],[EN COURS4]]="OK",POSITION[[#This Row],[ETATS]]="NEGATIF"),"PERDANT","")</f>
        <v>PERDANT</v>
      </c>
      <c r="J14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200</v>
      </c>
      <c r="M146" s="3"/>
      <c r="Q146"/>
    </row>
    <row r="147" spans="3:17" ht="15.75" x14ac:dyDescent="0.25">
      <c r="C147" s="10" t="s">
        <v>148</v>
      </c>
      <c r="D147" s="11" t="s">
        <v>352</v>
      </c>
      <c r="E147" t="s">
        <v>2</v>
      </c>
      <c r="F14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147">
        <v>150</v>
      </c>
      <c r="H147" t="str">
        <f>IF(AND(POSITION[[#This Row],[EN COURS4]]="OK",POSITION[[#This Row],[ETATS]]="POSITIF"),"GAGNANT","")</f>
        <v/>
      </c>
      <c r="I147" t="str">
        <f>IF(AND(POSITION[[#This Row],[EN COURS4]]="OK",POSITION[[#This Row],[ETATS]]="NEGATIF"),"PERDANT","")</f>
        <v>PERDANT</v>
      </c>
      <c r="J14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300</v>
      </c>
      <c r="M147" s="3"/>
      <c r="Q147"/>
    </row>
    <row r="148" spans="3:17" ht="15.75" x14ac:dyDescent="0.25">
      <c r="C148" s="10" t="s">
        <v>149</v>
      </c>
      <c r="D148" s="11" t="s">
        <v>353</v>
      </c>
      <c r="E148" t="s">
        <v>2</v>
      </c>
      <c r="F14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8">
        <v>435</v>
      </c>
      <c r="H148" t="str">
        <f>IF(AND(POSITION[[#This Row],[EN COURS4]]="OK",POSITION[[#This Row],[ETATS]]="POSITIF"),"GAGNANT","")</f>
        <v>GAGNANT</v>
      </c>
      <c r="I148" t="str">
        <f>IF(AND(POSITION[[#This Row],[EN COURS4]]="OK",POSITION[[#This Row],[ETATS]]="NEGATIF"),"PERDANT","")</f>
        <v/>
      </c>
      <c r="J14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48" s="3"/>
      <c r="Q148"/>
    </row>
    <row r="149" spans="3:17" ht="15.75" x14ac:dyDescent="0.25">
      <c r="C149" s="10" t="s">
        <v>150</v>
      </c>
      <c r="D149" s="11" t="s">
        <v>354</v>
      </c>
      <c r="E149" t="s">
        <v>2</v>
      </c>
      <c r="F14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49">
        <v>100</v>
      </c>
      <c r="H149" t="str">
        <f>IF(AND(POSITION[[#This Row],[EN COURS4]]="OK",POSITION[[#This Row],[ETATS]]="POSITIF"),"GAGNANT","")</f>
        <v>GAGNANT</v>
      </c>
      <c r="I149" t="str">
        <f>IF(AND(POSITION[[#This Row],[EN COURS4]]="OK",POSITION[[#This Row],[ETATS]]="NEGATIF"),"PERDANT","")</f>
        <v/>
      </c>
      <c r="J14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49" s="3"/>
      <c r="Q149"/>
    </row>
    <row r="150" spans="3:17" ht="15.75" x14ac:dyDescent="0.25">
      <c r="C150" s="10" t="s">
        <v>151</v>
      </c>
      <c r="D150" s="11" t="s">
        <v>355</v>
      </c>
      <c r="E150" t="s">
        <v>2</v>
      </c>
      <c r="F15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0">
        <v>150</v>
      </c>
      <c r="H150" t="str">
        <f>IF(AND(POSITION[[#This Row],[EN COURS4]]="OK",POSITION[[#This Row],[ETATS]]="POSITIF"),"GAGNANT","")</f>
        <v>GAGNANT</v>
      </c>
      <c r="I150" t="str">
        <f>IF(AND(POSITION[[#This Row],[EN COURS4]]="OK",POSITION[[#This Row],[ETATS]]="NEGATIF"),"PERDANT","")</f>
        <v/>
      </c>
      <c r="J15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50" s="3"/>
      <c r="Q150"/>
    </row>
    <row r="151" spans="3:17" ht="15.75" x14ac:dyDescent="0.25">
      <c r="C151" s="10" t="s">
        <v>152</v>
      </c>
      <c r="D151" s="11" t="s">
        <v>356</v>
      </c>
      <c r="E151" t="s">
        <v>2</v>
      </c>
      <c r="F15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1">
        <v>435</v>
      </c>
      <c r="H151" t="str">
        <f>IF(AND(POSITION[[#This Row],[EN COURS4]]="OK",POSITION[[#This Row],[ETATS]]="POSITIF"),"GAGNANT","")</f>
        <v>GAGNANT</v>
      </c>
      <c r="I151" t="str">
        <f>IF(AND(POSITION[[#This Row],[EN COURS4]]="OK",POSITION[[#This Row],[ETATS]]="NEGATIF"),"PERDANT","")</f>
        <v/>
      </c>
      <c r="J15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51" s="3"/>
      <c r="Q151"/>
    </row>
    <row r="152" spans="3:17" ht="15.75" x14ac:dyDescent="0.25">
      <c r="C152" s="10" t="s">
        <v>153</v>
      </c>
      <c r="D152" s="11" t="s">
        <v>322</v>
      </c>
      <c r="E152" t="s">
        <v>2</v>
      </c>
      <c r="F15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2">
        <v>100</v>
      </c>
      <c r="H152" t="str">
        <f>IF(AND(POSITION[[#This Row],[EN COURS4]]="OK",POSITION[[#This Row],[ETATS]]="POSITIF"),"GAGNANT","")</f>
        <v>GAGNANT</v>
      </c>
      <c r="I152" t="str">
        <f>IF(AND(POSITION[[#This Row],[EN COURS4]]="OK",POSITION[[#This Row],[ETATS]]="NEGATIF"),"PERDANT","")</f>
        <v/>
      </c>
      <c r="J15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52" s="3"/>
      <c r="Q152"/>
    </row>
    <row r="153" spans="3:17" ht="15.75" x14ac:dyDescent="0.25">
      <c r="C153" s="10" t="s">
        <v>154</v>
      </c>
      <c r="D153" s="11" t="s">
        <v>357</v>
      </c>
      <c r="E153" t="s">
        <v>2</v>
      </c>
      <c r="F15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3">
        <v>150</v>
      </c>
      <c r="H153" t="str">
        <f>IF(AND(POSITION[[#This Row],[EN COURS4]]="OK",POSITION[[#This Row],[ETATS]]="POSITIF"),"GAGNANT","")</f>
        <v>GAGNANT</v>
      </c>
      <c r="I153" t="str">
        <f>IF(AND(POSITION[[#This Row],[EN COURS4]]="OK",POSITION[[#This Row],[ETATS]]="NEGATIF"),"PERDANT","")</f>
        <v/>
      </c>
      <c r="J15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53" s="3"/>
      <c r="Q153"/>
    </row>
    <row r="154" spans="3:17" ht="15.75" x14ac:dyDescent="0.25">
      <c r="C154" s="10" t="s">
        <v>155</v>
      </c>
      <c r="D154" s="11" t="s">
        <v>358</v>
      </c>
      <c r="E154" t="s">
        <v>2</v>
      </c>
      <c r="F15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4">
        <v>435</v>
      </c>
      <c r="H154" t="str">
        <f>IF(AND(POSITION[[#This Row],[EN COURS4]]="OK",POSITION[[#This Row],[ETATS]]="POSITIF"),"GAGNANT","")</f>
        <v>GAGNANT</v>
      </c>
      <c r="I154" t="str">
        <f>IF(AND(POSITION[[#This Row],[EN COURS4]]="OK",POSITION[[#This Row],[ETATS]]="NEGATIF"),"PERDANT","")</f>
        <v/>
      </c>
      <c r="J15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54" s="3"/>
      <c r="Q154"/>
    </row>
    <row r="155" spans="3:17" ht="15.75" x14ac:dyDescent="0.25">
      <c r="C155" s="10" t="s">
        <v>156</v>
      </c>
      <c r="D155" s="11" t="s">
        <v>359</v>
      </c>
      <c r="E155" t="s">
        <v>3</v>
      </c>
      <c r="F15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5">
        <v>100</v>
      </c>
      <c r="H155" t="str">
        <f>IF(AND(POSITION[[#This Row],[EN COURS4]]="OK",POSITION[[#This Row],[ETATS]]="POSITIF"),"GAGNANT","")</f>
        <v/>
      </c>
      <c r="I155" t="str">
        <f>IF(AND(POSITION[[#This Row],[EN COURS4]]="OK",POSITION[[#This Row],[ETATS]]="NEGATIF"),"PERDANT","")</f>
        <v/>
      </c>
      <c r="J15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55" s="3"/>
      <c r="Q155"/>
    </row>
    <row r="156" spans="3:17" ht="15.75" x14ac:dyDescent="0.25">
      <c r="C156" s="10" t="s">
        <v>157</v>
      </c>
      <c r="D156" s="11" t="s">
        <v>360</v>
      </c>
      <c r="E156" t="s">
        <v>3</v>
      </c>
      <c r="F15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6">
        <v>150</v>
      </c>
      <c r="H156" t="str">
        <f>IF(AND(POSITION[[#This Row],[EN COURS4]]="OK",POSITION[[#This Row],[ETATS]]="POSITIF"),"GAGNANT","")</f>
        <v/>
      </c>
      <c r="I156" t="str">
        <f>IF(AND(POSITION[[#This Row],[EN COURS4]]="OK",POSITION[[#This Row],[ETATS]]="NEGATIF"),"PERDANT","")</f>
        <v/>
      </c>
      <c r="J156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56" s="3"/>
      <c r="Q156"/>
    </row>
    <row r="157" spans="3:17" ht="15.75" x14ac:dyDescent="0.25">
      <c r="C157" s="10" t="s">
        <v>158</v>
      </c>
      <c r="D157" s="11" t="s">
        <v>361</v>
      </c>
      <c r="E157" t="s">
        <v>2</v>
      </c>
      <c r="F15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7">
        <v>435</v>
      </c>
      <c r="H157" t="str">
        <f>IF(AND(POSITION[[#This Row],[EN COURS4]]="OK",POSITION[[#This Row],[ETATS]]="POSITIF"),"GAGNANT","")</f>
        <v>GAGNANT</v>
      </c>
      <c r="I157" t="str">
        <f>IF(AND(POSITION[[#This Row],[EN COURS4]]="OK",POSITION[[#This Row],[ETATS]]="NEGATIF"),"PERDANT","")</f>
        <v/>
      </c>
      <c r="J15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57" s="3"/>
      <c r="Q157"/>
    </row>
    <row r="158" spans="3:17" ht="15.75" x14ac:dyDescent="0.25">
      <c r="C158" s="10" t="s">
        <v>159</v>
      </c>
      <c r="D158" s="11" t="s">
        <v>362</v>
      </c>
      <c r="E158" t="s">
        <v>2</v>
      </c>
      <c r="F15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8">
        <v>100</v>
      </c>
      <c r="H158" t="str">
        <f>IF(AND(POSITION[[#This Row],[EN COURS4]]="OK",POSITION[[#This Row],[ETATS]]="POSITIF"),"GAGNANT","")</f>
        <v>GAGNANT</v>
      </c>
      <c r="I158" t="str">
        <f>IF(AND(POSITION[[#This Row],[EN COURS4]]="OK",POSITION[[#This Row],[ETATS]]="NEGATIF"),"PERDANT","")</f>
        <v/>
      </c>
      <c r="J15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58" s="3"/>
      <c r="Q158"/>
    </row>
    <row r="159" spans="3:17" ht="15.75" x14ac:dyDescent="0.25">
      <c r="C159" s="10" t="s">
        <v>160</v>
      </c>
      <c r="D159" s="11" t="s">
        <v>363</v>
      </c>
      <c r="E159" t="s">
        <v>2</v>
      </c>
      <c r="F15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59">
        <v>150</v>
      </c>
      <c r="H159" t="str">
        <f>IF(AND(POSITION[[#This Row],[EN COURS4]]="OK",POSITION[[#This Row],[ETATS]]="POSITIF"),"GAGNANT","")</f>
        <v>GAGNANT</v>
      </c>
      <c r="I159" t="str">
        <f>IF(AND(POSITION[[#This Row],[EN COURS4]]="OK",POSITION[[#This Row],[ETATS]]="NEGATIF"),"PERDANT","")</f>
        <v/>
      </c>
      <c r="J15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59" s="3"/>
      <c r="Q159"/>
    </row>
    <row r="160" spans="3:17" ht="15.75" x14ac:dyDescent="0.25">
      <c r="C160" s="10" t="s">
        <v>161</v>
      </c>
      <c r="D160" s="11" t="s">
        <v>364</v>
      </c>
      <c r="E160" t="s">
        <v>2</v>
      </c>
      <c r="F16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0">
        <v>435</v>
      </c>
      <c r="H160" t="str">
        <f>IF(AND(POSITION[[#This Row],[EN COURS4]]="OK",POSITION[[#This Row],[ETATS]]="POSITIF"),"GAGNANT","")</f>
        <v>GAGNANT</v>
      </c>
      <c r="I160" t="str">
        <f>IF(AND(POSITION[[#This Row],[EN COURS4]]="OK",POSITION[[#This Row],[ETATS]]="NEGATIF"),"PERDANT","")</f>
        <v/>
      </c>
      <c r="J16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60" s="3"/>
      <c r="Q160"/>
    </row>
    <row r="161" spans="3:17" ht="15.75" x14ac:dyDescent="0.25">
      <c r="C161" s="10" t="s">
        <v>162</v>
      </c>
      <c r="D161" s="11" t="s">
        <v>364</v>
      </c>
      <c r="E161" t="s">
        <v>2</v>
      </c>
      <c r="F16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1">
        <v>100</v>
      </c>
      <c r="H161" t="str">
        <f>IF(AND(POSITION[[#This Row],[EN COURS4]]="OK",POSITION[[#This Row],[ETATS]]="POSITIF"),"GAGNANT","")</f>
        <v>GAGNANT</v>
      </c>
      <c r="I161" t="str">
        <f>IF(AND(POSITION[[#This Row],[EN COURS4]]="OK",POSITION[[#This Row],[ETATS]]="NEGATIF"),"PERDANT","")</f>
        <v/>
      </c>
      <c r="J16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61" s="3"/>
      <c r="Q161"/>
    </row>
    <row r="162" spans="3:17" ht="15.75" x14ac:dyDescent="0.25">
      <c r="C162" s="10" t="s">
        <v>163</v>
      </c>
      <c r="D162" s="11" t="s">
        <v>365</v>
      </c>
      <c r="E162" t="s">
        <v>2</v>
      </c>
      <c r="F16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2">
        <v>150</v>
      </c>
      <c r="H162" t="str">
        <f>IF(AND(POSITION[[#This Row],[EN COURS4]]="OK",POSITION[[#This Row],[ETATS]]="POSITIF"),"GAGNANT","")</f>
        <v>GAGNANT</v>
      </c>
      <c r="I162" t="str">
        <f>IF(AND(POSITION[[#This Row],[EN COURS4]]="OK",POSITION[[#This Row],[ETATS]]="NEGATIF"),"PERDANT","")</f>
        <v/>
      </c>
      <c r="J16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62" s="3"/>
      <c r="Q162"/>
    </row>
    <row r="163" spans="3:17" ht="15.75" x14ac:dyDescent="0.25">
      <c r="C163" s="10" t="s">
        <v>164</v>
      </c>
      <c r="D163" s="11" t="s">
        <v>366</v>
      </c>
      <c r="E163" t="s">
        <v>2</v>
      </c>
      <c r="F16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3">
        <v>435</v>
      </c>
      <c r="H163" t="str">
        <f>IF(AND(POSITION[[#This Row],[EN COURS4]]="OK",POSITION[[#This Row],[ETATS]]="POSITIF"),"GAGNANT","")</f>
        <v>GAGNANT</v>
      </c>
      <c r="I163" t="str">
        <f>IF(AND(POSITION[[#This Row],[EN COURS4]]="OK",POSITION[[#This Row],[ETATS]]="NEGATIF"),"PERDANT","")</f>
        <v/>
      </c>
      <c r="J16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63" s="3"/>
      <c r="Q163"/>
    </row>
    <row r="164" spans="3:17" ht="15.75" x14ac:dyDescent="0.25">
      <c r="C164" s="10" t="s">
        <v>165</v>
      </c>
      <c r="D164" s="11" t="s">
        <v>367</v>
      </c>
      <c r="E164" t="s">
        <v>2</v>
      </c>
      <c r="F16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4">
        <v>100</v>
      </c>
      <c r="H164" t="str">
        <f>IF(AND(POSITION[[#This Row],[EN COURS4]]="OK",POSITION[[#This Row],[ETATS]]="POSITIF"),"GAGNANT","")</f>
        <v>GAGNANT</v>
      </c>
      <c r="I164" t="str">
        <f>IF(AND(POSITION[[#This Row],[EN COURS4]]="OK",POSITION[[#This Row],[ETATS]]="NEGATIF"),"PERDANT","")</f>
        <v/>
      </c>
      <c r="J16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64" s="3"/>
      <c r="Q164"/>
    </row>
    <row r="165" spans="3:17" ht="15.75" x14ac:dyDescent="0.25">
      <c r="C165" s="10" t="s">
        <v>166</v>
      </c>
      <c r="D165" s="11" t="s">
        <v>365</v>
      </c>
      <c r="E165" t="s">
        <v>2</v>
      </c>
      <c r="F16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5">
        <v>150</v>
      </c>
      <c r="H165" t="str">
        <f>IF(AND(POSITION[[#This Row],[EN COURS4]]="OK",POSITION[[#This Row],[ETATS]]="POSITIF"),"GAGNANT","")</f>
        <v>GAGNANT</v>
      </c>
      <c r="I165" t="str">
        <f>IF(AND(POSITION[[#This Row],[EN COURS4]]="OK",POSITION[[#This Row],[ETATS]]="NEGATIF"),"PERDANT","")</f>
        <v/>
      </c>
      <c r="J16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65" s="3"/>
      <c r="Q165"/>
    </row>
    <row r="166" spans="3:17" ht="15.75" x14ac:dyDescent="0.25">
      <c r="C166" s="10" t="s">
        <v>167</v>
      </c>
      <c r="D166" s="11" t="s">
        <v>368</v>
      </c>
      <c r="E166" t="s">
        <v>2</v>
      </c>
      <c r="F16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6">
        <v>435</v>
      </c>
      <c r="H166" t="str">
        <f>IF(AND(POSITION[[#This Row],[EN COURS4]]="OK",POSITION[[#This Row],[ETATS]]="POSITIF"),"GAGNANT","")</f>
        <v>GAGNANT</v>
      </c>
      <c r="I166" t="str">
        <f>IF(AND(POSITION[[#This Row],[EN COURS4]]="OK",POSITION[[#This Row],[ETATS]]="NEGATIF"),"PERDANT","")</f>
        <v/>
      </c>
      <c r="J16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66" s="3"/>
      <c r="Q166"/>
    </row>
    <row r="167" spans="3:17" ht="15.75" x14ac:dyDescent="0.25">
      <c r="C167" s="10" t="s">
        <v>168</v>
      </c>
      <c r="D167" s="11" t="s">
        <v>369</v>
      </c>
      <c r="E167" t="s">
        <v>2</v>
      </c>
      <c r="F16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7">
        <v>100</v>
      </c>
      <c r="H167" t="str">
        <f>IF(AND(POSITION[[#This Row],[EN COURS4]]="OK",POSITION[[#This Row],[ETATS]]="POSITIF"),"GAGNANT","")</f>
        <v>GAGNANT</v>
      </c>
      <c r="I167" t="str">
        <f>IF(AND(POSITION[[#This Row],[EN COURS4]]="OK",POSITION[[#This Row],[ETATS]]="NEGATIF"),"PERDANT","")</f>
        <v/>
      </c>
      <c r="J16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67" s="3"/>
      <c r="Q167"/>
    </row>
    <row r="168" spans="3:17" ht="15.75" x14ac:dyDescent="0.25">
      <c r="C168" s="10" t="s">
        <v>169</v>
      </c>
      <c r="D168" s="11" t="s">
        <v>370</v>
      </c>
      <c r="E168" t="s">
        <v>2</v>
      </c>
      <c r="F16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8">
        <v>150</v>
      </c>
      <c r="H168" t="str">
        <f>IF(AND(POSITION[[#This Row],[EN COURS4]]="OK",POSITION[[#This Row],[ETATS]]="POSITIF"),"GAGNANT","")</f>
        <v>GAGNANT</v>
      </c>
      <c r="I168" t="str">
        <f>IF(AND(POSITION[[#This Row],[EN COURS4]]="OK",POSITION[[#This Row],[ETATS]]="NEGATIF"),"PERDANT","")</f>
        <v/>
      </c>
      <c r="J16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68" s="3"/>
      <c r="Q168"/>
    </row>
    <row r="169" spans="3:17" ht="15.75" x14ac:dyDescent="0.25">
      <c r="C169" s="10" t="s">
        <v>170</v>
      </c>
      <c r="D169" s="11" t="s">
        <v>371</v>
      </c>
      <c r="E169" t="s">
        <v>3</v>
      </c>
      <c r="F16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69">
        <v>435</v>
      </c>
      <c r="H169" t="str">
        <f>IF(AND(POSITION[[#This Row],[EN COURS4]]="OK",POSITION[[#This Row],[ETATS]]="POSITIF"),"GAGNANT","")</f>
        <v/>
      </c>
      <c r="I169" t="str">
        <f>IF(AND(POSITION[[#This Row],[EN COURS4]]="OK",POSITION[[#This Row],[ETATS]]="NEGATIF"),"PERDANT","")</f>
        <v/>
      </c>
      <c r="J169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69" s="3"/>
      <c r="Q169"/>
    </row>
    <row r="170" spans="3:17" ht="15.75" x14ac:dyDescent="0.25">
      <c r="C170" s="10" t="s">
        <v>171</v>
      </c>
      <c r="D170" s="11" t="s">
        <v>372</v>
      </c>
      <c r="E170" t="s">
        <v>3</v>
      </c>
      <c r="F17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0">
        <v>100</v>
      </c>
      <c r="H170" t="str">
        <f>IF(AND(POSITION[[#This Row],[EN COURS4]]="OK",POSITION[[#This Row],[ETATS]]="POSITIF"),"GAGNANT","")</f>
        <v/>
      </c>
      <c r="I170" t="str">
        <f>IF(AND(POSITION[[#This Row],[EN COURS4]]="OK",POSITION[[#This Row],[ETATS]]="NEGATIF"),"PERDANT","")</f>
        <v/>
      </c>
      <c r="J170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70" s="3"/>
      <c r="Q170"/>
    </row>
    <row r="171" spans="3:17" ht="15.75" x14ac:dyDescent="0.25">
      <c r="C171" s="10" t="s">
        <v>172</v>
      </c>
      <c r="D171" s="11" t="s">
        <v>373</v>
      </c>
      <c r="E171" t="s">
        <v>2</v>
      </c>
      <c r="F17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1">
        <v>150</v>
      </c>
      <c r="H171" t="str">
        <f>IF(AND(POSITION[[#This Row],[EN COURS4]]="OK",POSITION[[#This Row],[ETATS]]="POSITIF"),"GAGNANT","")</f>
        <v>GAGNANT</v>
      </c>
      <c r="I171" t="str">
        <f>IF(AND(POSITION[[#This Row],[EN COURS4]]="OK",POSITION[[#This Row],[ETATS]]="NEGATIF"),"PERDANT","")</f>
        <v/>
      </c>
      <c r="J17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71" s="3"/>
      <c r="Q171"/>
    </row>
    <row r="172" spans="3:17" ht="15.75" x14ac:dyDescent="0.25">
      <c r="C172" s="10" t="s">
        <v>173</v>
      </c>
      <c r="D172" s="11" t="s">
        <v>374</v>
      </c>
      <c r="E172" t="s">
        <v>2</v>
      </c>
      <c r="F17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2">
        <v>435</v>
      </c>
      <c r="H172" t="str">
        <f>IF(AND(POSITION[[#This Row],[EN COURS4]]="OK",POSITION[[#This Row],[ETATS]]="POSITIF"),"GAGNANT","")</f>
        <v>GAGNANT</v>
      </c>
      <c r="I172" t="str">
        <f>IF(AND(POSITION[[#This Row],[EN COURS4]]="OK",POSITION[[#This Row],[ETATS]]="NEGATIF"),"PERDANT","")</f>
        <v/>
      </c>
      <c r="J17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72" s="3"/>
      <c r="Q172"/>
    </row>
    <row r="173" spans="3:17" ht="15.75" x14ac:dyDescent="0.25">
      <c r="C173" s="10" t="s">
        <v>174</v>
      </c>
      <c r="D173" s="11" t="s">
        <v>375</v>
      </c>
      <c r="E173" t="s">
        <v>2</v>
      </c>
      <c r="F17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3">
        <v>100</v>
      </c>
      <c r="H173" t="str">
        <f>IF(AND(POSITION[[#This Row],[EN COURS4]]="OK",POSITION[[#This Row],[ETATS]]="POSITIF"),"GAGNANT","")</f>
        <v>GAGNANT</v>
      </c>
      <c r="I173" t="str">
        <f>IF(AND(POSITION[[#This Row],[EN COURS4]]="OK",POSITION[[#This Row],[ETATS]]="NEGATIF"),"PERDANT","")</f>
        <v/>
      </c>
      <c r="J17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73" s="3"/>
      <c r="Q173"/>
    </row>
    <row r="174" spans="3:17" ht="15.75" x14ac:dyDescent="0.25">
      <c r="C174" s="10" t="s">
        <v>175</v>
      </c>
      <c r="D174" s="11" t="s">
        <v>376</v>
      </c>
      <c r="E174" t="s">
        <v>2</v>
      </c>
      <c r="F17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4">
        <v>150</v>
      </c>
      <c r="H174" t="str">
        <f>IF(AND(POSITION[[#This Row],[EN COURS4]]="OK",POSITION[[#This Row],[ETATS]]="POSITIF"),"GAGNANT","")</f>
        <v>GAGNANT</v>
      </c>
      <c r="I174" t="str">
        <f>IF(AND(POSITION[[#This Row],[EN COURS4]]="OK",POSITION[[#This Row],[ETATS]]="NEGATIF"),"PERDANT","")</f>
        <v/>
      </c>
      <c r="J17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74" s="3"/>
      <c r="Q174"/>
    </row>
    <row r="175" spans="3:17" ht="15.75" x14ac:dyDescent="0.25">
      <c r="C175" s="10" t="s">
        <v>176</v>
      </c>
      <c r="D175" s="11" t="s">
        <v>377</v>
      </c>
      <c r="E175" t="s">
        <v>2</v>
      </c>
      <c r="F17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5">
        <v>435</v>
      </c>
      <c r="H175" t="str">
        <f>IF(AND(POSITION[[#This Row],[EN COURS4]]="OK",POSITION[[#This Row],[ETATS]]="POSITIF"),"GAGNANT","")</f>
        <v>GAGNANT</v>
      </c>
      <c r="I175" t="str">
        <f>IF(AND(POSITION[[#This Row],[EN COURS4]]="OK",POSITION[[#This Row],[ETATS]]="NEGATIF"),"PERDANT","")</f>
        <v/>
      </c>
      <c r="J17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75" s="3"/>
      <c r="Q175"/>
    </row>
    <row r="176" spans="3:17" ht="15.75" x14ac:dyDescent="0.25">
      <c r="C176" s="10" t="s">
        <v>177</v>
      </c>
      <c r="D176" s="11" t="s">
        <v>378</v>
      </c>
      <c r="E176" t="s">
        <v>2</v>
      </c>
      <c r="F17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6">
        <v>100</v>
      </c>
      <c r="H176" t="str">
        <f>IF(AND(POSITION[[#This Row],[EN COURS4]]="OK",POSITION[[#This Row],[ETATS]]="POSITIF"),"GAGNANT","")</f>
        <v>GAGNANT</v>
      </c>
      <c r="I176" t="str">
        <f>IF(AND(POSITION[[#This Row],[EN COURS4]]="OK",POSITION[[#This Row],[ETATS]]="NEGATIF"),"PERDANT","")</f>
        <v/>
      </c>
      <c r="J17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76" s="3"/>
      <c r="Q176"/>
    </row>
    <row r="177" spans="3:17" ht="15.75" x14ac:dyDescent="0.25">
      <c r="C177" s="10" t="s">
        <v>178</v>
      </c>
      <c r="D177" s="11" t="s">
        <v>375</v>
      </c>
      <c r="E177" t="s">
        <v>2</v>
      </c>
      <c r="F17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7">
        <v>150</v>
      </c>
      <c r="H177" t="str">
        <f>IF(AND(POSITION[[#This Row],[EN COURS4]]="OK",POSITION[[#This Row],[ETATS]]="POSITIF"),"GAGNANT","")</f>
        <v>GAGNANT</v>
      </c>
      <c r="I177" t="str">
        <f>IF(AND(POSITION[[#This Row],[EN COURS4]]="OK",POSITION[[#This Row],[ETATS]]="NEGATIF"),"PERDANT","")</f>
        <v/>
      </c>
      <c r="J17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77" s="3"/>
      <c r="Q177"/>
    </row>
    <row r="178" spans="3:17" ht="15.75" x14ac:dyDescent="0.25">
      <c r="C178" s="10" t="s">
        <v>179</v>
      </c>
      <c r="D178" s="11" t="s">
        <v>379</v>
      </c>
      <c r="E178" t="s">
        <v>2</v>
      </c>
      <c r="F17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8">
        <v>435</v>
      </c>
      <c r="H178" t="str">
        <f>IF(AND(POSITION[[#This Row],[EN COURS4]]="OK",POSITION[[#This Row],[ETATS]]="POSITIF"),"GAGNANT","")</f>
        <v>GAGNANT</v>
      </c>
      <c r="I178" t="str">
        <f>IF(AND(POSITION[[#This Row],[EN COURS4]]="OK",POSITION[[#This Row],[ETATS]]="NEGATIF"),"PERDANT","")</f>
        <v/>
      </c>
      <c r="J17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78" s="3"/>
      <c r="Q178"/>
    </row>
    <row r="179" spans="3:17" ht="15.75" x14ac:dyDescent="0.25">
      <c r="C179" s="10" t="s">
        <v>180</v>
      </c>
      <c r="D179" s="11" t="s">
        <v>378</v>
      </c>
      <c r="E179" t="s">
        <v>2</v>
      </c>
      <c r="F17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79">
        <v>100</v>
      </c>
      <c r="H179" t="str">
        <f>IF(AND(POSITION[[#This Row],[EN COURS4]]="OK",POSITION[[#This Row],[ETATS]]="POSITIF"),"GAGNANT","")</f>
        <v>GAGNANT</v>
      </c>
      <c r="I179" t="str">
        <f>IF(AND(POSITION[[#This Row],[EN COURS4]]="OK",POSITION[[#This Row],[ETATS]]="NEGATIF"),"PERDANT","")</f>
        <v/>
      </c>
      <c r="J17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79" s="3"/>
      <c r="Q179"/>
    </row>
    <row r="180" spans="3:17" ht="15.75" x14ac:dyDescent="0.25">
      <c r="C180" s="10" t="s">
        <v>181</v>
      </c>
      <c r="D180" s="11" t="s">
        <v>380</v>
      </c>
      <c r="E180" t="s">
        <v>2</v>
      </c>
      <c r="F18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0">
        <v>150</v>
      </c>
      <c r="H180" t="str">
        <f>IF(AND(POSITION[[#This Row],[EN COURS4]]="OK",POSITION[[#This Row],[ETATS]]="POSITIF"),"GAGNANT","")</f>
        <v>GAGNANT</v>
      </c>
      <c r="I180" t="str">
        <f>IF(AND(POSITION[[#This Row],[EN COURS4]]="OK",POSITION[[#This Row],[ETATS]]="NEGATIF"),"PERDANT","")</f>
        <v/>
      </c>
      <c r="J18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80" s="3"/>
      <c r="Q180"/>
    </row>
    <row r="181" spans="3:17" ht="15.75" x14ac:dyDescent="0.25">
      <c r="C181" s="10" t="s">
        <v>182</v>
      </c>
      <c r="D181" s="11" t="s">
        <v>380</v>
      </c>
      <c r="E181" t="s">
        <v>2</v>
      </c>
      <c r="F18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1">
        <v>435</v>
      </c>
      <c r="H181" t="str">
        <f>IF(AND(POSITION[[#This Row],[EN COURS4]]="OK",POSITION[[#This Row],[ETATS]]="POSITIF"),"GAGNANT","")</f>
        <v>GAGNANT</v>
      </c>
      <c r="I181" t="str">
        <f>IF(AND(POSITION[[#This Row],[EN COURS4]]="OK",POSITION[[#This Row],[ETATS]]="NEGATIF"),"PERDANT","")</f>
        <v/>
      </c>
      <c r="J18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81" s="3"/>
      <c r="Q181"/>
    </row>
    <row r="182" spans="3:17" ht="15.75" x14ac:dyDescent="0.25">
      <c r="C182" s="10" t="s">
        <v>183</v>
      </c>
      <c r="D182" s="11" t="s">
        <v>381</v>
      </c>
      <c r="E182" t="s">
        <v>2</v>
      </c>
      <c r="F18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2">
        <v>100</v>
      </c>
      <c r="H182" t="str">
        <f>IF(AND(POSITION[[#This Row],[EN COURS4]]="OK",POSITION[[#This Row],[ETATS]]="POSITIF"),"GAGNANT","")</f>
        <v>GAGNANT</v>
      </c>
      <c r="I182" t="str">
        <f>IF(AND(POSITION[[#This Row],[EN COURS4]]="OK",POSITION[[#This Row],[ETATS]]="NEGATIF"),"PERDANT","")</f>
        <v/>
      </c>
      <c r="J18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82" s="3"/>
      <c r="Q182"/>
    </row>
    <row r="183" spans="3:17" ht="15.75" x14ac:dyDescent="0.25">
      <c r="C183" s="10" t="s">
        <v>184</v>
      </c>
      <c r="D183" s="11" t="s">
        <v>382</v>
      </c>
      <c r="E183" t="s">
        <v>2</v>
      </c>
      <c r="F18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3">
        <v>150</v>
      </c>
      <c r="H183" t="str">
        <f>IF(AND(POSITION[[#This Row],[EN COURS4]]="OK",POSITION[[#This Row],[ETATS]]="POSITIF"),"GAGNANT","")</f>
        <v>GAGNANT</v>
      </c>
      <c r="I183" t="str">
        <f>IF(AND(POSITION[[#This Row],[EN COURS4]]="OK",POSITION[[#This Row],[ETATS]]="NEGATIF"),"PERDANT","")</f>
        <v/>
      </c>
      <c r="J18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83" s="3"/>
      <c r="Q183"/>
    </row>
    <row r="184" spans="3:17" ht="15.75" x14ac:dyDescent="0.25">
      <c r="C184" s="10" t="s">
        <v>185</v>
      </c>
      <c r="D184" s="11" t="s">
        <v>383</v>
      </c>
      <c r="E184" t="s">
        <v>2</v>
      </c>
      <c r="F18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4">
        <v>435</v>
      </c>
      <c r="H184" t="str">
        <f>IF(AND(POSITION[[#This Row],[EN COURS4]]="OK",POSITION[[#This Row],[ETATS]]="POSITIF"),"GAGNANT","")</f>
        <v>GAGNANT</v>
      </c>
      <c r="I184" t="str">
        <f>IF(AND(POSITION[[#This Row],[EN COURS4]]="OK",POSITION[[#This Row],[ETATS]]="NEGATIF"),"PERDANT","")</f>
        <v/>
      </c>
      <c r="J18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84" s="3"/>
      <c r="Q184"/>
    </row>
    <row r="185" spans="3:17" ht="15.75" x14ac:dyDescent="0.25">
      <c r="C185" s="10" t="s">
        <v>186</v>
      </c>
      <c r="D185" s="11" t="s">
        <v>384</v>
      </c>
      <c r="E185" t="s">
        <v>2</v>
      </c>
      <c r="F18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5">
        <v>100</v>
      </c>
      <c r="H185" t="str">
        <f>IF(AND(POSITION[[#This Row],[EN COURS4]]="OK",POSITION[[#This Row],[ETATS]]="POSITIF"),"GAGNANT","")</f>
        <v>GAGNANT</v>
      </c>
      <c r="I185" t="str">
        <f>IF(AND(POSITION[[#This Row],[EN COURS4]]="OK",POSITION[[#This Row],[ETATS]]="NEGATIF"),"PERDANT","")</f>
        <v/>
      </c>
      <c r="J185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85" s="3"/>
      <c r="Q185"/>
    </row>
    <row r="186" spans="3:17" ht="15.75" x14ac:dyDescent="0.25">
      <c r="C186" s="10" t="s">
        <v>187</v>
      </c>
      <c r="D186" s="11" t="s">
        <v>385</v>
      </c>
      <c r="E186" t="s">
        <v>3</v>
      </c>
      <c r="F18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6">
        <v>150</v>
      </c>
      <c r="H186" t="str">
        <f>IF(AND(POSITION[[#This Row],[EN COURS4]]="OK",POSITION[[#This Row],[ETATS]]="POSITIF"),"GAGNANT","")</f>
        <v/>
      </c>
      <c r="I186" t="str">
        <f>IF(AND(POSITION[[#This Row],[EN COURS4]]="OK",POSITION[[#This Row],[ETATS]]="NEGATIF"),"PERDANT","")</f>
        <v/>
      </c>
      <c r="J186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86" s="3"/>
      <c r="Q186"/>
    </row>
    <row r="187" spans="3:17" ht="15.75" x14ac:dyDescent="0.25">
      <c r="C187" s="10" t="s">
        <v>188</v>
      </c>
      <c r="D187" s="11" t="s">
        <v>386</v>
      </c>
      <c r="E187" t="s">
        <v>3</v>
      </c>
      <c r="F18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7">
        <v>435</v>
      </c>
      <c r="H187" t="str">
        <f>IF(AND(POSITION[[#This Row],[EN COURS4]]="OK",POSITION[[#This Row],[ETATS]]="POSITIF"),"GAGNANT","")</f>
        <v/>
      </c>
      <c r="I187" t="str">
        <f>IF(AND(POSITION[[#This Row],[EN COURS4]]="OK",POSITION[[#This Row],[ETATS]]="NEGATIF"),"PERDANT","")</f>
        <v/>
      </c>
      <c r="J18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87" s="3"/>
      <c r="Q187"/>
    </row>
    <row r="188" spans="3:17" ht="15.75" x14ac:dyDescent="0.25">
      <c r="C188" s="10" t="s">
        <v>189</v>
      </c>
      <c r="D188" s="11" t="s">
        <v>387</v>
      </c>
      <c r="E188" t="s">
        <v>2</v>
      </c>
      <c r="F18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8">
        <v>100</v>
      </c>
      <c r="H188" t="str">
        <f>IF(AND(POSITION[[#This Row],[EN COURS4]]="OK",POSITION[[#This Row],[ETATS]]="POSITIF"),"GAGNANT","")</f>
        <v>GAGNANT</v>
      </c>
      <c r="I188" t="str">
        <f>IF(AND(POSITION[[#This Row],[EN COURS4]]="OK",POSITION[[#This Row],[ETATS]]="NEGATIF"),"PERDANT","")</f>
        <v/>
      </c>
      <c r="J188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88" s="3"/>
      <c r="Q188"/>
    </row>
    <row r="189" spans="3:17" ht="15.75" x14ac:dyDescent="0.25">
      <c r="C189" s="10" t="s">
        <v>190</v>
      </c>
      <c r="D189" s="11" t="s">
        <v>388</v>
      </c>
      <c r="E189" t="s">
        <v>2</v>
      </c>
      <c r="F18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89">
        <v>150</v>
      </c>
      <c r="H189" t="str">
        <f>IF(AND(POSITION[[#This Row],[EN COURS4]]="OK",POSITION[[#This Row],[ETATS]]="POSITIF"),"GAGNANT","")</f>
        <v>GAGNANT</v>
      </c>
      <c r="I189" t="str">
        <f>IF(AND(POSITION[[#This Row],[EN COURS4]]="OK",POSITION[[#This Row],[ETATS]]="NEGATIF"),"PERDANT","")</f>
        <v/>
      </c>
      <c r="J189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89" s="3"/>
      <c r="Q189"/>
    </row>
    <row r="190" spans="3:17" ht="15.75" x14ac:dyDescent="0.25">
      <c r="C190" s="10" t="s">
        <v>191</v>
      </c>
      <c r="D190" s="11" t="s">
        <v>389</v>
      </c>
      <c r="E190" t="s">
        <v>2</v>
      </c>
      <c r="F19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0">
        <v>435</v>
      </c>
      <c r="H190" t="str">
        <f>IF(AND(POSITION[[#This Row],[EN COURS4]]="OK",POSITION[[#This Row],[ETATS]]="POSITIF"),"GAGNANT","")</f>
        <v>GAGNANT</v>
      </c>
      <c r="I190" t="str">
        <f>IF(AND(POSITION[[#This Row],[EN COURS4]]="OK",POSITION[[#This Row],[ETATS]]="NEGATIF"),"PERDANT","")</f>
        <v/>
      </c>
      <c r="J19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90" s="3"/>
      <c r="Q190"/>
    </row>
    <row r="191" spans="3:17" ht="15.75" x14ac:dyDescent="0.25">
      <c r="C191" s="10" t="s">
        <v>192</v>
      </c>
      <c r="D191" s="11" t="s">
        <v>390</v>
      </c>
      <c r="E191" t="s">
        <v>2</v>
      </c>
      <c r="F19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1">
        <v>100</v>
      </c>
      <c r="H191" t="str">
        <f>IF(AND(POSITION[[#This Row],[EN COURS4]]="OK",POSITION[[#This Row],[ETATS]]="POSITIF"),"GAGNANT","")</f>
        <v>GAGNANT</v>
      </c>
      <c r="I191" t="str">
        <f>IF(AND(POSITION[[#This Row],[EN COURS4]]="OK",POSITION[[#This Row],[ETATS]]="NEGATIF"),"PERDANT","")</f>
        <v/>
      </c>
      <c r="J191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91" s="3"/>
      <c r="Q191"/>
    </row>
    <row r="192" spans="3:17" ht="15.75" x14ac:dyDescent="0.25">
      <c r="C192" s="10" t="s">
        <v>193</v>
      </c>
      <c r="D192" s="11" t="s">
        <v>373</v>
      </c>
      <c r="E192" t="s">
        <v>2</v>
      </c>
      <c r="F19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2">
        <v>150</v>
      </c>
      <c r="H192" t="str">
        <f>IF(AND(POSITION[[#This Row],[EN COURS4]]="OK",POSITION[[#This Row],[ETATS]]="POSITIF"),"GAGNANT","")</f>
        <v>GAGNANT</v>
      </c>
      <c r="I192" t="str">
        <f>IF(AND(POSITION[[#This Row],[EN COURS4]]="OK",POSITION[[#This Row],[ETATS]]="NEGATIF"),"PERDANT","")</f>
        <v/>
      </c>
      <c r="J19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150</v>
      </c>
      <c r="M192" s="3"/>
      <c r="Q192"/>
    </row>
    <row r="193" spans="3:17" ht="15.75" x14ac:dyDescent="0.25">
      <c r="C193" s="10" t="s">
        <v>194</v>
      </c>
      <c r="D193" s="11" t="s">
        <v>391</v>
      </c>
      <c r="E193" t="s">
        <v>2</v>
      </c>
      <c r="F19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3">
        <v>435</v>
      </c>
      <c r="H193" t="str">
        <f>IF(AND(POSITION[[#This Row],[EN COURS4]]="OK",POSITION[[#This Row],[ETATS]]="POSITIF"),"GAGNANT","")</f>
        <v>GAGNANT</v>
      </c>
      <c r="I193" t="str">
        <f>IF(AND(POSITION[[#This Row],[EN COURS4]]="OK",POSITION[[#This Row],[ETATS]]="NEGATIF"),"PERDANT","")</f>
        <v/>
      </c>
      <c r="J193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93" s="3"/>
      <c r="Q193"/>
    </row>
    <row r="194" spans="3:17" ht="15.75" x14ac:dyDescent="0.25">
      <c r="C194" s="10" t="s">
        <v>195</v>
      </c>
      <c r="D194" s="11" t="s">
        <v>384</v>
      </c>
      <c r="E194" t="s">
        <v>2</v>
      </c>
      <c r="F19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4">
        <v>100</v>
      </c>
      <c r="H194" t="str">
        <f>IF(AND(POSITION[[#This Row],[EN COURS4]]="OK",POSITION[[#This Row],[ETATS]]="POSITIF"),"GAGNANT","")</f>
        <v>GAGNANT</v>
      </c>
      <c r="I194" t="str">
        <f>IF(AND(POSITION[[#This Row],[EN COURS4]]="OK",POSITION[[#This Row],[ETATS]]="NEGATIF"),"PERDANT","")</f>
        <v/>
      </c>
      <c r="J194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194" s="3"/>
      <c r="Q194"/>
    </row>
    <row r="195" spans="3:17" ht="15.75" x14ac:dyDescent="0.25">
      <c r="C195" s="10" t="s">
        <v>196</v>
      </c>
      <c r="D195" s="11" t="s">
        <v>392</v>
      </c>
      <c r="E195" t="s">
        <v>3</v>
      </c>
      <c r="F19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5">
        <v>150</v>
      </c>
      <c r="H195" t="str">
        <f>IF(AND(POSITION[[#This Row],[EN COURS4]]="OK",POSITION[[#This Row],[ETATS]]="POSITIF"),"GAGNANT","")</f>
        <v/>
      </c>
      <c r="I195" t="str">
        <f>IF(AND(POSITION[[#This Row],[EN COURS4]]="OK",POSITION[[#This Row],[ETATS]]="NEGATIF"),"PERDANT","")</f>
        <v/>
      </c>
      <c r="J195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M195" s="3"/>
      <c r="Q195"/>
    </row>
    <row r="196" spans="3:17" ht="15.75" x14ac:dyDescent="0.25">
      <c r="C196" s="10" t="s">
        <v>197</v>
      </c>
      <c r="D196" s="11" t="s">
        <v>393</v>
      </c>
      <c r="E196" t="s">
        <v>2</v>
      </c>
      <c r="F196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6">
        <v>435</v>
      </c>
      <c r="H196" t="str">
        <f>IF(AND(POSITION[[#This Row],[EN COURS4]]="OK",POSITION[[#This Row],[ETATS]]="POSITIF"),"GAGNANT","")</f>
        <v>GAGNANT</v>
      </c>
      <c r="I196" t="str">
        <f>IF(AND(POSITION[[#This Row],[EN COURS4]]="OK",POSITION[[#This Row],[ETATS]]="NEGATIF"),"PERDANT","")</f>
        <v/>
      </c>
      <c r="J196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M196" s="3"/>
      <c r="Q196"/>
    </row>
    <row r="197" spans="3:17" ht="15.75" x14ac:dyDescent="0.25">
      <c r="C197" s="10" t="s">
        <v>198</v>
      </c>
      <c r="D197" s="11" t="s">
        <v>380</v>
      </c>
      <c r="E197" s="2" t="s">
        <v>2</v>
      </c>
      <c r="F197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7">
        <v>100</v>
      </c>
      <c r="H197" s="2" t="str">
        <f>IF(AND(POSITION[[#This Row],[EN COURS4]]="OK",POSITION[[#This Row],[ETATS]]="POSITIF"),"GAGNANT","")</f>
        <v>GAGNANT</v>
      </c>
      <c r="I197" s="2" t="str">
        <f>IF(AND(POSITION[[#This Row],[EN COURS4]]="OK",POSITION[[#This Row],[ETATS]]="NEGATIF"),"PERDANT","")</f>
        <v/>
      </c>
      <c r="J197" s="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K197" s="2"/>
      <c r="M197" s="3"/>
      <c r="Q197"/>
    </row>
    <row r="198" spans="3:17" ht="15.75" x14ac:dyDescent="0.25">
      <c r="C198" s="10" t="s">
        <v>199</v>
      </c>
      <c r="D198" s="11" t="s">
        <v>394</v>
      </c>
      <c r="E198" s="2" t="s">
        <v>3</v>
      </c>
      <c r="F198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8">
        <v>150</v>
      </c>
      <c r="H198" s="2" t="str">
        <f>IF(AND(POSITION[[#This Row],[EN COURS4]]="OK",POSITION[[#This Row],[ETATS]]="POSITIF"),"GAGNANT","")</f>
        <v/>
      </c>
      <c r="I198" s="2" t="str">
        <f>IF(AND(POSITION[[#This Row],[EN COURS4]]="OK",POSITION[[#This Row],[ETATS]]="NEGATIF"),"PERDANT","")</f>
        <v/>
      </c>
      <c r="J198" s="2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198" s="2"/>
      <c r="M198" s="3"/>
      <c r="Q198"/>
    </row>
    <row r="199" spans="3:17" ht="15.75" x14ac:dyDescent="0.25">
      <c r="C199" s="10" t="s">
        <v>200</v>
      </c>
      <c r="D199" s="11" t="s">
        <v>395</v>
      </c>
      <c r="E199" s="2" t="s">
        <v>2</v>
      </c>
      <c r="F199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199">
        <v>435</v>
      </c>
      <c r="H199" s="2" t="str">
        <f>IF(AND(POSITION[[#This Row],[EN COURS4]]="OK",POSITION[[#This Row],[ETATS]]="POSITIF"),"GAGNANT","")</f>
        <v>GAGNANT</v>
      </c>
      <c r="I199" s="2" t="str">
        <f>IF(AND(POSITION[[#This Row],[EN COURS4]]="OK",POSITION[[#This Row],[ETATS]]="NEGATIF"),"PERDANT","")</f>
        <v/>
      </c>
      <c r="J199" s="2">
        <f>IF(AND(POSITION[[#This Row],[EN COURS4]]="OK",POSITION[[#This Row],[ETATS]]="NEGATIF"),POSITION[[#This Row],[ACTIVITE]]*$K$2,IF(AND(POSITION[[#This Row],[EN COURS4]]="OK",POSITION[[#This Row],[ETATS]]="POSITIF"),POSITION[[#This Row],[ACTIVITE]],""))</f>
        <v>435</v>
      </c>
      <c r="K199" s="2"/>
      <c r="M199" s="3"/>
      <c r="Q199"/>
    </row>
    <row r="200" spans="3:17" ht="15.75" x14ac:dyDescent="0.25">
      <c r="C200" s="10" t="s">
        <v>201</v>
      </c>
      <c r="D200" s="11" t="s">
        <v>396</v>
      </c>
      <c r="E200" t="s">
        <v>2</v>
      </c>
      <c r="F200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0">
        <v>100</v>
      </c>
      <c r="H200" t="str">
        <f>IF(AND(POSITION[[#This Row],[EN COURS4]]="OK",POSITION[[#This Row],[ETATS]]="POSITIF"),"GAGNANT","")</f>
        <v>GAGNANT</v>
      </c>
      <c r="I200" t="str">
        <f>IF(AND(POSITION[[#This Row],[EN COURS4]]="OK",POSITION[[#This Row],[ETATS]]="NEGATIF"),"PERDANT","")</f>
        <v/>
      </c>
      <c r="J200">
        <f>IF(AND(POSITION[[#This Row],[EN COURS4]]="OK",POSITION[[#This Row],[ETATS]]="NEGATIF"),POSITION[[#This Row],[ACTIVITE]]*$K$2,IF(AND(POSITION[[#This Row],[EN COURS4]]="OK",POSITION[[#This Row],[ETATS]]="POSITIF"),POSITION[[#This Row],[ACTIVITE]],""))</f>
        <v>100</v>
      </c>
      <c r="M200" s="3"/>
      <c r="Q200"/>
    </row>
    <row r="201" spans="3:17" ht="15.75" x14ac:dyDescent="0.25">
      <c r="C201" s="10" t="s">
        <v>202</v>
      </c>
      <c r="D201" s="11" t="s">
        <v>394</v>
      </c>
      <c r="E201" t="s">
        <v>2</v>
      </c>
      <c r="F201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1" s="7"/>
      <c r="H201" s="7" t="str">
        <f>IF(AND(POSITION[[#This Row],[EN COURS4]]="OK",POSITION[[#This Row],[ETATS]]="POSITIF"),"GAGNANT","")</f>
        <v>GAGNANT</v>
      </c>
      <c r="I201" s="7" t="str">
        <f>IF(AND(POSITION[[#This Row],[EN COURS4]]="OK",POSITION[[#This Row],[ETATS]]="NEGATIF"),"PERDANT","")</f>
        <v/>
      </c>
      <c r="J201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1" s="7"/>
      <c r="M201" s="3"/>
      <c r="Q201"/>
    </row>
    <row r="202" spans="3:17" ht="15.75" x14ac:dyDescent="0.25">
      <c r="C202" s="10" t="s">
        <v>203</v>
      </c>
      <c r="D202" s="11" t="s">
        <v>397</v>
      </c>
      <c r="E202" t="s">
        <v>2</v>
      </c>
      <c r="F202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2" s="7"/>
      <c r="H202" s="7" t="str">
        <f>IF(AND(POSITION[[#This Row],[EN COURS4]]="OK",POSITION[[#This Row],[ETATS]]="POSITIF"),"GAGNANT","")</f>
        <v>GAGNANT</v>
      </c>
      <c r="I202" s="7" t="str">
        <f>IF(AND(POSITION[[#This Row],[EN COURS4]]="OK",POSITION[[#This Row],[ETATS]]="NEGATIF"),"PERDANT","")</f>
        <v/>
      </c>
      <c r="J202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2" s="7"/>
      <c r="M202" s="3"/>
      <c r="Q202"/>
    </row>
    <row r="203" spans="3:17" ht="15.75" x14ac:dyDescent="0.25">
      <c r="C203" s="10" t="s">
        <v>204</v>
      </c>
      <c r="D203" s="11" t="s">
        <v>398</v>
      </c>
      <c r="E203" t="s">
        <v>3</v>
      </c>
      <c r="F203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3" s="7"/>
      <c r="H203" s="7" t="str">
        <f>IF(AND(POSITION[[#This Row],[EN COURS4]]="OK",POSITION[[#This Row],[ETATS]]="POSITIF"),"GAGNANT","")</f>
        <v/>
      </c>
      <c r="I203" s="7" t="str">
        <f>IF(AND(POSITION[[#This Row],[EN COURS4]]="OK",POSITION[[#This Row],[ETATS]]="NEGATIF"),"PERDANT","")</f>
        <v/>
      </c>
      <c r="J203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03" s="7"/>
      <c r="M203" s="3"/>
      <c r="Q203"/>
    </row>
    <row r="204" spans="3:17" ht="15.75" x14ac:dyDescent="0.25">
      <c r="C204" s="10" t="s">
        <v>205</v>
      </c>
      <c r="D204" s="11" t="s">
        <v>396</v>
      </c>
      <c r="E204" t="s">
        <v>3</v>
      </c>
      <c r="F204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4" s="7"/>
      <c r="H204" s="7" t="str">
        <f>IF(AND(POSITION[[#This Row],[EN COURS4]]="OK",POSITION[[#This Row],[ETATS]]="POSITIF"),"GAGNANT","")</f>
        <v/>
      </c>
      <c r="I204" s="7" t="str">
        <f>IF(AND(POSITION[[#This Row],[EN COURS4]]="OK",POSITION[[#This Row],[ETATS]]="NEGATIF"),"PERDANT","")</f>
        <v/>
      </c>
      <c r="J204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04" s="7"/>
      <c r="M204" s="3"/>
      <c r="Q204"/>
    </row>
    <row r="205" spans="3:17" ht="15.75" x14ac:dyDescent="0.25">
      <c r="C205" s="10" t="s">
        <v>206</v>
      </c>
      <c r="D205" s="11" t="s">
        <v>399</v>
      </c>
      <c r="E205" t="s">
        <v>2</v>
      </c>
      <c r="F205" t="str">
        <f>IFERROR(IF(AND(IFERROR(VALUE(SUBSTITUTE(POSITION[[#This Row],[PRICE]],".",",")),"")+$J$2&lt;=$G$2),"POSITIF",IF(AND(IFERROR(VALUE(SUBSTITUTE(POSITION[[#This Row],[PRICE]],".",",")),"")+$J$2&gt;=$G$2),"NEGATIF","")),"")</f>
        <v>POSITIF</v>
      </c>
      <c r="G205" s="7"/>
      <c r="H205" s="7" t="str">
        <f>IF(AND(POSITION[[#This Row],[EN COURS4]]="OK",POSITION[[#This Row],[ETATS]]="POSITIF"),"GAGNANT","")</f>
        <v>GAGNANT</v>
      </c>
      <c r="I205" s="7" t="str">
        <f>IF(AND(POSITION[[#This Row],[EN COURS4]]="OK",POSITION[[#This Row],[ETATS]]="NEGATIF"),"PERDANT","")</f>
        <v/>
      </c>
      <c r="J205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5" s="7"/>
      <c r="M205" s="3"/>
      <c r="Q205"/>
    </row>
    <row r="206" spans="3:17" ht="15.75" x14ac:dyDescent="0.25">
      <c r="C206" s="10" t="s">
        <v>207</v>
      </c>
      <c r="D206" s="11" t="s">
        <v>400</v>
      </c>
      <c r="E206" t="s">
        <v>2</v>
      </c>
      <c r="F20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06" s="7"/>
      <c r="H206" s="7" t="str">
        <f>IF(AND(POSITION[[#This Row],[EN COURS4]]="OK",POSITION[[#This Row],[ETATS]]="POSITIF"),"GAGNANT","")</f>
        <v/>
      </c>
      <c r="I206" s="7" t="str">
        <f>IF(AND(POSITION[[#This Row],[EN COURS4]]="OK",POSITION[[#This Row],[ETATS]]="NEGATIF"),"PERDANT","")</f>
        <v>PERDANT</v>
      </c>
      <c r="J206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6" s="7"/>
      <c r="M206" s="3"/>
      <c r="Q206"/>
    </row>
    <row r="207" spans="3:17" ht="15.75" x14ac:dyDescent="0.25">
      <c r="C207" s="10" t="s">
        <v>208</v>
      </c>
      <c r="D207" s="11" t="s">
        <v>401</v>
      </c>
      <c r="E207" t="s">
        <v>2</v>
      </c>
      <c r="F20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07" s="7"/>
      <c r="H207" s="7" t="str">
        <f>IF(AND(POSITION[[#This Row],[EN COURS4]]="OK",POSITION[[#This Row],[ETATS]]="POSITIF"),"GAGNANT","")</f>
        <v/>
      </c>
      <c r="I207" s="7" t="str">
        <f>IF(AND(POSITION[[#This Row],[EN COURS4]]="OK",POSITION[[#This Row],[ETATS]]="NEGATIF"),"PERDANT","")</f>
        <v>PERDANT</v>
      </c>
      <c r="J207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7" s="7"/>
      <c r="M207" s="3"/>
      <c r="Q207"/>
    </row>
    <row r="208" spans="3:17" ht="15.75" x14ac:dyDescent="0.25">
      <c r="C208" s="10" t="s">
        <v>209</v>
      </c>
      <c r="D208" s="11" t="s">
        <v>402</v>
      </c>
      <c r="E208" t="s">
        <v>2</v>
      </c>
      <c r="F20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08" s="7"/>
      <c r="H208" s="7" t="str">
        <f>IF(AND(POSITION[[#This Row],[EN COURS4]]="OK",POSITION[[#This Row],[ETATS]]="POSITIF"),"GAGNANT","")</f>
        <v/>
      </c>
      <c r="I208" s="7" t="str">
        <f>IF(AND(POSITION[[#This Row],[EN COURS4]]="OK",POSITION[[#This Row],[ETATS]]="NEGATIF"),"PERDANT","")</f>
        <v>PERDANT</v>
      </c>
      <c r="J208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8" s="7"/>
      <c r="M208" s="3"/>
      <c r="Q208"/>
    </row>
    <row r="209" spans="3:17" ht="15.75" x14ac:dyDescent="0.25">
      <c r="C209" s="10" t="s">
        <v>210</v>
      </c>
      <c r="D209" s="11" t="s">
        <v>403</v>
      </c>
      <c r="E209" t="s">
        <v>2</v>
      </c>
      <c r="F20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09" s="7"/>
      <c r="H209" s="7" t="str">
        <f>IF(AND(POSITION[[#This Row],[EN COURS4]]="OK",POSITION[[#This Row],[ETATS]]="POSITIF"),"GAGNANT","")</f>
        <v/>
      </c>
      <c r="I209" s="7" t="str">
        <f>IF(AND(POSITION[[#This Row],[EN COURS4]]="OK",POSITION[[#This Row],[ETATS]]="NEGATIF"),"PERDANT","")</f>
        <v>PERDANT</v>
      </c>
      <c r="J209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09" s="7"/>
      <c r="M209" s="3"/>
      <c r="Q209"/>
    </row>
    <row r="210" spans="3:17" ht="15.75" x14ac:dyDescent="0.25">
      <c r="C210" s="10" t="s">
        <v>211</v>
      </c>
      <c r="D210" s="11" t="s">
        <v>404</v>
      </c>
      <c r="E210" t="s">
        <v>2</v>
      </c>
      <c r="F21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0" s="7"/>
      <c r="H210" s="7" t="str">
        <f>IF(AND(POSITION[[#This Row],[EN COURS4]]="OK",POSITION[[#This Row],[ETATS]]="POSITIF"),"GAGNANT","")</f>
        <v/>
      </c>
      <c r="I210" s="7" t="str">
        <f>IF(AND(POSITION[[#This Row],[EN COURS4]]="OK",POSITION[[#This Row],[ETATS]]="NEGATIF"),"PERDANT","")</f>
        <v>PERDANT</v>
      </c>
      <c r="J210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0" s="7"/>
      <c r="M210" s="3"/>
      <c r="Q210"/>
    </row>
    <row r="211" spans="3:17" ht="15.75" x14ac:dyDescent="0.25">
      <c r="C211" s="10" t="s">
        <v>212</v>
      </c>
      <c r="D211" s="11" t="s">
        <v>405</v>
      </c>
      <c r="E211" t="s">
        <v>2</v>
      </c>
      <c r="F21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1" s="7"/>
      <c r="H211" s="7" t="str">
        <f>IF(AND(POSITION[[#This Row],[EN COURS4]]="OK",POSITION[[#This Row],[ETATS]]="POSITIF"),"GAGNANT","")</f>
        <v/>
      </c>
      <c r="I211" s="7" t="str">
        <f>IF(AND(POSITION[[#This Row],[EN COURS4]]="OK",POSITION[[#This Row],[ETATS]]="NEGATIF"),"PERDANT","")</f>
        <v>PERDANT</v>
      </c>
      <c r="J211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1" s="7"/>
      <c r="M211" s="3"/>
      <c r="Q211"/>
    </row>
    <row r="212" spans="3:17" ht="15.75" x14ac:dyDescent="0.25">
      <c r="C212" s="10" t="s">
        <v>213</v>
      </c>
      <c r="D212" s="11" t="s">
        <v>406</v>
      </c>
      <c r="E212" t="s">
        <v>3</v>
      </c>
      <c r="F21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2" s="7"/>
      <c r="H212" s="7" t="str">
        <f>IF(AND(POSITION[[#This Row],[EN COURS4]]="OK",POSITION[[#This Row],[ETATS]]="POSITIF"),"GAGNANT","")</f>
        <v/>
      </c>
      <c r="I212" s="7" t="str">
        <f>IF(AND(POSITION[[#This Row],[EN COURS4]]="OK",POSITION[[#This Row],[ETATS]]="NEGATIF"),"PERDANT","")</f>
        <v/>
      </c>
      <c r="J212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12" s="7"/>
      <c r="M212" s="3"/>
      <c r="Q212"/>
    </row>
    <row r="213" spans="3:17" ht="15.75" x14ac:dyDescent="0.25">
      <c r="C213" s="10" t="s">
        <v>214</v>
      </c>
      <c r="D213" s="11" t="s">
        <v>407</v>
      </c>
      <c r="E213" t="s">
        <v>2</v>
      </c>
      <c r="F21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3" s="7"/>
      <c r="H213" s="7" t="str">
        <f>IF(AND(POSITION[[#This Row],[EN COURS4]]="OK",POSITION[[#This Row],[ETATS]]="POSITIF"),"GAGNANT","")</f>
        <v/>
      </c>
      <c r="I213" s="7" t="str">
        <f>IF(AND(POSITION[[#This Row],[EN COURS4]]="OK",POSITION[[#This Row],[ETATS]]="NEGATIF"),"PERDANT","")</f>
        <v>PERDANT</v>
      </c>
      <c r="J213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3" s="7"/>
      <c r="M213" s="3"/>
      <c r="Q213"/>
    </row>
    <row r="214" spans="3:17" ht="15.75" x14ac:dyDescent="0.25">
      <c r="C214" s="10" t="s">
        <v>215</v>
      </c>
      <c r="D214" s="11" t="s">
        <v>408</v>
      </c>
      <c r="E214" s="2" t="s">
        <v>2</v>
      </c>
      <c r="F21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4" s="7"/>
      <c r="H214" s="7" t="str">
        <f>IF(AND(POSITION[[#This Row],[EN COURS4]]="OK",POSITION[[#This Row],[ETATS]]="POSITIF"),"GAGNANT","")</f>
        <v/>
      </c>
      <c r="I214" s="7" t="str">
        <f>IF(AND(POSITION[[#This Row],[EN COURS4]]="OK",POSITION[[#This Row],[ETATS]]="NEGATIF"),"PERDANT","")</f>
        <v>PERDANT</v>
      </c>
      <c r="J214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4" s="7"/>
      <c r="M214" s="3"/>
      <c r="Q214"/>
    </row>
    <row r="215" spans="3:17" ht="15.75" x14ac:dyDescent="0.25">
      <c r="C215" s="10" t="s">
        <v>216</v>
      </c>
      <c r="D215" s="11" t="s">
        <v>409</v>
      </c>
      <c r="E215" s="2" t="s">
        <v>3</v>
      </c>
      <c r="F21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5" s="7"/>
      <c r="H215" s="7" t="str">
        <f>IF(AND(POSITION[[#This Row],[EN COURS4]]="OK",POSITION[[#This Row],[ETATS]]="POSITIF"),"GAGNANT","")</f>
        <v/>
      </c>
      <c r="I215" s="7" t="str">
        <f>IF(AND(POSITION[[#This Row],[EN COURS4]]="OK",POSITION[[#This Row],[ETATS]]="NEGATIF"),"PERDANT","")</f>
        <v/>
      </c>
      <c r="J215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15" s="7"/>
      <c r="M215" s="3"/>
      <c r="Q215"/>
    </row>
    <row r="216" spans="3:17" ht="15.75" x14ac:dyDescent="0.25">
      <c r="C216" s="10" t="s">
        <v>217</v>
      </c>
      <c r="D216" s="11" t="s">
        <v>410</v>
      </c>
      <c r="E216" s="2" t="s">
        <v>2</v>
      </c>
      <c r="F21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6" s="7"/>
      <c r="H216" s="7" t="str">
        <f>IF(AND(POSITION[[#This Row],[EN COURS4]]="OK",POSITION[[#This Row],[ETATS]]="POSITIF"),"GAGNANT","")</f>
        <v/>
      </c>
      <c r="I216" s="7" t="str">
        <f>IF(AND(POSITION[[#This Row],[EN COURS4]]="OK",POSITION[[#This Row],[ETATS]]="NEGATIF"),"PERDANT","")</f>
        <v>PERDANT</v>
      </c>
      <c r="J216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6" s="7"/>
      <c r="M216" s="3"/>
      <c r="Q216"/>
    </row>
    <row r="217" spans="3:17" ht="15.75" x14ac:dyDescent="0.25">
      <c r="C217" s="10" t="s">
        <v>218</v>
      </c>
      <c r="D217" s="11" t="s">
        <v>411</v>
      </c>
      <c r="E217" t="s">
        <v>2</v>
      </c>
      <c r="F21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7" s="7"/>
      <c r="H217" s="7" t="str">
        <f>IF(AND(POSITION[[#This Row],[EN COURS4]]="OK",POSITION[[#This Row],[ETATS]]="POSITIF"),"GAGNANT","")</f>
        <v/>
      </c>
      <c r="I217" s="7" t="str">
        <f>IF(AND(POSITION[[#This Row],[EN COURS4]]="OK",POSITION[[#This Row],[ETATS]]="NEGATIF"),"PERDANT","")</f>
        <v>PERDANT</v>
      </c>
      <c r="J217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7" s="7"/>
      <c r="M217" s="3"/>
      <c r="Q217"/>
    </row>
    <row r="218" spans="3:17" ht="15.75" x14ac:dyDescent="0.25">
      <c r="C218" s="10" t="s">
        <v>219</v>
      </c>
      <c r="D218" s="11" t="s">
        <v>412</v>
      </c>
      <c r="E218" t="s">
        <v>2</v>
      </c>
      <c r="F21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8" s="7"/>
      <c r="H218" s="7" t="str">
        <f>IF(AND(POSITION[[#This Row],[EN COURS4]]="OK",POSITION[[#This Row],[ETATS]]="POSITIF"),"GAGNANT","")</f>
        <v/>
      </c>
      <c r="I218" s="7" t="str">
        <f>IF(AND(POSITION[[#This Row],[EN COURS4]]="OK",POSITION[[#This Row],[ETATS]]="NEGATIF"),"PERDANT","")</f>
        <v>PERDANT</v>
      </c>
      <c r="J218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8" s="7"/>
      <c r="M218" s="3"/>
      <c r="Q218"/>
    </row>
    <row r="219" spans="3:17" ht="15.75" x14ac:dyDescent="0.25">
      <c r="C219" s="10" t="s">
        <v>220</v>
      </c>
      <c r="D219" s="11" t="s">
        <v>413</v>
      </c>
      <c r="E219" t="s">
        <v>2</v>
      </c>
      <c r="F21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19" s="7"/>
      <c r="H219" s="7" t="str">
        <f>IF(AND(POSITION[[#This Row],[EN COURS4]]="OK",POSITION[[#This Row],[ETATS]]="POSITIF"),"GAGNANT","")</f>
        <v/>
      </c>
      <c r="I219" s="7" t="str">
        <f>IF(AND(POSITION[[#This Row],[EN COURS4]]="OK",POSITION[[#This Row],[ETATS]]="NEGATIF"),"PERDANT","")</f>
        <v>PERDANT</v>
      </c>
      <c r="J219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19" s="7"/>
      <c r="M219" s="3"/>
      <c r="Q219"/>
    </row>
    <row r="220" spans="3:17" ht="15.75" x14ac:dyDescent="0.25">
      <c r="C220" s="10" t="s">
        <v>221</v>
      </c>
      <c r="D220" s="11" t="s">
        <v>414</v>
      </c>
      <c r="E220" t="s">
        <v>3</v>
      </c>
      <c r="F22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0" s="7"/>
      <c r="H220" s="7" t="str">
        <f>IF(AND(POSITION[[#This Row],[EN COURS4]]="OK",POSITION[[#This Row],[ETATS]]="POSITIF"),"GAGNANT","")</f>
        <v/>
      </c>
      <c r="I220" s="7" t="str">
        <f>IF(AND(POSITION[[#This Row],[EN COURS4]]="OK",POSITION[[#This Row],[ETATS]]="NEGATIF"),"PERDANT","")</f>
        <v/>
      </c>
      <c r="J220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20" s="7"/>
      <c r="M220" s="3"/>
      <c r="Q220"/>
    </row>
    <row r="221" spans="3:17" ht="15.75" x14ac:dyDescent="0.25">
      <c r="C221" s="10" t="s">
        <v>222</v>
      </c>
      <c r="D221" s="11" t="s">
        <v>415</v>
      </c>
      <c r="E221" t="s">
        <v>3</v>
      </c>
      <c r="F22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1" s="7"/>
      <c r="H221" s="7" t="str">
        <f>IF(AND(POSITION[[#This Row],[EN COURS4]]="OK",POSITION[[#This Row],[ETATS]]="POSITIF"),"GAGNANT","")</f>
        <v/>
      </c>
      <c r="I221" s="7" t="str">
        <f>IF(AND(POSITION[[#This Row],[EN COURS4]]="OK",POSITION[[#This Row],[ETATS]]="NEGATIF"),"PERDANT","")</f>
        <v/>
      </c>
      <c r="J221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21" s="7"/>
      <c r="M221" s="3"/>
      <c r="Q221"/>
    </row>
    <row r="222" spans="3:17" ht="15.75" x14ac:dyDescent="0.25">
      <c r="C222" s="10" t="s">
        <v>223</v>
      </c>
      <c r="D222" s="11" t="s">
        <v>415</v>
      </c>
      <c r="E222" t="s">
        <v>2</v>
      </c>
      <c r="F22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2" s="7"/>
      <c r="H222" s="7" t="str">
        <f>IF(AND(POSITION[[#This Row],[EN COURS4]]="OK",POSITION[[#This Row],[ETATS]]="POSITIF"),"GAGNANT","")</f>
        <v/>
      </c>
      <c r="I222" s="7" t="str">
        <f>IF(AND(POSITION[[#This Row],[EN COURS4]]="OK",POSITION[[#This Row],[ETATS]]="NEGATIF"),"PERDANT","")</f>
        <v>PERDANT</v>
      </c>
      <c r="J222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2" s="7"/>
      <c r="M222" s="3"/>
      <c r="Q222"/>
    </row>
    <row r="223" spans="3:17" ht="15.75" x14ac:dyDescent="0.25">
      <c r="C223" s="10" t="s">
        <v>224</v>
      </c>
      <c r="D223" s="11" t="s">
        <v>416</v>
      </c>
      <c r="E223" t="s">
        <v>2</v>
      </c>
      <c r="F22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3" s="7"/>
      <c r="H223" s="7" t="str">
        <f>IF(AND(POSITION[[#This Row],[EN COURS4]]="OK",POSITION[[#This Row],[ETATS]]="POSITIF"),"GAGNANT","")</f>
        <v/>
      </c>
      <c r="I223" s="7" t="str">
        <f>IF(AND(POSITION[[#This Row],[EN COURS4]]="OK",POSITION[[#This Row],[ETATS]]="NEGATIF"),"PERDANT","")</f>
        <v>PERDANT</v>
      </c>
      <c r="J223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3" s="7"/>
      <c r="M223" s="3"/>
      <c r="Q223"/>
    </row>
    <row r="224" spans="3:17" ht="15.75" x14ac:dyDescent="0.25">
      <c r="C224" s="10" t="s">
        <v>225</v>
      </c>
      <c r="D224" s="11" t="s">
        <v>417</v>
      </c>
      <c r="E224" t="s">
        <v>2</v>
      </c>
      <c r="F22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4" s="7"/>
      <c r="H224" s="7" t="str">
        <f>IF(AND(POSITION[[#This Row],[EN COURS4]]="OK",POSITION[[#This Row],[ETATS]]="POSITIF"),"GAGNANT","")</f>
        <v/>
      </c>
      <c r="I224" s="7" t="str">
        <f>IF(AND(POSITION[[#This Row],[EN COURS4]]="OK",POSITION[[#This Row],[ETATS]]="NEGATIF"),"PERDANT","")</f>
        <v>PERDANT</v>
      </c>
      <c r="J224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4" s="7"/>
      <c r="M224" s="3"/>
      <c r="Q224"/>
    </row>
    <row r="225" spans="3:17" ht="15.75" x14ac:dyDescent="0.25">
      <c r="C225" s="10" t="s">
        <v>226</v>
      </c>
      <c r="D225" s="11" t="s">
        <v>418</v>
      </c>
      <c r="E225" t="s">
        <v>2</v>
      </c>
      <c r="F22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5" s="7"/>
      <c r="H225" s="7" t="str">
        <f>IF(AND(POSITION[[#This Row],[EN COURS4]]="OK",POSITION[[#This Row],[ETATS]]="POSITIF"),"GAGNANT","")</f>
        <v/>
      </c>
      <c r="I225" s="7" t="str">
        <f>IF(AND(POSITION[[#This Row],[EN COURS4]]="OK",POSITION[[#This Row],[ETATS]]="NEGATIF"),"PERDANT","")</f>
        <v>PERDANT</v>
      </c>
      <c r="J225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5" s="7"/>
      <c r="M225" s="3"/>
      <c r="Q225"/>
    </row>
    <row r="226" spans="3:17" ht="15.75" x14ac:dyDescent="0.25">
      <c r="C226" s="10" t="s">
        <v>227</v>
      </c>
      <c r="D226" s="11" t="s">
        <v>419</v>
      </c>
      <c r="E226" t="s">
        <v>2</v>
      </c>
      <c r="F22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6" s="7"/>
      <c r="H226" s="7" t="str">
        <f>IF(AND(POSITION[[#This Row],[EN COURS4]]="OK",POSITION[[#This Row],[ETATS]]="POSITIF"),"GAGNANT","")</f>
        <v/>
      </c>
      <c r="I226" s="7" t="str">
        <f>IF(AND(POSITION[[#This Row],[EN COURS4]]="OK",POSITION[[#This Row],[ETATS]]="NEGATIF"),"PERDANT","")</f>
        <v>PERDANT</v>
      </c>
      <c r="J226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6" s="7"/>
      <c r="M226" s="3"/>
      <c r="Q226"/>
    </row>
    <row r="227" spans="3:17" ht="15.75" x14ac:dyDescent="0.25">
      <c r="C227" s="10" t="s">
        <v>228</v>
      </c>
      <c r="D227" s="11" t="s">
        <v>420</v>
      </c>
      <c r="E227" t="s">
        <v>2</v>
      </c>
      <c r="F22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7" s="7"/>
      <c r="H227" s="7" t="str">
        <f>IF(AND(POSITION[[#This Row],[EN COURS4]]="OK",POSITION[[#This Row],[ETATS]]="POSITIF"),"GAGNANT","")</f>
        <v/>
      </c>
      <c r="I227" s="7" t="str">
        <f>IF(AND(POSITION[[#This Row],[EN COURS4]]="OK",POSITION[[#This Row],[ETATS]]="NEGATIF"),"PERDANT","")</f>
        <v>PERDANT</v>
      </c>
      <c r="J227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7" s="7"/>
      <c r="M227" s="3"/>
      <c r="Q227"/>
    </row>
    <row r="228" spans="3:17" ht="15.75" x14ac:dyDescent="0.25">
      <c r="C228" s="10" t="s">
        <v>229</v>
      </c>
      <c r="D228" s="11" t="s">
        <v>421</v>
      </c>
      <c r="E228" t="s">
        <v>2</v>
      </c>
      <c r="F22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8" s="7"/>
      <c r="H228" s="7" t="str">
        <f>IF(AND(POSITION[[#This Row],[EN COURS4]]="OK",POSITION[[#This Row],[ETATS]]="POSITIF"),"GAGNANT","")</f>
        <v/>
      </c>
      <c r="I228" s="7" t="str">
        <f>IF(AND(POSITION[[#This Row],[EN COURS4]]="OK",POSITION[[#This Row],[ETATS]]="NEGATIF"),"PERDANT","")</f>
        <v>PERDANT</v>
      </c>
      <c r="J228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28" s="7"/>
      <c r="M228" s="3"/>
      <c r="Q228"/>
    </row>
    <row r="229" spans="3:17" ht="15.75" x14ac:dyDescent="0.25">
      <c r="C229" s="10" t="s">
        <v>230</v>
      </c>
      <c r="D229" s="11" t="s">
        <v>422</v>
      </c>
      <c r="E229" t="s">
        <v>3</v>
      </c>
      <c r="F22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29" s="7"/>
      <c r="H229" s="7" t="str">
        <f>IF(AND(POSITION[[#This Row],[EN COURS4]]="OK",POSITION[[#This Row],[ETATS]]="POSITIF"),"GAGNANT","")</f>
        <v/>
      </c>
      <c r="I229" s="7" t="str">
        <f>IF(AND(POSITION[[#This Row],[EN COURS4]]="OK",POSITION[[#This Row],[ETATS]]="NEGATIF"),"PERDANT","")</f>
        <v/>
      </c>
      <c r="J229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29" s="7"/>
      <c r="M229" s="3"/>
      <c r="Q229"/>
    </row>
    <row r="230" spans="3:17" ht="15.75" x14ac:dyDescent="0.25">
      <c r="C230" s="10" t="s">
        <v>231</v>
      </c>
      <c r="D230" s="11" t="s">
        <v>423</v>
      </c>
      <c r="E230" t="s">
        <v>2</v>
      </c>
      <c r="F23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0" s="7"/>
      <c r="H230" s="7" t="str">
        <f>IF(AND(POSITION[[#This Row],[EN COURS4]]="OK",POSITION[[#This Row],[ETATS]]="POSITIF"),"GAGNANT","")</f>
        <v/>
      </c>
      <c r="I230" s="7" t="str">
        <f>IF(AND(POSITION[[#This Row],[EN COURS4]]="OK",POSITION[[#This Row],[ETATS]]="NEGATIF"),"PERDANT","")</f>
        <v>PERDANT</v>
      </c>
      <c r="J230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0" s="7"/>
      <c r="M230" s="3"/>
      <c r="Q230"/>
    </row>
    <row r="231" spans="3:17" ht="15.75" x14ac:dyDescent="0.25">
      <c r="C231" s="10" t="s">
        <v>232</v>
      </c>
      <c r="D231" s="11" t="s">
        <v>424</v>
      </c>
      <c r="E231" s="2" t="s">
        <v>2</v>
      </c>
      <c r="F23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1" s="7"/>
      <c r="H231" s="7" t="str">
        <f>IF(AND(POSITION[[#This Row],[EN COURS4]]="OK",POSITION[[#This Row],[ETATS]]="POSITIF"),"GAGNANT","")</f>
        <v/>
      </c>
      <c r="I231" s="7" t="str">
        <f>IF(AND(POSITION[[#This Row],[EN COURS4]]="OK",POSITION[[#This Row],[ETATS]]="NEGATIF"),"PERDANT","")</f>
        <v>PERDANT</v>
      </c>
      <c r="J231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1" s="7"/>
      <c r="M231" s="3"/>
      <c r="Q231"/>
    </row>
    <row r="232" spans="3:17" ht="15.75" x14ac:dyDescent="0.25">
      <c r="C232" s="10" t="s">
        <v>233</v>
      </c>
      <c r="D232" s="11" t="s">
        <v>425</v>
      </c>
      <c r="E232" s="2" t="s">
        <v>3</v>
      </c>
      <c r="F232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2" s="7"/>
      <c r="H232" s="7" t="str">
        <f>IF(AND(POSITION[[#This Row],[EN COURS4]]="OK",POSITION[[#This Row],[ETATS]]="POSITIF"),"GAGNANT","")</f>
        <v/>
      </c>
      <c r="I232" s="7" t="str">
        <f>IF(AND(POSITION[[#This Row],[EN COURS4]]="OK",POSITION[[#This Row],[ETATS]]="NEGATIF"),"PERDANT","")</f>
        <v/>
      </c>
      <c r="J232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32" s="7"/>
      <c r="M232" s="3"/>
      <c r="Q232"/>
    </row>
    <row r="233" spans="3:17" ht="15.75" x14ac:dyDescent="0.25">
      <c r="C233" s="10" t="s">
        <v>234</v>
      </c>
      <c r="D233" s="11" t="s">
        <v>426</v>
      </c>
      <c r="E233" s="2" t="s">
        <v>2</v>
      </c>
      <c r="F233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3" s="7"/>
      <c r="H233" s="7" t="str">
        <f>IF(AND(POSITION[[#This Row],[EN COURS4]]="OK",POSITION[[#This Row],[ETATS]]="POSITIF"),"GAGNANT","")</f>
        <v/>
      </c>
      <c r="I233" s="7" t="str">
        <f>IF(AND(POSITION[[#This Row],[EN COURS4]]="OK",POSITION[[#This Row],[ETATS]]="NEGATIF"),"PERDANT","")</f>
        <v>PERDANT</v>
      </c>
      <c r="J233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3" s="7"/>
      <c r="M233" s="3"/>
      <c r="Q233"/>
    </row>
    <row r="234" spans="3:17" ht="15.75" x14ac:dyDescent="0.25">
      <c r="C234" s="10" t="s">
        <v>235</v>
      </c>
      <c r="D234" s="11" t="s">
        <v>427</v>
      </c>
      <c r="E234" t="s">
        <v>2</v>
      </c>
      <c r="F234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4" s="7"/>
      <c r="H234" s="7" t="str">
        <f>IF(AND(POSITION[[#This Row],[EN COURS4]]="OK",POSITION[[#This Row],[ETATS]]="POSITIF"),"GAGNANT","")</f>
        <v/>
      </c>
      <c r="I234" s="7" t="str">
        <f>IF(AND(POSITION[[#This Row],[EN COURS4]]="OK",POSITION[[#This Row],[ETATS]]="NEGATIF"),"PERDANT","")</f>
        <v>PERDANT</v>
      </c>
      <c r="J234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4" s="7"/>
      <c r="M234" s="3"/>
      <c r="Q234"/>
    </row>
    <row r="235" spans="3:17" ht="15.75" x14ac:dyDescent="0.25">
      <c r="C235" s="10" t="s">
        <v>236</v>
      </c>
      <c r="D235" s="11" t="s">
        <v>413</v>
      </c>
      <c r="E235" t="s">
        <v>2</v>
      </c>
      <c r="F235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5" s="7"/>
      <c r="H235" s="7" t="str">
        <f>IF(AND(POSITION[[#This Row],[EN COURS4]]="OK",POSITION[[#This Row],[ETATS]]="POSITIF"),"GAGNANT","")</f>
        <v/>
      </c>
      <c r="I235" s="7" t="str">
        <f>IF(AND(POSITION[[#This Row],[EN COURS4]]="OK",POSITION[[#This Row],[ETATS]]="NEGATIF"),"PERDANT","")</f>
        <v>PERDANT</v>
      </c>
      <c r="J235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5" s="7"/>
      <c r="M235" s="3"/>
      <c r="Q235"/>
    </row>
    <row r="236" spans="3:17" ht="15.75" x14ac:dyDescent="0.25">
      <c r="C236" s="10" t="s">
        <v>237</v>
      </c>
      <c r="D236" s="11" t="s">
        <v>428</v>
      </c>
      <c r="E236" t="s">
        <v>2</v>
      </c>
      <c r="F236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6" s="7"/>
      <c r="H236" s="7" t="str">
        <f>IF(AND(POSITION[[#This Row],[EN COURS4]]="OK",POSITION[[#This Row],[ETATS]]="POSITIF"),"GAGNANT","")</f>
        <v/>
      </c>
      <c r="I236" s="7" t="str">
        <f>IF(AND(POSITION[[#This Row],[EN COURS4]]="OK",POSITION[[#This Row],[ETATS]]="NEGATIF"),"PERDANT","")</f>
        <v>PERDANT</v>
      </c>
      <c r="J236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6" s="7"/>
      <c r="M236" s="3"/>
      <c r="Q236"/>
    </row>
    <row r="237" spans="3:17" ht="15.75" x14ac:dyDescent="0.25">
      <c r="C237" s="10" t="s">
        <v>238</v>
      </c>
      <c r="D237" s="11" t="s">
        <v>424</v>
      </c>
      <c r="E237" t="s">
        <v>3</v>
      </c>
      <c r="F237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7" s="7"/>
      <c r="H237" s="7" t="str">
        <f>IF(AND(POSITION[[#This Row],[EN COURS4]]="OK",POSITION[[#This Row],[ETATS]]="POSITIF"),"GAGNANT","")</f>
        <v/>
      </c>
      <c r="I237" s="7" t="str">
        <f>IF(AND(POSITION[[#This Row],[EN COURS4]]="OK",POSITION[[#This Row],[ETATS]]="NEGATIF"),"PERDANT","")</f>
        <v/>
      </c>
      <c r="J237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37" s="7"/>
      <c r="M237" s="3"/>
      <c r="Q237"/>
    </row>
    <row r="238" spans="3:17" ht="15.75" x14ac:dyDescent="0.25">
      <c r="C238" s="10" t="s">
        <v>239</v>
      </c>
      <c r="D238" s="11" t="s">
        <v>429</v>
      </c>
      <c r="E238" t="s">
        <v>3</v>
      </c>
      <c r="F238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8" s="7"/>
      <c r="H238" s="7" t="str">
        <f>IF(AND(POSITION[[#This Row],[EN COURS4]]="OK",POSITION[[#This Row],[ETATS]]="POSITIF"),"GAGNANT","")</f>
        <v/>
      </c>
      <c r="I238" s="7" t="str">
        <f>IF(AND(POSITION[[#This Row],[EN COURS4]]="OK",POSITION[[#This Row],[ETATS]]="NEGATIF"),"PERDANT","")</f>
        <v/>
      </c>
      <c r="J238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38" s="7"/>
      <c r="M238" s="3"/>
      <c r="Q238"/>
    </row>
    <row r="239" spans="3:17" ht="15.75" x14ac:dyDescent="0.25">
      <c r="C239" s="10" t="s">
        <v>240</v>
      </c>
      <c r="D239" s="11" t="s">
        <v>430</v>
      </c>
      <c r="E239" t="s">
        <v>2</v>
      </c>
      <c r="F239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39" s="7"/>
      <c r="H239" s="7" t="str">
        <f>IF(AND(POSITION[[#This Row],[EN COURS4]]="OK",POSITION[[#This Row],[ETATS]]="POSITIF"),"GAGNANT","")</f>
        <v/>
      </c>
      <c r="I239" s="7" t="str">
        <f>IF(AND(POSITION[[#This Row],[EN COURS4]]="OK",POSITION[[#This Row],[ETATS]]="NEGATIF"),"PERDANT","")</f>
        <v>PERDANT</v>
      </c>
      <c r="J239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39" s="7"/>
      <c r="M239" s="3"/>
      <c r="Q239"/>
    </row>
    <row r="240" spans="3:17" ht="15.75" x14ac:dyDescent="0.25">
      <c r="C240" s="10" t="s">
        <v>241</v>
      </c>
      <c r="D240" s="11" t="s">
        <v>407</v>
      </c>
      <c r="E240" t="s">
        <v>2</v>
      </c>
      <c r="F240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40" s="7"/>
      <c r="H240" s="7" t="str">
        <f>IF(AND(POSITION[[#This Row],[EN COURS4]]="OK",POSITION[[#This Row],[ETATS]]="POSITIF"),"GAGNANT","")</f>
        <v/>
      </c>
      <c r="I240" s="7" t="str">
        <f>IF(AND(POSITION[[#This Row],[EN COURS4]]="OK",POSITION[[#This Row],[ETATS]]="NEGATIF"),"PERDANT","")</f>
        <v>PERDANT</v>
      </c>
      <c r="J240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40" s="7"/>
      <c r="M240" s="3"/>
      <c r="Q240"/>
    </row>
    <row r="241" spans="3:17" ht="15.75" x14ac:dyDescent="0.25">
      <c r="C241" s="10" t="s">
        <v>242</v>
      </c>
      <c r="D241" s="11" t="s">
        <v>431</v>
      </c>
      <c r="E241" t="s">
        <v>2</v>
      </c>
      <c r="F241" t="str">
        <f>IFERROR(IF(AND(IFERROR(VALUE(SUBSTITUTE(POSITION[[#This Row],[PRICE]],".",",")),"")+$J$2&lt;=$G$2),"POSITIF",IF(AND(IFERROR(VALUE(SUBSTITUTE(POSITION[[#This Row],[PRICE]],".",",")),"")+$J$2&gt;=$G$2),"NEGATIF","")),"")</f>
        <v>NEGATIF</v>
      </c>
      <c r="G241" s="7"/>
      <c r="H241" s="7" t="str">
        <f>IF(AND(POSITION[[#This Row],[EN COURS4]]="OK",POSITION[[#This Row],[ETATS]]="POSITIF"),"GAGNANT","")</f>
        <v/>
      </c>
      <c r="I241" s="7" t="str">
        <f>IF(AND(POSITION[[#This Row],[EN COURS4]]="OK",POSITION[[#This Row],[ETATS]]="NEGATIF"),"PERDANT","")</f>
        <v>PERDANT</v>
      </c>
      <c r="J241" s="7">
        <f>IF(AND(POSITION[[#This Row],[EN COURS4]]="OK",POSITION[[#This Row],[ETATS]]="NEGATIF"),POSITION[[#This Row],[ACTIVITE]]*$K$2,IF(AND(POSITION[[#This Row],[EN COURS4]]="OK",POSITION[[#This Row],[ETATS]]="POSITIF"),POSITION[[#This Row],[ACTIVITE]],""))</f>
        <v>0</v>
      </c>
      <c r="K241" s="7"/>
      <c r="M241" s="3"/>
      <c r="Q241"/>
    </row>
    <row r="242" spans="3:17" ht="15.75" x14ac:dyDescent="0.25">
      <c r="C242" s="10"/>
      <c r="D242" s="11" t="str">
        <f>IFERROR(SUBSTITUTE(#REF!,",","."),"")</f>
        <v/>
      </c>
      <c r="E242" t="s">
        <v>2</v>
      </c>
      <c r="F242" t="str">
        <f>IFERROR(IF(AND(IFERROR(VALUE(SUBSTITUTE(POSITION[[#This Row],[PRICE]],".",",")),"")+$J$2&lt;=$G$2),"POSITIF",IF(AND(IFERROR(VALUE(SUBSTITUTE(POSITION[[#This Row],[PRICE]],".",",")),"")+$J$2&gt;=$G$2),"NEGATIF","")),"")</f>
        <v/>
      </c>
      <c r="G242" s="7"/>
      <c r="H242" s="7" t="str">
        <f>IF(AND(POSITION[[#This Row],[EN COURS4]]="OK",POSITION[[#This Row],[ETATS]]="POSITIF"),"GAGNANT","")</f>
        <v/>
      </c>
      <c r="I242" s="7" t="str">
        <f>IF(AND(POSITION[[#This Row],[EN COURS4]]="OK",POSITION[[#This Row],[ETATS]]="NEGATIF"),"PERDANT","")</f>
        <v/>
      </c>
      <c r="J242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42" s="7"/>
      <c r="M242" s="3"/>
      <c r="Q242"/>
    </row>
    <row r="243" spans="3:17" ht="15.75" x14ac:dyDescent="0.25">
      <c r="C243" s="10"/>
      <c r="D243" s="11" t="str">
        <f>IFERROR(SUBSTITUTE(#REF!,",","."),"")</f>
        <v/>
      </c>
      <c r="E243" t="s">
        <v>2</v>
      </c>
      <c r="F243" t="str">
        <f>IFERROR(IF(AND(IFERROR(VALUE(SUBSTITUTE(POSITION[[#This Row],[PRICE]],".",",")),"")+$J$2&lt;=$G$2),"POSITIF",IF(AND(IFERROR(VALUE(SUBSTITUTE(POSITION[[#This Row],[PRICE]],".",",")),"")+$J$2&gt;=$G$2),"NEGATIF","")),"")</f>
        <v/>
      </c>
      <c r="G243" s="7"/>
      <c r="H243" s="7" t="str">
        <f>IF(AND(POSITION[[#This Row],[EN COURS4]]="OK",POSITION[[#This Row],[ETATS]]="POSITIF"),"GAGNANT","")</f>
        <v/>
      </c>
      <c r="I243" s="7" t="str">
        <f>IF(AND(POSITION[[#This Row],[EN COURS4]]="OK",POSITION[[#This Row],[ETATS]]="NEGATIF"),"PERDANT","")</f>
        <v/>
      </c>
      <c r="J243" s="7" t="str">
        <f>IF(AND(POSITION[[#This Row],[EN COURS4]]="OK",POSITION[[#This Row],[ETATS]]="NEGATIF"),POSITION[[#This Row],[ACTIVITE]]*$K$2,IF(AND(POSITION[[#This Row],[EN COURS4]]="OK",POSITION[[#This Row],[ETATS]]="POSITIF"),POSITION[[#This Row],[ACTIVITE]],""))</f>
        <v/>
      </c>
      <c r="K243" s="7"/>
      <c r="M243" s="3"/>
      <c r="Q243"/>
    </row>
  </sheetData>
  <phoneticPr fontId="4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Euro Information client principal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Utilisateur Windows</cp:lastModifiedBy>
  <cp:lastPrinted>2022-12-15T06:41:53Z</cp:lastPrinted>
  <dcterms:created xsi:type="dcterms:W3CDTF">2017-01-02T09:33:19Z</dcterms:created>
  <dcterms:modified xsi:type="dcterms:W3CDTF">2022-12-19T14:23:29Z</dcterms:modified>
</cp:coreProperties>
</file>