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etri\OneDrive\Documents\"/>
    </mc:Choice>
  </mc:AlternateContent>
  <xr:revisionPtr revIDLastSave="0" documentId="8_{3A7F3EDC-4684-4E94-BAD7-5A03AAA3424C}" xr6:coauthVersionLast="43" xr6:coauthVersionMax="43" xr10:uidLastSave="{00000000-0000-0000-0000-000000000000}"/>
  <bookViews>
    <workbookView xWindow="-120" yWindow="-120" windowWidth="20730" windowHeight="11160" xr2:uid="{5B4AD8E1-3263-4500-89DF-C2EB496FF15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4" i="1" l="1"/>
  <c r="M34" i="1"/>
  <c r="L34" i="1"/>
  <c r="K34" i="1"/>
  <c r="J34" i="1"/>
  <c r="I34" i="1"/>
  <c r="H34" i="1"/>
  <c r="G34" i="1"/>
  <c r="F34" i="1"/>
  <c r="E34" i="1"/>
  <c r="D34" i="1"/>
  <c r="C34" i="1"/>
  <c r="B33" i="1"/>
  <c r="B32" i="1"/>
  <c r="B31" i="1"/>
  <c r="B30" i="1"/>
  <c r="B29" i="1"/>
  <c r="B28" i="1"/>
  <c r="B27" i="1"/>
  <c r="B26" i="1"/>
  <c r="B25" i="1"/>
  <c r="B24" i="1"/>
  <c r="B34" i="1" s="1"/>
  <c r="K15" i="1"/>
  <c r="G15" i="1"/>
  <c r="C15" i="1"/>
  <c r="N13" i="1"/>
  <c r="N15" i="1" s="1"/>
  <c r="M13" i="1"/>
  <c r="M15" i="1" s="1"/>
  <c r="L13" i="1"/>
  <c r="L15" i="1" s="1"/>
  <c r="K13" i="1"/>
  <c r="J13" i="1"/>
  <c r="J15" i="1" s="1"/>
  <c r="I13" i="1"/>
  <c r="I15" i="1" s="1"/>
  <c r="H13" i="1"/>
  <c r="H15" i="1" s="1"/>
  <c r="G13" i="1"/>
  <c r="F13" i="1"/>
  <c r="F15" i="1" s="1"/>
  <c r="E13" i="1"/>
  <c r="E15" i="1" s="1"/>
  <c r="D13" i="1"/>
  <c r="D15" i="1" s="1"/>
  <c r="C13" i="1"/>
  <c r="B12" i="1"/>
  <c r="B11" i="1"/>
  <c r="L10" i="1"/>
  <c r="B10" i="1" s="1"/>
  <c r="B9" i="1"/>
  <c r="B8" i="1"/>
  <c r="B7" i="1"/>
  <c r="B5" i="1"/>
  <c r="B13" i="1" l="1"/>
  <c r="B15" i="1" s="1"/>
  <c r="B16" i="1" s="1"/>
  <c r="C14" i="1" s="1"/>
  <c r="C16" i="1" s="1"/>
  <c r="D14" i="1" s="1"/>
  <c r="D16" i="1" s="1"/>
  <c r="E14" i="1" s="1"/>
  <c r="E16" i="1" s="1"/>
  <c r="F14" i="1" s="1"/>
  <c r="F16" i="1" s="1"/>
  <c r="G14" i="1" s="1"/>
  <c r="G16" i="1" s="1"/>
  <c r="H14" i="1" s="1"/>
  <c r="H16" i="1" s="1"/>
  <c r="I14" i="1" s="1"/>
  <c r="I16" i="1" s="1"/>
  <c r="J14" i="1" s="1"/>
  <c r="J16" i="1" s="1"/>
  <c r="K14" i="1" s="1"/>
  <c r="K16" i="1" s="1"/>
  <c r="L14" i="1" s="1"/>
  <c r="L16" i="1" s="1"/>
  <c r="M14" i="1" s="1"/>
  <c r="M16" i="1" s="1"/>
  <c r="N14" i="1" s="1"/>
  <c r="N16" i="1" s="1"/>
</calcChain>
</file>

<file path=xl/sharedStrings.xml><?xml version="1.0" encoding="utf-8"?>
<sst xmlns="http://schemas.openxmlformats.org/spreadsheetml/2006/main" count="42" uniqueCount="42">
  <si>
    <t>totaux</t>
  </si>
  <si>
    <t>janv</t>
  </si>
  <si>
    <t>fev</t>
  </si>
  <si>
    <t>mar</t>
  </si>
  <si>
    <t>avr</t>
  </si>
  <si>
    <t xml:space="preserve">mai </t>
  </si>
  <si>
    <t>juin</t>
  </si>
  <si>
    <t>juil</t>
  </si>
  <si>
    <t>aout</t>
  </si>
  <si>
    <t>sept</t>
  </si>
  <si>
    <t xml:space="preserve">oct </t>
  </si>
  <si>
    <t xml:space="preserve">nov </t>
  </si>
  <si>
    <t>dec</t>
  </si>
  <si>
    <t>capital</t>
  </si>
  <si>
    <t xml:space="preserve"> ps acf</t>
  </si>
  <si>
    <t>ps clas</t>
  </si>
  <si>
    <t>subv commune</t>
  </si>
  <si>
    <t>subv caf</t>
  </si>
  <si>
    <t>djscs</t>
  </si>
  <si>
    <t>pref</t>
  </si>
  <si>
    <t>ps sport</t>
  </si>
  <si>
    <t>adhe</t>
  </si>
  <si>
    <t>asp</t>
  </si>
  <si>
    <t>total enc</t>
  </si>
  <si>
    <t>liquidité</t>
  </si>
  <si>
    <t>E/D</t>
  </si>
  <si>
    <t>Tresorerie finale</t>
  </si>
  <si>
    <t>sortie</t>
  </si>
  <si>
    <t>achat log</t>
  </si>
  <si>
    <t>impr</t>
  </si>
  <si>
    <t>fournitures</t>
  </si>
  <si>
    <t>gouter</t>
  </si>
  <si>
    <t>assu</t>
  </si>
  <si>
    <t>perso exterieur</t>
  </si>
  <si>
    <t>tel internet</t>
  </si>
  <si>
    <t>frais bq</t>
  </si>
  <si>
    <t>opca</t>
  </si>
  <si>
    <t>sal net</t>
  </si>
  <si>
    <t>charges patr</t>
  </si>
  <si>
    <t>intermetra</t>
  </si>
  <si>
    <t>mobilier</t>
  </si>
  <si>
    <t>ordi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</si>
</sst>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2" fontId="0" fillId="2" borderId="0" xfId="0" applyNumberFormat="1" applyFill="1" applyAlignment="1"/>
    <xf numFmtId="2" fontId="0" fillId="0" borderId="0" xfId="0" applyNumberFormat="1" applyAlignment="1"/>
    <xf numFmtId="2" fontId="0" fillId="3" borderId="0" xfId="0" applyNumberFormat="1" applyFill="1" applyAlignment="1"/>
    <xf numFmtId="0" fontId="0" fillId="0" borderId="1" xfId="0" applyBorder="1"/>
    <xf numFmtId="2" fontId="0" fillId="2" borderId="1" xfId="0" applyNumberFormat="1" applyFill="1" applyBorder="1" applyAlignment="1"/>
    <xf numFmtId="2" fontId="0" fillId="0" borderId="1" xfId="0" applyNumberFormat="1" applyBorder="1" applyAlignment="1"/>
    <xf numFmtId="2" fontId="0" fillId="4" borderId="1" xfId="0" applyNumberFormat="1" applyFill="1" applyBorder="1" applyAlignment="1"/>
    <xf numFmtId="2" fontId="0" fillId="0" borderId="0" xfId="0" applyNumberFormat="1" applyBorder="1"/>
    <xf numFmtId="2" fontId="0" fillId="0" borderId="0" xfId="0" applyNumberFormat="1"/>
    <xf numFmtId="2" fontId="0" fillId="2" borderId="0" xfId="0" applyNumberFormat="1" applyFill="1"/>
    <xf numFmtId="0" fontId="0" fillId="3" borderId="1" xfId="0" applyFill="1" applyBorder="1"/>
    <xf numFmtId="2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572F11-B5B2-411D-8C9B-257869876805}">
  <dimension ref="A2:N34"/>
  <sheetViews>
    <sheetView tabSelected="1" workbookViewId="0">
      <selection activeCell="B3" sqref="B3"/>
    </sheetView>
  </sheetViews>
  <sheetFormatPr baseColWidth="10" defaultRowHeight="15" x14ac:dyDescent="0.25"/>
  <sheetData>
    <row r="2" spans="1:14" x14ac:dyDescent="0.25">
      <c r="B2" s="1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6</v>
      </c>
      <c r="I2" t="s">
        <v>7</v>
      </c>
      <c r="J2" t="s">
        <v>8</v>
      </c>
      <c r="K2" t="s">
        <v>9</v>
      </c>
      <c r="L2" t="s">
        <v>10</v>
      </c>
      <c r="M2" t="s">
        <v>11</v>
      </c>
      <c r="N2" t="s">
        <v>12</v>
      </c>
    </row>
    <row r="3" spans="1:14" x14ac:dyDescent="0.25">
      <c r="A3" t="s">
        <v>13</v>
      </c>
      <c r="B3" s="2">
        <v>10000</v>
      </c>
      <c r="C3" s="3">
        <v>10000</v>
      </c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x14ac:dyDescent="0.25">
      <c r="A4" t="s">
        <v>14</v>
      </c>
      <c r="B4" s="2">
        <v>22648</v>
      </c>
      <c r="C4" s="3"/>
      <c r="D4" s="3">
        <v>0</v>
      </c>
      <c r="E4" s="3"/>
      <c r="F4" s="3"/>
      <c r="G4" s="3">
        <v>22648</v>
      </c>
      <c r="H4" s="3"/>
      <c r="I4" s="3"/>
      <c r="J4" s="3"/>
      <c r="K4" s="3"/>
      <c r="L4" s="3"/>
      <c r="M4" s="3"/>
      <c r="N4" s="3"/>
    </row>
    <row r="5" spans="1:14" x14ac:dyDescent="0.25">
      <c r="A5" t="s">
        <v>15</v>
      </c>
      <c r="B5" s="2">
        <f>SUM(C5:N5)</f>
        <v>17149.5</v>
      </c>
      <c r="C5" s="3"/>
      <c r="D5" s="3">
        <v>1905.5</v>
      </c>
      <c r="E5" s="3">
        <v>1905.5</v>
      </c>
      <c r="F5" s="3">
        <v>1905.5</v>
      </c>
      <c r="G5" s="3">
        <v>1905.5</v>
      </c>
      <c r="H5" s="3">
        <v>1905.5</v>
      </c>
      <c r="I5" s="3">
        <v>0</v>
      </c>
      <c r="J5" s="3">
        <v>0</v>
      </c>
      <c r="K5" s="3">
        <v>1905.5</v>
      </c>
      <c r="L5" s="3">
        <v>1905.5</v>
      </c>
      <c r="M5" s="3">
        <v>1905.5</v>
      </c>
      <c r="N5" s="3">
        <v>1905.5</v>
      </c>
    </row>
    <row r="6" spans="1:14" x14ac:dyDescent="0.25">
      <c r="A6" t="s">
        <v>16</v>
      </c>
      <c r="B6" s="2">
        <v>10000</v>
      </c>
      <c r="C6" s="3"/>
      <c r="D6" s="3">
        <v>10000</v>
      </c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x14ac:dyDescent="0.25">
      <c r="A7" t="s">
        <v>17</v>
      </c>
      <c r="B7" s="2">
        <f>SUM(F7)</f>
        <v>1600</v>
      </c>
      <c r="C7" s="3"/>
      <c r="D7" s="3"/>
      <c r="E7" s="3"/>
      <c r="F7" s="3">
        <v>1600</v>
      </c>
      <c r="G7" s="3"/>
      <c r="H7" s="3"/>
      <c r="I7" s="3"/>
      <c r="J7" s="3"/>
      <c r="K7" s="3"/>
      <c r="L7" s="3"/>
      <c r="M7" s="3"/>
      <c r="N7" s="3"/>
    </row>
    <row r="8" spans="1:14" x14ac:dyDescent="0.25">
      <c r="A8" t="s">
        <v>18</v>
      </c>
      <c r="B8" s="2">
        <f>SUM(H8+K8+N8)</f>
        <v>5000</v>
      </c>
      <c r="C8" s="3"/>
      <c r="D8" s="3"/>
      <c r="E8" s="3"/>
      <c r="F8" s="3"/>
      <c r="G8" s="3"/>
      <c r="H8" s="3">
        <v>1666.67</v>
      </c>
      <c r="I8" s="3"/>
      <c r="J8" s="3"/>
      <c r="K8" s="3">
        <v>1666.67</v>
      </c>
      <c r="L8" s="3"/>
      <c r="M8" s="3"/>
      <c r="N8" s="3">
        <v>1666.66</v>
      </c>
    </row>
    <row r="9" spans="1:14" x14ac:dyDescent="0.25">
      <c r="A9" t="s">
        <v>19</v>
      </c>
      <c r="B9" s="2">
        <f>SUM(H9+N9)</f>
        <v>12000</v>
      </c>
      <c r="C9" s="3"/>
      <c r="D9" s="3"/>
      <c r="E9" s="3"/>
      <c r="F9" s="3"/>
      <c r="G9" s="3"/>
      <c r="H9" s="3">
        <v>6000</v>
      </c>
      <c r="I9" s="3"/>
      <c r="J9" s="3"/>
      <c r="K9" s="3"/>
      <c r="L9" s="3"/>
      <c r="M9" s="3"/>
      <c r="N9" s="3">
        <v>6000</v>
      </c>
    </row>
    <row r="10" spans="1:14" x14ac:dyDescent="0.25">
      <c r="A10" t="s">
        <v>20</v>
      </c>
      <c r="B10" s="2">
        <f>SUM(C10:N10)</f>
        <v>24030</v>
      </c>
      <c r="C10" s="3">
        <v>810</v>
      </c>
      <c r="D10" s="3">
        <v>1350</v>
      </c>
      <c r="E10" s="3">
        <v>1620</v>
      </c>
      <c r="F10" s="3">
        <v>2160</v>
      </c>
      <c r="G10" s="3">
        <v>2430</v>
      </c>
      <c r="H10" s="3">
        <v>2430</v>
      </c>
      <c r="I10" s="3">
        <v>1350</v>
      </c>
      <c r="J10" s="3">
        <v>1350</v>
      </c>
      <c r="K10" s="3">
        <v>2700</v>
      </c>
      <c r="L10" s="3">
        <f>SUM(120*27)</f>
        <v>3240</v>
      </c>
      <c r="M10" s="3">
        <v>3240</v>
      </c>
      <c r="N10" s="3">
        <v>1350</v>
      </c>
    </row>
    <row r="11" spans="1:14" x14ac:dyDescent="0.25">
      <c r="A11" t="s">
        <v>21</v>
      </c>
      <c r="B11" s="2">
        <f>SUM(C11:N11)</f>
        <v>1500</v>
      </c>
      <c r="C11" s="3">
        <v>125</v>
      </c>
      <c r="D11" s="3">
        <v>125</v>
      </c>
      <c r="E11" s="3">
        <v>125</v>
      </c>
      <c r="F11" s="3">
        <v>125</v>
      </c>
      <c r="G11" s="3">
        <v>125</v>
      </c>
      <c r="H11" s="3">
        <v>125</v>
      </c>
      <c r="I11" s="3">
        <v>125</v>
      </c>
      <c r="J11" s="3">
        <v>125</v>
      </c>
      <c r="K11" s="3">
        <v>125</v>
      </c>
      <c r="L11" s="3">
        <v>125</v>
      </c>
      <c r="M11" s="3">
        <v>125</v>
      </c>
      <c r="N11" s="3">
        <v>125</v>
      </c>
    </row>
    <row r="12" spans="1:14" x14ac:dyDescent="0.25">
      <c r="A12" t="s">
        <v>22</v>
      </c>
      <c r="B12" s="2">
        <f>SUM(C12:N12)</f>
        <v>20615.430000000008</v>
      </c>
      <c r="C12" s="3">
        <v>0</v>
      </c>
      <c r="D12" s="3">
        <v>1874.13</v>
      </c>
      <c r="E12" s="3">
        <v>1874.13</v>
      </c>
      <c r="F12" s="3">
        <v>1874.13</v>
      </c>
      <c r="G12" s="3">
        <v>1874.13</v>
      </c>
      <c r="H12" s="3">
        <v>1874.13</v>
      </c>
      <c r="I12" s="3">
        <v>1874.13</v>
      </c>
      <c r="J12" s="3">
        <v>1874.13</v>
      </c>
      <c r="K12" s="3">
        <v>1874.13</v>
      </c>
      <c r="L12" s="3">
        <v>1874.13</v>
      </c>
      <c r="M12" s="3">
        <v>1874.13</v>
      </c>
      <c r="N12" s="3">
        <v>1874.13</v>
      </c>
    </row>
    <row r="13" spans="1:14" x14ac:dyDescent="0.25">
      <c r="A13" t="s">
        <v>23</v>
      </c>
      <c r="B13" s="4">
        <f>SUM(B3:B12)</f>
        <v>124542.93000000001</v>
      </c>
      <c r="C13" s="4">
        <f>SUM(C3+C10+C11)</f>
        <v>10935</v>
      </c>
      <c r="D13" s="4">
        <f t="shared" ref="D13:N13" si="0">SUM(D3:D12)</f>
        <v>15254.630000000001</v>
      </c>
      <c r="E13" s="4">
        <f t="shared" si="0"/>
        <v>5524.63</v>
      </c>
      <c r="F13" s="4">
        <f t="shared" si="0"/>
        <v>7664.63</v>
      </c>
      <c r="G13" s="4">
        <f t="shared" si="0"/>
        <v>28982.63</v>
      </c>
      <c r="H13" s="4">
        <f t="shared" si="0"/>
        <v>14001.3</v>
      </c>
      <c r="I13" s="4">
        <f t="shared" si="0"/>
        <v>3349.13</v>
      </c>
      <c r="J13" s="4">
        <f t="shared" si="0"/>
        <v>3349.13</v>
      </c>
      <c r="K13" s="4">
        <f t="shared" si="0"/>
        <v>8271.2999999999993</v>
      </c>
      <c r="L13" s="4">
        <f t="shared" si="0"/>
        <v>7144.63</v>
      </c>
      <c r="M13" s="4">
        <f t="shared" si="0"/>
        <v>7144.63</v>
      </c>
      <c r="N13" s="4">
        <f t="shared" si="0"/>
        <v>12921.29</v>
      </c>
    </row>
    <row r="14" spans="1:14" x14ac:dyDescent="0.25">
      <c r="A14" s="5" t="s">
        <v>24</v>
      </c>
      <c r="B14" s="6"/>
      <c r="C14" s="7">
        <f>SUM(B16)</f>
        <v>58634.559999999998</v>
      </c>
      <c r="D14" s="7">
        <f t="shared" ref="D14:N14" si="1">SUM(C16)</f>
        <v>54405.77</v>
      </c>
      <c r="E14" s="7">
        <f t="shared" si="1"/>
        <v>45272.799999999996</v>
      </c>
      <c r="F14" s="7">
        <f t="shared" si="1"/>
        <v>44247.34</v>
      </c>
      <c r="G14" s="7">
        <f t="shared" si="1"/>
        <v>43283.42</v>
      </c>
      <c r="H14" s="7">
        <f t="shared" si="1"/>
        <v>20724.409999999996</v>
      </c>
      <c r="I14" s="7">
        <f t="shared" si="1"/>
        <v>13514.669999999996</v>
      </c>
      <c r="J14" s="7">
        <f t="shared" si="1"/>
        <v>13430.079999999996</v>
      </c>
      <c r="K14" s="7">
        <f t="shared" si="1"/>
        <v>13295.489999999996</v>
      </c>
      <c r="L14" s="7">
        <f t="shared" si="1"/>
        <v>10421.759999999997</v>
      </c>
      <c r="M14" s="7">
        <f t="shared" si="1"/>
        <v>8325.8399999999965</v>
      </c>
      <c r="N14" s="7">
        <f t="shared" si="1"/>
        <v>6791.5299999999961</v>
      </c>
    </row>
    <row r="15" spans="1:14" x14ac:dyDescent="0.25">
      <c r="A15" s="5" t="s">
        <v>25</v>
      </c>
      <c r="B15" s="6">
        <f>SUM(B13-B34)</f>
        <v>58634.559999999998</v>
      </c>
      <c r="C15" s="7">
        <f>SUM(C13-C34)</f>
        <v>4228.79</v>
      </c>
      <c r="D15" s="7">
        <f>SUM(D13-D34)</f>
        <v>9132.9700000000012</v>
      </c>
      <c r="E15" s="7">
        <f>SUM(E13-E34)</f>
        <v>1025.46</v>
      </c>
      <c r="F15" s="7">
        <f>SUM(F13-F34)</f>
        <v>963.92000000000098</v>
      </c>
      <c r="G15" s="7">
        <f>SUM(G13-G34)</f>
        <v>22559.010000000002</v>
      </c>
      <c r="H15" s="7">
        <f>SUM(H13-H34)</f>
        <v>7209.74</v>
      </c>
      <c r="I15" s="7">
        <f>SUM(I13-I34)</f>
        <v>84.590000000000146</v>
      </c>
      <c r="J15" s="7">
        <f>SUM(J13-J34)</f>
        <v>134.59000000000015</v>
      </c>
      <c r="K15" s="7">
        <f>SUM(K13-K34)</f>
        <v>2873.7299999999996</v>
      </c>
      <c r="L15" s="7">
        <f>SUM(L13-L34)</f>
        <v>2095.92</v>
      </c>
      <c r="M15" s="7">
        <f>SUM(M13-M34)</f>
        <v>1534.3100000000004</v>
      </c>
      <c r="N15" s="7">
        <f>SUM(N13-N34)</f>
        <v>6791.5300000000007</v>
      </c>
    </row>
    <row r="16" spans="1:14" x14ac:dyDescent="0.25">
      <c r="A16" s="5" t="s">
        <v>26</v>
      </c>
      <c r="B16" s="6">
        <f>SUM(B15)</f>
        <v>58634.559999999998</v>
      </c>
      <c r="C16" s="7">
        <f t="shared" ref="C16:M16" si="2">SUM(C14-C15)</f>
        <v>54405.77</v>
      </c>
      <c r="D16" s="7">
        <f t="shared" si="2"/>
        <v>45272.799999999996</v>
      </c>
      <c r="E16" s="7">
        <f t="shared" si="2"/>
        <v>44247.34</v>
      </c>
      <c r="F16" s="7">
        <f t="shared" si="2"/>
        <v>43283.42</v>
      </c>
      <c r="G16" s="7">
        <f t="shared" si="2"/>
        <v>20724.409999999996</v>
      </c>
      <c r="H16" s="7">
        <f t="shared" si="2"/>
        <v>13514.669999999996</v>
      </c>
      <c r="I16" s="7">
        <f t="shared" si="2"/>
        <v>13430.079999999996</v>
      </c>
      <c r="J16" s="7">
        <f t="shared" si="2"/>
        <v>13295.489999999996</v>
      </c>
      <c r="K16" s="7">
        <f t="shared" si="2"/>
        <v>10421.759999999997</v>
      </c>
      <c r="L16" s="7">
        <f t="shared" si="2"/>
        <v>8325.8399999999965</v>
      </c>
      <c r="M16" s="7">
        <f t="shared" si="2"/>
        <v>6791.5299999999961</v>
      </c>
      <c r="N16" s="8">
        <f>SUM(N14-N15)</f>
        <v>-4.5474735088646412E-12</v>
      </c>
    </row>
    <row r="17" spans="1:14" x14ac:dyDescent="0.25">
      <c r="N17" s="9"/>
    </row>
    <row r="19" spans="1:14" x14ac:dyDescent="0.25">
      <c r="A19" t="s">
        <v>27</v>
      </c>
      <c r="C19">
        <v>1</v>
      </c>
      <c r="D19">
        <v>2</v>
      </c>
      <c r="E19">
        <v>3</v>
      </c>
      <c r="F19">
        <v>4</v>
      </c>
      <c r="G19">
        <v>5</v>
      </c>
      <c r="H19">
        <v>6</v>
      </c>
      <c r="I19">
        <v>7</v>
      </c>
      <c r="J19">
        <v>8</v>
      </c>
      <c r="K19">
        <v>9</v>
      </c>
      <c r="L19">
        <v>10</v>
      </c>
      <c r="M19">
        <v>11</v>
      </c>
      <c r="N19">
        <v>12</v>
      </c>
    </row>
    <row r="20" spans="1:14" x14ac:dyDescent="0.25">
      <c r="A20" t="s">
        <v>28</v>
      </c>
      <c r="B20" s="10">
        <v>500</v>
      </c>
      <c r="C20" s="10">
        <v>500</v>
      </c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</row>
    <row r="21" spans="1:14" x14ac:dyDescent="0.25">
      <c r="A21" t="s">
        <v>29</v>
      </c>
      <c r="B21" s="10">
        <v>300</v>
      </c>
      <c r="C21" s="10">
        <v>300</v>
      </c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</row>
    <row r="22" spans="1:14" x14ac:dyDescent="0.25">
      <c r="A22" t="s">
        <v>30</v>
      </c>
      <c r="B22" s="11">
        <v>200</v>
      </c>
      <c r="C22" s="10">
        <v>50</v>
      </c>
      <c r="D22" s="10"/>
      <c r="E22" s="10"/>
      <c r="F22" s="10">
        <v>50</v>
      </c>
      <c r="G22" s="10"/>
      <c r="H22" s="10"/>
      <c r="I22" s="10">
        <v>50</v>
      </c>
      <c r="J22" s="10"/>
      <c r="K22" s="10"/>
      <c r="L22" s="10">
        <v>50</v>
      </c>
      <c r="M22" s="10"/>
      <c r="N22" s="10"/>
    </row>
    <row r="23" spans="1:14" x14ac:dyDescent="0.25">
      <c r="A23" t="s">
        <v>31</v>
      </c>
      <c r="B23" s="11">
        <v>625</v>
      </c>
      <c r="C23" s="10"/>
      <c r="D23" s="10"/>
      <c r="E23" s="10"/>
      <c r="F23" s="10">
        <v>125</v>
      </c>
      <c r="G23" s="10"/>
      <c r="H23" s="10">
        <v>200</v>
      </c>
      <c r="I23" s="10"/>
      <c r="J23" s="10"/>
      <c r="K23" s="10"/>
      <c r="L23" s="10"/>
      <c r="M23" s="10"/>
      <c r="N23" s="10">
        <v>300</v>
      </c>
    </row>
    <row r="24" spans="1:14" x14ac:dyDescent="0.25">
      <c r="A24" t="s">
        <v>32</v>
      </c>
      <c r="B24" s="11">
        <f>SUM(C24:N24)</f>
        <v>475.91999999999985</v>
      </c>
      <c r="C24" s="10">
        <v>39.659999999999997</v>
      </c>
      <c r="D24" s="10">
        <v>39.659999999999997</v>
      </c>
      <c r="E24" s="10">
        <v>39.659999999999997</v>
      </c>
      <c r="F24" s="10">
        <v>39.659999999999997</v>
      </c>
      <c r="G24" s="10">
        <v>39.659999999999997</v>
      </c>
      <c r="H24" s="10">
        <v>39.659999999999997</v>
      </c>
      <c r="I24" s="10">
        <v>39.659999999999997</v>
      </c>
      <c r="J24" s="10">
        <v>39.659999999999997</v>
      </c>
      <c r="K24" s="10">
        <v>39.659999999999997</v>
      </c>
      <c r="L24" s="10">
        <v>39.659999999999997</v>
      </c>
      <c r="M24" s="10">
        <v>39.659999999999997</v>
      </c>
      <c r="N24" s="10">
        <v>39.659999999999997</v>
      </c>
    </row>
    <row r="25" spans="1:14" x14ac:dyDescent="0.25">
      <c r="A25" t="s">
        <v>33</v>
      </c>
      <c r="B25" s="11">
        <f>SUM(C25:N25)</f>
        <v>1500</v>
      </c>
      <c r="C25" s="10"/>
      <c r="D25" s="10"/>
      <c r="E25" s="10"/>
      <c r="F25" s="10"/>
      <c r="G25" s="10">
        <v>750</v>
      </c>
      <c r="H25" s="10"/>
      <c r="I25" s="10"/>
      <c r="J25" s="10"/>
      <c r="K25" s="10"/>
      <c r="L25" s="10"/>
      <c r="M25" s="10"/>
      <c r="N25" s="10">
        <v>750</v>
      </c>
    </row>
    <row r="26" spans="1:14" x14ac:dyDescent="0.25">
      <c r="A26" t="s">
        <v>34</v>
      </c>
      <c r="B26" s="11">
        <f t="shared" ref="B26:B30" si="3">SUM(C26:N26)</f>
        <v>900</v>
      </c>
      <c r="C26" s="10">
        <v>75</v>
      </c>
      <c r="D26" s="10">
        <v>75</v>
      </c>
      <c r="E26" s="10">
        <v>75</v>
      </c>
      <c r="F26" s="10">
        <v>75</v>
      </c>
      <c r="G26" s="10">
        <v>75</v>
      </c>
      <c r="H26" s="10">
        <v>75</v>
      </c>
      <c r="I26" s="10">
        <v>75</v>
      </c>
      <c r="J26" s="10">
        <v>75</v>
      </c>
      <c r="K26" s="10">
        <v>75</v>
      </c>
      <c r="L26" s="10">
        <v>75</v>
      </c>
      <c r="M26" s="10">
        <v>75</v>
      </c>
      <c r="N26" s="10">
        <v>75</v>
      </c>
    </row>
    <row r="27" spans="1:14" x14ac:dyDescent="0.25">
      <c r="A27" t="s">
        <v>35</v>
      </c>
      <c r="B27" s="11">
        <f t="shared" si="3"/>
        <v>138</v>
      </c>
      <c r="C27" s="10">
        <v>50</v>
      </c>
      <c r="D27" s="10">
        <v>8</v>
      </c>
      <c r="E27" s="10">
        <v>8</v>
      </c>
      <c r="F27" s="10">
        <v>8</v>
      </c>
      <c r="G27" s="10">
        <v>8</v>
      </c>
      <c r="H27" s="10">
        <v>8</v>
      </c>
      <c r="I27" s="10">
        <v>8</v>
      </c>
      <c r="J27" s="10">
        <v>8</v>
      </c>
      <c r="K27" s="10">
        <v>8</v>
      </c>
      <c r="L27" s="10">
        <v>8</v>
      </c>
      <c r="M27" s="10">
        <v>8</v>
      </c>
      <c r="N27" s="10">
        <v>8</v>
      </c>
    </row>
    <row r="28" spans="1:14" x14ac:dyDescent="0.25">
      <c r="A28" t="s">
        <v>36</v>
      </c>
      <c r="B28" s="11">
        <f t="shared" si="3"/>
        <v>1317.49</v>
      </c>
      <c r="C28" s="10"/>
      <c r="D28" s="10"/>
      <c r="E28" s="10"/>
      <c r="F28" s="10">
        <v>1317.49</v>
      </c>
      <c r="G28" s="10"/>
      <c r="H28" s="10"/>
      <c r="I28" s="10"/>
      <c r="J28" s="10"/>
      <c r="K28" s="10"/>
      <c r="L28" s="10"/>
      <c r="M28" s="10"/>
      <c r="N28" s="10"/>
    </row>
    <row r="29" spans="1:14" x14ac:dyDescent="0.25">
      <c r="A29" t="s">
        <v>37</v>
      </c>
      <c r="B29" s="11">
        <f t="shared" si="3"/>
        <v>48010.16</v>
      </c>
      <c r="C29" s="10">
        <v>2866.16</v>
      </c>
      <c r="D29" s="10">
        <v>4282</v>
      </c>
      <c r="E29" s="10">
        <v>3758</v>
      </c>
      <c r="F29" s="10">
        <v>4369</v>
      </c>
      <c r="G29" s="10">
        <v>4770</v>
      </c>
      <c r="H29" s="10">
        <v>5561</v>
      </c>
      <c r="I29" s="10">
        <v>2651</v>
      </c>
      <c r="J29" s="10">
        <v>2651</v>
      </c>
      <c r="K29" s="10">
        <v>4375</v>
      </c>
      <c r="L29" s="10">
        <v>4060</v>
      </c>
      <c r="M29" s="10">
        <v>4543</v>
      </c>
      <c r="N29" s="10">
        <v>4124</v>
      </c>
    </row>
    <row r="30" spans="1:14" x14ac:dyDescent="0.25">
      <c r="A30" t="s">
        <v>38</v>
      </c>
      <c r="B30" s="11">
        <f t="shared" si="3"/>
        <v>8577.4</v>
      </c>
      <c r="C30" s="10">
        <v>475.39</v>
      </c>
      <c r="D30" s="10">
        <v>702.6</v>
      </c>
      <c r="E30" s="10">
        <v>618.51</v>
      </c>
      <c r="F30" s="10">
        <v>716.56</v>
      </c>
      <c r="G30" s="10">
        <v>780.96</v>
      </c>
      <c r="H30" s="10">
        <v>907.9</v>
      </c>
      <c r="I30" s="10">
        <v>440.88</v>
      </c>
      <c r="J30" s="10">
        <v>440.88</v>
      </c>
      <c r="K30" s="10">
        <v>899.91</v>
      </c>
      <c r="L30" s="10">
        <v>816.05</v>
      </c>
      <c r="M30" s="10">
        <v>944.66</v>
      </c>
      <c r="N30" s="10">
        <v>833.1</v>
      </c>
    </row>
    <row r="31" spans="1:14" x14ac:dyDescent="0.25">
      <c r="A31" t="s">
        <v>39</v>
      </c>
      <c r="B31" s="11">
        <f>SUM(C31:D31)</f>
        <v>1014.4</v>
      </c>
      <c r="C31" s="10"/>
      <c r="D31" s="10">
        <v>1014.4</v>
      </c>
      <c r="E31" s="10"/>
      <c r="F31" s="10"/>
      <c r="G31" s="10"/>
      <c r="H31" s="10"/>
      <c r="I31" s="10"/>
      <c r="J31" s="10"/>
      <c r="K31" s="10"/>
      <c r="L31" s="10"/>
      <c r="M31" s="10"/>
      <c r="N31" s="10"/>
    </row>
    <row r="32" spans="1:14" x14ac:dyDescent="0.25">
      <c r="A32" t="s">
        <v>40</v>
      </c>
      <c r="B32" s="11">
        <f>SUM(C32)</f>
        <v>1750</v>
      </c>
      <c r="C32" s="10">
        <v>1750</v>
      </c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</row>
    <row r="33" spans="1:14" x14ac:dyDescent="0.25">
      <c r="A33" t="s">
        <v>41</v>
      </c>
      <c r="B33" s="11">
        <f>SUM(C33)</f>
        <v>600</v>
      </c>
      <c r="C33" s="10">
        <v>600</v>
      </c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</row>
    <row r="34" spans="1:14" x14ac:dyDescent="0.25">
      <c r="A34" s="12"/>
      <c r="B34" s="13">
        <f>SUM(B20:B33)</f>
        <v>65908.37000000001</v>
      </c>
      <c r="C34" s="13">
        <f>SUM(C20:C33)</f>
        <v>6706.21</v>
      </c>
      <c r="D34" s="13">
        <f>SUM(D20:D33)</f>
        <v>6121.66</v>
      </c>
      <c r="E34" s="13">
        <f>SUM(E20:E33)</f>
        <v>4499.17</v>
      </c>
      <c r="F34" s="13">
        <f>SUM(F20:F33)</f>
        <v>6700.7099999999991</v>
      </c>
      <c r="G34" s="13">
        <f>SUM(G20:G33)</f>
        <v>6423.62</v>
      </c>
      <c r="H34" s="13">
        <f>SUM(H20:H33)</f>
        <v>6791.5599999999995</v>
      </c>
      <c r="I34" s="13">
        <f>SUM(I20:I33)</f>
        <v>3264.54</v>
      </c>
      <c r="J34" s="13">
        <f>SUM(J20:J33)</f>
        <v>3214.54</v>
      </c>
      <c r="K34" s="13">
        <f>SUM(K20:K33)</f>
        <v>5397.57</v>
      </c>
      <c r="L34" s="13">
        <f>SUM(L20:L33)</f>
        <v>5048.71</v>
      </c>
      <c r="M34" s="13">
        <f>SUM(M20:M33)</f>
        <v>5610.32</v>
      </c>
      <c r="N34" s="13">
        <f>SUM(N20:N33)</f>
        <v>6129.76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NOUGAREDE</dc:creator>
  <cp:lastModifiedBy>Karine NOUGAREDE</cp:lastModifiedBy>
  <dcterms:created xsi:type="dcterms:W3CDTF">2019-05-07T08:02:02Z</dcterms:created>
  <dcterms:modified xsi:type="dcterms:W3CDTF">2019-05-07T08:03:26Z</dcterms:modified>
</cp:coreProperties>
</file>