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uline\Desktop\"/>
    </mc:Choice>
  </mc:AlternateContent>
  <bookViews>
    <workbookView xWindow="0" yWindow="0" windowWidth="28800" windowHeight="11535" tabRatio="817"/>
    <workbookView xWindow="0" yWindow="0" windowWidth="28800" windowHeight="11535" activeTab="3"/>
  </bookViews>
  <sheets>
    <sheet name="TACHES SEMAINE" sheetId="228" r:id="rId1"/>
    <sheet name="TACHES JOUR" sheetId="230" r:id="rId2"/>
    <sheet name="Paramètres" sheetId="229" r:id="rId3"/>
    <sheet name="MAI" sheetId="218" r:id="rId4"/>
    <sheet name="Tri courrier Unité 2017" sheetId="154" state="hidden" r:id="rId5"/>
    <sheet name="COL" sheetId="181" state="hidden" r:id="rId6"/>
  </sheets>
  <externalReferences>
    <externalReference r:id="rId7"/>
  </externalReferences>
  <definedNames>
    <definedName name="_xlnm._FilterDatabase" localSheetId="5" hidden="1">COL!$A$25:$G$25</definedName>
    <definedName name="Libellé">'[1]Liste des codes'!$B$3:$B$19</definedName>
    <definedName name="Tab_Présence">[1]Présence!$C$4:$T$162</definedName>
  </definedNames>
  <calcPr calcId="152511"/>
</workbook>
</file>

<file path=xl/calcChain.xml><?xml version="1.0" encoding="utf-8"?>
<calcChain xmlns="http://schemas.openxmlformats.org/spreadsheetml/2006/main">
  <c r="A2" i="230" l="1"/>
  <c r="B2" i="230" s="1"/>
  <c r="B5" i="230" s="1"/>
  <c r="A2" i="228"/>
  <c r="C2" i="230" l="1"/>
  <c r="D2" i="230" s="1"/>
  <c r="B2" i="228"/>
  <c r="B5" i="228" l="1"/>
  <c r="F5" i="228"/>
  <c r="E5" i="228"/>
  <c r="D5" i="228"/>
  <c r="C5" i="228"/>
  <c r="C2" i="228"/>
  <c r="A17" i="230"/>
  <c r="A15" i="230"/>
  <c r="A10" i="230"/>
  <c r="A19" i="230"/>
  <c r="A16" i="230"/>
  <c r="A13" i="230"/>
  <c r="A11" i="230"/>
  <c r="A8" i="230"/>
  <c r="A14" i="230"/>
  <c r="A12" i="230"/>
  <c r="A9" i="230"/>
  <c r="A18" i="230"/>
  <c r="D2" i="228" l="1"/>
  <c r="A8" i="228"/>
  <c r="A14" i="228"/>
  <c r="A18" i="228"/>
  <c r="A9" i="228"/>
  <c r="A13" i="228"/>
  <c r="A10" i="228"/>
  <c r="A17" i="228"/>
  <c r="A19" i="228"/>
  <c r="A11" i="228"/>
  <c r="A15" i="228"/>
  <c r="A16" i="228"/>
  <c r="A12" i="228"/>
  <c r="A18" i="154" l="1"/>
  <c r="Q16" i="154"/>
  <c r="O16" i="154"/>
  <c r="Q15" i="154"/>
  <c r="O15" i="154"/>
  <c r="Q14" i="154"/>
  <c r="O14" i="154"/>
  <c r="Q13" i="154"/>
  <c r="O13" i="154"/>
  <c r="Q12" i="154"/>
  <c r="O12" i="154"/>
  <c r="Q11" i="154"/>
  <c r="O11" i="154"/>
  <c r="P11" i="154" s="1"/>
  <c r="Q10" i="154"/>
  <c r="O10" i="154"/>
  <c r="Q9" i="154"/>
  <c r="O9" i="154"/>
  <c r="P9" i="154" s="1"/>
  <c r="Q8" i="154"/>
  <c r="O8" i="154"/>
  <c r="Q7" i="154"/>
  <c r="O7" i="154"/>
  <c r="P7" i="154" s="1"/>
  <c r="Q6" i="154"/>
  <c r="O6" i="154"/>
  <c r="P6" i="154" s="1"/>
  <c r="Q5" i="154"/>
  <c r="O5" i="154"/>
  <c r="P5" i="154" s="1"/>
  <c r="Q4" i="154"/>
  <c r="O4" i="154"/>
  <c r="P4" i="154" s="1"/>
  <c r="Q3" i="154"/>
  <c r="O3" i="154"/>
  <c r="P3" i="154" s="1"/>
  <c r="R11" i="154" l="1"/>
  <c r="R16" i="154"/>
  <c r="R12" i="154"/>
  <c r="R5" i="154"/>
  <c r="R9" i="154"/>
  <c r="R8" i="154"/>
  <c r="R6" i="154"/>
  <c r="R15" i="154"/>
  <c r="R10" i="154"/>
  <c r="P12" i="154"/>
  <c r="Q18" i="154"/>
  <c r="R7" i="154"/>
  <c r="P10" i="154"/>
  <c r="R4" i="154"/>
  <c r="R13" i="154"/>
  <c r="R14" i="154"/>
  <c r="R3" i="154"/>
</calcChain>
</file>

<file path=xl/comments1.xml><?xml version="1.0" encoding="utf-8"?>
<comments xmlns="http://schemas.openxmlformats.org/spreadsheetml/2006/main">
  <authors>
    <author>pingflow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pingflow:</t>
        </r>
        <r>
          <rPr>
            <sz val="9"/>
            <color indexed="81"/>
            <rFont val="Tahoma"/>
            <family val="2"/>
          </rPr>
          <t xml:space="preserve">
nom de l'onglet (rose)</t>
        </r>
      </text>
    </comment>
  </commentList>
</comments>
</file>

<file path=xl/comments2.xml><?xml version="1.0" encoding="utf-8"?>
<comments xmlns="http://schemas.openxmlformats.org/spreadsheetml/2006/main">
  <authors>
    <author>pingflow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pingflow:</t>
        </r>
        <r>
          <rPr>
            <sz val="9"/>
            <color indexed="81"/>
            <rFont val="Tahoma"/>
            <family val="2"/>
          </rPr>
          <t xml:space="preserve">
nom de l'onglet (rose)</t>
        </r>
      </text>
    </comment>
  </commentList>
</comments>
</file>

<file path=xl/comments3.xml><?xml version="1.0" encoding="utf-8"?>
<comments xmlns="http://schemas.openxmlformats.org/spreadsheetml/2006/main">
  <authors>
    <author>A5962781</author>
  </authors>
  <commentList>
    <comment ref="I16" authorId="0" shapeId="0">
      <text>
        <r>
          <rPr>
            <b/>
            <sz val="9"/>
            <color indexed="81"/>
            <rFont val="Tahoma"/>
            <family val="2"/>
          </rPr>
          <t>A5962781:</t>
        </r>
        <r>
          <rPr>
            <sz val="9"/>
            <color indexed="81"/>
            <rFont val="Tahoma"/>
            <family val="2"/>
          </rPr>
          <t xml:space="preserve">
polyvalence à mettre en place</t>
        </r>
      </text>
    </comment>
  </commentList>
</comments>
</file>

<file path=xl/sharedStrings.xml><?xml version="1.0" encoding="utf-8"?>
<sst xmlns="http://schemas.openxmlformats.org/spreadsheetml/2006/main" count="275" uniqueCount="106">
  <si>
    <t>M</t>
  </si>
  <si>
    <t>J</t>
  </si>
  <si>
    <t>V</t>
  </si>
  <si>
    <t>L</t>
  </si>
  <si>
    <t>*</t>
  </si>
  <si>
    <t>GILLION</t>
  </si>
  <si>
    <t>BOUILLET</t>
  </si>
  <si>
    <t>OLESZYNSKI</t>
  </si>
  <si>
    <t>PLEE</t>
  </si>
  <si>
    <t>MASSET</t>
  </si>
  <si>
    <t>LEROY</t>
  </si>
  <si>
    <t>LESOT</t>
  </si>
  <si>
    <t>TOTAL</t>
  </si>
  <si>
    <t>FOUQUET</t>
  </si>
  <si>
    <t>BOUTHEMY</t>
  </si>
  <si>
    <t>C</t>
  </si>
  <si>
    <t>LEGEARD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</si>
  <si>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</si>
  <si>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</si>
  <si>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</si>
  <si>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</si>
  <si>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</si>
  <si>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</si>
  <si>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</si>
  <si>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</si>
  <si>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</si>
  <si>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</si>
  <si>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</si>
  <si>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</si>
  <si>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jours ouvrés</t>
  </si>
  <si>
    <t>Nombre de tours à assurés/mois</t>
  </si>
  <si>
    <t>Nombre total de tours à assurer/an</t>
  </si>
  <si>
    <t>Solde à effectuer</t>
  </si>
  <si>
    <t>F</t>
  </si>
  <si>
    <t>BOUTTEMY</t>
  </si>
  <si>
    <t>LASSIA</t>
  </si>
  <si>
    <t>BELLIN</t>
  </si>
  <si>
    <t>BARRE</t>
  </si>
  <si>
    <t>ORGANISATION TRI COURRIER UNITE 2017</t>
  </si>
  <si>
    <t>Reliquat 2016</t>
  </si>
  <si>
    <t>Dacheux Philippe</t>
  </si>
  <si>
    <t>Carlier Veronique</t>
  </si>
  <si>
    <t>Depret Muriel</t>
  </si>
  <si>
    <t>Wojcik Francine</t>
  </si>
  <si>
    <t>Henion Catherine</t>
  </si>
  <si>
    <t xml:space="preserve">Gérard Olivier </t>
  </si>
  <si>
    <t>Thebaut Dylan</t>
  </si>
  <si>
    <t xml:space="preserve">Heysen Hugo </t>
  </si>
  <si>
    <t>Morelle Christine</t>
  </si>
  <si>
    <t>Marianne Lise-May</t>
  </si>
  <si>
    <t>Gestionnaire bancaire</t>
  </si>
  <si>
    <t>Technicien Bancaire</t>
  </si>
  <si>
    <t>cdd</t>
  </si>
  <si>
    <t xml:space="preserve">cdd </t>
  </si>
  <si>
    <t>Defurne Véronique</t>
  </si>
  <si>
    <t>mission</t>
  </si>
  <si>
    <t>Coquelle Myriam</t>
  </si>
  <si>
    <t>Koniecny Eliane</t>
  </si>
  <si>
    <t>arrivée</t>
  </si>
  <si>
    <t xml:space="preserve">fin </t>
  </si>
  <si>
    <t>plein</t>
  </si>
  <si>
    <t>tous les matins</t>
  </si>
  <si>
    <t xml:space="preserve">m/me/j/v une semaine sur 2 </t>
  </si>
  <si>
    <t>?</t>
  </si>
  <si>
    <t>chargé</t>
  </si>
  <si>
    <t>Dewatine Maryline</t>
  </si>
  <si>
    <t xml:space="preserve">j et v </t>
  </si>
  <si>
    <t>Fruleux Bertrand</t>
  </si>
  <si>
    <t>Cl</t>
  </si>
  <si>
    <t>Nom</t>
  </si>
  <si>
    <t>Presence</t>
  </si>
  <si>
    <t>L &amp; M puis ME J V matin</t>
  </si>
  <si>
    <t xml:space="preserve">pas le lundi </t>
  </si>
  <si>
    <t>Rabhi Leila</t>
  </si>
  <si>
    <t>pas le mercredi</t>
  </si>
  <si>
    <t xml:space="preserve">BRIEF </t>
  </si>
  <si>
    <t>SUP</t>
  </si>
  <si>
    <t>JANV</t>
  </si>
  <si>
    <t>FEV</t>
  </si>
  <si>
    <t>MARS</t>
  </si>
  <si>
    <t>AVRIL</t>
  </si>
  <si>
    <t>MAI</t>
  </si>
  <si>
    <t>JUIN</t>
  </si>
  <si>
    <t>AOUT</t>
  </si>
  <si>
    <t>SEPT</t>
  </si>
  <si>
    <t>OCT</t>
  </si>
  <si>
    <t>NOV</t>
  </si>
  <si>
    <t>DEC</t>
  </si>
  <si>
    <t>Audio</t>
  </si>
  <si>
    <t>SEMAINE 18</t>
  </si>
  <si>
    <t>SEMAINE 19</t>
  </si>
  <si>
    <t>Jour</t>
  </si>
  <si>
    <t>Semaine</t>
  </si>
  <si>
    <t>Mois</t>
  </si>
  <si>
    <t>Correspondance onglet</t>
  </si>
  <si>
    <t>JUILLET</t>
  </si>
  <si>
    <t>Jean-Michel</t>
  </si>
  <si>
    <t>Claude</t>
  </si>
  <si>
    <t>Pierre</t>
  </si>
  <si>
    <t>TACHES MAI 2019</t>
  </si>
  <si>
    <t>Test</t>
  </si>
  <si>
    <t>Rouge</t>
  </si>
  <si>
    <t>GM</t>
  </si>
  <si>
    <t>P</t>
  </si>
  <si>
    <t>Réunion</t>
  </si>
  <si>
    <t>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</si>
</sst>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name val="Times New Roman"/>
      <family val="1"/>
    </font>
    <font>
      <i/>
      <sz val="10"/>
      <name val="Times New Roman"/>
      <family val="1"/>
    </font>
    <font>
      <sz val="11"/>
      <name val="Arial"/>
      <family val="2"/>
    </font>
    <font>
      <sz val="14"/>
      <name val="Wingdings"/>
      <charset val="2"/>
    </font>
    <font>
      <b/>
      <sz val="10"/>
      <name val="Times New Roman"/>
      <family val="1"/>
    </font>
    <font>
      <b/>
      <sz val="12"/>
      <name val="Arial"/>
      <family val="2"/>
    </font>
    <font>
      <sz val="9"/>
      <name val="Calibri"/>
      <family val="2"/>
      <scheme val="minor"/>
    </font>
    <font>
      <sz val="36"/>
      <name val="Arial"/>
      <family val="2"/>
    </font>
    <font>
      <sz val="22"/>
      <name val="Arial"/>
      <family val="2"/>
    </font>
    <font>
      <b/>
      <sz val="12"/>
      <name val="Century Gothic"/>
      <family val="2"/>
    </font>
    <font>
      <b/>
      <sz val="12"/>
      <color theme="0"/>
      <name val="Century Gothic"/>
      <family val="2"/>
    </font>
    <font>
      <sz val="12"/>
      <name val="Century Gothic"/>
      <family val="2"/>
    </font>
    <font>
      <sz val="12"/>
      <color theme="0"/>
      <name val="Century Gothic"/>
      <family val="2"/>
    </font>
    <font>
      <sz val="14"/>
      <name val="Century Gothic"/>
      <family val="2"/>
    </font>
    <font>
      <sz val="14"/>
      <color theme="0"/>
      <name val="Century Gothic"/>
      <family val="2"/>
    </font>
    <font>
      <sz val="11"/>
      <name val="Century Gothic"/>
      <family val="2"/>
    </font>
    <font>
      <b/>
      <sz val="11"/>
      <name val="Century Gothic"/>
      <family val="2"/>
    </font>
    <font>
      <b/>
      <sz val="14"/>
      <color theme="0"/>
      <name val="Calibri"/>
      <family val="2"/>
      <scheme val="minor"/>
    </font>
    <font>
      <b/>
      <sz val="11"/>
      <color rgb="FFFF0000"/>
      <name val="Century Gothic"/>
      <family val="2"/>
    </font>
    <font>
      <b/>
      <sz val="12"/>
      <color theme="1"/>
      <name val="Century Gothic"/>
      <family val="2"/>
    </font>
    <font>
      <b/>
      <sz val="10"/>
      <color rgb="FF0070C0"/>
      <name val="Arial"/>
      <family val="2"/>
    </font>
    <font>
      <b/>
      <sz val="12"/>
      <color theme="0"/>
      <name val="Arial"/>
      <family val="2"/>
    </font>
    <font>
      <sz val="9"/>
      <name val="Century Gothic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5" tint="0.79998168889431442"/>
      <name val="Century Gothic"/>
      <family val="2"/>
    </font>
    <font>
      <b/>
      <sz val="12"/>
      <color theme="9" tint="0.3999755851924192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gradientFill degree="45">
        <stop position="0">
          <color theme="0" tint="-5.0965910824915313E-2"/>
        </stop>
        <stop position="0.5">
          <color theme="5" tint="0.80001220740379042"/>
        </stop>
        <stop position="1">
          <color theme="0" tint="-5.0965910824915313E-2"/>
        </stop>
      </gradient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DDE8"/>
        <bgColor indexed="64"/>
      </patternFill>
    </fill>
    <fill>
      <patternFill patternType="gray125">
        <bgColor theme="0"/>
      </patternFill>
    </fill>
    <fill>
      <patternFill patternType="solid">
        <fgColor rgb="FFFFFF66"/>
        <bgColor indexed="64"/>
      </patternFill>
    </fill>
    <fill>
      <patternFill patternType="solid">
        <fgColor rgb="FF003366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3" fillId="0" borderId="0"/>
    <xf numFmtId="0" fontId="2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/>
    <xf numFmtId="0" fontId="0" fillId="3" borderId="0" xfId="0" applyFill="1"/>
    <xf numFmtId="0" fontId="0" fillId="3" borderId="0" xfId="0" applyFill="1" applyBorder="1"/>
    <xf numFmtId="0" fontId="12" fillId="6" borderId="1" xfId="0" applyFont="1" applyFill="1" applyBorder="1" applyAlignment="1">
      <alignment horizontal="center" vertical="center"/>
    </xf>
    <xf numFmtId="0" fontId="18" fillId="14" borderId="7" xfId="1" applyFont="1" applyFill="1" applyBorder="1" applyAlignment="1">
      <alignment horizontal="center" vertical="center" wrapText="1"/>
    </xf>
    <xf numFmtId="0" fontId="22" fillId="3" borderId="0" xfId="1" applyFont="1" applyFill="1" applyBorder="1" applyAlignment="1"/>
    <xf numFmtId="0" fontId="6" fillId="0" borderId="0" xfId="1" applyAlignment="1">
      <alignment horizontal="center"/>
    </xf>
    <xf numFmtId="0" fontId="20" fillId="3" borderId="0" xfId="1" applyFont="1" applyFill="1" applyBorder="1" applyAlignment="1"/>
    <xf numFmtId="0" fontId="23" fillId="3" borderId="0" xfId="1" applyFont="1" applyFill="1" applyBorder="1" applyAlignment="1"/>
    <xf numFmtId="0" fontId="21" fillId="3" borderId="0" xfId="1" applyFont="1" applyFill="1" applyBorder="1" applyAlignment="1"/>
    <xf numFmtId="1" fontId="24" fillId="0" borderId="7" xfId="1" applyNumberFormat="1" applyFont="1" applyBorder="1" applyAlignment="1">
      <alignment horizontal="center" vertical="center" wrapText="1"/>
    </xf>
    <xf numFmtId="164" fontId="6" fillId="0" borderId="7" xfId="1" applyNumberFormat="1" applyBorder="1" applyAlignment="1">
      <alignment horizontal="center"/>
    </xf>
    <xf numFmtId="0" fontId="18" fillId="14" borderId="9" xfId="1" applyFont="1" applyFill="1" applyBorder="1" applyAlignment="1">
      <alignment horizontal="center" vertical="center" wrapText="1"/>
    </xf>
    <xf numFmtId="1" fontId="6" fillId="0" borderId="7" xfId="1" applyNumberFormat="1" applyBorder="1" applyAlignment="1">
      <alignment horizontal="center"/>
    </xf>
    <xf numFmtId="1" fontId="14" fillId="8" borderId="7" xfId="1" applyNumberFormat="1" applyFont="1" applyFill="1" applyBorder="1" applyAlignment="1">
      <alignment horizontal="center"/>
    </xf>
    <xf numFmtId="0" fontId="19" fillId="15" borderId="7" xfId="1" applyFont="1" applyFill="1" applyBorder="1" applyAlignment="1">
      <alignment horizontal="center" vertical="center" wrapText="1"/>
    </xf>
    <xf numFmtId="164" fontId="6" fillId="0" borderId="7" xfId="1" applyNumberFormat="1" applyFont="1" applyBorder="1" applyAlignment="1">
      <alignment horizontal="center"/>
    </xf>
    <xf numFmtId="0" fontId="17" fillId="3" borderId="0" xfId="0" applyFont="1" applyFill="1" applyBorder="1" applyAlignment="1">
      <alignment horizontal="center" vertical="center" textRotation="255"/>
    </xf>
    <xf numFmtId="0" fontId="11" fillId="3" borderId="0" xfId="0" applyFont="1" applyFill="1"/>
    <xf numFmtId="0" fontId="0" fillId="3" borderId="0" xfId="0" applyFill="1" applyAlignment="1">
      <alignment vertical="center"/>
    </xf>
    <xf numFmtId="0" fontId="27" fillId="3" borderId="7" xfId="1" applyFont="1" applyFill="1" applyBorder="1" applyAlignment="1">
      <alignment horizontal="center" vertical="center" wrapText="1"/>
    </xf>
    <xf numFmtId="0" fontId="18" fillId="5" borderId="13" xfId="1" applyFont="1" applyFill="1" applyBorder="1" applyAlignment="1">
      <alignment vertical="center"/>
    </xf>
    <xf numFmtId="0" fontId="18" fillId="5" borderId="14" xfId="1" applyFont="1" applyFill="1" applyBorder="1" applyAlignment="1">
      <alignment vertical="center"/>
    </xf>
    <xf numFmtId="0" fontId="6" fillId="3" borderId="7" xfId="1" applyFont="1" applyFill="1" applyBorder="1" applyAlignment="1" applyProtection="1">
      <alignment horizontal="center"/>
      <protection locked="0"/>
    </xf>
    <xf numFmtId="0" fontId="18" fillId="11" borderId="1" xfId="1" applyFont="1" applyFill="1" applyBorder="1" applyAlignment="1">
      <alignment horizontal="center"/>
    </xf>
    <xf numFmtId="0" fontId="18" fillId="5" borderId="15" xfId="1" applyFont="1" applyFill="1" applyBorder="1" applyAlignment="1">
      <alignment vertical="center"/>
    </xf>
    <xf numFmtId="164" fontId="6" fillId="0" borderId="0" xfId="1" applyNumberFormat="1" applyBorder="1" applyAlignment="1">
      <alignment horizontal="center"/>
    </xf>
    <xf numFmtId="0" fontId="6" fillId="3" borderId="7" xfId="1" applyFill="1" applyBorder="1" applyAlignment="1" applyProtection="1">
      <alignment horizontal="center" vertical="center"/>
      <protection locked="0"/>
    </xf>
    <xf numFmtId="0" fontId="6" fillId="3" borderId="7" xfId="1" applyFill="1" applyBorder="1" applyAlignment="1" applyProtection="1">
      <alignment horizontal="center"/>
      <protection locked="0"/>
    </xf>
    <xf numFmtId="1" fontId="25" fillId="3" borderId="10" xfId="1" applyNumberFormat="1" applyFont="1" applyFill="1" applyBorder="1" applyAlignment="1">
      <alignment horizontal="center" vertical="center" wrapText="1"/>
    </xf>
    <xf numFmtId="0" fontId="18" fillId="11" borderId="0" xfId="1" applyFont="1" applyFill="1" applyBorder="1" applyAlignment="1">
      <alignment horizontal="center"/>
    </xf>
    <xf numFmtId="0" fontId="6" fillId="3" borderId="0" xfId="1" applyFill="1"/>
    <xf numFmtId="0" fontId="20" fillId="3" borderId="0" xfId="1" applyFont="1" applyFill="1" applyAlignment="1">
      <alignment horizontal="center" vertical="center" wrapText="1"/>
    </xf>
    <xf numFmtId="0" fontId="6" fillId="3" borderId="0" xfId="1" applyFont="1" applyFill="1"/>
    <xf numFmtId="0" fontId="6" fillId="3" borderId="0" xfId="1" applyFill="1" applyAlignment="1">
      <alignment horizontal="center"/>
    </xf>
    <xf numFmtId="0" fontId="6" fillId="3" borderId="0" xfId="1" applyFill="1" applyBorder="1"/>
    <xf numFmtId="1" fontId="6" fillId="3" borderId="0" xfId="1" applyNumberFormat="1" applyFill="1" applyAlignment="1">
      <alignment horizontal="center"/>
    </xf>
    <xf numFmtId="0" fontId="20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vertical="center"/>
    </xf>
    <xf numFmtId="0" fontId="0" fillId="3" borderId="0" xfId="0" applyFill="1" applyAlignment="1">
      <alignment horizontal="center"/>
    </xf>
    <xf numFmtId="0" fontId="8" fillId="9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4" fillId="4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14" fillId="4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6" fillId="17" borderId="0" xfId="0" applyFont="1" applyFill="1" applyAlignment="1">
      <alignment horizontal="left"/>
    </xf>
    <xf numFmtId="0" fontId="0" fillId="17" borderId="0" xfId="0" applyFill="1" applyAlignment="1">
      <alignment horizontal="center"/>
    </xf>
    <xf numFmtId="0" fontId="6" fillId="17" borderId="0" xfId="0" applyFont="1" applyFill="1" applyAlignment="1">
      <alignment horizontal="center"/>
    </xf>
    <xf numFmtId="0" fontId="0" fillId="13" borderId="0" xfId="0" applyFill="1" applyAlignment="1">
      <alignment horizontal="left"/>
    </xf>
    <xf numFmtId="0" fontId="0" fillId="13" borderId="0" xfId="0" applyFill="1" applyAlignment="1">
      <alignment horizontal="center"/>
    </xf>
    <xf numFmtId="0" fontId="6" fillId="13" borderId="0" xfId="0" applyFont="1" applyFill="1" applyAlignment="1">
      <alignment horizontal="left"/>
    </xf>
    <xf numFmtId="16" fontId="0" fillId="0" borderId="0" xfId="0" applyNumberFormat="1" applyAlignment="1">
      <alignment horizontal="center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center"/>
    </xf>
    <xf numFmtId="16" fontId="29" fillId="0" borderId="0" xfId="0" applyNumberFormat="1" applyFont="1" applyAlignment="1">
      <alignment horizontal="center"/>
    </xf>
    <xf numFmtId="0" fontId="7" fillId="3" borderId="0" xfId="0" applyFont="1" applyFill="1" applyBorder="1" applyAlignment="1">
      <alignment vertical="center"/>
    </xf>
    <xf numFmtId="0" fontId="0" fillId="3" borderId="0" xfId="0" applyFill="1" applyAlignment="1"/>
    <xf numFmtId="0" fontId="15" fillId="0" borderId="1" xfId="0" applyFont="1" applyFill="1" applyBorder="1" applyAlignment="1">
      <alignment horizontal="center" vertical="center"/>
    </xf>
    <xf numFmtId="0" fontId="7" fillId="19" borderId="1" xfId="0" applyFont="1" applyFill="1" applyBorder="1" applyAlignment="1">
      <alignment horizontal="center" vertical="center" wrapText="1"/>
    </xf>
    <xf numFmtId="0" fontId="30" fillId="12" borderId="1" xfId="0" applyFont="1" applyFill="1" applyBorder="1" applyAlignment="1">
      <alignment horizontal="center" vertical="center"/>
    </xf>
    <xf numFmtId="0" fontId="31" fillId="0" borderId="0" xfId="0" applyFont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13" fillId="21" borderId="16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5" fillId="0" borderId="1" xfId="0" applyFont="1" applyFill="1" applyBorder="1" applyAlignment="1">
      <alignment horizontal="center" vertical="center"/>
    </xf>
    <xf numFmtId="0" fontId="7" fillId="20" borderId="1" xfId="0" applyFont="1" applyFill="1" applyBorder="1" applyAlignment="1">
      <alignment horizontal="center"/>
    </xf>
    <xf numFmtId="0" fontId="7" fillId="20" borderId="1" xfId="0" applyFont="1" applyFill="1" applyBorder="1" applyAlignment="1">
      <alignment horizontal="center" vertical="center"/>
    </xf>
    <xf numFmtId="0" fontId="34" fillId="20" borderId="2" xfId="0" applyFont="1" applyFill="1" applyBorder="1" applyAlignment="1">
      <alignment horizontal="center" vertical="center"/>
    </xf>
    <xf numFmtId="0" fontId="35" fillId="10" borderId="6" xfId="0" applyFont="1" applyFill="1" applyBorder="1" applyAlignment="1">
      <alignment vertical="center" wrapText="1"/>
    </xf>
    <xf numFmtId="0" fontId="28" fillId="10" borderId="17" xfId="0" applyFont="1" applyFill="1" applyBorder="1" applyAlignment="1">
      <alignment vertical="center"/>
    </xf>
    <xf numFmtId="0" fontId="35" fillId="10" borderId="17" xfId="0" applyFont="1" applyFill="1" applyBorder="1" applyAlignment="1">
      <alignment vertical="center"/>
    </xf>
    <xf numFmtId="0" fontId="35" fillId="10" borderId="2" xfId="0" applyFont="1" applyFill="1" applyBorder="1" applyAlignment="1">
      <alignment vertical="center"/>
    </xf>
    <xf numFmtId="0" fontId="28" fillId="20" borderId="6" xfId="0" applyFont="1" applyFill="1" applyBorder="1" applyAlignment="1">
      <alignment vertical="center"/>
    </xf>
    <xf numFmtId="0" fontId="26" fillId="7" borderId="4" xfId="0" applyFont="1" applyFill="1" applyBorder="1" applyAlignment="1">
      <alignment vertical="center"/>
    </xf>
    <xf numFmtId="0" fontId="7" fillId="22" borderId="1" xfId="0" applyFont="1" applyFill="1" applyBorder="1" applyAlignment="1">
      <alignment horizontal="center" vertical="center"/>
    </xf>
    <xf numFmtId="0" fontId="14" fillId="22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30" fillId="23" borderId="1" xfId="0" applyFont="1" applyFill="1" applyBorder="1" applyAlignment="1">
      <alignment horizontal="center" vertical="center"/>
    </xf>
    <xf numFmtId="0" fontId="7" fillId="20" borderId="1" xfId="0" applyFont="1" applyFill="1" applyBorder="1" applyAlignment="1">
      <alignment horizontal="center" wrapText="1"/>
    </xf>
    <xf numFmtId="0" fontId="36" fillId="0" borderId="0" xfId="6" applyFont="1"/>
    <xf numFmtId="0" fontId="2" fillId="0" borderId="0" xfId="6"/>
    <xf numFmtId="14" fontId="2" fillId="0" borderId="0" xfId="6" applyNumberFormat="1"/>
    <xf numFmtId="0" fontId="37" fillId="0" borderId="0" xfId="6" applyFont="1" applyAlignment="1">
      <alignment vertical="center"/>
    </xf>
    <xf numFmtId="0" fontId="36" fillId="0" borderId="0" xfId="6" applyFont="1" applyAlignment="1">
      <alignment horizontal="center"/>
    </xf>
    <xf numFmtId="17" fontId="16" fillId="3" borderId="0" xfId="0" quotePrefix="1" applyNumberFormat="1" applyFont="1" applyFill="1" applyBorder="1" applyAlignment="1">
      <alignment horizontal="center" vertical="center" textRotation="255"/>
    </xf>
    <xf numFmtId="0" fontId="0" fillId="3" borderId="0" xfId="0" applyFill="1" applyAlignment="1">
      <alignment horizontal="center" vertical="center" textRotation="255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8" fillId="3" borderId="8" xfId="1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14" fillId="2" borderId="4" xfId="1" applyFont="1" applyFill="1" applyBorder="1" applyAlignment="1">
      <alignment horizontal="center" vertical="center"/>
    </xf>
    <xf numFmtId="0" fontId="38" fillId="16" borderId="0" xfId="0" applyFont="1" applyFill="1" applyAlignment="1">
      <alignment horizontal="center" vertical="center"/>
    </xf>
    <xf numFmtId="0" fontId="39" fillId="7" borderId="3" xfId="0" applyFont="1" applyFill="1" applyBorder="1" applyAlignment="1">
      <alignment vertical="center"/>
    </xf>
    <xf numFmtId="0" fontId="2" fillId="18" borderId="0" xfId="6" applyFill="1"/>
    <xf numFmtId="0" fontId="1" fillId="18" borderId="0" xfId="6" applyFont="1" applyFill="1"/>
  </cellXfs>
  <cellStyles count="7">
    <cellStyle name="Normal" xfId="0" builtinId="0"/>
    <cellStyle name="Normal 2" xfId="1"/>
    <cellStyle name="Normal 3" xfId="2"/>
    <cellStyle name="Normal 3 2" xfId="3"/>
    <cellStyle name="Normal 3 2 2" xfId="5"/>
    <cellStyle name="Normal 3 3" xfId="4"/>
    <cellStyle name="Normal 4" xfId="6"/>
  </cellStyles>
  <dxfs count="97"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 patternType="lightUp">
          <bgColor theme="9" tint="0.39994506668294322"/>
        </patternFill>
      </fill>
    </dxf>
  </dxfs>
  <tableStyles count="0" defaultTableStyle="TableStyleMedium9" defaultPivotStyle="PivotStyleLight16"/>
  <colors>
    <mruColors>
      <color rgb="FFFF3399"/>
      <color rgb="FFFFFF66"/>
      <color rgb="FFFFCC66"/>
      <color rgb="FF003366"/>
      <color rgb="FFCCFFCC"/>
      <color rgb="FF00CC99"/>
      <color rgb="FFCCECFF"/>
      <color rgb="FF66FFFF"/>
      <color rgb="FFCC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nfedrt\directions\o_sad_lens$\o_sad_lens$\collecte\departement\Cong&#233;s%20SAD%20COLLECTE%2020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Absences"/>
      <sheetName val="Liste des codes"/>
      <sheetName val="Stats"/>
      <sheetName val="Présence"/>
      <sheetName val="Références Mois"/>
      <sheetName val="Macro1"/>
      <sheetName val="Feuil1"/>
      <sheetName val="Feuil2"/>
      <sheetName val="Feuil3"/>
    </sheetNames>
    <sheetDataSet>
      <sheetData sheetId="0" refreshError="1"/>
      <sheetData sheetId="1">
        <row r="3">
          <cell r="B3" t="str">
            <v>A</v>
          </cell>
        </row>
        <row r="4">
          <cell r="B4" t="str">
            <v>C</v>
          </cell>
        </row>
        <row r="5">
          <cell r="B5" t="str">
            <v>D</v>
          </cell>
        </row>
        <row r="6">
          <cell r="B6" t="str">
            <v>E</v>
          </cell>
        </row>
        <row r="7">
          <cell r="B7" t="str">
            <v>F</v>
          </cell>
        </row>
        <row r="8">
          <cell r="B8" t="str">
            <v>G</v>
          </cell>
        </row>
        <row r="9">
          <cell r="B9" t="str">
            <v>M</v>
          </cell>
        </row>
        <row r="10">
          <cell r="B10" t="str">
            <v>P</v>
          </cell>
        </row>
        <row r="11">
          <cell r="B11" t="str">
            <v>RE</v>
          </cell>
        </row>
        <row r="12">
          <cell r="B12" t="str">
            <v>RM</v>
          </cell>
        </row>
        <row r="13">
          <cell r="B13" t="str">
            <v>RTT</v>
          </cell>
        </row>
        <row r="14">
          <cell r="B14" t="str">
            <v>S</v>
          </cell>
        </row>
        <row r="15">
          <cell r="B15" t="str">
            <v>TP</v>
          </cell>
        </row>
        <row r="16">
          <cell r="B16" t="str">
            <v>TR</v>
          </cell>
        </row>
        <row r="17">
          <cell r="B17" t="str">
            <v>PA</v>
          </cell>
        </row>
        <row r="18">
          <cell r="B18" t="str">
            <v>X</v>
          </cell>
        </row>
        <row r="19">
          <cell r="B19" t="str">
            <v>Z</v>
          </cell>
        </row>
      </sheetData>
      <sheetData sheetId="2" refreshError="1"/>
      <sheetData sheetId="3">
        <row r="4">
          <cell r="C4" t="str">
            <v>DAMMARETZ Thierry</v>
          </cell>
          <cell r="D4" t="str">
            <v>X</v>
          </cell>
          <cell r="E4" t="str">
            <v>X</v>
          </cell>
          <cell r="F4" t="str">
            <v>X</v>
          </cell>
          <cell r="G4" t="str">
            <v>X</v>
          </cell>
          <cell r="H4" t="str">
            <v>X</v>
          </cell>
          <cell r="I4" t="str">
            <v>X</v>
          </cell>
          <cell r="J4" t="str">
            <v>X</v>
          </cell>
          <cell r="K4" t="str">
            <v>X</v>
          </cell>
          <cell r="L4" t="str">
            <v>X</v>
          </cell>
          <cell r="M4" t="str">
            <v>X</v>
          </cell>
          <cell r="N4" t="str">
            <v>X</v>
          </cell>
          <cell r="O4" t="str">
            <v>X</v>
          </cell>
          <cell r="P4" t="str">
            <v>X</v>
          </cell>
        </row>
        <row r="5">
          <cell r="C5" t="str">
            <v>SAUVAGE Denis</v>
          </cell>
          <cell r="D5" t="str">
            <v>X</v>
          </cell>
          <cell r="E5" t="str">
            <v>X</v>
          </cell>
          <cell r="F5" t="str">
            <v>X</v>
          </cell>
          <cell r="G5" t="str">
            <v>X</v>
          </cell>
          <cell r="H5" t="str">
            <v>X</v>
          </cell>
          <cell r="I5" t="str">
            <v>X</v>
          </cell>
          <cell r="J5" t="str">
            <v>X</v>
          </cell>
          <cell r="K5" t="str">
            <v>X</v>
          </cell>
          <cell r="L5" t="str">
            <v>X</v>
          </cell>
          <cell r="M5" t="str">
            <v>X</v>
          </cell>
          <cell r="N5" t="str">
            <v>X</v>
          </cell>
          <cell r="O5" t="str">
            <v>X</v>
          </cell>
          <cell r="P5" t="str">
            <v>X</v>
          </cell>
        </row>
        <row r="6">
          <cell r="C6" t="str">
            <v>BOUTHEMY Sandrine</v>
          </cell>
          <cell r="D6" t="str">
            <v>X</v>
          </cell>
          <cell r="E6" t="str">
            <v>X</v>
          </cell>
          <cell r="F6" t="str">
            <v>X</v>
          </cell>
          <cell r="G6" t="str">
            <v>X</v>
          </cell>
          <cell r="H6" t="str">
            <v>X</v>
          </cell>
          <cell r="I6" t="str">
            <v>X</v>
          </cell>
          <cell r="J6" t="str">
            <v>X</v>
          </cell>
          <cell r="K6" t="str">
            <v>X</v>
          </cell>
          <cell r="L6" t="str">
            <v>X</v>
          </cell>
          <cell r="M6" t="str">
            <v>X</v>
          </cell>
          <cell r="N6" t="str">
            <v>X</v>
          </cell>
          <cell r="O6" t="str">
            <v>X</v>
          </cell>
          <cell r="P6" t="str">
            <v>X</v>
          </cell>
        </row>
        <row r="7">
          <cell r="C7" t="str">
            <v>LASSIA Marie-Pierre</v>
          </cell>
          <cell r="D7" t="str">
            <v>X</v>
          </cell>
          <cell r="E7" t="str">
            <v>X</v>
          </cell>
          <cell r="F7" t="str">
            <v>X</v>
          </cell>
          <cell r="G7" t="str">
            <v>X</v>
          </cell>
          <cell r="H7" t="str">
            <v>X</v>
          </cell>
          <cell r="I7" t="str">
            <v>X</v>
          </cell>
          <cell r="J7" t="str">
            <v>X</v>
          </cell>
          <cell r="K7" t="str">
            <v>X</v>
          </cell>
          <cell r="L7" t="str">
            <v>X</v>
          </cell>
          <cell r="M7" t="str">
            <v>X</v>
          </cell>
          <cell r="N7" t="str">
            <v>X</v>
          </cell>
          <cell r="O7" t="str">
            <v>X</v>
          </cell>
          <cell r="P7" t="str">
            <v>X</v>
          </cell>
        </row>
        <row r="8">
          <cell r="C8" t="str">
            <v>LEROY Véronique</v>
          </cell>
          <cell r="D8" t="str">
            <v>X</v>
          </cell>
          <cell r="E8" t="str">
            <v>X</v>
          </cell>
          <cell r="F8" t="str">
            <v>X</v>
          </cell>
          <cell r="G8" t="str">
            <v>X</v>
          </cell>
          <cell r="H8" t="str">
            <v>X</v>
          </cell>
          <cell r="I8" t="str">
            <v>X</v>
          </cell>
          <cell r="J8" t="str">
            <v>X</v>
          </cell>
          <cell r="K8" t="str">
            <v>X</v>
          </cell>
          <cell r="L8" t="str">
            <v>X</v>
          </cell>
          <cell r="M8" t="str">
            <v>X</v>
          </cell>
          <cell r="N8" t="str">
            <v>X</v>
          </cell>
          <cell r="O8" t="str">
            <v>X</v>
          </cell>
          <cell r="P8" t="str">
            <v>X</v>
          </cell>
        </row>
        <row r="9">
          <cell r="C9" t="str">
            <v>LEGEARD Marc</v>
          </cell>
          <cell r="D9" t="str">
            <v>X</v>
          </cell>
          <cell r="E9" t="str">
            <v>X</v>
          </cell>
          <cell r="F9" t="str">
            <v>X</v>
          </cell>
          <cell r="G9" t="str">
            <v>X</v>
          </cell>
          <cell r="H9" t="str">
            <v>X</v>
          </cell>
          <cell r="I9" t="str">
            <v>X</v>
          </cell>
          <cell r="J9" t="str">
            <v>X</v>
          </cell>
          <cell r="K9" t="str">
            <v>X</v>
          </cell>
          <cell r="L9" t="str">
            <v>X</v>
          </cell>
          <cell r="M9" t="str">
            <v>X</v>
          </cell>
          <cell r="N9" t="str">
            <v>X</v>
          </cell>
          <cell r="O9" t="str">
            <v>X</v>
          </cell>
          <cell r="P9" t="str">
            <v>X</v>
          </cell>
        </row>
        <row r="10">
          <cell r="C10" t="str">
            <v>GILLION Brigitte</v>
          </cell>
          <cell r="D10" t="str">
            <v>X</v>
          </cell>
          <cell r="E10" t="str">
            <v>X</v>
          </cell>
          <cell r="F10" t="str">
            <v>X</v>
          </cell>
          <cell r="G10" t="str">
            <v>X</v>
          </cell>
          <cell r="H10" t="str">
            <v>X</v>
          </cell>
          <cell r="I10" t="str">
            <v>X</v>
          </cell>
          <cell r="J10" t="str">
            <v>X</v>
          </cell>
          <cell r="K10" t="str">
            <v>X</v>
          </cell>
          <cell r="L10" t="str">
            <v>X</v>
          </cell>
          <cell r="M10" t="str">
            <v>X</v>
          </cell>
          <cell r="N10" t="str">
            <v>X</v>
          </cell>
          <cell r="O10" t="str">
            <v>X</v>
          </cell>
          <cell r="P10" t="str">
            <v>X</v>
          </cell>
        </row>
        <row r="11">
          <cell r="C11" t="str">
            <v>BOUTTEMY Cathy</v>
          </cell>
          <cell r="D11" t="str">
            <v>X</v>
          </cell>
          <cell r="E11" t="str">
            <v>X</v>
          </cell>
          <cell r="F11" t="str">
            <v>X</v>
          </cell>
          <cell r="G11" t="str">
            <v>X</v>
          </cell>
          <cell r="H11" t="str">
            <v>X</v>
          </cell>
          <cell r="I11" t="str">
            <v>X</v>
          </cell>
          <cell r="J11" t="str">
            <v>X</v>
          </cell>
          <cell r="K11" t="str">
            <v>X</v>
          </cell>
          <cell r="L11" t="str">
            <v>X</v>
          </cell>
          <cell r="M11" t="str">
            <v>X</v>
          </cell>
          <cell r="N11" t="str">
            <v>X</v>
          </cell>
          <cell r="O11" t="str">
            <v>X</v>
          </cell>
          <cell r="P11" t="str">
            <v>X</v>
          </cell>
        </row>
        <row r="12">
          <cell r="C12" t="str">
            <v>BOUILLET Sabine</v>
          </cell>
          <cell r="D12" t="str">
            <v>X</v>
          </cell>
          <cell r="E12" t="str">
            <v>X</v>
          </cell>
          <cell r="F12" t="str">
            <v>X</v>
          </cell>
          <cell r="G12" t="str">
            <v>X</v>
          </cell>
          <cell r="H12" t="str">
            <v>X</v>
          </cell>
          <cell r="I12" t="str">
            <v>X</v>
          </cell>
          <cell r="J12" t="str">
            <v>X</v>
          </cell>
          <cell r="K12" t="str">
            <v>X</v>
          </cell>
          <cell r="L12" t="str">
            <v>X</v>
          </cell>
          <cell r="M12" t="str">
            <v>X</v>
          </cell>
          <cell r="N12" t="str">
            <v>X</v>
          </cell>
          <cell r="O12" t="str">
            <v>X</v>
          </cell>
          <cell r="P12" t="str">
            <v>X</v>
          </cell>
        </row>
        <row r="13">
          <cell r="C13" t="str">
            <v>OLESZYNSKI Stéphanie</v>
          </cell>
          <cell r="D13" t="str">
            <v>X</v>
          </cell>
          <cell r="E13" t="str">
            <v>X</v>
          </cell>
          <cell r="F13" t="str">
            <v>X</v>
          </cell>
          <cell r="G13" t="str">
            <v>X</v>
          </cell>
          <cell r="H13" t="str">
            <v>X</v>
          </cell>
          <cell r="I13" t="str">
            <v>X</v>
          </cell>
          <cell r="J13" t="str">
            <v>X</v>
          </cell>
          <cell r="K13" t="str">
            <v>X</v>
          </cell>
          <cell r="L13" t="str">
            <v>X</v>
          </cell>
          <cell r="M13" t="str">
            <v>X</v>
          </cell>
          <cell r="N13" t="str">
            <v>X</v>
          </cell>
          <cell r="O13" t="str">
            <v>X</v>
          </cell>
          <cell r="P13" t="str">
            <v>X</v>
          </cell>
        </row>
        <row r="14">
          <cell r="C14" t="str">
            <v>FOUQUET Christine</v>
          </cell>
          <cell r="D14" t="str">
            <v>X</v>
          </cell>
          <cell r="E14" t="str">
            <v>X</v>
          </cell>
          <cell r="F14" t="str">
            <v>X</v>
          </cell>
          <cell r="G14" t="str">
            <v>X</v>
          </cell>
          <cell r="H14" t="str">
            <v>X</v>
          </cell>
          <cell r="I14" t="str">
            <v>X</v>
          </cell>
          <cell r="J14" t="str">
            <v>X</v>
          </cell>
          <cell r="K14" t="str">
            <v>X</v>
          </cell>
          <cell r="L14" t="str">
            <v>X</v>
          </cell>
          <cell r="M14" t="str">
            <v>X</v>
          </cell>
          <cell r="N14" t="str">
            <v>X</v>
          </cell>
          <cell r="O14" t="str">
            <v>X</v>
          </cell>
          <cell r="P14" t="str">
            <v>X</v>
          </cell>
        </row>
        <row r="15">
          <cell r="C15" t="str">
            <v>MASSET Christelle</v>
          </cell>
          <cell r="D15" t="str">
            <v>X</v>
          </cell>
          <cell r="E15" t="str">
            <v>X</v>
          </cell>
        </row>
        <row r="16">
          <cell r="C16" t="str">
            <v>LESOT Annette</v>
          </cell>
          <cell r="D16" t="str">
            <v>X</v>
          </cell>
          <cell r="E16" t="str">
            <v>X</v>
          </cell>
          <cell r="F16" t="str">
            <v>X</v>
          </cell>
          <cell r="G16" t="str">
            <v>X</v>
          </cell>
          <cell r="H16" t="str">
            <v>X</v>
          </cell>
          <cell r="I16" t="str">
            <v>X</v>
          </cell>
          <cell r="J16" t="str">
            <v>X</v>
          </cell>
          <cell r="K16" t="str">
            <v>X</v>
          </cell>
          <cell r="L16" t="str">
            <v>X</v>
          </cell>
          <cell r="M16" t="str">
            <v>X</v>
          </cell>
          <cell r="N16" t="str">
            <v>X</v>
          </cell>
          <cell r="O16" t="str">
            <v>X</v>
          </cell>
          <cell r="P16" t="str">
            <v>X</v>
          </cell>
        </row>
        <row r="17">
          <cell r="C17" t="str">
            <v>PLEE Fabienne</v>
          </cell>
          <cell r="D17" t="str">
            <v>X</v>
          </cell>
          <cell r="E17" t="str">
            <v>X</v>
          </cell>
          <cell r="F17" t="str">
            <v>X</v>
          </cell>
          <cell r="G17" t="str">
            <v>X</v>
          </cell>
          <cell r="H17" t="str">
            <v>X</v>
          </cell>
          <cell r="I17" t="str">
            <v>X</v>
          </cell>
          <cell r="J17" t="str">
            <v>X</v>
          </cell>
          <cell r="K17" t="str">
            <v>X</v>
          </cell>
          <cell r="L17" t="str">
            <v>X</v>
          </cell>
          <cell r="M17" t="str">
            <v>X</v>
          </cell>
          <cell r="N17" t="str">
            <v>X</v>
          </cell>
          <cell r="O17" t="str">
            <v>X</v>
          </cell>
          <cell r="P17" t="str">
            <v>X</v>
          </cell>
        </row>
        <row r="18">
          <cell r="C18" t="str">
            <v>BUDNIEWSKI Laetitia</v>
          </cell>
          <cell r="D18" t="str">
            <v>X</v>
          </cell>
          <cell r="E18" t="str">
            <v>X</v>
          </cell>
          <cell r="F18" t="str">
            <v>X</v>
          </cell>
          <cell r="G18" t="str">
            <v>X</v>
          </cell>
          <cell r="H18" t="str">
            <v>X</v>
          </cell>
          <cell r="I18" t="str">
            <v>X</v>
          </cell>
          <cell r="J18" t="str">
            <v>X</v>
          </cell>
          <cell r="K18" t="str">
            <v>X</v>
          </cell>
          <cell r="L18" t="str">
            <v>X</v>
          </cell>
          <cell r="M18" t="str">
            <v>X</v>
          </cell>
          <cell r="N18" t="str">
            <v>X</v>
          </cell>
          <cell r="O18" t="str">
            <v>X</v>
          </cell>
          <cell r="P18" t="str">
            <v>X</v>
          </cell>
        </row>
        <row r="19">
          <cell r="C19" t="str">
            <v>WOJCIK Francine</v>
          </cell>
          <cell r="D19" t="str">
            <v>X</v>
          </cell>
          <cell r="E19" t="str">
            <v>X</v>
          </cell>
          <cell r="F19" t="str">
            <v>X</v>
          </cell>
          <cell r="G19" t="str">
            <v>X</v>
          </cell>
          <cell r="H19" t="str">
            <v>X</v>
          </cell>
          <cell r="I19" t="str">
            <v>X</v>
          </cell>
          <cell r="J19" t="str">
            <v>X</v>
          </cell>
          <cell r="K19" t="str">
            <v>X</v>
          </cell>
          <cell r="L19" t="str">
            <v>X</v>
          </cell>
          <cell r="M19" t="str">
            <v>X</v>
          </cell>
          <cell r="N19" t="str">
            <v>X</v>
          </cell>
          <cell r="O19" t="str">
            <v>X</v>
          </cell>
          <cell r="P19" t="str">
            <v>X</v>
          </cell>
        </row>
        <row r="20">
          <cell r="C20" t="str">
            <v>KARR Matthieu</v>
          </cell>
          <cell r="D20" t="str">
            <v>X</v>
          </cell>
          <cell r="E20" t="str">
            <v>X</v>
          </cell>
          <cell r="F20" t="str">
            <v>X</v>
          </cell>
        </row>
        <row r="21">
          <cell r="C21" t="str">
            <v>PALUCKI Gregory</v>
          </cell>
          <cell r="F21" t="str">
            <v>X</v>
          </cell>
          <cell r="G21" t="str">
            <v>X</v>
          </cell>
          <cell r="H21" t="str">
            <v>X</v>
          </cell>
          <cell r="I21" t="str">
            <v>X</v>
          </cell>
          <cell r="J21" t="str">
            <v>X</v>
          </cell>
          <cell r="K21" t="str">
            <v>X</v>
          </cell>
          <cell r="L21" t="str">
            <v>X</v>
          </cell>
          <cell r="M21" t="str">
            <v>X</v>
          </cell>
          <cell r="N21" t="str">
            <v>X</v>
          </cell>
          <cell r="O21" t="str">
            <v>X</v>
          </cell>
          <cell r="P21" t="str">
            <v>X</v>
          </cell>
        </row>
        <row r="22">
          <cell r="C22" t="str">
            <v>WATTIEZ Tania</v>
          </cell>
          <cell r="G22" t="str">
            <v>X</v>
          </cell>
          <cell r="H22" t="str">
            <v>X</v>
          </cell>
          <cell r="I22" t="str">
            <v>X</v>
          </cell>
        </row>
        <row r="37">
          <cell r="C37" t="str">
            <v>DELETTRE Gérard</v>
          </cell>
          <cell r="D37" t="str">
            <v>X</v>
          </cell>
          <cell r="E37" t="str">
            <v>X</v>
          </cell>
          <cell r="F37" t="str">
            <v>X</v>
          </cell>
          <cell r="G37" t="str">
            <v>X</v>
          </cell>
          <cell r="H37" t="str">
            <v>X</v>
          </cell>
          <cell r="I37" t="str">
            <v>X</v>
          </cell>
          <cell r="J37" t="str">
            <v>X</v>
          </cell>
          <cell r="K37" t="str">
            <v>X</v>
          </cell>
          <cell r="L37" t="str">
            <v>X</v>
          </cell>
          <cell r="M37" t="str">
            <v>X</v>
          </cell>
          <cell r="N37" t="str">
            <v>X</v>
          </cell>
          <cell r="O37" t="str">
            <v>X</v>
          </cell>
          <cell r="P37" t="str">
            <v>X</v>
          </cell>
        </row>
        <row r="38">
          <cell r="C38" t="str">
            <v>Marina CADREN</v>
          </cell>
          <cell r="D38" t="str">
            <v>X</v>
          </cell>
          <cell r="E38" t="str">
            <v>X</v>
          </cell>
          <cell r="F38" t="str">
            <v>X</v>
          </cell>
          <cell r="G38" t="str">
            <v>X</v>
          </cell>
          <cell r="H38" t="str">
            <v>X</v>
          </cell>
          <cell r="I38" t="str">
            <v>X</v>
          </cell>
          <cell r="J38" t="str">
            <v>X</v>
          </cell>
          <cell r="K38" t="str">
            <v>X</v>
          </cell>
          <cell r="L38" t="str">
            <v>X</v>
          </cell>
          <cell r="M38" t="str">
            <v>X</v>
          </cell>
          <cell r="N38" t="str">
            <v>X</v>
          </cell>
          <cell r="O38" t="str">
            <v>X</v>
          </cell>
          <cell r="P38" t="str">
            <v>X</v>
          </cell>
        </row>
        <row r="39">
          <cell r="C39" t="str">
            <v>Leilla RABHI</v>
          </cell>
          <cell r="D39" t="str">
            <v>X</v>
          </cell>
          <cell r="E39" t="str">
            <v>X</v>
          </cell>
          <cell r="F39" t="str">
            <v>X</v>
          </cell>
          <cell r="G39" t="str">
            <v>X</v>
          </cell>
          <cell r="H39" t="str">
            <v>X</v>
          </cell>
          <cell r="I39" t="str">
            <v>X</v>
          </cell>
          <cell r="J39" t="str">
            <v>X</v>
          </cell>
          <cell r="K39" t="str">
            <v>X</v>
          </cell>
          <cell r="L39" t="str">
            <v>X</v>
          </cell>
          <cell r="M39" t="str">
            <v>X</v>
          </cell>
          <cell r="N39" t="str">
            <v>X</v>
          </cell>
          <cell r="O39" t="str">
            <v>X</v>
          </cell>
          <cell r="P39" t="str">
            <v>X</v>
          </cell>
        </row>
        <row r="40">
          <cell r="C40" t="str">
            <v>Christine MORELLE</v>
          </cell>
          <cell r="D40" t="str">
            <v>X</v>
          </cell>
          <cell r="E40" t="str">
            <v>X</v>
          </cell>
          <cell r="F40" t="str">
            <v>X</v>
          </cell>
          <cell r="G40" t="str">
            <v>X</v>
          </cell>
          <cell r="H40" t="str">
            <v>X</v>
          </cell>
          <cell r="I40" t="str">
            <v>X</v>
          </cell>
          <cell r="J40" t="str">
            <v>X</v>
          </cell>
          <cell r="K40" t="str">
            <v>X</v>
          </cell>
          <cell r="L40" t="str">
            <v>X</v>
          </cell>
          <cell r="M40" t="str">
            <v>X</v>
          </cell>
          <cell r="N40" t="str">
            <v>X</v>
          </cell>
          <cell r="O40" t="str">
            <v>X</v>
          </cell>
          <cell r="P40" t="str">
            <v>X</v>
          </cell>
        </row>
        <row r="41">
          <cell r="C41" t="str">
            <v>Jean-Pierre ROMMEL</v>
          </cell>
          <cell r="D41" t="str">
            <v>X</v>
          </cell>
          <cell r="E41" t="str">
            <v>X</v>
          </cell>
          <cell r="F41" t="str">
            <v>X</v>
          </cell>
          <cell r="G41" t="str">
            <v>X</v>
          </cell>
          <cell r="H41" t="str">
            <v>X</v>
          </cell>
          <cell r="I41" t="str">
            <v>X</v>
          </cell>
          <cell r="J41" t="str">
            <v>X</v>
          </cell>
          <cell r="K41" t="str">
            <v>X</v>
          </cell>
          <cell r="L41" t="str">
            <v>X</v>
          </cell>
          <cell r="M41" t="str">
            <v>X</v>
          </cell>
          <cell r="N41" t="str">
            <v>X</v>
          </cell>
          <cell r="O41" t="str">
            <v>X</v>
          </cell>
          <cell r="P41" t="str">
            <v>X</v>
          </cell>
        </row>
        <row r="42">
          <cell r="C42" t="str">
            <v>Muriel DEPRET</v>
          </cell>
          <cell r="D42" t="str">
            <v>X</v>
          </cell>
          <cell r="E42" t="str">
            <v>X</v>
          </cell>
          <cell r="F42" t="str">
            <v>X</v>
          </cell>
          <cell r="G42" t="str">
            <v>X</v>
          </cell>
          <cell r="H42" t="str">
            <v>X</v>
          </cell>
          <cell r="I42" t="str">
            <v>X</v>
          </cell>
          <cell r="J42" t="str">
            <v>X</v>
          </cell>
          <cell r="K42" t="str">
            <v>X</v>
          </cell>
          <cell r="L42" t="str">
            <v>X</v>
          </cell>
          <cell r="M42" t="str">
            <v>X</v>
          </cell>
          <cell r="N42" t="str">
            <v>X</v>
          </cell>
          <cell r="O42" t="str">
            <v>X</v>
          </cell>
          <cell r="P42" t="str">
            <v>X</v>
          </cell>
        </row>
        <row r="43">
          <cell r="C43" t="str">
            <v>Véronique DEFURNE</v>
          </cell>
          <cell r="D43" t="str">
            <v>X</v>
          </cell>
          <cell r="E43" t="str">
            <v>X</v>
          </cell>
          <cell r="F43" t="str">
            <v>X</v>
          </cell>
          <cell r="G43" t="str">
            <v>X</v>
          </cell>
          <cell r="H43" t="str">
            <v>X</v>
          </cell>
          <cell r="I43" t="str">
            <v>X</v>
          </cell>
          <cell r="J43" t="str">
            <v>X</v>
          </cell>
          <cell r="K43" t="str">
            <v>X</v>
          </cell>
          <cell r="L43" t="str">
            <v>X</v>
          </cell>
          <cell r="M43" t="str">
            <v>X</v>
          </cell>
          <cell r="N43" t="str">
            <v>X</v>
          </cell>
          <cell r="O43" t="str">
            <v>X</v>
          </cell>
          <cell r="P43" t="str">
            <v>X</v>
          </cell>
        </row>
        <row r="44">
          <cell r="C44" t="str">
            <v>Annick LEFEBVRE</v>
          </cell>
          <cell r="D44" t="str">
            <v>X</v>
          </cell>
          <cell r="E44" t="str">
            <v>X</v>
          </cell>
          <cell r="F44" t="str">
            <v>X</v>
          </cell>
          <cell r="G44" t="str">
            <v>X</v>
          </cell>
          <cell r="H44" t="str">
            <v>X</v>
          </cell>
          <cell r="I44" t="str">
            <v>X</v>
          </cell>
          <cell r="J44" t="str">
            <v>X</v>
          </cell>
          <cell r="K44" t="str">
            <v>X</v>
          </cell>
          <cell r="L44" t="str">
            <v>X</v>
          </cell>
          <cell r="M44" t="str">
            <v>X</v>
          </cell>
          <cell r="N44" t="str">
            <v>X</v>
          </cell>
          <cell r="O44" t="str">
            <v>X</v>
          </cell>
          <cell r="P44" t="str">
            <v>X</v>
          </cell>
        </row>
        <row r="45">
          <cell r="C45" t="str">
            <v>Catherine HENNION</v>
          </cell>
          <cell r="D45" t="str">
            <v>X</v>
          </cell>
          <cell r="E45" t="str">
            <v>X</v>
          </cell>
          <cell r="F45" t="str">
            <v>X</v>
          </cell>
          <cell r="G45" t="str">
            <v>X</v>
          </cell>
          <cell r="H45" t="str">
            <v>X</v>
          </cell>
          <cell r="I45" t="str">
            <v>X</v>
          </cell>
          <cell r="J45" t="str">
            <v>X</v>
          </cell>
          <cell r="K45" t="str">
            <v>X</v>
          </cell>
          <cell r="L45" t="str">
            <v>X</v>
          </cell>
          <cell r="M45" t="str">
            <v>X</v>
          </cell>
          <cell r="N45" t="str">
            <v>X</v>
          </cell>
          <cell r="O45" t="str">
            <v>X</v>
          </cell>
          <cell r="P45" t="str">
            <v>X</v>
          </cell>
        </row>
        <row r="46">
          <cell r="C46" t="str">
            <v>LASKA Patricia</v>
          </cell>
          <cell r="D46" t="str">
            <v>X</v>
          </cell>
          <cell r="E46" t="str">
            <v>X</v>
          </cell>
          <cell r="F46" t="str">
            <v>X</v>
          </cell>
          <cell r="G46" t="str">
            <v>X</v>
          </cell>
          <cell r="H46" t="str">
            <v>X</v>
          </cell>
          <cell r="I46" t="str">
            <v>X</v>
          </cell>
          <cell r="J46" t="str">
            <v>X</v>
          </cell>
          <cell r="K46" t="str">
            <v>X</v>
          </cell>
          <cell r="L46" t="str">
            <v>X</v>
          </cell>
          <cell r="M46" t="str">
            <v>X</v>
          </cell>
          <cell r="N46" t="str">
            <v>X</v>
          </cell>
          <cell r="O46" t="str">
            <v>X</v>
          </cell>
          <cell r="P46" t="str">
            <v>X</v>
          </cell>
        </row>
        <row r="47">
          <cell r="C47" t="str">
            <v>KONIECZNY Christian</v>
          </cell>
          <cell r="D47" t="str">
            <v>X</v>
          </cell>
          <cell r="E47" t="str">
            <v>X</v>
          </cell>
          <cell r="F47" t="str">
            <v>X</v>
          </cell>
          <cell r="G47" t="str">
            <v>X</v>
          </cell>
          <cell r="H47" t="str">
            <v>X</v>
          </cell>
          <cell r="I47" t="str">
            <v>X</v>
          </cell>
          <cell r="J47" t="str">
            <v>X</v>
          </cell>
          <cell r="K47" t="str">
            <v>X</v>
          </cell>
          <cell r="L47" t="str">
            <v>X</v>
          </cell>
          <cell r="M47" t="str">
            <v>X</v>
          </cell>
          <cell r="N47" t="str">
            <v>X</v>
          </cell>
          <cell r="O47" t="str">
            <v>X</v>
          </cell>
          <cell r="P47" t="str">
            <v>X</v>
          </cell>
        </row>
        <row r="48">
          <cell r="C48" t="str">
            <v>BERQUIN Maryse</v>
          </cell>
          <cell r="D48" t="str">
            <v>X</v>
          </cell>
          <cell r="E48" t="str">
            <v>X</v>
          </cell>
          <cell r="F48" t="str">
            <v>X</v>
          </cell>
          <cell r="G48" t="str">
            <v>X</v>
          </cell>
          <cell r="H48" t="str">
            <v>X</v>
          </cell>
          <cell r="I48" t="str">
            <v>X</v>
          </cell>
          <cell r="J48" t="str">
            <v>X</v>
          </cell>
          <cell r="K48" t="str">
            <v>X</v>
          </cell>
          <cell r="L48" t="str">
            <v>X</v>
          </cell>
          <cell r="M48" t="str">
            <v>X</v>
          </cell>
          <cell r="N48" t="str">
            <v>X</v>
          </cell>
          <cell r="O48" t="str">
            <v>X</v>
          </cell>
          <cell r="P48" t="str">
            <v>X</v>
          </cell>
        </row>
        <row r="49">
          <cell r="C49" t="str">
            <v>MASSET Christelle</v>
          </cell>
          <cell r="F49" t="str">
            <v>X</v>
          </cell>
          <cell r="G49" t="str">
            <v>X</v>
          </cell>
          <cell r="H49" t="str">
            <v>X</v>
          </cell>
          <cell r="I49" t="str">
            <v>X</v>
          </cell>
          <cell r="J49" t="str">
            <v>X</v>
          </cell>
          <cell r="K49" t="str">
            <v>X</v>
          </cell>
          <cell r="L49" t="str">
            <v>X</v>
          </cell>
          <cell r="M49" t="str">
            <v>X</v>
          </cell>
          <cell r="N49" t="str">
            <v>X</v>
          </cell>
          <cell r="O49" t="str">
            <v>X</v>
          </cell>
          <cell r="P49" t="str">
            <v>X</v>
          </cell>
        </row>
        <row r="50">
          <cell r="C50" t="str">
            <v>SLAZOWSKI  Jean Pierre</v>
          </cell>
          <cell r="E50" t="str">
            <v>X</v>
          </cell>
          <cell r="P50" t="str">
            <v>X</v>
          </cell>
        </row>
        <row r="62">
          <cell r="C62" t="str">
            <v>BULTEL MARIELLE</v>
          </cell>
          <cell r="D62" t="str">
            <v>X</v>
          </cell>
          <cell r="E62" t="str">
            <v>X</v>
          </cell>
          <cell r="F62" t="str">
            <v>X</v>
          </cell>
          <cell r="G62" t="str">
            <v>X</v>
          </cell>
          <cell r="H62" t="str">
            <v>X</v>
          </cell>
          <cell r="I62" t="str">
            <v>X</v>
          </cell>
          <cell r="J62" t="str">
            <v>X</v>
          </cell>
          <cell r="K62" t="str">
            <v>X</v>
          </cell>
          <cell r="L62" t="str">
            <v>X</v>
          </cell>
          <cell r="M62" t="str">
            <v>X</v>
          </cell>
          <cell r="N62" t="str">
            <v>X</v>
          </cell>
          <cell r="O62" t="str">
            <v>X</v>
          </cell>
          <cell r="P62" t="str">
            <v>X</v>
          </cell>
        </row>
        <row r="63">
          <cell r="C63" t="str">
            <v>Philippe PETIT</v>
          </cell>
          <cell r="D63" t="str">
            <v>X</v>
          </cell>
          <cell r="E63" t="str">
            <v>X</v>
          </cell>
          <cell r="F63" t="str">
            <v>X</v>
          </cell>
          <cell r="G63" t="str">
            <v>X</v>
          </cell>
          <cell r="H63" t="str">
            <v>X</v>
          </cell>
          <cell r="I63" t="str">
            <v>X</v>
          </cell>
          <cell r="J63" t="str">
            <v>X</v>
          </cell>
          <cell r="K63" t="str">
            <v>X</v>
          </cell>
          <cell r="L63" t="str">
            <v>X</v>
          </cell>
          <cell r="M63" t="str">
            <v>X</v>
          </cell>
          <cell r="N63" t="str">
            <v>X</v>
          </cell>
          <cell r="O63" t="str">
            <v>X</v>
          </cell>
          <cell r="P63" t="str">
            <v>X</v>
          </cell>
        </row>
        <row r="64">
          <cell r="C64" t="str">
            <v>Philppe MALESYS</v>
          </cell>
          <cell r="D64" t="str">
            <v>X</v>
          </cell>
          <cell r="E64" t="str">
            <v>X</v>
          </cell>
          <cell r="F64" t="str">
            <v>X</v>
          </cell>
          <cell r="G64" t="str">
            <v>X</v>
          </cell>
          <cell r="H64" t="str">
            <v>X</v>
          </cell>
          <cell r="I64" t="str">
            <v>X</v>
          </cell>
          <cell r="J64" t="str">
            <v>X</v>
          </cell>
          <cell r="K64" t="str">
            <v>X</v>
          </cell>
          <cell r="L64" t="str">
            <v>X</v>
          </cell>
          <cell r="M64" t="str">
            <v>X</v>
          </cell>
          <cell r="N64" t="str">
            <v>X</v>
          </cell>
          <cell r="O64" t="str">
            <v>X</v>
          </cell>
          <cell r="P64" t="str">
            <v>X</v>
          </cell>
        </row>
        <row r="65">
          <cell r="C65" t="str">
            <v>Annick BECUE</v>
          </cell>
          <cell r="D65" t="str">
            <v>X</v>
          </cell>
          <cell r="E65" t="str">
            <v>X</v>
          </cell>
          <cell r="F65" t="str">
            <v>X</v>
          </cell>
          <cell r="G65" t="str">
            <v>X</v>
          </cell>
          <cell r="H65" t="str">
            <v>X</v>
          </cell>
          <cell r="I65" t="str">
            <v>X</v>
          </cell>
          <cell r="J65" t="str">
            <v>X</v>
          </cell>
          <cell r="K65" t="str">
            <v>X</v>
          </cell>
          <cell r="L65" t="str">
            <v>X</v>
          </cell>
          <cell r="M65" t="str">
            <v>X</v>
          </cell>
          <cell r="N65" t="str">
            <v>X</v>
          </cell>
          <cell r="O65" t="str">
            <v>X</v>
          </cell>
          <cell r="P65" t="str">
            <v>X</v>
          </cell>
        </row>
        <row r="66">
          <cell r="C66" t="str">
            <v>Philippe DACHEUX</v>
          </cell>
          <cell r="D66" t="str">
            <v>X</v>
          </cell>
          <cell r="E66" t="str">
            <v>X</v>
          </cell>
          <cell r="F66" t="str">
            <v>X</v>
          </cell>
          <cell r="G66" t="str">
            <v>X</v>
          </cell>
          <cell r="H66" t="str">
            <v>X</v>
          </cell>
          <cell r="I66" t="str">
            <v>X</v>
          </cell>
          <cell r="J66" t="str">
            <v>X</v>
          </cell>
          <cell r="K66" t="str">
            <v>X</v>
          </cell>
          <cell r="L66" t="str">
            <v>X</v>
          </cell>
          <cell r="M66" t="str">
            <v>X</v>
          </cell>
          <cell r="N66" t="str">
            <v>X</v>
          </cell>
          <cell r="O66" t="str">
            <v>X</v>
          </cell>
          <cell r="P66" t="str">
            <v>X</v>
          </cell>
        </row>
        <row r="67">
          <cell r="C67" t="str">
            <v>Martine COILLOT</v>
          </cell>
          <cell r="D67" t="str">
            <v>X</v>
          </cell>
          <cell r="E67" t="str">
            <v>X</v>
          </cell>
          <cell r="F67" t="str">
            <v>X</v>
          </cell>
          <cell r="G67" t="str">
            <v>X</v>
          </cell>
          <cell r="H67" t="str">
            <v>X</v>
          </cell>
          <cell r="I67" t="str">
            <v>X</v>
          </cell>
          <cell r="J67" t="str">
            <v>X</v>
          </cell>
          <cell r="K67" t="str">
            <v>X</v>
          </cell>
          <cell r="L67" t="str">
            <v>X</v>
          </cell>
          <cell r="M67" t="str">
            <v>X</v>
          </cell>
          <cell r="N67" t="str">
            <v>X</v>
          </cell>
          <cell r="O67" t="str">
            <v>X</v>
          </cell>
          <cell r="P67" t="str">
            <v>X</v>
          </cell>
        </row>
        <row r="68">
          <cell r="C68" t="str">
            <v>Brigitte MONNERAIS</v>
          </cell>
          <cell r="D68" t="str">
            <v>X</v>
          </cell>
          <cell r="E68" t="str">
            <v>X</v>
          </cell>
          <cell r="F68" t="str">
            <v>X</v>
          </cell>
          <cell r="G68" t="str">
            <v>X</v>
          </cell>
          <cell r="H68" t="str">
            <v>X</v>
          </cell>
          <cell r="I68" t="str">
            <v>X</v>
          </cell>
          <cell r="J68" t="str">
            <v>X</v>
          </cell>
          <cell r="K68" t="str">
            <v>X</v>
          </cell>
          <cell r="L68" t="str">
            <v>X</v>
          </cell>
          <cell r="M68" t="str">
            <v>X</v>
          </cell>
          <cell r="N68" t="str">
            <v>X</v>
          </cell>
          <cell r="O68" t="str">
            <v>X</v>
          </cell>
          <cell r="P68" t="str">
            <v>X</v>
          </cell>
        </row>
        <row r="69">
          <cell r="C69" t="str">
            <v>Véronique PAUCHET</v>
          </cell>
          <cell r="D69" t="str">
            <v>X</v>
          </cell>
          <cell r="E69" t="str">
            <v>X</v>
          </cell>
          <cell r="F69" t="str">
            <v>X</v>
          </cell>
          <cell r="G69" t="str">
            <v>X</v>
          </cell>
          <cell r="H69" t="str">
            <v>X</v>
          </cell>
          <cell r="I69" t="str">
            <v>X</v>
          </cell>
          <cell r="J69" t="str">
            <v>X</v>
          </cell>
          <cell r="K69" t="str">
            <v>X</v>
          </cell>
          <cell r="L69" t="str">
            <v>X</v>
          </cell>
          <cell r="M69" t="str">
            <v>X</v>
          </cell>
          <cell r="N69" t="str">
            <v>X</v>
          </cell>
          <cell r="O69" t="str">
            <v>X</v>
          </cell>
          <cell r="P69" t="str">
            <v>X</v>
          </cell>
        </row>
        <row r="70">
          <cell r="C70" t="str">
            <v>Jean-Paul DROUPSY</v>
          </cell>
          <cell r="D70" t="str">
            <v>X</v>
          </cell>
          <cell r="E70" t="str">
            <v>X</v>
          </cell>
          <cell r="F70" t="str">
            <v>X</v>
          </cell>
          <cell r="G70" t="str">
            <v>X</v>
          </cell>
          <cell r="H70" t="str">
            <v>X</v>
          </cell>
          <cell r="I70" t="str">
            <v>X</v>
          </cell>
          <cell r="J70" t="str">
            <v>X</v>
          </cell>
          <cell r="K70" t="str">
            <v>X</v>
          </cell>
          <cell r="L70" t="str">
            <v>X</v>
          </cell>
          <cell r="M70" t="str">
            <v>X</v>
          </cell>
          <cell r="N70" t="str">
            <v>X</v>
          </cell>
          <cell r="O70" t="str">
            <v>X</v>
          </cell>
          <cell r="P70" t="str">
            <v>X</v>
          </cell>
        </row>
        <row r="71">
          <cell r="C71" t="str">
            <v>Patrick MALPAUX</v>
          </cell>
          <cell r="D71" t="str">
            <v>X</v>
          </cell>
          <cell r="E71" t="str">
            <v>X</v>
          </cell>
          <cell r="F71" t="str">
            <v>X</v>
          </cell>
          <cell r="G71" t="str">
            <v>X</v>
          </cell>
          <cell r="H71" t="str">
            <v>X</v>
          </cell>
          <cell r="I71" t="str">
            <v>X</v>
          </cell>
          <cell r="J71" t="str">
            <v>X</v>
          </cell>
          <cell r="K71" t="str">
            <v>X</v>
          </cell>
          <cell r="L71" t="str">
            <v>X</v>
          </cell>
          <cell r="M71" t="str">
            <v>X</v>
          </cell>
          <cell r="N71" t="str">
            <v>X</v>
          </cell>
          <cell r="O71" t="str">
            <v>X</v>
          </cell>
          <cell r="P71" t="str">
            <v>X</v>
          </cell>
        </row>
        <row r="72">
          <cell r="C72" t="str">
            <v>Sonia RINCHEVAL</v>
          </cell>
          <cell r="D72" t="str">
            <v>X</v>
          </cell>
          <cell r="E72" t="str">
            <v>X</v>
          </cell>
          <cell r="F72" t="str">
            <v>X</v>
          </cell>
          <cell r="G72" t="str">
            <v>X</v>
          </cell>
          <cell r="H72" t="str">
            <v>X</v>
          </cell>
          <cell r="I72" t="str">
            <v>X</v>
          </cell>
          <cell r="J72" t="str">
            <v>X</v>
          </cell>
          <cell r="K72" t="str">
            <v>X</v>
          </cell>
          <cell r="L72" t="str">
            <v>X</v>
          </cell>
          <cell r="M72" t="str">
            <v>X</v>
          </cell>
          <cell r="N72" t="str">
            <v>X</v>
          </cell>
          <cell r="O72" t="str">
            <v>X</v>
          </cell>
          <cell r="P72" t="str">
            <v>X</v>
          </cell>
        </row>
        <row r="73">
          <cell r="C73" t="str">
            <v>SLAZOWSKI  Jean Pierre</v>
          </cell>
          <cell r="F73" t="str">
            <v>X</v>
          </cell>
          <cell r="G73" t="str">
            <v>X</v>
          </cell>
          <cell r="H73" t="str">
            <v>X</v>
          </cell>
          <cell r="I73" t="str">
            <v>X</v>
          </cell>
          <cell r="J73" t="str">
            <v>X</v>
          </cell>
          <cell r="K73" t="str">
            <v>X</v>
          </cell>
          <cell r="P73" t="str">
            <v>X</v>
          </cell>
        </row>
        <row r="87">
          <cell r="C87" t="str">
            <v>MELIN Jean-François</v>
          </cell>
          <cell r="D87" t="str">
            <v>X</v>
          </cell>
          <cell r="P87" t="str">
            <v>X</v>
          </cell>
        </row>
        <row r="88">
          <cell r="C88" t="str">
            <v>DEWATINE Maryline</v>
          </cell>
          <cell r="D88" t="str">
            <v>X</v>
          </cell>
          <cell r="E88" t="str">
            <v>X</v>
          </cell>
          <cell r="F88" t="str">
            <v>X</v>
          </cell>
          <cell r="G88" t="str">
            <v>X</v>
          </cell>
          <cell r="H88" t="str">
            <v>X</v>
          </cell>
          <cell r="I88" t="str">
            <v>X</v>
          </cell>
          <cell r="J88" t="str">
            <v>X</v>
          </cell>
          <cell r="K88" t="str">
            <v>X</v>
          </cell>
          <cell r="L88" t="str">
            <v>X</v>
          </cell>
          <cell r="M88" t="str">
            <v>X</v>
          </cell>
          <cell r="N88" t="str">
            <v>X</v>
          </cell>
          <cell r="O88" t="str">
            <v>X</v>
          </cell>
          <cell r="P88" t="str">
            <v>X</v>
          </cell>
        </row>
        <row r="89">
          <cell r="C89" t="str">
            <v>PIEKARSKI Pascaline</v>
          </cell>
          <cell r="D89" t="str">
            <v>X</v>
          </cell>
          <cell r="E89" t="str">
            <v>X</v>
          </cell>
          <cell r="F89" t="str">
            <v>X</v>
          </cell>
          <cell r="G89" t="str">
            <v>X</v>
          </cell>
          <cell r="H89" t="str">
            <v>X</v>
          </cell>
          <cell r="I89" t="str">
            <v>X</v>
          </cell>
          <cell r="J89" t="str">
            <v>X</v>
          </cell>
          <cell r="K89" t="str">
            <v>X</v>
          </cell>
          <cell r="L89" t="str">
            <v>X</v>
          </cell>
          <cell r="M89" t="str">
            <v>X</v>
          </cell>
          <cell r="N89" t="str">
            <v>X</v>
          </cell>
          <cell r="O89" t="str">
            <v>X</v>
          </cell>
          <cell r="P89" t="str">
            <v>X</v>
          </cell>
        </row>
        <row r="90">
          <cell r="C90" t="str">
            <v>COPIN Christophe</v>
          </cell>
          <cell r="D90" t="str">
            <v>X</v>
          </cell>
          <cell r="E90" t="str">
            <v>X</v>
          </cell>
          <cell r="F90" t="str">
            <v>X</v>
          </cell>
          <cell r="G90" t="str">
            <v>X</v>
          </cell>
          <cell r="H90" t="str">
            <v>X</v>
          </cell>
          <cell r="I90" t="str">
            <v>X</v>
          </cell>
          <cell r="J90" t="str">
            <v>X</v>
          </cell>
          <cell r="K90" t="str">
            <v>X</v>
          </cell>
          <cell r="L90" t="str">
            <v>X</v>
          </cell>
          <cell r="M90" t="str">
            <v>X</v>
          </cell>
          <cell r="N90" t="str">
            <v>X</v>
          </cell>
          <cell r="O90" t="str">
            <v>X</v>
          </cell>
          <cell r="P90" t="str">
            <v>X</v>
          </cell>
        </row>
        <row r="91">
          <cell r="C91" t="str">
            <v>PALUCKI Gregory</v>
          </cell>
          <cell r="D91" t="str">
            <v>X</v>
          </cell>
          <cell r="E91" t="str">
            <v>X</v>
          </cell>
        </row>
        <row r="92">
          <cell r="C92" t="str">
            <v>JANKI MARC</v>
          </cell>
          <cell r="D92" t="str">
            <v>X</v>
          </cell>
          <cell r="E92" t="str">
            <v>X</v>
          </cell>
          <cell r="F92" t="str">
            <v>X</v>
          </cell>
          <cell r="G92" t="str">
            <v>X</v>
          </cell>
          <cell r="H92" t="str">
            <v>X</v>
          </cell>
          <cell r="I92" t="str">
            <v>X</v>
          </cell>
          <cell r="J92" t="str">
            <v>X</v>
          </cell>
          <cell r="K92" t="str">
            <v>X</v>
          </cell>
          <cell r="L92" t="str">
            <v>X</v>
          </cell>
          <cell r="M92" t="str">
            <v>X</v>
          </cell>
          <cell r="N92" t="str">
            <v>X</v>
          </cell>
          <cell r="O92" t="str">
            <v>X</v>
          </cell>
          <cell r="P92" t="str">
            <v>X</v>
          </cell>
        </row>
        <row r="93">
          <cell r="C93" t="str">
            <v>BACK UP ROMMEL J-Pierre</v>
          </cell>
          <cell r="D93" t="str">
            <v>X</v>
          </cell>
          <cell r="E93" t="str">
            <v>X</v>
          </cell>
          <cell r="F93" t="str">
            <v>X</v>
          </cell>
          <cell r="G93" t="str">
            <v>X</v>
          </cell>
          <cell r="H93" t="str">
            <v>X</v>
          </cell>
          <cell r="I93" t="str">
            <v>X</v>
          </cell>
          <cell r="J93" t="str">
            <v>X</v>
          </cell>
          <cell r="K93" t="str">
            <v>X</v>
          </cell>
          <cell r="L93" t="str">
            <v>X</v>
          </cell>
          <cell r="M93" t="str">
            <v>X</v>
          </cell>
          <cell r="N93" t="str">
            <v>X</v>
          </cell>
          <cell r="O93" t="str">
            <v>X</v>
          </cell>
          <cell r="P93" t="str">
            <v>X</v>
          </cell>
        </row>
        <row r="94">
          <cell r="C94" t="str">
            <v>BACK UP  DROUPSY Jean Paul</v>
          </cell>
          <cell r="D94" t="str">
            <v>X</v>
          </cell>
          <cell r="E94" t="str">
            <v>X</v>
          </cell>
          <cell r="F94" t="str">
            <v>X</v>
          </cell>
          <cell r="G94" t="str">
            <v>X</v>
          </cell>
          <cell r="H94" t="str">
            <v>X</v>
          </cell>
          <cell r="I94" t="str">
            <v>X</v>
          </cell>
          <cell r="J94" t="str">
            <v>X</v>
          </cell>
          <cell r="K94" t="str">
            <v>X</v>
          </cell>
          <cell r="L94" t="str">
            <v>X</v>
          </cell>
          <cell r="M94" t="str">
            <v>X</v>
          </cell>
          <cell r="N94" t="str">
            <v>X</v>
          </cell>
          <cell r="O94" t="str">
            <v>X</v>
          </cell>
          <cell r="P94" t="str">
            <v>X</v>
          </cell>
        </row>
        <row r="95">
          <cell r="C95" t="str">
            <v>BACK UP  PALUCKI Grégory</v>
          </cell>
          <cell r="D95" t="str">
            <v>X</v>
          </cell>
          <cell r="E95" t="str">
            <v>X</v>
          </cell>
          <cell r="F95" t="str">
            <v>X</v>
          </cell>
          <cell r="G95" t="str">
            <v>X</v>
          </cell>
          <cell r="H95" t="str">
            <v>X</v>
          </cell>
          <cell r="I95" t="str">
            <v>X</v>
          </cell>
          <cell r="J95" t="str">
            <v>X</v>
          </cell>
          <cell r="K95" t="str">
            <v>X</v>
          </cell>
          <cell r="L95" t="str">
            <v>X</v>
          </cell>
          <cell r="M95" t="str">
            <v>X</v>
          </cell>
          <cell r="N95" t="str">
            <v>X</v>
          </cell>
          <cell r="O95" t="str">
            <v>X</v>
          </cell>
          <cell r="P95" t="str">
            <v>X</v>
          </cell>
        </row>
        <row r="96">
          <cell r="C96" t="str">
            <v xml:space="preserve">MANIA Stéphanie </v>
          </cell>
          <cell r="E96" t="str">
            <v>X</v>
          </cell>
          <cell r="F96" t="str">
            <v>X</v>
          </cell>
          <cell r="G96" t="str">
            <v>X</v>
          </cell>
          <cell r="H96" t="str">
            <v>X</v>
          </cell>
          <cell r="I96" t="str">
            <v>X</v>
          </cell>
          <cell r="J96" t="str">
            <v>X</v>
          </cell>
          <cell r="K96" t="str">
            <v>X</v>
          </cell>
          <cell r="L96" t="str">
            <v>X</v>
          </cell>
          <cell r="M96" t="str">
            <v>X</v>
          </cell>
          <cell r="N96" t="str">
            <v>X</v>
          </cell>
          <cell r="O96" t="str">
            <v>X</v>
          </cell>
          <cell r="P96" t="str">
            <v>X</v>
          </cell>
        </row>
        <row r="97">
          <cell r="C97" t="str">
            <v>BILLAUD Ingrid</v>
          </cell>
          <cell r="E97" t="str">
            <v>X</v>
          </cell>
          <cell r="F97" t="str">
            <v>X</v>
          </cell>
          <cell r="G97" t="str">
            <v>X</v>
          </cell>
          <cell r="H97" t="str">
            <v>X</v>
          </cell>
          <cell r="I97" t="str">
            <v>X</v>
          </cell>
          <cell r="J97" t="str">
            <v>X</v>
          </cell>
          <cell r="K97" t="str">
            <v>X</v>
          </cell>
          <cell r="L97" t="str">
            <v>X</v>
          </cell>
          <cell r="M97" t="str">
            <v>X</v>
          </cell>
          <cell r="N97" t="str">
            <v>X</v>
          </cell>
          <cell r="O97" t="str">
            <v>X</v>
          </cell>
          <cell r="P97" t="str">
            <v>X</v>
          </cell>
        </row>
        <row r="114">
          <cell r="C114" t="str">
            <v>GRZESIAK Nadine</v>
          </cell>
          <cell r="D114" t="str">
            <v>X</v>
          </cell>
          <cell r="E114" t="str">
            <v>X</v>
          </cell>
          <cell r="F114" t="str">
            <v>X</v>
          </cell>
          <cell r="G114" t="str">
            <v>X</v>
          </cell>
          <cell r="H114" t="str">
            <v>X</v>
          </cell>
          <cell r="I114" t="str">
            <v>X</v>
          </cell>
          <cell r="J114" t="str">
            <v>X</v>
          </cell>
          <cell r="K114" t="str">
            <v>X</v>
          </cell>
          <cell r="L114" t="str">
            <v>X</v>
          </cell>
          <cell r="M114" t="str">
            <v>X</v>
          </cell>
          <cell r="N114" t="str">
            <v>X</v>
          </cell>
          <cell r="O114" t="str">
            <v>X</v>
          </cell>
          <cell r="P114" t="str">
            <v>X</v>
          </cell>
        </row>
        <row r="115">
          <cell r="C115" t="str">
            <v>BULTEL MARIELLE</v>
          </cell>
          <cell r="D115" t="str">
            <v>X</v>
          </cell>
          <cell r="E115" t="str">
            <v>X</v>
          </cell>
          <cell r="F115" t="str">
            <v>X</v>
          </cell>
          <cell r="G115" t="str">
            <v>X</v>
          </cell>
          <cell r="H115" t="str">
            <v>X</v>
          </cell>
          <cell r="I115" t="str">
            <v>X</v>
          </cell>
          <cell r="J115" t="str">
            <v>X</v>
          </cell>
          <cell r="K115" t="str">
            <v>X</v>
          </cell>
          <cell r="L115" t="str">
            <v>X</v>
          </cell>
          <cell r="M115" t="str">
            <v>X</v>
          </cell>
          <cell r="N115" t="str">
            <v>X</v>
          </cell>
          <cell r="O115" t="str">
            <v>X</v>
          </cell>
          <cell r="P115" t="str">
            <v>X</v>
          </cell>
        </row>
        <row r="116">
          <cell r="C116" t="str">
            <v>DAMMARETZ Thierry</v>
          </cell>
          <cell r="D116" t="str">
            <v>X</v>
          </cell>
          <cell r="E116" t="str">
            <v>X</v>
          </cell>
          <cell r="F116" t="str">
            <v>X</v>
          </cell>
          <cell r="G116" t="str">
            <v>X</v>
          </cell>
          <cell r="H116" t="str">
            <v>X</v>
          </cell>
          <cell r="I116" t="str">
            <v>X</v>
          </cell>
          <cell r="J116" t="str">
            <v>X</v>
          </cell>
          <cell r="K116" t="str">
            <v>X</v>
          </cell>
          <cell r="L116" t="str">
            <v>X</v>
          </cell>
          <cell r="M116" t="str">
            <v>X</v>
          </cell>
          <cell r="N116" t="str">
            <v>X</v>
          </cell>
          <cell r="O116" t="str">
            <v>X</v>
          </cell>
          <cell r="P116" t="str">
            <v>X</v>
          </cell>
        </row>
        <row r="117">
          <cell r="C117" t="str">
            <v>DELETTRE Gérard</v>
          </cell>
          <cell r="D117" t="str">
            <v>X</v>
          </cell>
          <cell r="E117" t="str">
            <v>X</v>
          </cell>
          <cell r="F117" t="str">
            <v>X</v>
          </cell>
          <cell r="G117" t="str">
            <v>X</v>
          </cell>
          <cell r="H117" t="str">
            <v>X</v>
          </cell>
          <cell r="I117" t="str">
            <v>X</v>
          </cell>
          <cell r="J117" t="str">
            <v>X</v>
          </cell>
          <cell r="K117" t="str">
            <v>X</v>
          </cell>
          <cell r="L117" t="str">
            <v>X</v>
          </cell>
          <cell r="M117" t="str">
            <v>X</v>
          </cell>
          <cell r="N117" t="str">
            <v>X</v>
          </cell>
          <cell r="O117" t="str">
            <v>X</v>
          </cell>
          <cell r="P117" t="str">
            <v>X</v>
          </cell>
        </row>
        <row r="118">
          <cell r="C118" t="str">
            <v xml:space="preserve">MANIA Stéphanie </v>
          </cell>
          <cell r="D118" t="str">
            <v>X</v>
          </cell>
          <cell r="E118" t="str">
            <v>X</v>
          </cell>
          <cell r="F118" t="str">
            <v>X</v>
          </cell>
          <cell r="G118" t="str">
            <v>X</v>
          </cell>
          <cell r="H118" t="str">
            <v>X</v>
          </cell>
          <cell r="I118" t="str">
            <v>X</v>
          </cell>
          <cell r="J118" t="str">
            <v>X</v>
          </cell>
          <cell r="K118" t="str">
            <v>X</v>
          </cell>
          <cell r="L118" t="str">
            <v>X</v>
          </cell>
          <cell r="M118" t="str">
            <v>X</v>
          </cell>
          <cell r="N118" t="str">
            <v>X</v>
          </cell>
          <cell r="O118" t="str">
            <v>X</v>
          </cell>
          <cell r="P118" t="str">
            <v>X</v>
          </cell>
        </row>
        <row r="162">
          <cell r="C162" t="str">
            <v>GRZESIAK Nadine</v>
          </cell>
          <cell r="D162" t="str">
            <v>X</v>
          </cell>
          <cell r="E162" t="str">
            <v>X</v>
          </cell>
          <cell r="F162" t="str">
            <v>X</v>
          </cell>
          <cell r="G162" t="str">
            <v>X</v>
          </cell>
          <cell r="H162" t="str">
            <v>X</v>
          </cell>
          <cell r="I162" t="str">
            <v>X</v>
          </cell>
          <cell r="J162" t="str">
            <v>X</v>
          </cell>
          <cell r="K162" t="str">
            <v>X</v>
          </cell>
          <cell r="L162" t="str">
            <v>X</v>
          </cell>
          <cell r="M162" t="str">
            <v>X</v>
          </cell>
          <cell r="N162" t="str">
            <v>X</v>
          </cell>
          <cell r="O162" t="str">
            <v>X</v>
          </cell>
          <cell r="P162" t="str">
            <v>X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F19" sqref="F19"/>
    </sheetView>
    <sheetView workbookViewId="1"/>
  </sheetViews>
  <sheetFormatPr baseColWidth="10" defaultRowHeight="15" x14ac:dyDescent="0.25"/>
  <cols>
    <col min="1" max="1" width="11.7109375" style="88" bestFit="1" customWidth="1"/>
    <col min="2" max="4" width="11.42578125" style="88" bestFit="1" customWidth="1"/>
    <col min="5" max="16384" width="11.42578125" style="88"/>
  </cols>
  <sheetData>
    <row r="1" spans="1:6" x14ac:dyDescent="0.25">
      <c r="A1" s="87" t="s">
        <v>91</v>
      </c>
      <c r="B1" s="87" t="s">
        <v>92</v>
      </c>
      <c r="C1" s="91" t="s">
        <v>93</v>
      </c>
      <c r="D1" s="91"/>
    </row>
    <row r="2" spans="1:6" x14ac:dyDescent="0.25">
      <c r="A2" s="89">
        <f ca="1">TODAY()</f>
        <v>43587</v>
      </c>
      <c r="B2" s="88">
        <f ca="1">WEEKNUM(A2)</f>
        <v>18</v>
      </c>
      <c r="C2" s="88">
        <f ca="1">MONTH(A2)</f>
        <v>5</v>
      </c>
      <c r="D2" s="88" t="str">
        <f ca="1">VLOOKUP(C2,Paramètres!A1:B13,2,0)</f>
        <v>MAI</v>
      </c>
    </row>
    <row r="4" spans="1:6" x14ac:dyDescent="0.25">
      <c r="A4" s="90"/>
    </row>
    <row r="5" spans="1:6" x14ac:dyDescent="0.25">
      <c r="B5" s="88" t="str">
        <f ca="1">"SEMAINE"&amp;" "&amp;$B$2</f>
        <v>SEMAINE 18</v>
      </c>
      <c r="C5" s="88" t="str">
        <f t="shared" ref="C5:F5" ca="1" si="0">"SEMAINE"&amp;" "&amp;$B$2</f>
        <v>SEMAINE 18</v>
      </c>
      <c r="D5" s="88" t="str">
        <f t="shared" ca="1" si="0"/>
        <v>SEMAINE 18</v>
      </c>
      <c r="E5" s="88" t="str">
        <f t="shared" ca="1" si="0"/>
        <v>SEMAINE 18</v>
      </c>
      <c r="F5" s="88" t="str">
        <f t="shared" ca="1" si="0"/>
        <v>SEMAINE 18</v>
      </c>
    </row>
    <row r="6" spans="1:6" x14ac:dyDescent="0.25">
      <c r="B6" s="102">
        <v>29</v>
      </c>
      <c r="C6" s="102">
        <v>30</v>
      </c>
      <c r="D6" s="102">
        <v>1</v>
      </c>
      <c r="E6" s="102">
        <v>2</v>
      </c>
      <c r="F6" s="102">
        <v>3</v>
      </c>
    </row>
    <row r="8" spans="1:6" x14ac:dyDescent="0.25">
      <c r="A8" s="88" t="str">
        <f ca="1">INDIRECT("'"&amp;$D$2&amp;"'!$A8")</f>
        <v>Jean-Michel</v>
      </c>
      <c r="B8" s="102" t="s">
        <v>75</v>
      </c>
      <c r="C8" s="102"/>
      <c r="D8" s="102" t="s">
        <v>33</v>
      </c>
      <c r="E8" s="102"/>
      <c r="F8" s="102" t="s">
        <v>75</v>
      </c>
    </row>
    <row r="9" spans="1:6" x14ac:dyDescent="0.25">
      <c r="A9" s="88" t="str">
        <f ca="1">INDIRECT("'"&amp;$D$2&amp;"'!$A9")</f>
        <v>Jean-Michel</v>
      </c>
      <c r="B9" s="102"/>
      <c r="C9" s="102"/>
      <c r="D9" s="102" t="s">
        <v>33</v>
      </c>
      <c r="E9" s="102" t="s">
        <v>88</v>
      </c>
      <c r="F9" s="102" t="s">
        <v>103</v>
      </c>
    </row>
    <row r="10" spans="1:6" x14ac:dyDescent="0.25">
      <c r="A10" s="88">
        <f ca="1">INDIRECT("'"&amp;$D$2&amp;"'!$A10")</f>
        <v>0</v>
      </c>
      <c r="B10" s="102"/>
      <c r="C10" s="102"/>
      <c r="D10" s="102"/>
      <c r="E10" s="102"/>
      <c r="F10" s="102"/>
    </row>
    <row r="11" spans="1:6" x14ac:dyDescent="0.25">
      <c r="A11" s="88" t="str">
        <f ca="1">INDIRECT("'"&amp;$D$2&amp;"'!$A11")</f>
        <v>Claude</v>
      </c>
      <c r="B11" s="102" t="s">
        <v>0</v>
      </c>
      <c r="C11" s="102" t="s">
        <v>0</v>
      </c>
      <c r="D11" s="102" t="s">
        <v>33</v>
      </c>
      <c r="E11" s="102" t="s">
        <v>0</v>
      </c>
      <c r="F11" s="102" t="s">
        <v>0</v>
      </c>
    </row>
    <row r="12" spans="1:6" x14ac:dyDescent="0.25">
      <c r="A12" s="88" t="str">
        <f ca="1">INDIRECT("'"&amp;$D$2&amp;"'!$A12")</f>
        <v>Claude</v>
      </c>
      <c r="B12" s="102" t="s">
        <v>0</v>
      </c>
      <c r="C12" s="102" t="s">
        <v>0</v>
      </c>
      <c r="D12" s="102" t="s">
        <v>33</v>
      </c>
      <c r="E12" s="102" t="s">
        <v>0</v>
      </c>
      <c r="F12" s="102" t="s">
        <v>0</v>
      </c>
    </row>
    <row r="13" spans="1:6" x14ac:dyDescent="0.25">
      <c r="A13" s="88" t="str">
        <f ca="1">INDIRECT("'"&amp;$D$2&amp;"'!$A13")</f>
        <v>Claude</v>
      </c>
      <c r="B13" s="102" t="s">
        <v>0</v>
      </c>
      <c r="C13" s="102" t="s">
        <v>0</v>
      </c>
      <c r="D13" s="102" t="s">
        <v>33</v>
      </c>
      <c r="E13" s="102" t="s">
        <v>0</v>
      </c>
      <c r="F13" s="102" t="s">
        <v>0</v>
      </c>
    </row>
    <row r="14" spans="1:6" x14ac:dyDescent="0.25">
      <c r="A14" s="88" t="str">
        <f ca="1">INDIRECT("'"&amp;$D$2&amp;"'!$A14")</f>
        <v>Claude</v>
      </c>
      <c r="B14" s="102" t="s">
        <v>0</v>
      </c>
      <c r="C14" s="102" t="s">
        <v>0</v>
      </c>
      <c r="D14" s="102" t="s">
        <v>33</v>
      </c>
      <c r="E14" s="102" t="s">
        <v>0</v>
      </c>
      <c r="F14" s="102" t="s">
        <v>0</v>
      </c>
    </row>
    <row r="15" spans="1:6" x14ac:dyDescent="0.25">
      <c r="A15" s="88">
        <f ca="1">INDIRECT("'"&amp;$D$2&amp;"'!$A15")</f>
        <v>0</v>
      </c>
      <c r="B15" s="102"/>
      <c r="C15" s="102"/>
      <c r="D15" s="102"/>
      <c r="E15" s="102"/>
      <c r="F15" s="102"/>
    </row>
    <row r="16" spans="1:6" x14ac:dyDescent="0.25">
      <c r="A16" s="88" t="str">
        <f ca="1">INDIRECT("'"&amp;$D$2&amp;"'!$A16")</f>
        <v>Pierre</v>
      </c>
      <c r="B16" s="102" t="s">
        <v>15</v>
      </c>
      <c r="C16" s="102" t="s">
        <v>15</v>
      </c>
      <c r="D16" s="102" t="s">
        <v>33</v>
      </c>
      <c r="E16" s="102" t="s">
        <v>101</v>
      </c>
      <c r="F16" s="102" t="s">
        <v>100</v>
      </c>
    </row>
    <row r="17" spans="1:6" x14ac:dyDescent="0.25">
      <c r="A17" s="88" t="str">
        <f ca="1">INDIRECT("'"&amp;$D$2&amp;"'!$A17")</f>
        <v>Pierre</v>
      </c>
      <c r="B17" s="102" t="s">
        <v>15</v>
      </c>
      <c r="C17" s="102" t="s">
        <v>15</v>
      </c>
      <c r="D17" s="102" t="s">
        <v>33</v>
      </c>
      <c r="E17" s="102" t="s">
        <v>102</v>
      </c>
      <c r="F17" s="102" t="s">
        <v>103</v>
      </c>
    </row>
    <row r="18" spans="1:6" x14ac:dyDescent="0.25">
      <c r="A18" s="88" t="str">
        <f ca="1">INDIRECT("'"&amp;$D$2&amp;"'!$A18")</f>
        <v>Pierre</v>
      </c>
      <c r="B18" s="102" t="s">
        <v>15</v>
      </c>
      <c r="C18" s="102" t="s">
        <v>15</v>
      </c>
      <c r="D18" s="102" t="s">
        <v>33</v>
      </c>
      <c r="E18" s="103" t="s">
        <v>105</v>
      </c>
      <c r="F18" s="102" t="s">
        <v>75</v>
      </c>
    </row>
    <row r="19" spans="1:6" x14ac:dyDescent="0.25">
      <c r="A19" s="88" t="str">
        <f ca="1">INDIRECT("'"&amp;$D$2&amp;"'!$A19")</f>
        <v>Pierre</v>
      </c>
      <c r="B19" s="102" t="s">
        <v>15</v>
      </c>
      <c r="C19" s="102" t="s">
        <v>15</v>
      </c>
      <c r="D19" s="102" t="s">
        <v>33</v>
      </c>
      <c r="E19" s="102"/>
      <c r="F19" s="102"/>
    </row>
  </sheetData>
  <mergeCells count="1">
    <mergeCell ref="C1:D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0"/>
  <sheetViews>
    <sheetView workbookViewId="0">
      <selection activeCell="D27" sqref="D27"/>
    </sheetView>
    <sheetView workbookViewId="1"/>
  </sheetViews>
  <sheetFormatPr baseColWidth="10" defaultRowHeight="12.75" x14ac:dyDescent="0.2"/>
  <sheetData>
    <row r="1" spans="1:6" ht="15" x14ac:dyDescent="0.25">
      <c r="A1" s="87" t="s">
        <v>91</v>
      </c>
      <c r="B1" s="87" t="s">
        <v>92</v>
      </c>
      <c r="C1" s="91" t="s">
        <v>93</v>
      </c>
      <c r="D1" s="91"/>
      <c r="E1" s="88"/>
      <c r="F1" s="88"/>
    </row>
    <row r="2" spans="1:6" ht="15" x14ac:dyDescent="0.25">
      <c r="A2" s="89">
        <f ca="1">TODAY()</f>
        <v>43587</v>
      </c>
      <c r="B2" s="88">
        <f ca="1">WEEKNUM(A2)</f>
        <v>18</v>
      </c>
      <c r="C2" s="88">
        <f ca="1">MONTH(A2)</f>
        <v>5</v>
      </c>
      <c r="D2" s="88" t="str">
        <f ca="1">VLOOKUP(C2,Paramètres!A1:B13,2,0)</f>
        <v>MAI</v>
      </c>
      <c r="E2" s="88"/>
      <c r="F2" s="88"/>
    </row>
    <row r="3" spans="1:6" ht="15" x14ac:dyDescent="0.25">
      <c r="A3" s="88"/>
      <c r="B3" s="88"/>
      <c r="C3" s="88"/>
      <c r="D3" s="88"/>
      <c r="E3" s="88"/>
      <c r="F3" s="88"/>
    </row>
    <row r="4" spans="1:6" ht="15" x14ac:dyDescent="0.25">
      <c r="A4" s="90"/>
      <c r="B4" s="88"/>
    </row>
    <row r="5" spans="1:6" ht="15" x14ac:dyDescent="0.25">
      <c r="A5" s="88"/>
      <c r="B5" s="88" t="str">
        <f t="shared" ref="B5:F5" ca="1" si="0">"SEMAINE"&amp;" "&amp;$B$2</f>
        <v>SEMAINE 18</v>
      </c>
    </row>
    <row r="6" spans="1:6" ht="15" x14ac:dyDescent="0.25">
      <c r="A6" s="88"/>
      <c r="B6" s="102">
        <v>2</v>
      </c>
    </row>
    <row r="7" spans="1:6" ht="15" x14ac:dyDescent="0.25">
      <c r="A7" s="88"/>
      <c r="B7" s="88"/>
    </row>
    <row r="8" spans="1:6" ht="15" x14ac:dyDescent="0.25">
      <c r="A8" s="88" t="str">
        <f ca="1">INDIRECT("'"&amp;$D$2&amp;"'!$A8")</f>
        <v>Jean-Michel</v>
      </c>
      <c r="B8" s="102"/>
    </row>
    <row r="9" spans="1:6" ht="15" x14ac:dyDescent="0.25">
      <c r="A9" s="88" t="str">
        <f ca="1">INDIRECT("'"&amp;$D$2&amp;"'!$A9")</f>
        <v>Jean-Michel</v>
      </c>
      <c r="B9" s="102" t="s">
        <v>88</v>
      </c>
    </row>
    <row r="10" spans="1:6" ht="15" x14ac:dyDescent="0.25">
      <c r="A10" s="88">
        <f ca="1">INDIRECT("'"&amp;$D$2&amp;"'!$A10")</f>
        <v>0</v>
      </c>
      <c r="B10" s="102"/>
    </row>
    <row r="11" spans="1:6" ht="15" x14ac:dyDescent="0.25">
      <c r="A11" s="88" t="str">
        <f ca="1">INDIRECT("'"&amp;$D$2&amp;"'!$A11")</f>
        <v>Claude</v>
      </c>
      <c r="B11" s="102" t="s">
        <v>0</v>
      </c>
    </row>
    <row r="12" spans="1:6" ht="15" x14ac:dyDescent="0.25">
      <c r="A12" s="88" t="str">
        <f ca="1">INDIRECT("'"&amp;$D$2&amp;"'!$A12")</f>
        <v>Claude</v>
      </c>
      <c r="B12" s="102" t="s">
        <v>0</v>
      </c>
    </row>
    <row r="13" spans="1:6" ht="15" x14ac:dyDescent="0.25">
      <c r="A13" s="88" t="str">
        <f ca="1">INDIRECT("'"&amp;$D$2&amp;"'!$A13")</f>
        <v>Claude</v>
      </c>
      <c r="B13" s="102" t="s">
        <v>0</v>
      </c>
    </row>
    <row r="14" spans="1:6" ht="15" x14ac:dyDescent="0.25">
      <c r="A14" s="88" t="str">
        <f ca="1">INDIRECT("'"&amp;$D$2&amp;"'!$A14")</f>
        <v>Claude</v>
      </c>
      <c r="B14" s="102" t="s">
        <v>0</v>
      </c>
    </row>
    <row r="15" spans="1:6" ht="15" x14ac:dyDescent="0.25">
      <c r="A15" s="88">
        <f ca="1">INDIRECT("'"&amp;$D$2&amp;"'!$A15")</f>
        <v>0</v>
      </c>
      <c r="B15" s="102"/>
    </row>
    <row r="16" spans="1:6" ht="15" x14ac:dyDescent="0.25">
      <c r="A16" s="88" t="str">
        <f ca="1">INDIRECT("'"&amp;$D$2&amp;"'!$A16")</f>
        <v>Pierre</v>
      </c>
      <c r="B16" s="102" t="s">
        <v>101</v>
      </c>
    </row>
    <row r="17" spans="1:2" ht="15" x14ac:dyDescent="0.25">
      <c r="A17" s="88" t="str">
        <f ca="1">INDIRECT("'"&amp;$D$2&amp;"'!$A17")</f>
        <v>Pierre</v>
      </c>
      <c r="B17" s="102" t="s">
        <v>102</v>
      </c>
    </row>
    <row r="18" spans="1:2" ht="15" x14ac:dyDescent="0.25">
      <c r="A18" s="88" t="str">
        <f ca="1">INDIRECT("'"&amp;$D$2&amp;"'!$A18")</f>
        <v>Pierre</v>
      </c>
      <c r="B18" s="103" t="s">
        <v>105</v>
      </c>
    </row>
    <row r="19" spans="1:2" ht="15" x14ac:dyDescent="0.25">
      <c r="A19" s="88" t="str">
        <f ca="1">INDIRECT("'"&amp;$D$2&amp;"'!$A19")</f>
        <v>Pierre</v>
      </c>
      <c r="B19" s="102"/>
    </row>
    <row r="20" spans="1:2" ht="15" x14ac:dyDescent="0.25">
      <c r="A20" s="88"/>
      <c r="B20" s="88"/>
    </row>
  </sheetData>
  <mergeCells count="1">
    <mergeCell ref="C1:D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B13"/>
  <sheetViews>
    <sheetView workbookViewId="0"/>
    <sheetView workbookViewId="1"/>
  </sheetViews>
  <sheetFormatPr baseColWidth="10" defaultRowHeight="12.75" x14ac:dyDescent="0.2"/>
  <cols>
    <col min="2" max="2" width="21.85546875" bestFit="1" customWidth="1"/>
  </cols>
  <sheetData>
    <row r="1" spans="1:2" ht="15" x14ac:dyDescent="0.25">
      <c r="A1" s="87" t="s">
        <v>93</v>
      </c>
      <c r="B1" s="87" t="s">
        <v>94</v>
      </c>
    </row>
    <row r="2" spans="1:2" ht="15" x14ac:dyDescent="0.25">
      <c r="A2" s="88">
        <v>1</v>
      </c>
      <c r="B2" s="88" t="s">
        <v>77</v>
      </c>
    </row>
    <row r="3" spans="1:2" x14ac:dyDescent="0.2">
      <c r="A3">
        <v>2</v>
      </c>
      <c r="B3" s="2" t="s">
        <v>78</v>
      </c>
    </row>
    <row r="4" spans="1:2" x14ac:dyDescent="0.2">
      <c r="A4">
        <v>3</v>
      </c>
      <c r="B4" s="2" t="s">
        <v>79</v>
      </c>
    </row>
    <row r="5" spans="1:2" x14ac:dyDescent="0.2">
      <c r="A5">
        <v>4</v>
      </c>
      <c r="B5" s="2" t="s">
        <v>80</v>
      </c>
    </row>
    <row r="6" spans="1:2" x14ac:dyDescent="0.2">
      <c r="A6">
        <v>5</v>
      </c>
      <c r="B6" s="2" t="s">
        <v>81</v>
      </c>
    </row>
    <row r="7" spans="1:2" x14ac:dyDescent="0.2">
      <c r="A7">
        <v>6</v>
      </c>
      <c r="B7" s="2" t="s">
        <v>82</v>
      </c>
    </row>
    <row r="8" spans="1:2" x14ac:dyDescent="0.2">
      <c r="A8">
        <v>7</v>
      </c>
      <c r="B8" s="2" t="s">
        <v>95</v>
      </c>
    </row>
    <row r="9" spans="1:2" x14ac:dyDescent="0.2">
      <c r="A9">
        <v>8</v>
      </c>
      <c r="B9" s="2" t="s">
        <v>83</v>
      </c>
    </row>
    <row r="10" spans="1:2" x14ac:dyDescent="0.2">
      <c r="A10">
        <v>9</v>
      </c>
      <c r="B10" s="2" t="s">
        <v>84</v>
      </c>
    </row>
    <row r="11" spans="1:2" x14ac:dyDescent="0.2">
      <c r="A11">
        <v>10</v>
      </c>
      <c r="B11" s="2" t="s">
        <v>85</v>
      </c>
    </row>
    <row r="12" spans="1:2" x14ac:dyDescent="0.2">
      <c r="A12">
        <v>11</v>
      </c>
      <c r="B12" s="2" t="s">
        <v>86</v>
      </c>
    </row>
    <row r="13" spans="1:2" x14ac:dyDescent="0.2">
      <c r="A13">
        <v>12</v>
      </c>
      <c r="B13" s="2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D60093"/>
  </sheetPr>
  <dimension ref="A1:M20"/>
  <sheetViews>
    <sheetView showGridLines="0" zoomScale="70" zoomScaleNormal="70" workbookViewId="0">
      <selection activeCell="F19" sqref="F19"/>
    </sheetView>
    <sheetView tabSelected="1" workbookViewId="1">
      <selection activeCell="G3" sqref="G3"/>
    </sheetView>
  </sheetViews>
  <sheetFormatPr baseColWidth="10" defaultRowHeight="14.25" x14ac:dyDescent="0.3"/>
  <cols>
    <col min="1" max="1" width="24.85546875" style="67" bestFit="1" customWidth="1"/>
    <col min="2" max="2" width="1.7109375" customWidth="1"/>
    <col min="3" max="3" width="16.5703125" customWidth="1"/>
    <col min="4" max="4" width="13.140625" customWidth="1"/>
    <col min="5" max="5" width="6.85546875" customWidth="1"/>
    <col min="6" max="6" width="14.5703125" customWidth="1"/>
    <col min="7" max="7" width="15.28515625" bestFit="1" customWidth="1"/>
    <col min="8" max="8" width="4.140625" customWidth="1"/>
    <col min="9" max="9" width="15.28515625" bestFit="1" customWidth="1"/>
    <col min="10" max="10" width="11.7109375" bestFit="1" customWidth="1"/>
    <col min="11" max="11" width="6.85546875" customWidth="1"/>
    <col min="12" max="12" width="11.7109375" bestFit="1" customWidth="1"/>
    <col min="13" max="13" width="15.28515625" bestFit="1" customWidth="1"/>
    <col min="14" max="14" width="1.7109375" customWidth="1"/>
  </cols>
  <sheetData>
    <row r="1" spans="1:13" s="3" customFormat="1" ht="38.25" customHeight="1" x14ac:dyDescent="0.2">
      <c r="A1" s="42"/>
      <c r="B1" s="100" t="s">
        <v>99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</row>
    <row r="2" spans="1:13" s="3" customFormat="1" ht="20.25" customHeight="1" thickBot="1" x14ac:dyDescent="0.25">
      <c r="A2" s="42"/>
      <c r="B2" s="21"/>
      <c r="D2" s="4"/>
      <c r="E2" s="4"/>
      <c r="F2" s="4"/>
      <c r="G2" s="4"/>
    </row>
    <row r="3" spans="1:13" s="3" customFormat="1" ht="19.5" thickBot="1" x14ac:dyDescent="0.25">
      <c r="A3" s="69"/>
      <c r="B3" s="40"/>
      <c r="C3" s="81" t="s">
        <v>89</v>
      </c>
      <c r="D3" s="101" t="s">
        <v>89</v>
      </c>
      <c r="E3" s="101" t="s">
        <v>89</v>
      </c>
      <c r="F3" s="101" t="s">
        <v>89</v>
      </c>
      <c r="G3" s="101" t="s">
        <v>89</v>
      </c>
      <c r="H3" s="68"/>
      <c r="I3" s="81" t="s">
        <v>90</v>
      </c>
      <c r="J3" s="101" t="s">
        <v>90</v>
      </c>
      <c r="K3" s="101" t="s">
        <v>90</v>
      </c>
      <c r="L3" s="101" t="s">
        <v>90</v>
      </c>
      <c r="M3" s="101" t="s">
        <v>90</v>
      </c>
    </row>
    <row r="4" spans="1:13" s="63" customFormat="1" ht="23.25" customHeight="1" thickBot="1" x14ac:dyDescent="0.25">
      <c r="A4" s="62"/>
      <c r="C4" s="5" t="s">
        <v>4</v>
      </c>
      <c r="D4" s="20"/>
      <c r="E4" s="20"/>
      <c r="F4" s="20"/>
      <c r="G4" s="20"/>
      <c r="H4" s="20"/>
      <c r="I4" s="20"/>
      <c r="J4" s="5" t="s">
        <v>4</v>
      </c>
      <c r="K4" s="20"/>
      <c r="L4" s="5" t="s">
        <v>4</v>
      </c>
      <c r="M4" s="20"/>
    </row>
    <row r="5" spans="1:13" s="3" customFormat="1" ht="20.25" customHeight="1" thickBot="1" x14ac:dyDescent="0.25">
      <c r="A5" s="92"/>
      <c r="B5" s="41"/>
      <c r="C5" s="70" t="s">
        <v>3</v>
      </c>
      <c r="D5" s="70" t="s">
        <v>0</v>
      </c>
      <c r="E5" s="70" t="s">
        <v>0</v>
      </c>
      <c r="F5" s="70" t="s">
        <v>1</v>
      </c>
      <c r="G5" s="70" t="s">
        <v>2</v>
      </c>
      <c r="H5" s="19"/>
      <c r="I5" s="70" t="s">
        <v>3</v>
      </c>
      <c r="J5" s="70" t="s">
        <v>0</v>
      </c>
      <c r="K5" s="70" t="s">
        <v>0</v>
      </c>
      <c r="L5" s="70" t="s">
        <v>1</v>
      </c>
      <c r="M5" s="70" t="s">
        <v>2</v>
      </c>
    </row>
    <row r="6" spans="1:13" ht="13.5" thickBot="1" x14ac:dyDescent="0.25">
      <c r="A6" s="93"/>
      <c r="C6" s="71">
        <v>29</v>
      </c>
      <c r="D6" s="71">
        <v>30</v>
      </c>
      <c r="E6" s="71">
        <v>1</v>
      </c>
      <c r="F6" s="71">
        <v>2</v>
      </c>
      <c r="G6" s="71">
        <v>3</v>
      </c>
      <c r="I6" s="71">
        <v>6</v>
      </c>
      <c r="J6" s="71">
        <v>7</v>
      </c>
      <c r="K6" s="71">
        <v>8</v>
      </c>
      <c r="L6" s="71">
        <v>9</v>
      </c>
      <c r="M6" s="71">
        <v>10</v>
      </c>
    </row>
    <row r="7" spans="1:13" ht="18" thickBot="1" x14ac:dyDescent="0.25">
      <c r="A7" s="39"/>
    </row>
    <row r="8" spans="1:13" ht="16.5" thickBot="1" x14ac:dyDescent="0.25">
      <c r="A8" s="80" t="s">
        <v>96</v>
      </c>
      <c r="C8" s="85" t="s">
        <v>75</v>
      </c>
      <c r="D8" s="64"/>
      <c r="E8" s="43" t="s">
        <v>33</v>
      </c>
      <c r="F8" s="64"/>
      <c r="G8" s="85" t="s">
        <v>75</v>
      </c>
      <c r="I8" s="43" t="s">
        <v>15</v>
      </c>
      <c r="J8" s="64"/>
      <c r="K8" s="43" t="s">
        <v>33</v>
      </c>
      <c r="L8" s="86" t="s">
        <v>104</v>
      </c>
      <c r="M8" s="64"/>
    </row>
    <row r="9" spans="1:13" ht="24" customHeight="1" thickBot="1" x14ac:dyDescent="0.25">
      <c r="A9" s="75" t="s">
        <v>96</v>
      </c>
      <c r="C9" s="64"/>
      <c r="D9" s="64"/>
      <c r="E9" s="43" t="s">
        <v>33</v>
      </c>
      <c r="F9" s="73" t="s">
        <v>88</v>
      </c>
      <c r="G9" s="73" t="s">
        <v>103</v>
      </c>
      <c r="I9" s="43" t="s">
        <v>15</v>
      </c>
      <c r="J9" s="64"/>
      <c r="K9" s="43" t="s">
        <v>33</v>
      </c>
      <c r="L9" s="73" t="s">
        <v>88</v>
      </c>
      <c r="M9" s="64"/>
    </row>
    <row r="10" spans="1:13" ht="9.9499999999999993" customHeight="1" thickBot="1" x14ac:dyDescent="0.25">
      <c r="A10" s="39"/>
    </row>
    <row r="11" spans="1:13" ht="24" customHeight="1" thickBot="1" x14ac:dyDescent="0.25">
      <c r="A11" s="76" t="s">
        <v>97</v>
      </c>
      <c r="C11" s="84" t="s">
        <v>0</v>
      </c>
      <c r="D11" s="84" t="s">
        <v>0</v>
      </c>
      <c r="E11" s="43" t="s">
        <v>33</v>
      </c>
      <c r="F11" s="84" t="s">
        <v>0</v>
      </c>
      <c r="G11" s="84" t="s">
        <v>0</v>
      </c>
      <c r="I11" s="84" t="s">
        <v>0</v>
      </c>
      <c r="J11" s="64"/>
      <c r="K11" s="43" t="s">
        <v>33</v>
      </c>
      <c r="L11" s="64"/>
      <c r="M11" s="64"/>
    </row>
    <row r="12" spans="1:13" ht="24" customHeight="1" thickBot="1" x14ac:dyDescent="0.25">
      <c r="A12" s="77" t="s">
        <v>97</v>
      </c>
      <c r="C12" s="84" t="s">
        <v>0</v>
      </c>
      <c r="D12" s="84" t="s">
        <v>0</v>
      </c>
      <c r="E12" s="43" t="s">
        <v>33</v>
      </c>
      <c r="F12" s="84" t="s">
        <v>0</v>
      </c>
      <c r="G12" s="84" t="s">
        <v>0</v>
      </c>
      <c r="I12" s="84" t="s">
        <v>0</v>
      </c>
      <c r="J12" s="64"/>
      <c r="K12" s="43" t="s">
        <v>33</v>
      </c>
      <c r="L12" s="64"/>
      <c r="M12" s="64"/>
    </row>
    <row r="13" spans="1:13" ht="24" customHeight="1" thickBot="1" x14ac:dyDescent="0.25">
      <c r="A13" s="78" t="s">
        <v>97</v>
      </c>
      <c r="C13" s="84" t="s">
        <v>0</v>
      </c>
      <c r="D13" s="84" t="s">
        <v>0</v>
      </c>
      <c r="E13" s="43" t="s">
        <v>33</v>
      </c>
      <c r="F13" s="84" t="s">
        <v>0</v>
      </c>
      <c r="G13" s="84" t="s">
        <v>0</v>
      </c>
      <c r="I13" s="84" t="s">
        <v>0</v>
      </c>
      <c r="J13" s="64"/>
      <c r="K13" s="43" t="s">
        <v>33</v>
      </c>
      <c r="L13" s="64"/>
      <c r="M13" s="64"/>
    </row>
    <row r="14" spans="1:13" ht="24" customHeight="1" thickBot="1" x14ac:dyDescent="0.25">
      <c r="A14" s="79" t="s">
        <v>97</v>
      </c>
      <c r="C14" s="84" t="s">
        <v>0</v>
      </c>
      <c r="D14" s="84" t="s">
        <v>0</v>
      </c>
      <c r="E14" s="43" t="s">
        <v>33</v>
      </c>
      <c r="F14" s="84" t="s">
        <v>0</v>
      </c>
      <c r="G14" s="84" t="s">
        <v>0</v>
      </c>
      <c r="I14" s="84" t="s">
        <v>0</v>
      </c>
      <c r="J14" s="64"/>
      <c r="K14" s="43" t="s">
        <v>33</v>
      </c>
      <c r="L14" s="64"/>
      <c r="M14" s="64"/>
    </row>
    <row r="15" spans="1:13" ht="9.9499999999999993" customHeight="1" thickBot="1" x14ac:dyDescent="0.25">
      <c r="A15" s="39"/>
    </row>
    <row r="16" spans="1:13" ht="24" customHeight="1" thickBot="1" x14ac:dyDescent="0.25">
      <c r="A16" s="76" t="s">
        <v>98</v>
      </c>
      <c r="C16" s="43" t="s">
        <v>15</v>
      </c>
      <c r="D16" s="43" t="s">
        <v>15</v>
      </c>
      <c r="E16" s="43" t="s">
        <v>33</v>
      </c>
      <c r="F16" s="66" t="s">
        <v>101</v>
      </c>
      <c r="G16" s="82" t="s">
        <v>100</v>
      </c>
      <c r="I16" s="65">
        <v>1147</v>
      </c>
      <c r="J16" s="64"/>
      <c r="K16" s="43" t="s">
        <v>33</v>
      </c>
      <c r="L16" s="72"/>
      <c r="M16" s="43" t="s">
        <v>15</v>
      </c>
    </row>
    <row r="17" spans="1:13" ht="24" customHeight="1" thickBot="1" x14ac:dyDescent="0.25">
      <c r="A17" s="77" t="s">
        <v>98</v>
      </c>
      <c r="C17" s="43" t="s">
        <v>15</v>
      </c>
      <c r="D17" s="43" t="s">
        <v>15</v>
      </c>
      <c r="E17" s="43" t="s">
        <v>33</v>
      </c>
      <c r="F17" s="74" t="s">
        <v>102</v>
      </c>
      <c r="G17" s="73" t="s">
        <v>103</v>
      </c>
      <c r="I17" s="83" t="s">
        <v>76</v>
      </c>
      <c r="J17" s="64"/>
      <c r="K17" s="43" t="s">
        <v>33</v>
      </c>
      <c r="L17" s="64"/>
      <c r="M17" s="43" t="s">
        <v>15</v>
      </c>
    </row>
    <row r="18" spans="1:13" ht="24" customHeight="1" thickBot="1" x14ac:dyDescent="0.25">
      <c r="A18" s="78" t="s">
        <v>98</v>
      </c>
      <c r="C18" s="43" t="s">
        <v>15</v>
      </c>
      <c r="D18" s="43" t="s">
        <v>15</v>
      </c>
      <c r="E18" s="43" t="s">
        <v>33</v>
      </c>
      <c r="F18" s="85" t="s">
        <v>105</v>
      </c>
      <c r="G18" s="85" t="s">
        <v>75</v>
      </c>
      <c r="I18" s="83" t="s">
        <v>76</v>
      </c>
      <c r="J18" s="64"/>
      <c r="K18" s="43" t="s">
        <v>33</v>
      </c>
      <c r="L18" s="64"/>
      <c r="M18" s="43" t="s">
        <v>15</v>
      </c>
    </row>
    <row r="19" spans="1:13" ht="24" customHeight="1" thickBot="1" x14ac:dyDescent="0.25">
      <c r="A19" s="79" t="s">
        <v>98</v>
      </c>
      <c r="C19" s="43" t="s">
        <v>15</v>
      </c>
      <c r="D19" s="43" t="s">
        <v>15</v>
      </c>
      <c r="E19" s="43" t="s">
        <v>33</v>
      </c>
      <c r="F19" s="64"/>
      <c r="G19" s="64"/>
      <c r="I19" s="83" t="s">
        <v>76</v>
      </c>
      <c r="J19" s="64"/>
      <c r="K19" s="43" t="s">
        <v>33</v>
      </c>
      <c r="L19" s="64"/>
      <c r="M19" s="43" t="s">
        <v>15</v>
      </c>
    </row>
    <row r="20" spans="1:13" ht="9.9499999999999993" customHeight="1" x14ac:dyDescent="0.2">
      <c r="A20" s="39"/>
    </row>
  </sheetData>
  <mergeCells count="2">
    <mergeCell ref="B1:M1"/>
    <mergeCell ref="A5:A6"/>
  </mergeCells>
  <conditionalFormatting sqref="H5 N4:N5">
    <cfRule type="beginsWith" dxfId="96" priority="439" operator="beginsWith" text="DEP">
      <formula>LEFT(H4,LEN("DEP"))="DEP"</formula>
    </cfRule>
  </conditionalFormatting>
  <conditionalFormatting sqref="E16:E19 E11:E14 E8:E9">
    <cfRule type="beginsWith" dxfId="95" priority="384" operator="beginsWith" text="F">
      <formula>LEFT(E8,LEN("F"))="F"</formula>
    </cfRule>
    <cfRule type="beginsWith" dxfId="94" priority="385" operator="beginsWith" text="C">
      <formula>LEFT(E8,LEN("C"))="C"</formula>
    </cfRule>
  </conditionalFormatting>
  <conditionalFormatting sqref="E16:E19 E11:E14 E8:E9">
    <cfRule type="beginsWith" dxfId="93" priority="383" operator="beginsWith" text="DEP">
      <formula>LEFT(E8,LEN("DEP"))="DEP"</formula>
    </cfRule>
  </conditionalFormatting>
  <conditionalFormatting sqref="K16:K19 K11:K14 K8:K9">
    <cfRule type="beginsWith" dxfId="92" priority="381" operator="beginsWith" text="F">
      <formula>LEFT(K8,LEN("F"))="F"</formula>
    </cfRule>
    <cfRule type="beginsWith" dxfId="91" priority="382" operator="beginsWith" text="C">
      <formula>LEFT(K8,LEN("C"))="C"</formula>
    </cfRule>
  </conditionalFormatting>
  <conditionalFormatting sqref="K16:K19 K11:K14 K8:K9">
    <cfRule type="beginsWith" dxfId="90" priority="380" operator="beginsWith" text="DEP">
      <formula>LEFT(K8,LEN("DEP"))="DEP"</formula>
    </cfRule>
  </conditionalFormatting>
  <conditionalFormatting sqref="C4">
    <cfRule type="beginsWith" dxfId="89" priority="373" operator="beginsWith" text="DEP">
      <formula>LEFT(C4,LEN("DEP"))="DEP"</formula>
    </cfRule>
  </conditionalFormatting>
  <conditionalFormatting sqref="J4">
    <cfRule type="beginsWith" dxfId="88" priority="372" operator="beginsWith" text="DEP">
      <formula>LEFT(J4,LEN("DEP"))="DEP"</formula>
    </cfRule>
  </conditionalFormatting>
  <conditionalFormatting sqref="L4">
    <cfRule type="beginsWith" dxfId="87" priority="371" operator="beginsWith" text="DEP">
      <formula>LEFT(L4,LEN("DEP"))="DEP"</formula>
    </cfRule>
  </conditionalFormatting>
  <conditionalFormatting sqref="I8:I9">
    <cfRule type="beginsWith" dxfId="86" priority="306" operator="beginsWith" text="F">
      <formula>LEFT(I8,LEN("F"))="F"</formula>
    </cfRule>
    <cfRule type="beginsWith" dxfId="85" priority="307" operator="beginsWith" text="C">
      <formula>LEFT(I8,LEN("C"))="C"</formula>
    </cfRule>
  </conditionalFormatting>
  <conditionalFormatting sqref="I8:I9">
    <cfRule type="beginsWith" dxfId="84" priority="305" operator="beginsWith" text="DEP">
      <formula>LEFT(I8,LEN("DEP"))="DEP"</formula>
    </cfRule>
  </conditionalFormatting>
  <conditionalFormatting sqref="M16:M19">
    <cfRule type="beginsWith" dxfId="83" priority="252" operator="beginsWith" text="F">
      <formula>LEFT(M16,LEN("F"))="F"</formula>
    </cfRule>
    <cfRule type="beginsWith" dxfId="82" priority="253" operator="beginsWith" text="C">
      <formula>LEFT(M16,LEN("C"))="C"</formula>
    </cfRule>
  </conditionalFormatting>
  <conditionalFormatting sqref="M16:M19">
    <cfRule type="beginsWith" dxfId="81" priority="251" operator="beginsWith" text="DEP">
      <formula>LEFT(M16,LEN("DEP"))="DEP"</formula>
    </cfRule>
  </conditionalFormatting>
  <conditionalFormatting sqref="C16:D19">
    <cfRule type="beginsWith" dxfId="80" priority="180" operator="beginsWith" text="F">
      <formula>LEFT(C16,LEN("F"))="F"</formula>
    </cfRule>
    <cfRule type="beginsWith" dxfId="79" priority="181" operator="beginsWith" text="C">
      <formula>LEFT(C16,LEN("C"))="C"</formula>
    </cfRule>
  </conditionalFormatting>
  <conditionalFormatting sqref="C16:D19">
    <cfRule type="beginsWith" dxfId="78" priority="179" operator="beginsWith" text="DEP">
      <formula>LEFT(C16,LEN("DEP"))="DEP"</formula>
    </cfRule>
  </conditionalFormatting>
  <conditionalFormatting sqref="F16">
    <cfRule type="beginsWith" dxfId="77" priority="178" operator="beginsWith" text="DEP">
      <formula>LEFT(F16,LEN("DEP"))="DEP"</formula>
    </cfRule>
  </conditionalFormatting>
  <conditionalFormatting sqref="G18">
    <cfRule type="beginsWith" dxfId="76" priority="49" operator="beginsWith" text="DEP">
      <formula>LEFT(G18,LEN("DEP"))="DEP"</formula>
    </cfRule>
  </conditionalFormatting>
  <conditionalFormatting sqref="G18">
    <cfRule type="beginsWith" dxfId="75" priority="53" operator="beginsWith" text="CS">
      <formula>LEFT(G18,LEN("CS"))="CS"</formula>
    </cfRule>
    <cfRule type="beginsWith" dxfId="74" priority="54" operator="beginsWith" text="F">
      <formula>LEFT(G18,LEN("F"))="F"</formula>
    </cfRule>
    <cfRule type="beginsWith" dxfId="73" priority="55" operator="beginsWith" text="C">
      <formula>LEFT(G18,LEN("C"))="C"</formula>
    </cfRule>
  </conditionalFormatting>
  <conditionalFormatting sqref="G18">
    <cfRule type="beginsWith" dxfId="72" priority="50" operator="beginsWith" text="BILAT">
      <formula>LEFT(G18,LEN("BILAT"))="BILAT"</formula>
    </cfRule>
    <cfRule type="beginsWith" dxfId="71" priority="51" operator="beginsWith" text="P">
      <formula>LEFT(G18,LEN("P"))="P"</formula>
    </cfRule>
    <cfRule type="beginsWith" dxfId="70" priority="52" operator="beginsWith" text="M">
      <formula>LEFT(G18,LEN("M"))="M"</formula>
    </cfRule>
  </conditionalFormatting>
  <conditionalFormatting sqref="C8">
    <cfRule type="beginsWith" dxfId="69" priority="24" operator="beginsWith" text="DEP">
      <formula>LEFT(C8,LEN("DEP"))="DEP"</formula>
    </cfRule>
  </conditionalFormatting>
  <conditionalFormatting sqref="C8">
    <cfRule type="beginsWith" dxfId="68" priority="28" operator="beginsWith" text="CS">
      <formula>LEFT(C8,LEN("CS"))="CS"</formula>
    </cfRule>
    <cfRule type="beginsWith" dxfId="67" priority="29" operator="beginsWith" text="F">
      <formula>LEFT(C8,LEN("F"))="F"</formula>
    </cfRule>
    <cfRule type="beginsWith" dxfId="66" priority="30" operator="beginsWith" text="C">
      <formula>LEFT(C8,LEN("C"))="C"</formula>
    </cfRule>
  </conditionalFormatting>
  <conditionalFormatting sqref="C8">
    <cfRule type="beginsWith" dxfId="65" priority="25" operator="beginsWith" text="BILAT">
      <formula>LEFT(C8,LEN("BILAT"))="BILAT"</formula>
    </cfRule>
    <cfRule type="beginsWith" dxfId="64" priority="26" operator="beginsWith" text="P">
      <formula>LEFT(C8,LEN("P"))="P"</formula>
    </cfRule>
    <cfRule type="beginsWith" dxfId="63" priority="27" operator="beginsWith" text="M">
      <formula>LEFT(C8,LEN("M"))="M"</formula>
    </cfRule>
  </conditionalFormatting>
  <conditionalFormatting sqref="G8">
    <cfRule type="beginsWith" dxfId="62" priority="17" operator="beginsWith" text="DEP">
      <formula>LEFT(G8,LEN("DEP"))="DEP"</formula>
    </cfRule>
  </conditionalFormatting>
  <conditionalFormatting sqref="G8">
    <cfRule type="beginsWith" dxfId="61" priority="21" operator="beginsWith" text="CS">
      <formula>LEFT(G8,LEN("CS"))="CS"</formula>
    </cfRule>
    <cfRule type="beginsWith" dxfId="60" priority="22" operator="beginsWith" text="F">
      <formula>LEFT(G8,LEN("F"))="F"</formula>
    </cfRule>
    <cfRule type="beginsWith" dxfId="59" priority="23" operator="beginsWith" text="C">
      <formula>LEFT(G8,LEN("C"))="C"</formula>
    </cfRule>
  </conditionalFormatting>
  <conditionalFormatting sqref="G8">
    <cfRule type="beginsWith" dxfId="58" priority="18" operator="beginsWith" text="BILAT">
      <formula>LEFT(G8,LEN("BILAT"))="BILAT"</formula>
    </cfRule>
    <cfRule type="beginsWith" dxfId="57" priority="19" operator="beginsWith" text="P">
      <formula>LEFT(G8,LEN("P"))="P"</formula>
    </cfRule>
    <cfRule type="beginsWith" dxfId="56" priority="20" operator="beginsWith" text="M">
      <formula>LEFT(G8,LEN("M"))="M"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R38"/>
  <sheetViews>
    <sheetView workbookViewId="0">
      <selection activeCell="E21" sqref="E21"/>
    </sheetView>
    <sheetView workbookViewId="1"/>
  </sheetViews>
  <sheetFormatPr baseColWidth="10" defaultColWidth="11.42578125" defaultRowHeight="12.75" x14ac:dyDescent="0.2"/>
  <cols>
    <col min="1" max="2" width="22" style="33" customWidth="1"/>
    <col min="3" max="3" width="13.28515625" style="36" customWidth="1"/>
    <col min="4" max="4" width="8" style="36" customWidth="1"/>
    <col min="5" max="5" width="6.7109375" style="36" customWidth="1"/>
    <col min="6" max="6" width="6" style="36" customWidth="1"/>
    <col min="7" max="7" width="5.7109375" style="36" customWidth="1"/>
    <col min="8" max="8" width="5.28515625" style="36" customWidth="1"/>
    <col min="9" max="9" width="7" style="36" customWidth="1"/>
    <col min="10" max="10" width="6.28515625" style="36" customWidth="1"/>
    <col min="11" max="11" width="13.140625" style="36" bestFit="1" customWidth="1"/>
    <col min="12" max="12" width="9.85546875" style="36" bestFit="1" customWidth="1"/>
    <col min="13" max="13" width="12.85546875" style="36" bestFit="1" customWidth="1"/>
    <col min="14" max="14" width="13.140625" style="36" bestFit="1" customWidth="1"/>
    <col min="15" max="15" width="7.85546875" style="36" bestFit="1" customWidth="1"/>
    <col min="16" max="16" width="11.28515625" style="36" hidden="1" customWidth="1"/>
    <col min="17" max="17" width="13" style="33" bestFit="1" customWidth="1"/>
    <col min="18" max="16384" width="11.42578125" style="33"/>
  </cols>
  <sheetData>
    <row r="1" spans="1:18" ht="30.75" thickBot="1" x14ac:dyDescent="0.25">
      <c r="A1" s="17" t="s">
        <v>29</v>
      </c>
      <c r="B1" s="17"/>
      <c r="C1" s="22">
        <v>250</v>
      </c>
      <c r="D1" s="96"/>
      <c r="E1" s="97"/>
      <c r="F1" s="98"/>
      <c r="G1" s="31"/>
      <c r="H1" s="99" t="s">
        <v>38</v>
      </c>
      <c r="I1" s="94"/>
      <c r="J1" s="94"/>
      <c r="K1" s="94"/>
      <c r="L1" s="94"/>
      <c r="M1" s="94"/>
      <c r="N1" s="94"/>
      <c r="O1" s="94"/>
      <c r="P1" s="95"/>
    </row>
    <row r="2" spans="1:18" s="34" customFormat="1" ht="79.5" customHeight="1" x14ac:dyDescent="0.2">
      <c r="A2" s="6">
        <v>2017</v>
      </c>
      <c r="B2" s="6" t="s">
        <v>39</v>
      </c>
      <c r="C2" s="6" t="s">
        <v>17</v>
      </c>
      <c r="D2" s="6" t="s">
        <v>18</v>
      </c>
      <c r="E2" s="6" t="s">
        <v>19</v>
      </c>
      <c r="F2" s="6" t="s">
        <v>20</v>
      </c>
      <c r="G2" s="6" t="s">
        <v>21</v>
      </c>
      <c r="H2" s="14" t="s">
        <v>22</v>
      </c>
      <c r="I2" s="14" t="s">
        <v>23</v>
      </c>
      <c r="J2" s="14" t="s">
        <v>24</v>
      </c>
      <c r="K2" s="14" t="s">
        <v>25</v>
      </c>
      <c r="L2" s="14" t="s">
        <v>26</v>
      </c>
      <c r="M2" s="14" t="s">
        <v>27</v>
      </c>
      <c r="N2" s="14" t="s">
        <v>28</v>
      </c>
      <c r="O2" s="14" t="s">
        <v>12</v>
      </c>
      <c r="P2" s="14" t="s">
        <v>30</v>
      </c>
      <c r="Q2" s="6" t="s">
        <v>31</v>
      </c>
      <c r="R2" s="6" t="s">
        <v>32</v>
      </c>
    </row>
    <row r="3" spans="1:18" ht="16.5" customHeight="1" x14ac:dyDescent="0.25">
      <c r="A3" s="23" t="s">
        <v>37</v>
      </c>
      <c r="B3" s="16"/>
      <c r="C3" s="29"/>
      <c r="D3" s="29"/>
      <c r="E3" s="29"/>
      <c r="F3" s="29"/>
      <c r="G3" s="29"/>
      <c r="H3" s="29"/>
      <c r="I3" s="29"/>
      <c r="J3" s="30"/>
      <c r="K3" s="29"/>
      <c r="L3" s="29"/>
      <c r="M3" s="30"/>
      <c r="N3" s="29"/>
      <c r="O3" s="15">
        <f>SUM(B3:N3)</f>
        <v>0</v>
      </c>
      <c r="P3" s="13">
        <f>O3/12</f>
        <v>0</v>
      </c>
      <c r="Q3" s="12">
        <f>250/14</f>
        <v>17.857142857142858</v>
      </c>
      <c r="R3" s="16">
        <f>Q3-O3</f>
        <v>17.857142857142858</v>
      </c>
    </row>
    <row r="4" spans="1:18" ht="16.5" customHeight="1" x14ac:dyDescent="0.25">
      <c r="A4" s="23" t="s">
        <v>36</v>
      </c>
      <c r="B4" s="16"/>
      <c r="C4" s="29">
        <v>1</v>
      </c>
      <c r="D4" s="29"/>
      <c r="E4" s="29"/>
      <c r="F4" s="29"/>
      <c r="G4" s="29"/>
      <c r="H4" s="29"/>
      <c r="I4" s="29"/>
      <c r="J4" s="30"/>
      <c r="K4" s="29"/>
      <c r="L4" s="29"/>
      <c r="M4" s="30"/>
      <c r="N4" s="29"/>
      <c r="O4" s="15">
        <f>SUM(B4:N4)</f>
        <v>1</v>
      </c>
      <c r="P4" s="13">
        <f t="shared" ref="P4:P12" si="0">O4/12</f>
        <v>8.3333333333333329E-2</v>
      </c>
      <c r="Q4" s="12">
        <f t="shared" ref="Q4:Q16" si="1">250/14</f>
        <v>17.857142857142858</v>
      </c>
      <c r="R4" s="16">
        <f>Q4-O4</f>
        <v>16.857142857142858</v>
      </c>
    </row>
    <row r="5" spans="1:18" ht="16.5" customHeight="1" x14ac:dyDescent="0.25">
      <c r="A5" s="23" t="s">
        <v>6</v>
      </c>
      <c r="B5" s="16"/>
      <c r="C5" s="30">
        <v>1</v>
      </c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15">
        <f t="shared" ref="O5:O16" si="2">SUM(B5:N5)</f>
        <v>1</v>
      </c>
      <c r="P5" s="13">
        <f t="shared" si="0"/>
        <v>8.3333333333333329E-2</v>
      </c>
      <c r="Q5" s="12">
        <f t="shared" si="1"/>
        <v>17.857142857142858</v>
      </c>
      <c r="R5" s="16">
        <f t="shared" ref="R5:R16" si="3">Q5-O5</f>
        <v>16.857142857142858</v>
      </c>
    </row>
    <row r="6" spans="1:18" ht="16.5" customHeight="1" x14ac:dyDescent="0.25">
      <c r="A6" s="23" t="s">
        <v>14</v>
      </c>
      <c r="B6" s="16"/>
      <c r="C6" s="29"/>
      <c r="D6" s="29">
        <v>1</v>
      </c>
      <c r="E6" s="29"/>
      <c r="F6" s="29"/>
      <c r="G6" s="29"/>
      <c r="H6" s="29"/>
      <c r="I6" s="29"/>
      <c r="J6" s="29"/>
      <c r="K6" s="29"/>
      <c r="L6" s="29"/>
      <c r="M6" s="29"/>
      <c r="N6" s="29"/>
      <c r="O6" s="15">
        <f t="shared" si="2"/>
        <v>1</v>
      </c>
      <c r="P6" s="13">
        <f t="shared" si="0"/>
        <v>8.3333333333333329E-2</v>
      </c>
      <c r="Q6" s="12">
        <f t="shared" si="1"/>
        <v>17.857142857142858</v>
      </c>
      <c r="R6" s="16">
        <f t="shared" si="3"/>
        <v>16.857142857142858</v>
      </c>
    </row>
    <row r="7" spans="1:18" ht="16.5" customHeight="1" x14ac:dyDescent="0.25">
      <c r="A7" s="23" t="s">
        <v>34</v>
      </c>
      <c r="B7" s="16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15">
        <f t="shared" si="2"/>
        <v>0</v>
      </c>
      <c r="P7" s="13">
        <f t="shared" si="0"/>
        <v>0</v>
      </c>
      <c r="Q7" s="12">
        <f t="shared" si="1"/>
        <v>17.857142857142858</v>
      </c>
      <c r="R7" s="16">
        <f t="shared" si="3"/>
        <v>17.857142857142858</v>
      </c>
    </row>
    <row r="8" spans="1:18" ht="16.5" customHeight="1" x14ac:dyDescent="0.25">
      <c r="A8" s="23" t="s">
        <v>13</v>
      </c>
      <c r="B8" s="16"/>
      <c r="C8" s="30">
        <v>1</v>
      </c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15">
        <f t="shared" si="2"/>
        <v>1</v>
      </c>
      <c r="P8" s="13"/>
      <c r="Q8" s="12">
        <f t="shared" si="1"/>
        <v>17.857142857142858</v>
      </c>
      <c r="R8" s="16">
        <f t="shared" si="3"/>
        <v>16.857142857142858</v>
      </c>
    </row>
    <row r="9" spans="1:18" ht="16.5" customHeight="1" x14ac:dyDescent="0.25">
      <c r="A9" s="23" t="s">
        <v>5</v>
      </c>
      <c r="B9" s="16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15">
        <f t="shared" si="2"/>
        <v>0</v>
      </c>
      <c r="P9" s="13">
        <f t="shared" si="0"/>
        <v>0</v>
      </c>
      <c r="Q9" s="12">
        <f t="shared" si="1"/>
        <v>17.857142857142858</v>
      </c>
      <c r="R9" s="16">
        <f t="shared" si="3"/>
        <v>17.857142857142858</v>
      </c>
    </row>
    <row r="10" spans="1:18" ht="16.5" customHeight="1" x14ac:dyDescent="0.25">
      <c r="A10" s="23" t="s">
        <v>35</v>
      </c>
      <c r="B10" s="16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15">
        <f t="shared" si="2"/>
        <v>0</v>
      </c>
      <c r="P10" s="13">
        <f t="shared" si="0"/>
        <v>0</v>
      </c>
      <c r="Q10" s="12">
        <f t="shared" si="1"/>
        <v>17.857142857142858</v>
      </c>
      <c r="R10" s="16">
        <f t="shared" si="3"/>
        <v>17.857142857142858</v>
      </c>
    </row>
    <row r="11" spans="1:18" s="35" customFormat="1" ht="16.5" customHeight="1" x14ac:dyDescent="0.25">
      <c r="A11" s="23" t="s">
        <v>16</v>
      </c>
      <c r="B11" s="16"/>
      <c r="C11" s="25">
        <v>1</v>
      </c>
      <c r="D11" s="25"/>
      <c r="E11" s="25">
        <v>1</v>
      </c>
      <c r="F11" s="25"/>
      <c r="G11" s="25"/>
      <c r="H11" s="25"/>
      <c r="I11" s="25"/>
      <c r="J11" s="25"/>
      <c r="K11" s="25"/>
      <c r="L11" s="25"/>
      <c r="M11" s="25"/>
      <c r="N11" s="25"/>
      <c r="O11" s="15">
        <f t="shared" si="2"/>
        <v>2</v>
      </c>
      <c r="P11" s="18">
        <f t="shared" si="0"/>
        <v>0.16666666666666666</v>
      </c>
      <c r="Q11" s="12">
        <f t="shared" si="1"/>
        <v>17.857142857142858</v>
      </c>
      <c r="R11" s="16">
        <f t="shared" si="3"/>
        <v>15.857142857142858</v>
      </c>
    </row>
    <row r="12" spans="1:18" s="36" customFormat="1" ht="16.5" customHeight="1" x14ac:dyDescent="0.25">
      <c r="A12" s="23" t="s">
        <v>10</v>
      </c>
      <c r="B12" s="16"/>
      <c r="C12" s="30">
        <v>1</v>
      </c>
      <c r="D12" s="30">
        <v>1</v>
      </c>
      <c r="E12" s="30">
        <v>1</v>
      </c>
      <c r="F12" s="30"/>
      <c r="G12" s="30"/>
      <c r="H12" s="30"/>
      <c r="I12" s="30"/>
      <c r="J12" s="30"/>
      <c r="K12" s="30"/>
      <c r="L12" s="30"/>
      <c r="M12" s="30"/>
      <c r="N12" s="30"/>
      <c r="O12" s="15">
        <f t="shared" si="2"/>
        <v>3</v>
      </c>
      <c r="P12" s="13">
        <f t="shared" si="0"/>
        <v>0.25</v>
      </c>
      <c r="Q12" s="12">
        <f t="shared" si="1"/>
        <v>17.857142857142858</v>
      </c>
      <c r="R12" s="16">
        <f t="shared" si="3"/>
        <v>14.857142857142858</v>
      </c>
    </row>
    <row r="13" spans="1:18" s="36" customFormat="1" ht="16.5" customHeight="1" x14ac:dyDescent="0.25">
      <c r="A13" s="23" t="s">
        <v>11</v>
      </c>
      <c r="B13" s="16"/>
      <c r="C13" s="30">
        <v>1</v>
      </c>
      <c r="D13" s="30">
        <v>1</v>
      </c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15">
        <f t="shared" si="2"/>
        <v>2</v>
      </c>
      <c r="P13" s="28"/>
      <c r="Q13" s="12">
        <f t="shared" si="1"/>
        <v>17.857142857142858</v>
      </c>
      <c r="R13" s="16">
        <f t="shared" si="3"/>
        <v>15.857142857142858</v>
      </c>
    </row>
    <row r="14" spans="1:18" s="36" customFormat="1" ht="16.5" customHeight="1" x14ac:dyDescent="0.25">
      <c r="A14" s="23" t="s">
        <v>9</v>
      </c>
      <c r="B14" s="16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15">
        <f t="shared" si="2"/>
        <v>0</v>
      </c>
      <c r="P14" s="28"/>
      <c r="Q14" s="12">
        <f t="shared" si="1"/>
        <v>17.857142857142858</v>
      </c>
      <c r="R14" s="16">
        <f t="shared" si="3"/>
        <v>17.857142857142858</v>
      </c>
    </row>
    <row r="15" spans="1:18" s="36" customFormat="1" ht="16.5" customHeight="1" x14ac:dyDescent="0.25">
      <c r="A15" s="27" t="s">
        <v>7</v>
      </c>
      <c r="B15" s="16"/>
      <c r="C15" s="30">
        <v>1</v>
      </c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15">
        <f t="shared" si="2"/>
        <v>1</v>
      </c>
      <c r="P15" s="28"/>
      <c r="Q15" s="12">
        <f t="shared" si="1"/>
        <v>17.857142857142858</v>
      </c>
      <c r="R15" s="16">
        <f t="shared" si="3"/>
        <v>16.857142857142858</v>
      </c>
    </row>
    <row r="16" spans="1:18" s="36" customFormat="1" ht="16.5" customHeight="1" thickBot="1" x14ac:dyDescent="0.3">
      <c r="A16" s="24" t="s">
        <v>8</v>
      </c>
      <c r="B16" s="16"/>
      <c r="C16" s="30">
        <v>1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15">
        <f t="shared" si="2"/>
        <v>1</v>
      </c>
      <c r="P16" s="28"/>
      <c r="Q16" s="12">
        <f t="shared" si="1"/>
        <v>17.857142857142858</v>
      </c>
      <c r="R16" s="16">
        <f t="shared" si="3"/>
        <v>16.857142857142858</v>
      </c>
    </row>
    <row r="17" spans="1:18" s="36" customFormat="1" ht="19.5" thickTop="1" thickBot="1" x14ac:dyDescent="0.3">
      <c r="A17" s="7"/>
      <c r="B17" s="7"/>
      <c r="Q17" s="38"/>
    </row>
    <row r="18" spans="1:18" s="36" customFormat="1" ht="15.75" thickBot="1" x14ac:dyDescent="0.25">
      <c r="A18" s="26">
        <f>COUNTA(A3:A16)</f>
        <v>14</v>
      </c>
      <c r="B18" s="32"/>
      <c r="O18" s="8"/>
      <c r="P18" s="8"/>
      <c r="Q18" s="15">
        <f>SUM(Q3:Q16)</f>
        <v>250.00000000000003</v>
      </c>
      <c r="R18" s="8"/>
    </row>
    <row r="19" spans="1:18" s="36" customFormat="1" ht="18" x14ac:dyDescent="0.25">
      <c r="A19" s="10"/>
      <c r="B19" s="10"/>
      <c r="Q19" s="33"/>
    </row>
    <row r="20" spans="1:18" s="36" customFormat="1" ht="17.25" x14ac:dyDescent="0.3">
      <c r="A20" s="11"/>
      <c r="B20" s="11"/>
      <c r="Q20" s="33"/>
    </row>
    <row r="21" spans="1:18" s="36" customFormat="1" ht="17.25" x14ac:dyDescent="0.3">
      <c r="A21" s="9"/>
      <c r="B21" s="9"/>
      <c r="Q21" s="33"/>
    </row>
    <row r="22" spans="1:18" s="36" customFormat="1" ht="17.25" x14ac:dyDescent="0.3">
      <c r="A22" s="9"/>
      <c r="B22" s="9"/>
      <c r="Q22" s="33"/>
    </row>
    <row r="23" spans="1:18" s="36" customFormat="1" ht="17.25" x14ac:dyDescent="0.3">
      <c r="A23" s="9"/>
      <c r="B23" s="9"/>
      <c r="Q23" s="33"/>
    </row>
    <row r="24" spans="1:18" s="36" customFormat="1" ht="18" x14ac:dyDescent="0.25">
      <c r="A24" s="7"/>
      <c r="B24" s="7"/>
      <c r="Q24" s="33"/>
    </row>
    <row r="25" spans="1:18" s="36" customFormat="1" ht="17.25" x14ac:dyDescent="0.3">
      <c r="A25" s="9"/>
      <c r="B25" s="9"/>
      <c r="Q25" s="33"/>
    </row>
    <row r="26" spans="1:18" s="36" customFormat="1" ht="17.25" x14ac:dyDescent="0.3">
      <c r="A26" s="9"/>
      <c r="B26" s="9"/>
      <c r="Q26" s="33"/>
    </row>
    <row r="27" spans="1:18" s="36" customFormat="1" ht="18" x14ac:dyDescent="0.25">
      <c r="A27" s="7"/>
      <c r="B27" s="7"/>
      <c r="Q27" s="33"/>
    </row>
    <row r="28" spans="1:18" s="36" customFormat="1" ht="17.25" x14ac:dyDescent="0.3">
      <c r="A28" s="9"/>
      <c r="B28" s="9"/>
      <c r="Q28" s="33"/>
    </row>
    <row r="29" spans="1:18" s="36" customFormat="1" ht="17.25" x14ac:dyDescent="0.3">
      <c r="A29" s="9"/>
      <c r="B29" s="9"/>
      <c r="Q29" s="33"/>
    </row>
    <row r="30" spans="1:18" s="36" customFormat="1" ht="17.25" x14ac:dyDescent="0.3">
      <c r="A30" s="9"/>
      <c r="B30" s="9"/>
      <c r="Q30" s="33"/>
    </row>
    <row r="31" spans="1:18" s="36" customFormat="1" ht="17.25" x14ac:dyDescent="0.3">
      <c r="A31" s="9"/>
      <c r="B31" s="9"/>
      <c r="Q31" s="33"/>
    </row>
    <row r="32" spans="1:18" s="36" customFormat="1" x14ac:dyDescent="0.2">
      <c r="A32" s="37"/>
      <c r="B32" s="37"/>
      <c r="Q32" s="33"/>
    </row>
    <row r="33" spans="1:17" s="36" customFormat="1" x14ac:dyDescent="0.2">
      <c r="A33" s="37"/>
      <c r="B33" s="37"/>
      <c r="Q33" s="33"/>
    </row>
    <row r="34" spans="1:17" s="36" customFormat="1" x14ac:dyDescent="0.2">
      <c r="A34" s="37"/>
      <c r="B34" s="37"/>
      <c r="Q34" s="33"/>
    </row>
    <row r="35" spans="1:17" s="36" customFormat="1" x14ac:dyDescent="0.2">
      <c r="A35" s="37"/>
      <c r="B35" s="37"/>
      <c r="Q35" s="33"/>
    </row>
    <row r="36" spans="1:17" s="36" customFormat="1" x14ac:dyDescent="0.2">
      <c r="A36" s="37"/>
      <c r="B36" s="37"/>
      <c r="Q36" s="33"/>
    </row>
    <row r="37" spans="1:17" s="36" customFormat="1" x14ac:dyDescent="0.2">
      <c r="A37" s="37"/>
      <c r="B37" s="37"/>
      <c r="Q37" s="33"/>
    </row>
    <row r="38" spans="1:17" s="36" customFormat="1" x14ac:dyDescent="0.2">
      <c r="A38" s="37"/>
      <c r="B38" s="37"/>
      <c r="Q38" s="33"/>
    </row>
  </sheetData>
  <mergeCells count="2">
    <mergeCell ref="D1:F1"/>
    <mergeCell ref="H1:P1"/>
  </mergeCells>
  <printOptions horizontalCentered="1" verticalCentered="1"/>
  <pageMargins left="0.19685039370078741" right="0.19685039370078741" top="0.74803149606299213" bottom="0.74803149606299213" header="0.31496062992125984" footer="0.31496062992125984"/>
  <pageSetup paperSize="9" scale="72" orientation="landscape" r:id="rId1"/>
  <headerFooter>
    <oddHeader>&amp;LSAD COLLECTE&amp;CHOT LINE
Nombre moyen /mois/ Collaborateur&amp;RMO SUCCESSIONS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opLeftCell="A13" workbookViewId="0">
      <selection activeCell="C43" sqref="C43"/>
    </sheetView>
    <sheetView workbookViewId="1"/>
  </sheetViews>
  <sheetFormatPr baseColWidth="10" defaultRowHeight="12.75" x14ac:dyDescent="0.2"/>
  <cols>
    <col min="1" max="1" width="31.85546875" customWidth="1"/>
    <col min="2" max="2" width="19.28515625" style="50" customWidth="1"/>
    <col min="3" max="3" width="25.28515625" style="1" customWidth="1"/>
    <col min="4" max="4" width="13.7109375" style="1" customWidth="1"/>
    <col min="5" max="5" width="12.85546875" customWidth="1"/>
    <col min="7" max="7" width="19.28515625" customWidth="1"/>
  </cols>
  <sheetData>
    <row r="1" spans="1:7" s="48" customFormat="1" ht="15.75" x14ac:dyDescent="0.25">
      <c r="A1" s="47" t="s">
        <v>68</v>
      </c>
      <c r="B1" s="49" t="s">
        <v>69</v>
      </c>
      <c r="C1" s="47" t="s">
        <v>70</v>
      </c>
      <c r="D1" s="47" t="s">
        <v>58</v>
      </c>
      <c r="E1" s="47" t="s">
        <v>59</v>
      </c>
    </row>
    <row r="2" spans="1:7" s="1" customFormat="1" x14ac:dyDescent="0.2">
      <c r="A2" s="1" t="s">
        <v>64</v>
      </c>
      <c r="B2" s="50" t="s">
        <v>65</v>
      </c>
      <c r="C2" s="1" t="s">
        <v>66</v>
      </c>
      <c r="D2" s="44">
        <v>42859</v>
      </c>
      <c r="E2" s="45"/>
    </row>
    <row r="3" spans="1:7" s="1" customFormat="1" x14ac:dyDescent="0.2">
      <c r="A3" s="1" t="s">
        <v>64</v>
      </c>
      <c r="B3" s="55" t="s">
        <v>67</v>
      </c>
      <c r="C3" s="56" t="s">
        <v>60</v>
      </c>
      <c r="D3" s="56" t="s">
        <v>63</v>
      </c>
      <c r="E3" s="45"/>
    </row>
    <row r="4" spans="1:7" s="1" customFormat="1" x14ac:dyDescent="0.2">
      <c r="B4" s="50"/>
      <c r="E4" s="45"/>
    </row>
    <row r="5" spans="1:7" x14ac:dyDescent="0.2">
      <c r="A5" t="s">
        <v>50</v>
      </c>
      <c r="B5" s="51" t="s">
        <v>40</v>
      </c>
      <c r="E5" s="46"/>
      <c r="G5" s="2"/>
    </row>
    <row r="6" spans="1:7" x14ac:dyDescent="0.2">
      <c r="A6" t="s">
        <v>50</v>
      </c>
      <c r="B6" s="51" t="s">
        <v>54</v>
      </c>
      <c r="E6" s="46"/>
      <c r="G6" s="2"/>
    </row>
    <row r="7" spans="1:7" x14ac:dyDescent="0.2">
      <c r="A7" t="s">
        <v>50</v>
      </c>
      <c r="B7" s="57" t="s">
        <v>45</v>
      </c>
      <c r="C7" s="56" t="s">
        <v>60</v>
      </c>
      <c r="D7" s="56" t="s">
        <v>63</v>
      </c>
      <c r="E7" s="46"/>
      <c r="G7" s="2"/>
    </row>
    <row r="8" spans="1:7" x14ac:dyDescent="0.2">
      <c r="A8" t="s">
        <v>50</v>
      </c>
      <c r="B8" s="52" t="s">
        <v>49</v>
      </c>
      <c r="C8" s="53"/>
      <c r="D8" s="53"/>
      <c r="E8" s="54" t="s">
        <v>63</v>
      </c>
      <c r="G8" s="2"/>
    </row>
    <row r="9" spans="1:7" x14ac:dyDescent="0.2">
      <c r="A9" t="s">
        <v>50</v>
      </c>
      <c r="B9" s="52" t="s">
        <v>48</v>
      </c>
      <c r="C9" s="53"/>
      <c r="D9" s="53"/>
      <c r="E9" s="54" t="s">
        <v>63</v>
      </c>
      <c r="G9" s="2"/>
    </row>
    <row r="10" spans="1:7" x14ac:dyDescent="0.2">
      <c r="A10" t="s">
        <v>50</v>
      </c>
      <c r="B10" s="59" t="s">
        <v>73</v>
      </c>
      <c r="C10" s="60" t="s">
        <v>74</v>
      </c>
      <c r="E10" s="46"/>
      <c r="G10" s="2"/>
    </row>
    <row r="11" spans="1:7" x14ac:dyDescent="0.2">
      <c r="A11" t="s">
        <v>50</v>
      </c>
      <c r="B11" s="57" t="s">
        <v>57</v>
      </c>
      <c r="C11" s="56" t="s">
        <v>62</v>
      </c>
      <c r="D11" s="56" t="s">
        <v>63</v>
      </c>
      <c r="E11" s="46"/>
      <c r="G11" s="2"/>
    </row>
    <row r="12" spans="1:7" x14ac:dyDescent="0.2">
      <c r="E12" s="46"/>
      <c r="G12" s="2"/>
    </row>
    <row r="13" spans="1:7" x14ac:dyDescent="0.2">
      <c r="A13" t="s">
        <v>51</v>
      </c>
      <c r="B13" s="51" t="s">
        <v>41</v>
      </c>
      <c r="C13" s="58"/>
      <c r="E13" s="46"/>
      <c r="G13" s="2"/>
    </row>
    <row r="14" spans="1:7" x14ac:dyDescent="0.2">
      <c r="A14" t="s">
        <v>51</v>
      </c>
      <c r="B14" s="59" t="s">
        <v>42</v>
      </c>
      <c r="C14" s="60" t="s">
        <v>72</v>
      </c>
      <c r="E14" s="46"/>
      <c r="G14" s="2"/>
    </row>
    <row r="15" spans="1:7" x14ac:dyDescent="0.2">
      <c r="A15" t="s">
        <v>51</v>
      </c>
      <c r="B15" s="59" t="s">
        <v>44</v>
      </c>
      <c r="C15" s="61" t="s">
        <v>71</v>
      </c>
      <c r="E15" s="46"/>
      <c r="G15" s="2"/>
    </row>
    <row r="16" spans="1:7" x14ac:dyDescent="0.2">
      <c r="A16" t="s">
        <v>51</v>
      </c>
      <c r="B16" s="59" t="s">
        <v>43</v>
      </c>
      <c r="C16" s="61" t="s">
        <v>61</v>
      </c>
      <c r="E16" s="46"/>
      <c r="G16" s="2"/>
    </row>
    <row r="17" spans="1:7" x14ac:dyDescent="0.2">
      <c r="B17" s="51"/>
      <c r="G17" s="2"/>
    </row>
    <row r="18" spans="1:7" x14ac:dyDescent="0.2">
      <c r="A18" t="s">
        <v>52</v>
      </c>
      <c r="B18" s="51" t="s">
        <v>47</v>
      </c>
      <c r="C18" s="58" t="s">
        <v>60</v>
      </c>
      <c r="E18" s="44">
        <v>43008</v>
      </c>
      <c r="G18" s="2"/>
    </row>
    <row r="19" spans="1:7" x14ac:dyDescent="0.2">
      <c r="A19" t="s">
        <v>53</v>
      </c>
      <c r="B19" s="51" t="s">
        <v>46</v>
      </c>
      <c r="C19" s="58" t="s">
        <v>60</v>
      </c>
      <c r="E19" s="44">
        <v>43100</v>
      </c>
      <c r="G19" s="2"/>
    </row>
    <row r="20" spans="1:7" x14ac:dyDescent="0.2">
      <c r="A20" t="s">
        <v>55</v>
      </c>
      <c r="B20" s="51" t="s">
        <v>56</v>
      </c>
      <c r="C20" s="1" t="s">
        <v>60</v>
      </c>
      <c r="E20" s="44">
        <v>43130</v>
      </c>
    </row>
    <row r="21" spans="1:7" x14ac:dyDescent="0.2">
      <c r="E21" s="44"/>
    </row>
    <row r="22" spans="1:7" x14ac:dyDescent="0.2">
      <c r="E22" s="44"/>
    </row>
    <row r="23" spans="1:7" x14ac:dyDescent="0.2">
      <c r="E23" s="44"/>
    </row>
    <row r="24" spans="1:7" x14ac:dyDescent="0.2">
      <c r="E24" s="44"/>
    </row>
    <row r="25" spans="1:7" ht="15.75" x14ac:dyDescent="0.25">
      <c r="A25" s="49" t="s">
        <v>69</v>
      </c>
      <c r="E25" s="44"/>
    </row>
    <row r="26" spans="1:7" x14ac:dyDescent="0.2">
      <c r="A26" s="51" t="s">
        <v>41</v>
      </c>
    </row>
    <row r="27" spans="1:7" x14ac:dyDescent="0.2">
      <c r="A27" s="51" t="s">
        <v>56</v>
      </c>
    </row>
    <row r="28" spans="1:7" x14ac:dyDescent="0.2">
      <c r="A28" s="51" t="s">
        <v>40</v>
      </c>
    </row>
    <row r="29" spans="1:7" x14ac:dyDescent="0.2">
      <c r="A29" s="51" t="s">
        <v>54</v>
      </c>
    </row>
    <row r="30" spans="1:7" x14ac:dyDescent="0.2">
      <c r="A30" s="59" t="s">
        <v>42</v>
      </c>
    </row>
    <row r="31" spans="1:7" x14ac:dyDescent="0.2">
      <c r="A31" s="57" t="s">
        <v>45</v>
      </c>
    </row>
    <row r="32" spans="1:7" x14ac:dyDescent="0.2">
      <c r="A32" s="59" t="s">
        <v>44</v>
      </c>
    </row>
    <row r="33" spans="1:1" x14ac:dyDescent="0.2">
      <c r="A33" s="51" t="s">
        <v>47</v>
      </c>
    </row>
    <row r="34" spans="1:1" x14ac:dyDescent="0.2">
      <c r="A34" s="52" t="s">
        <v>49</v>
      </c>
    </row>
    <row r="35" spans="1:1" x14ac:dyDescent="0.2">
      <c r="A35" s="52" t="s">
        <v>48</v>
      </c>
    </row>
    <row r="36" spans="1:1" x14ac:dyDescent="0.2">
      <c r="A36" s="59" t="s">
        <v>73</v>
      </c>
    </row>
    <row r="37" spans="1:1" x14ac:dyDescent="0.2">
      <c r="A37" s="51" t="s">
        <v>46</v>
      </c>
    </row>
    <row r="38" spans="1:1" x14ac:dyDescent="0.2">
      <c r="A38" s="59" t="s">
        <v>43</v>
      </c>
    </row>
    <row r="39" spans="1:1" x14ac:dyDescent="0.2">
      <c r="A39" s="50"/>
    </row>
    <row r="40" spans="1:1" x14ac:dyDescent="0.2">
      <c r="A40" s="50"/>
    </row>
    <row r="41" spans="1:1" x14ac:dyDescent="0.2">
      <c r="A41" s="50"/>
    </row>
    <row r="42" spans="1:1" x14ac:dyDescent="0.2">
      <c r="A42" s="50"/>
    </row>
    <row r="43" spans="1:1" x14ac:dyDescent="0.2">
      <c r="A43" s="50"/>
    </row>
    <row r="44" spans="1:1" x14ac:dyDescent="0.2">
      <c r="A44" s="50"/>
    </row>
  </sheetData>
  <autoFilter ref="A25:G25">
    <sortState ref="A26:G41">
      <sortCondition ref="A25"/>
    </sortState>
  </autoFilter>
  <sortState ref="A1:B14">
    <sortCondition ref="A1:A11"/>
    <sortCondition ref="B1:B11"/>
  </sortState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EC16C9-83E6-4B39-A233-923DA83ACA9C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TACHES SEMAINE</vt:lpstr>
      <vt:lpstr>TACHES JOUR</vt:lpstr>
      <vt:lpstr>Paramètres</vt:lpstr>
      <vt:lpstr>MAI</vt:lpstr>
      <vt:lpstr>Tri courrier Unité 2017</vt:lpstr>
      <vt:lpstr>COL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2019-03-27T07:29:41Z</cp:lastPrinted>
  <dcterms:created xsi:type="dcterms:W3CDTF">2008-08-13T09:47:19Z</dcterms:created>
  <dcterms:modified xsi:type="dcterms:W3CDTF">2019-05-02T12:35:52Z</dcterms:modified>
</cp:coreProperties>
</file>