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updateLinks="never" hidePivotFieldList="1"/>
  <bookViews>
    <workbookView xWindow="0" yWindow="0" windowWidth="20640" windowHeight="11430" tabRatio="758" activeTab="1"/>
  </bookViews>
  <sheets>
    <sheet name="STAGIAIRES" sheetId="2" r:id="rId1"/>
    <sheet name="PRESENCES" sheetId="28" r:id="rId2"/>
    <sheet name="AS" sheetId="34" state="hidden" r:id="rId3"/>
  </sheets>
  <externalReferences>
    <externalReference r:id="rId4"/>
  </externalReferences>
  <definedNames>
    <definedName name="_xlnm._FilterDatabase" localSheetId="1" hidden="1">PRESENCES!$A$1:$F$399</definedName>
    <definedName name="_xlnm._FilterDatabase" localSheetId="0" hidden="1">STAGIAIRES!$A$1:$DL$208</definedName>
  </definedNames>
  <calcPr calcId="125725"/>
</workbook>
</file>

<file path=xl/calcChain.xml><?xml version="1.0" encoding="utf-8"?>
<calcChain xmlns="http://schemas.openxmlformats.org/spreadsheetml/2006/main">
  <c r="E60" i="28"/>
  <c r="D58"/>
  <c r="D60"/>
  <c r="E2" l="1"/>
  <c r="B2" i="2" l="1"/>
  <c r="B3"/>
  <c r="B4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66"/>
  <c r="B67"/>
  <c r="B68"/>
  <c r="B69"/>
  <c r="B70"/>
  <c r="B71"/>
  <c r="B72"/>
  <c r="B73"/>
  <c r="B74"/>
  <c r="B75"/>
  <c r="B76"/>
  <c r="B77"/>
  <c r="B78"/>
  <c r="B79"/>
  <c r="B80"/>
  <c r="B81"/>
  <c r="B82"/>
  <c r="B83"/>
  <c r="B84"/>
  <c r="B85"/>
  <c r="B86"/>
  <c r="B87"/>
  <c r="B88"/>
  <c r="B89"/>
  <c r="B90"/>
  <c r="B91"/>
  <c r="B92"/>
  <c r="B93"/>
  <c r="B94"/>
  <c r="B95"/>
  <c r="B96"/>
  <c r="B97"/>
  <c r="B98"/>
  <c r="B99"/>
  <c r="B100"/>
  <c r="B101"/>
  <c r="B102"/>
  <c r="B103"/>
  <c r="B104"/>
  <c r="B105"/>
  <c r="B106"/>
  <c r="B107"/>
  <c r="B108"/>
  <c r="B109"/>
  <c r="B110"/>
  <c r="B111"/>
  <c r="B112"/>
  <c r="B113"/>
  <c r="B114"/>
  <c r="B115"/>
  <c r="B116"/>
  <c r="B117"/>
  <c r="B118"/>
  <c r="B119"/>
  <c r="B120"/>
  <c r="B121"/>
  <c r="B122"/>
  <c r="B123"/>
  <c r="B124"/>
  <c r="B125"/>
  <c r="B126"/>
  <c r="B127"/>
  <c r="B128"/>
  <c r="B129"/>
  <c r="B130"/>
  <c r="B131"/>
  <c r="B132"/>
  <c r="B133"/>
  <c r="B134"/>
  <c r="B135"/>
  <c r="B136"/>
  <c r="B137"/>
  <c r="B138"/>
  <c r="B139"/>
  <c r="B140"/>
  <c r="B141"/>
  <c r="B142"/>
  <c r="B143"/>
  <c r="B144"/>
  <c r="B145"/>
  <c r="B146"/>
  <c r="B147"/>
  <c r="B148"/>
  <c r="B149"/>
  <c r="B150"/>
  <c r="B151"/>
  <c r="B152"/>
  <c r="B153"/>
  <c r="B154"/>
  <c r="B155"/>
  <c r="B156"/>
  <c r="B157"/>
  <c r="B158"/>
  <c r="B159"/>
  <c r="B160"/>
  <c r="B161"/>
  <c r="B162"/>
  <c r="B163"/>
  <c r="B164"/>
  <c r="B165"/>
  <c r="B166"/>
  <c r="B167"/>
  <c r="B168"/>
  <c r="B169"/>
  <c r="B170"/>
  <c r="B171"/>
  <c r="B172"/>
  <c r="B173"/>
  <c r="B174"/>
  <c r="B175"/>
  <c r="B176"/>
  <c r="B177"/>
  <c r="B178"/>
  <c r="B179"/>
  <c r="B180"/>
  <c r="B181"/>
  <c r="B182"/>
  <c r="B183"/>
  <c r="B184"/>
  <c r="B185"/>
  <c r="B186"/>
  <c r="B187"/>
  <c r="B188"/>
  <c r="D40" i="28" l="1"/>
  <c r="D4" l="1"/>
  <c r="E4"/>
  <c r="F4"/>
  <c r="D6"/>
  <c r="E6"/>
  <c r="F6"/>
  <c r="D8"/>
  <c r="E8"/>
  <c r="F8"/>
  <c r="D10"/>
  <c r="E10"/>
  <c r="F10"/>
  <c r="D12"/>
  <c r="E12"/>
  <c r="F12"/>
  <c r="D14"/>
  <c r="E14"/>
  <c r="F14"/>
  <c r="D16"/>
  <c r="E16"/>
  <c r="F16"/>
  <c r="D18"/>
  <c r="E18"/>
  <c r="F18"/>
  <c r="D20"/>
  <c r="E20"/>
  <c r="F20"/>
  <c r="D22"/>
  <c r="E22"/>
  <c r="F22"/>
  <c r="D24"/>
  <c r="E24"/>
  <c r="F24"/>
  <c r="D26"/>
  <c r="E26"/>
  <c r="F26"/>
  <c r="D28"/>
  <c r="E28"/>
  <c r="F28"/>
  <c r="D30"/>
  <c r="E30"/>
  <c r="F30"/>
  <c r="D32"/>
  <c r="E32"/>
  <c r="F32"/>
  <c r="D34"/>
  <c r="E34"/>
  <c r="F34"/>
  <c r="D36"/>
  <c r="E36"/>
  <c r="F36"/>
  <c r="D38"/>
  <c r="E38"/>
  <c r="F38"/>
  <c r="E40"/>
  <c r="F40"/>
  <c r="D42"/>
  <c r="E42"/>
  <c r="F42"/>
  <c r="D44"/>
  <c r="E44"/>
  <c r="F44"/>
  <c r="D46"/>
  <c r="E46"/>
  <c r="F46"/>
  <c r="D48"/>
  <c r="E48"/>
  <c r="F48"/>
  <c r="D50"/>
  <c r="E50"/>
  <c r="F50"/>
  <c r="D52"/>
  <c r="E52"/>
  <c r="F52"/>
  <c r="D54"/>
  <c r="E54"/>
  <c r="F54"/>
  <c r="D56"/>
  <c r="E56"/>
  <c r="F56"/>
  <c r="E58"/>
  <c r="F58"/>
  <c r="F60"/>
  <c r="D62"/>
  <c r="E62"/>
  <c r="F62"/>
  <c r="D64"/>
  <c r="E64"/>
  <c r="F64"/>
  <c r="D66"/>
  <c r="E66"/>
  <c r="F66"/>
  <c r="D68"/>
  <c r="E68"/>
  <c r="F68"/>
  <c r="D70"/>
  <c r="E70"/>
  <c r="F70"/>
  <c r="D72"/>
  <c r="E72"/>
  <c r="F72"/>
  <c r="D74"/>
  <c r="E74"/>
  <c r="F74"/>
  <c r="D76"/>
  <c r="E76"/>
  <c r="F76"/>
  <c r="D78"/>
  <c r="E78"/>
  <c r="F78"/>
  <c r="D80"/>
  <c r="E80"/>
  <c r="F80"/>
  <c r="D82"/>
  <c r="E82"/>
  <c r="F82"/>
  <c r="D84"/>
  <c r="E84"/>
  <c r="F84"/>
  <c r="D86"/>
  <c r="E86"/>
  <c r="F86"/>
  <c r="D88"/>
  <c r="E88"/>
  <c r="F88"/>
  <c r="D90"/>
  <c r="E90"/>
  <c r="F90"/>
  <c r="D92"/>
  <c r="E92"/>
  <c r="F92"/>
  <c r="D94"/>
  <c r="E94"/>
  <c r="F94"/>
  <c r="D96"/>
  <c r="E96"/>
  <c r="F96"/>
  <c r="D98"/>
  <c r="E98"/>
  <c r="F98"/>
  <c r="D100"/>
  <c r="E100"/>
  <c r="F100"/>
  <c r="D102"/>
  <c r="E102"/>
  <c r="F102"/>
  <c r="D104"/>
  <c r="E104"/>
  <c r="F104"/>
  <c r="D106"/>
  <c r="E106"/>
  <c r="F106"/>
  <c r="D108"/>
  <c r="E108"/>
  <c r="F108"/>
  <c r="D110"/>
  <c r="E110"/>
  <c r="F110"/>
  <c r="D112"/>
  <c r="E112"/>
  <c r="F112"/>
  <c r="D114"/>
  <c r="E114"/>
  <c r="F114"/>
  <c r="D116"/>
  <c r="E116"/>
  <c r="F116"/>
  <c r="D118"/>
  <c r="E118"/>
  <c r="F118"/>
  <c r="D120"/>
  <c r="E120"/>
  <c r="F120"/>
  <c r="D122"/>
  <c r="E122"/>
  <c r="F122"/>
  <c r="D124"/>
  <c r="E124"/>
  <c r="F124"/>
  <c r="D126"/>
  <c r="E126"/>
  <c r="F126"/>
  <c r="D128"/>
  <c r="E128"/>
  <c r="F128"/>
  <c r="D130"/>
  <c r="E130"/>
  <c r="F130"/>
  <c r="D132"/>
  <c r="E132"/>
  <c r="F132"/>
  <c r="D134"/>
  <c r="E134"/>
  <c r="F134"/>
  <c r="D136"/>
  <c r="E136"/>
  <c r="F136"/>
  <c r="D138"/>
  <c r="E138"/>
  <c r="F138"/>
  <c r="D140"/>
  <c r="E140"/>
  <c r="F140"/>
  <c r="D142"/>
  <c r="E142"/>
  <c r="F142"/>
  <c r="D144"/>
  <c r="E144"/>
  <c r="F144"/>
  <c r="D146"/>
  <c r="E146"/>
  <c r="F146"/>
  <c r="D148"/>
  <c r="E148"/>
  <c r="F148"/>
  <c r="D150"/>
  <c r="E150"/>
  <c r="F150"/>
  <c r="D152"/>
  <c r="E152"/>
  <c r="F152"/>
  <c r="D154"/>
  <c r="E154"/>
  <c r="F154"/>
  <c r="D156"/>
  <c r="E156"/>
  <c r="F156"/>
  <c r="D158"/>
  <c r="E158"/>
  <c r="F158"/>
  <c r="D160"/>
  <c r="E160"/>
  <c r="F160"/>
  <c r="D162"/>
  <c r="E162"/>
  <c r="F162"/>
  <c r="D164"/>
  <c r="E164"/>
  <c r="F164"/>
  <c r="D166"/>
  <c r="E166"/>
  <c r="F166"/>
  <c r="D168"/>
  <c r="E168"/>
  <c r="F168"/>
  <c r="D170"/>
  <c r="E170"/>
  <c r="F170"/>
  <c r="D172"/>
  <c r="E172"/>
  <c r="F172"/>
  <c r="D174"/>
  <c r="E174"/>
  <c r="F174"/>
  <c r="D176"/>
  <c r="E176"/>
  <c r="F176"/>
  <c r="D178"/>
  <c r="E178"/>
  <c r="F178"/>
  <c r="D180"/>
  <c r="E180"/>
  <c r="F180"/>
  <c r="D182"/>
  <c r="E182"/>
  <c r="F182"/>
  <c r="D184"/>
  <c r="E184"/>
  <c r="F184"/>
  <c r="D186"/>
  <c r="E186"/>
  <c r="F186"/>
  <c r="D188"/>
  <c r="E188"/>
  <c r="F188"/>
  <c r="D190"/>
  <c r="E190"/>
  <c r="F190"/>
  <c r="D192"/>
  <c r="E192"/>
  <c r="F192"/>
  <c r="D194"/>
  <c r="E194"/>
  <c r="F194"/>
  <c r="D196"/>
  <c r="E196"/>
  <c r="F196"/>
  <c r="D198"/>
  <c r="E198"/>
  <c r="F198"/>
  <c r="D200"/>
  <c r="E200"/>
  <c r="F200"/>
  <c r="D202"/>
  <c r="E202"/>
  <c r="F202"/>
  <c r="D204"/>
  <c r="E204"/>
  <c r="F204"/>
  <c r="D206"/>
  <c r="E206"/>
  <c r="F206"/>
  <c r="D208"/>
  <c r="E208"/>
  <c r="F208"/>
  <c r="D210"/>
  <c r="E210"/>
  <c r="F210"/>
  <c r="D212"/>
  <c r="E212"/>
  <c r="F212"/>
  <c r="D214"/>
  <c r="E214"/>
  <c r="F214"/>
  <c r="D216"/>
  <c r="E216"/>
  <c r="F216"/>
  <c r="D218"/>
  <c r="E218"/>
  <c r="F218"/>
  <c r="D220"/>
  <c r="E220"/>
  <c r="F220"/>
  <c r="D222"/>
  <c r="E222"/>
  <c r="F222"/>
  <c r="D224"/>
  <c r="E224"/>
  <c r="F224"/>
  <c r="D226"/>
  <c r="E226"/>
  <c r="F226"/>
  <c r="D228"/>
  <c r="E228"/>
  <c r="F228"/>
  <c r="D230"/>
  <c r="E230"/>
  <c r="F230"/>
  <c r="D232"/>
  <c r="E232"/>
  <c r="F232"/>
  <c r="D234"/>
  <c r="E234"/>
  <c r="F234"/>
  <c r="D236"/>
  <c r="E236"/>
  <c r="F236"/>
  <c r="D238"/>
  <c r="E238"/>
  <c r="F238"/>
  <c r="D240"/>
  <c r="E240"/>
  <c r="F240"/>
  <c r="D242"/>
  <c r="E242"/>
  <c r="F242"/>
  <c r="D244"/>
  <c r="E244"/>
  <c r="F244"/>
  <c r="D246"/>
  <c r="E246"/>
  <c r="F246"/>
  <c r="D248"/>
  <c r="E248"/>
  <c r="F248"/>
  <c r="D250"/>
  <c r="E250"/>
  <c r="F250"/>
  <c r="D252"/>
  <c r="E252"/>
  <c r="F252"/>
  <c r="D254"/>
  <c r="E254"/>
  <c r="F254"/>
  <c r="D256"/>
  <c r="E256"/>
  <c r="F256"/>
  <c r="D258"/>
  <c r="E258"/>
  <c r="F258"/>
  <c r="D260"/>
  <c r="E260"/>
  <c r="F260"/>
  <c r="D262"/>
  <c r="E262"/>
  <c r="F262"/>
  <c r="D264"/>
  <c r="E264"/>
  <c r="F264"/>
  <c r="D266"/>
  <c r="E266"/>
  <c r="F266"/>
  <c r="D268"/>
  <c r="E268"/>
  <c r="F268"/>
  <c r="D270"/>
  <c r="E270"/>
  <c r="F270"/>
  <c r="D272"/>
  <c r="E272"/>
  <c r="F272"/>
  <c r="D274"/>
  <c r="E274"/>
  <c r="F274"/>
  <c r="D276"/>
  <c r="E276"/>
  <c r="F276"/>
  <c r="D278"/>
  <c r="E278"/>
  <c r="F278"/>
  <c r="D280"/>
  <c r="E280"/>
  <c r="F280"/>
  <c r="D282"/>
  <c r="E282"/>
  <c r="F282"/>
  <c r="D284"/>
  <c r="E284"/>
  <c r="F284"/>
  <c r="D286"/>
  <c r="E286"/>
  <c r="F286"/>
  <c r="D288"/>
  <c r="E288"/>
  <c r="F288"/>
  <c r="D290"/>
  <c r="E290"/>
  <c r="F290"/>
  <c r="D292"/>
  <c r="E292"/>
  <c r="F292"/>
  <c r="D294"/>
  <c r="E294"/>
  <c r="F294"/>
  <c r="D296"/>
  <c r="E296"/>
  <c r="F296"/>
  <c r="D298"/>
  <c r="E298"/>
  <c r="F298"/>
  <c r="D300"/>
  <c r="E300"/>
  <c r="F300"/>
  <c r="D302"/>
  <c r="E302"/>
  <c r="F302"/>
  <c r="D304"/>
  <c r="E304"/>
  <c r="F304"/>
  <c r="D306"/>
  <c r="E306"/>
  <c r="F306"/>
  <c r="D308"/>
  <c r="E308"/>
  <c r="F308"/>
  <c r="D310"/>
  <c r="E310"/>
  <c r="F310"/>
  <c r="D312"/>
  <c r="E312"/>
  <c r="F312"/>
  <c r="D314"/>
  <c r="E314"/>
  <c r="F314"/>
  <c r="D316"/>
  <c r="E316"/>
  <c r="F316"/>
  <c r="D318"/>
  <c r="E318"/>
  <c r="F318"/>
  <c r="D320"/>
  <c r="E320"/>
  <c r="F320"/>
  <c r="D322"/>
  <c r="E322"/>
  <c r="F322"/>
  <c r="D324"/>
  <c r="E324"/>
  <c r="F324"/>
  <c r="D326"/>
  <c r="E326"/>
  <c r="F326"/>
  <c r="D328"/>
  <c r="E328"/>
  <c r="F328"/>
  <c r="D330"/>
  <c r="E330"/>
  <c r="F330"/>
  <c r="D332"/>
  <c r="E332"/>
  <c r="F332"/>
  <c r="D334"/>
  <c r="E334"/>
  <c r="F334"/>
  <c r="D336"/>
  <c r="E336"/>
  <c r="F336"/>
  <c r="D338"/>
  <c r="E338"/>
  <c r="F338"/>
  <c r="D340"/>
  <c r="E340"/>
  <c r="F340"/>
  <c r="D342"/>
  <c r="E342"/>
  <c r="F342"/>
  <c r="D344"/>
  <c r="E344"/>
  <c r="F344"/>
  <c r="D346"/>
  <c r="E346"/>
  <c r="F346"/>
  <c r="D348"/>
  <c r="E348"/>
  <c r="F348"/>
  <c r="D350"/>
  <c r="E350"/>
  <c r="F350"/>
  <c r="D352"/>
  <c r="E352"/>
  <c r="F352"/>
  <c r="D354"/>
  <c r="E354"/>
  <c r="F354"/>
  <c r="D356"/>
  <c r="E356"/>
  <c r="F356"/>
  <c r="D358"/>
  <c r="E358"/>
  <c r="F358"/>
  <c r="D360"/>
  <c r="E360"/>
  <c r="F360"/>
  <c r="D362"/>
  <c r="E362"/>
  <c r="F362"/>
  <c r="D364"/>
  <c r="E364"/>
  <c r="F364"/>
  <c r="D366"/>
  <c r="E366"/>
  <c r="F366"/>
  <c r="D368"/>
  <c r="E368"/>
  <c r="F368"/>
  <c r="D370"/>
  <c r="E370"/>
  <c r="F370"/>
  <c r="D372"/>
  <c r="E372"/>
  <c r="F372"/>
  <c r="D374"/>
  <c r="E374"/>
  <c r="F374"/>
  <c r="D376"/>
  <c r="E376"/>
  <c r="F376"/>
  <c r="D378"/>
  <c r="E378"/>
  <c r="F378"/>
  <c r="D380"/>
  <c r="E380"/>
  <c r="F380"/>
  <c r="D382"/>
  <c r="E382"/>
  <c r="F382"/>
  <c r="D384"/>
  <c r="E384"/>
  <c r="F384"/>
  <c r="D386"/>
  <c r="E386"/>
  <c r="F386"/>
  <c r="D388"/>
  <c r="E388"/>
  <c r="F388"/>
  <c r="D390"/>
  <c r="E390"/>
  <c r="F390"/>
  <c r="D392"/>
  <c r="E392"/>
  <c r="F392"/>
  <c r="D394"/>
  <c r="E394"/>
  <c r="F394"/>
  <c r="D396"/>
  <c r="E396"/>
  <c r="F396"/>
  <c r="D398"/>
  <c r="E398"/>
  <c r="F398"/>
  <c r="F2"/>
  <c r="D2"/>
  <c r="B189" i="2" l="1"/>
  <c r="B190"/>
  <c r="B191"/>
  <c r="B192"/>
  <c r="B193"/>
  <c r="B194"/>
  <c r="B195"/>
  <c r="B196"/>
  <c r="B197"/>
  <c r="B198"/>
  <c r="B199"/>
  <c r="C398" i="28" l="1"/>
  <c r="B398"/>
  <c r="C396"/>
  <c r="B396"/>
  <c r="C394"/>
  <c r="B394"/>
  <c r="C392"/>
  <c r="B392"/>
  <c r="C390"/>
  <c r="B390"/>
  <c r="C388"/>
  <c r="B388"/>
  <c r="C386"/>
  <c r="B386"/>
  <c r="C384"/>
  <c r="B384"/>
  <c r="C382"/>
  <c r="B382"/>
  <c r="C380"/>
  <c r="B380"/>
  <c r="C378"/>
  <c r="B378"/>
  <c r="C376"/>
  <c r="B376"/>
  <c r="C374"/>
  <c r="B374"/>
  <c r="C372"/>
  <c r="B372"/>
  <c r="C370"/>
  <c r="B370"/>
  <c r="C368"/>
  <c r="B368"/>
  <c r="C366"/>
  <c r="B366"/>
  <c r="C364"/>
  <c r="B364"/>
  <c r="C362"/>
  <c r="B362"/>
  <c r="C360"/>
  <c r="B360"/>
  <c r="C358"/>
  <c r="B358"/>
  <c r="C356"/>
  <c r="B356"/>
  <c r="C354"/>
  <c r="B354"/>
  <c r="C352"/>
  <c r="B352"/>
  <c r="C350"/>
  <c r="B350"/>
  <c r="C348"/>
  <c r="B348"/>
  <c r="C346"/>
  <c r="B346"/>
  <c r="C344"/>
  <c r="B344"/>
  <c r="C342"/>
  <c r="B342"/>
  <c r="C340"/>
  <c r="B340"/>
  <c r="C338"/>
  <c r="B338"/>
  <c r="C336"/>
  <c r="B336"/>
  <c r="C334"/>
  <c r="B334"/>
  <c r="C332"/>
  <c r="B332"/>
  <c r="C330"/>
  <c r="B330"/>
  <c r="C328"/>
  <c r="B328"/>
  <c r="C326"/>
  <c r="B326"/>
  <c r="C324"/>
  <c r="B324"/>
  <c r="C322"/>
  <c r="B322"/>
  <c r="C320"/>
  <c r="B320"/>
  <c r="C318"/>
  <c r="B318"/>
  <c r="C316"/>
  <c r="B316"/>
  <c r="C314"/>
  <c r="B314"/>
  <c r="C312"/>
  <c r="B312"/>
  <c r="C310"/>
  <c r="B310"/>
  <c r="C308"/>
  <c r="B308"/>
  <c r="C306"/>
  <c r="B306"/>
  <c r="C304"/>
  <c r="B304"/>
  <c r="C302"/>
  <c r="B302"/>
  <c r="C300"/>
  <c r="B300"/>
  <c r="C298"/>
  <c r="B298"/>
  <c r="C296"/>
  <c r="B296"/>
  <c r="C294"/>
  <c r="B294"/>
  <c r="C292"/>
  <c r="B292"/>
  <c r="C290"/>
  <c r="B290"/>
  <c r="C288"/>
  <c r="B288"/>
  <c r="C286"/>
  <c r="B286"/>
  <c r="C284"/>
  <c r="B284"/>
  <c r="C282"/>
  <c r="B282"/>
  <c r="C280"/>
  <c r="B280"/>
  <c r="C278"/>
  <c r="B278"/>
  <c r="C276"/>
  <c r="B276"/>
  <c r="C274"/>
  <c r="B274"/>
  <c r="C272"/>
  <c r="B272"/>
  <c r="C270"/>
  <c r="B270"/>
  <c r="C268"/>
  <c r="B268"/>
  <c r="C266"/>
  <c r="B266"/>
  <c r="C264"/>
  <c r="B264"/>
  <c r="C262"/>
  <c r="B262"/>
  <c r="C260"/>
  <c r="B260"/>
  <c r="C258"/>
  <c r="B258"/>
  <c r="C256"/>
  <c r="B256"/>
  <c r="C254"/>
  <c r="B254"/>
  <c r="C252"/>
  <c r="B252"/>
  <c r="C250"/>
  <c r="B250"/>
  <c r="C248"/>
  <c r="B248"/>
  <c r="C246"/>
  <c r="B246"/>
  <c r="C244"/>
  <c r="B244"/>
  <c r="C242"/>
  <c r="B242"/>
  <c r="C240"/>
  <c r="B240"/>
  <c r="C238"/>
  <c r="B238"/>
  <c r="C236"/>
  <c r="B236"/>
  <c r="C234"/>
  <c r="B234"/>
  <c r="C232"/>
  <c r="B232"/>
  <c r="C230"/>
  <c r="B230"/>
  <c r="C228"/>
  <c r="B228"/>
  <c r="C226"/>
  <c r="B226"/>
  <c r="C224"/>
  <c r="B224"/>
  <c r="C222"/>
  <c r="B222"/>
  <c r="C220"/>
  <c r="B220"/>
  <c r="C218"/>
  <c r="B218"/>
  <c r="C216"/>
  <c r="B216"/>
  <c r="C214"/>
  <c r="B214"/>
  <c r="C212"/>
  <c r="B212"/>
  <c r="C210"/>
  <c r="B210"/>
  <c r="C208"/>
  <c r="B208"/>
  <c r="C206"/>
  <c r="B206"/>
  <c r="C204"/>
  <c r="B204"/>
  <c r="C202"/>
  <c r="B202"/>
  <c r="C200"/>
  <c r="B200"/>
  <c r="C198"/>
  <c r="B198"/>
  <c r="C196"/>
  <c r="B196"/>
  <c r="C194"/>
  <c r="B194"/>
  <c r="C192"/>
  <c r="B192"/>
  <c r="C190"/>
  <c r="B190"/>
  <c r="C188"/>
  <c r="B188"/>
  <c r="C186"/>
  <c r="B186"/>
  <c r="C184"/>
  <c r="B184"/>
  <c r="C182"/>
  <c r="B182"/>
  <c r="C180"/>
  <c r="B180"/>
  <c r="C178"/>
  <c r="B178"/>
  <c r="C176"/>
  <c r="B176"/>
  <c r="C174"/>
  <c r="B174"/>
  <c r="C172"/>
  <c r="B172"/>
  <c r="C170"/>
  <c r="B170"/>
  <c r="C168"/>
  <c r="B168"/>
  <c r="C166"/>
  <c r="B166"/>
  <c r="C164"/>
  <c r="B164"/>
  <c r="C162"/>
  <c r="B162"/>
  <c r="C160"/>
  <c r="B160"/>
  <c r="C158"/>
  <c r="B158"/>
  <c r="C156"/>
  <c r="B156"/>
  <c r="C154"/>
  <c r="B154"/>
  <c r="C152"/>
  <c r="B152"/>
  <c r="C150"/>
  <c r="B150"/>
  <c r="C148"/>
  <c r="B148"/>
  <c r="C146"/>
  <c r="B146"/>
  <c r="C144"/>
  <c r="B144"/>
  <c r="C142"/>
  <c r="B142"/>
  <c r="C140"/>
  <c r="B140"/>
  <c r="C138"/>
  <c r="B138"/>
  <c r="C136"/>
  <c r="B136"/>
  <c r="C134"/>
  <c r="B134"/>
  <c r="C132"/>
  <c r="B132"/>
  <c r="C130"/>
  <c r="B130"/>
  <c r="C128"/>
  <c r="B128"/>
  <c r="C126"/>
  <c r="B126"/>
  <c r="C124"/>
  <c r="B124"/>
  <c r="C122"/>
  <c r="B122"/>
  <c r="C120"/>
  <c r="B120"/>
  <c r="C118"/>
  <c r="B118"/>
  <c r="C116"/>
  <c r="B116"/>
  <c r="C114"/>
  <c r="B114"/>
  <c r="C112"/>
  <c r="B112"/>
  <c r="C110"/>
  <c r="B110"/>
  <c r="C108"/>
  <c r="B108"/>
  <c r="C106"/>
  <c r="B106"/>
  <c r="C104"/>
  <c r="B104"/>
  <c r="C102"/>
  <c r="B102"/>
  <c r="C100"/>
  <c r="B100"/>
  <c r="C98"/>
  <c r="B98"/>
  <c r="C96"/>
  <c r="B96"/>
  <c r="C94"/>
  <c r="B94"/>
  <c r="C92"/>
  <c r="B92"/>
  <c r="C90"/>
  <c r="B90"/>
  <c r="C88"/>
  <c r="B88"/>
  <c r="C86"/>
  <c r="B86"/>
  <c r="C84"/>
  <c r="B84"/>
  <c r="C82"/>
  <c r="B82"/>
  <c r="C80"/>
  <c r="B80"/>
  <c r="C78"/>
  <c r="B78"/>
  <c r="C76"/>
  <c r="B76"/>
  <c r="C74"/>
  <c r="B74"/>
  <c r="C72"/>
  <c r="B72"/>
  <c r="C70"/>
  <c r="B70"/>
  <c r="C68"/>
  <c r="B68"/>
  <c r="C66"/>
  <c r="B66"/>
  <c r="C64"/>
  <c r="B64"/>
  <c r="C62"/>
  <c r="B62"/>
  <c r="C60"/>
  <c r="B60"/>
  <c r="C58"/>
  <c r="B58"/>
  <c r="C56"/>
  <c r="B56"/>
  <c r="C54"/>
  <c r="B54"/>
  <c r="C52"/>
  <c r="B52"/>
  <c r="C50"/>
  <c r="B50"/>
  <c r="C48"/>
  <c r="B48"/>
  <c r="C46"/>
  <c r="B46"/>
  <c r="C44"/>
  <c r="B44"/>
  <c r="C42"/>
  <c r="B42"/>
  <c r="C40"/>
  <c r="B40"/>
  <c r="C38"/>
  <c r="B38"/>
  <c r="C36"/>
  <c r="B36"/>
  <c r="C34"/>
  <c r="B34"/>
  <c r="C32"/>
  <c r="B32"/>
  <c r="C30"/>
  <c r="B30"/>
  <c r="C28"/>
  <c r="B28"/>
  <c r="C26"/>
  <c r="B26"/>
  <c r="C24"/>
  <c r="B24"/>
  <c r="C22"/>
  <c r="B22"/>
  <c r="C20"/>
  <c r="B20"/>
  <c r="C18"/>
  <c r="B18"/>
  <c r="C16"/>
  <c r="B16"/>
  <c r="C14"/>
  <c r="B14"/>
  <c r="C12"/>
  <c r="B12"/>
  <c r="C10"/>
  <c r="B10"/>
  <c r="C8"/>
  <c r="B8"/>
  <c r="C6"/>
  <c r="B6"/>
  <c r="C4"/>
  <c r="B4"/>
  <c r="C2"/>
  <c r="B2"/>
  <c r="B200" i="2"/>
  <c r="B203" l="1"/>
  <c r="B201"/>
  <c r="B202"/>
  <c r="B1"/>
  <c r="B204" l="1"/>
</calcChain>
</file>

<file path=xl/comments1.xml><?xml version="1.0" encoding="utf-8"?>
<comments xmlns="http://schemas.openxmlformats.org/spreadsheetml/2006/main">
  <authors>
    <author>Amisep</author>
  </authors>
  <commentList>
    <comment ref="N8" authorId="0">
      <text>
        <r>
          <rPr>
            <b/>
            <sz val="9"/>
            <color indexed="81"/>
            <rFont val="Tahoma"/>
            <family val="2"/>
          </rPr>
          <t>Amisep:</t>
        </r>
        <r>
          <rPr>
            <sz val="9"/>
            <color indexed="81"/>
            <rFont val="Tahoma"/>
            <family val="2"/>
          </rPr>
          <t xml:space="preserve">
AIDE SOIGNANTE</t>
        </r>
      </text>
    </comment>
  </commentList>
</comments>
</file>

<file path=xl/sharedStrings.xml><?xml version="1.0" encoding="utf-8"?>
<sst xmlns="http://schemas.openxmlformats.org/spreadsheetml/2006/main" count="103" uniqueCount="43">
  <si>
    <t>S1</t>
  </si>
  <si>
    <t>S2</t>
  </si>
  <si>
    <t>S3</t>
  </si>
  <si>
    <t>S4</t>
  </si>
  <si>
    <t>S5</t>
  </si>
  <si>
    <t>ENTRÉE</t>
  </si>
  <si>
    <t>SORTIE PREVUE</t>
  </si>
  <si>
    <t>SORTIE RÉELLE</t>
  </si>
  <si>
    <t>NOM</t>
  </si>
  <si>
    <t>Prénom</t>
  </si>
  <si>
    <t>VANNES</t>
  </si>
  <si>
    <t>TOTAL</t>
  </si>
  <si>
    <t>ENTREE</t>
  </si>
  <si>
    <t>PLOERMEL</t>
  </si>
  <si>
    <t>AURAY</t>
  </si>
  <si>
    <t>REDON</t>
  </si>
  <si>
    <t>PONTIVY</t>
  </si>
  <si>
    <t>01/01/2020 - 31/12/2020</t>
  </si>
  <si>
    <t>LIGNE</t>
  </si>
  <si>
    <t>2018-90562-01</t>
  </si>
  <si>
    <t>2018-90563-01</t>
  </si>
  <si>
    <t>SORTIE
PREVUE</t>
  </si>
  <si>
    <t>SORTIE
REELLE</t>
  </si>
  <si>
    <t>ATELIERS SECTORIELS</t>
  </si>
  <si>
    <t>DATES</t>
  </si>
  <si>
    <t>SITE</t>
  </si>
  <si>
    <t>MARCHÉ</t>
  </si>
  <si>
    <t>Transport - Logistique</t>
  </si>
  <si>
    <t>Hôtellerie-Restauration</t>
  </si>
  <si>
    <t>Métiers de la mer</t>
  </si>
  <si>
    <t>Sanitaire et social</t>
  </si>
  <si>
    <t>Industrie - Métallurgie</t>
  </si>
  <si>
    <t>IAA</t>
  </si>
  <si>
    <t>Aide à la personne</t>
  </si>
  <si>
    <t>Agriculture</t>
  </si>
  <si>
    <t>BTP</t>
  </si>
  <si>
    <t>1ère entrée</t>
  </si>
  <si>
    <t>2ème entrée</t>
  </si>
  <si>
    <t>AVENANT 1</t>
  </si>
  <si>
    <t>AVENANT 2</t>
  </si>
  <si>
    <t>AVENANT 3</t>
  </si>
  <si>
    <t>3ème entrée</t>
  </si>
  <si>
    <t xml:space="preserve"> </t>
  </si>
</sst>
</file>

<file path=xl/styles.xml><?xml version="1.0" encoding="utf-8"?>
<styleSheet xmlns="http://schemas.openxmlformats.org/spreadsheetml/2006/main">
  <numFmts count="5">
    <numFmt numFmtId="43" formatCode="_-* #,##0.00\ _€_-;\-* #,##0.00\ _€_-;_-* &quot;-&quot;??\ _€_-;_-@_-"/>
    <numFmt numFmtId="165" formatCode="[&gt;=3000000000000]#&quot; &quot;##&quot; &quot;##&quot; &quot;##&quot; &quot;###&quot; &quot;###&quot; | &quot;##;#&quot; &quot;##&quot; &quot;##&quot; &quot;##&quot; &quot;###&quot; &quot;###"/>
    <numFmt numFmtId="166" formatCode="0#&quot; &quot;##&quot; &quot;##&quot; &quot;##&quot; &quot;##"/>
    <numFmt numFmtId="167" formatCode="###\-###\-##"/>
    <numFmt numFmtId="169" formatCode="0.0"/>
  </numFmts>
  <fonts count="28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9"/>
      <name val="Calibri"/>
      <family val="2"/>
      <scheme val="minor"/>
    </font>
    <font>
      <b/>
      <sz val="9"/>
      <color theme="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0"/>
      <name val="Calibri"/>
      <family val="2"/>
      <scheme val="minor"/>
    </font>
    <font>
      <b/>
      <sz val="8"/>
      <color theme="0"/>
      <name val="Calibri"/>
      <family val="2"/>
      <scheme val="minor"/>
    </font>
    <font>
      <b/>
      <sz val="9"/>
      <color theme="1" tint="4.9989318521683403E-2"/>
      <name val="Calibri"/>
      <family val="2"/>
      <scheme val="minor"/>
    </font>
    <font>
      <sz val="9"/>
      <color rgb="FFFF0000"/>
      <name val="Calibri"/>
      <family val="2"/>
      <scheme val="minor"/>
    </font>
    <font>
      <sz val="9"/>
      <name val="Calibri"/>
      <family val="2"/>
      <scheme val="minor"/>
    </font>
    <font>
      <sz val="8"/>
      <color theme="0"/>
      <name val="Calibri"/>
      <family val="2"/>
      <scheme val="minor"/>
    </font>
    <font>
      <sz val="8"/>
      <color theme="1" tint="4.9989318521683403E-2"/>
      <name val="Calibri"/>
      <family val="2"/>
      <scheme val="minor"/>
    </font>
    <font>
      <b/>
      <sz val="9"/>
      <color indexed="81"/>
      <name val="Tahoma"/>
      <family val="2"/>
    </font>
    <font>
      <sz val="10"/>
      <name val="Arial"/>
      <family val="2"/>
    </font>
    <font>
      <b/>
      <sz val="8"/>
      <name val="Calibri"/>
      <family val="2"/>
      <scheme val="minor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0"/>
      <color theme="1" tint="0.14999847407452621"/>
      <name val="Calibri"/>
      <family val="2"/>
      <scheme val="minor"/>
    </font>
    <font>
      <sz val="9"/>
      <color theme="1" tint="0.1499984740745262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9"/>
      <color indexed="81"/>
      <name val="Tahoma"/>
      <family val="2"/>
    </font>
  </fonts>
  <fills count="31">
    <fill>
      <patternFill patternType="none"/>
    </fill>
    <fill>
      <patternFill patternType="gray125"/>
    </fill>
    <fill>
      <patternFill patternType="solid">
        <fgColor theme="1" tint="0.249977111117893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EAF1DD"/>
        <bgColor indexed="64"/>
      </patternFill>
    </fill>
    <fill>
      <patternFill patternType="solid">
        <fgColor rgb="FFE5B8B7"/>
        <bgColor indexed="64"/>
      </patternFill>
    </fill>
    <fill>
      <patternFill patternType="solid">
        <fgColor rgb="FFB8CCE4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002060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theme="1" tint="0.34998626667073579"/>
      </left>
      <right style="thin">
        <color theme="1" tint="0.34998626667073579"/>
      </right>
      <top style="thin">
        <color theme="1" tint="0.34998626667073579"/>
      </top>
      <bottom style="thin">
        <color theme="1" tint="0.34998626667073579"/>
      </bottom>
      <diagonal/>
    </border>
    <border>
      <left style="thin">
        <color theme="1" tint="0.34998626667073579"/>
      </left>
      <right/>
      <top style="thin">
        <color theme="1" tint="0.34998626667073579"/>
      </top>
      <bottom style="thin">
        <color theme="1" tint="0.34998626667073579"/>
      </bottom>
      <diagonal/>
    </border>
    <border>
      <left style="medium">
        <color theme="1" tint="0.34998626667073579"/>
      </left>
      <right style="thin">
        <color theme="1" tint="0.34998626667073579"/>
      </right>
      <top style="medium">
        <color theme="1" tint="0.34998626667073579"/>
      </top>
      <bottom style="thin">
        <color theme="1" tint="0.34998626667073579"/>
      </bottom>
      <diagonal/>
    </border>
    <border>
      <left style="thin">
        <color theme="1" tint="0.34998626667073579"/>
      </left>
      <right style="thin">
        <color theme="1" tint="0.34998626667073579"/>
      </right>
      <top style="medium">
        <color theme="1" tint="0.34998626667073579"/>
      </top>
      <bottom style="thin">
        <color theme="1" tint="0.34998626667073579"/>
      </bottom>
      <diagonal/>
    </border>
    <border>
      <left style="thin">
        <color theme="1" tint="0.34998626667073579"/>
      </left>
      <right style="medium">
        <color theme="1" tint="0.34998626667073579"/>
      </right>
      <top style="medium">
        <color theme="1" tint="0.34998626667073579"/>
      </top>
      <bottom style="thin">
        <color theme="1" tint="0.34998626667073579"/>
      </bottom>
      <diagonal/>
    </border>
    <border>
      <left style="medium">
        <color theme="1" tint="0.34998626667073579"/>
      </left>
      <right style="thin">
        <color theme="1" tint="0.34998626667073579"/>
      </right>
      <top style="thin">
        <color theme="1" tint="0.34998626667073579"/>
      </top>
      <bottom style="thin">
        <color theme="1" tint="0.34998626667073579"/>
      </bottom>
      <diagonal/>
    </border>
    <border>
      <left style="thin">
        <color theme="1" tint="0.34998626667073579"/>
      </left>
      <right style="medium">
        <color theme="1" tint="0.34998626667073579"/>
      </right>
      <top style="thin">
        <color theme="1" tint="0.34998626667073579"/>
      </top>
      <bottom style="thin">
        <color theme="1" tint="0.34998626667073579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theme="1" tint="0.34998626667073579"/>
      </right>
      <top style="thin">
        <color theme="1" tint="0.34998626667073579"/>
      </top>
      <bottom style="thin">
        <color theme="1" tint="0.34998626667073579"/>
      </bottom>
      <diagonal/>
    </border>
    <border>
      <left/>
      <right style="thin">
        <color theme="1" tint="0.34998626667073579"/>
      </right>
      <top/>
      <bottom style="thin">
        <color theme="1" tint="0.34998626667073579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theme="1" tint="0.34998626667073579"/>
      </right>
      <top style="medium">
        <color theme="1" tint="0.34998626667073579"/>
      </top>
      <bottom style="thin">
        <color theme="1" tint="0.34998626667073579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theme="1" tint="0.34998626667073579"/>
      </left>
      <right/>
      <top/>
      <bottom style="thin">
        <color theme="1" tint="0.34998626667073579"/>
      </bottom>
      <diagonal/>
    </border>
    <border>
      <left/>
      <right/>
      <top style="thin">
        <color theme="1" tint="0.34998626667073579"/>
      </top>
      <bottom/>
      <diagonal/>
    </border>
  </borders>
  <cellStyleXfs count="7">
    <xf numFmtId="0" fontId="0" fillId="0" borderId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0" fontId="18" fillId="0" borderId="0"/>
    <xf numFmtId="0" fontId="21" fillId="0" borderId="0" applyNumberFormat="0" applyFill="0" applyBorder="0" applyAlignment="0" applyProtection="0"/>
    <xf numFmtId="9" fontId="5" fillId="0" borderId="0" applyFont="0" applyFill="0" applyBorder="0" applyAlignment="0" applyProtection="0"/>
    <xf numFmtId="43" fontId="5" fillId="0" borderId="0" applyFont="0" applyFill="0" applyBorder="0" applyAlignment="0" applyProtection="0"/>
  </cellStyleXfs>
  <cellXfs count="187">
    <xf numFmtId="0" fontId="0" fillId="0" borderId="0" xfId="0"/>
    <xf numFmtId="0" fontId="2" fillId="0" borderId="0" xfId="0" applyFont="1" applyBorder="1" applyAlignment="1" applyProtection="1">
      <alignment horizontal="center" vertical="center"/>
      <protection hidden="1"/>
    </xf>
    <xf numFmtId="0" fontId="1" fillId="0" borderId="0" xfId="0" applyFont="1" applyFill="1" applyBorder="1" applyAlignment="1" applyProtection="1">
      <alignment horizontal="center" vertical="center"/>
      <protection hidden="1"/>
    </xf>
    <xf numFmtId="0" fontId="3" fillId="0" borderId="0" xfId="0" applyFont="1" applyFill="1" applyAlignment="1" applyProtection="1">
      <alignment horizontal="center" vertical="center"/>
      <protection hidden="1"/>
    </xf>
    <xf numFmtId="0" fontId="1" fillId="0" borderId="0" xfId="0" applyFont="1" applyFill="1" applyAlignment="1" applyProtection="1">
      <alignment horizontal="center" vertical="center"/>
      <protection hidden="1"/>
    </xf>
    <xf numFmtId="0" fontId="0" fillId="0" borderId="0" xfId="0" applyProtection="1">
      <protection hidden="1"/>
    </xf>
    <xf numFmtId="0" fontId="11" fillId="6" borderId="1" xfId="0" applyNumberFormat="1" applyFont="1" applyFill="1" applyBorder="1" applyAlignment="1" applyProtection="1">
      <alignment horizontal="center" vertical="center" wrapText="1"/>
      <protection hidden="1"/>
    </xf>
    <xf numFmtId="0" fontId="9" fillId="6" borderId="1" xfId="0" applyNumberFormat="1" applyFont="1" applyFill="1" applyBorder="1" applyAlignment="1" applyProtection="1">
      <alignment horizontal="center" vertical="center" wrapText="1"/>
      <protection hidden="1"/>
    </xf>
    <xf numFmtId="0" fontId="10" fillId="19" borderId="1" xfId="0" applyNumberFormat="1" applyFont="1" applyFill="1" applyBorder="1" applyAlignment="1" applyProtection="1">
      <alignment horizontal="center" vertical="center" wrapText="1"/>
      <protection hidden="1"/>
    </xf>
    <xf numFmtId="0" fontId="10" fillId="24" borderId="1" xfId="0" applyNumberFormat="1" applyFont="1" applyFill="1" applyBorder="1" applyAlignment="1" applyProtection="1">
      <alignment horizontal="center" vertical="center" wrapText="1"/>
      <protection hidden="1"/>
    </xf>
    <xf numFmtId="0" fontId="10" fillId="23" borderId="1" xfId="0" applyNumberFormat="1" applyFont="1" applyFill="1" applyBorder="1" applyAlignment="1" applyProtection="1">
      <alignment horizontal="center" vertical="center" wrapText="1"/>
      <protection hidden="1"/>
    </xf>
    <xf numFmtId="0" fontId="10" fillId="22" borderId="1" xfId="0" applyNumberFormat="1" applyFont="1" applyFill="1" applyBorder="1" applyAlignment="1" applyProtection="1">
      <alignment horizontal="center" vertical="center" wrapText="1"/>
      <protection hidden="1"/>
    </xf>
    <xf numFmtId="0" fontId="9" fillId="2" borderId="0" xfId="0" applyFont="1" applyFill="1" applyAlignment="1" applyProtection="1">
      <alignment horizontal="center" vertical="center" wrapText="1"/>
      <protection hidden="1"/>
    </xf>
    <xf numFmtId="0" fontId="9" fillId="6" borderId="16" xfId="0" applyNumberFormat="1" applyFont="1" applyFill="1" applyBorder="1" applyAlignment="1" applyProtection="1">
      <alignment horizontal="center" vertical="center" wrapText="1"/>
      <protection hidden="1"/>
    </xf>
    <xf numFmtId="0" fontId="9" fillId="6" borderId="17" xfId="0" applyNumberFormat="1" applyFont="1" applyFill="1" applyBorder="1" applyAlignment="1" applyProtection="1">
      <alignment horizontal="center" vertical="center" wrapText="1"/>
      <protection hidden="1"/>
    </xf>
    <xf numFmtId="0" fontId="9" fillId="6" borderId="18" xfId="0" applyNumberFormat="1" applyFont="1" applyFill="1" applyBorder="1" applyAlignment="1" applyProtection="1">
      <alignment horizontal="center" vertical="center" wrapText="1"/>
      <protection hidden="1"/>
    </xf>
    <xf numFmtId="0" fontId="10" fillId="19" borderId="16" xfId="0" applyNumberFormat="1" applyFont="1" applyFill="1" applyBorder="1" applyAlignment="1" applyProtection="1">
      <alignment horizontal="center" vertical="center" wrapText="1"/>
      <protection hidden="1"/>
    </xf>
    <xf numFmtId="0" fontId="10" fillId="19" borderId="18" xfId="0" applyNumberFormat="1" applyFont="1" applyFill="1" applyBorder="1" applyAlignment="1" applyProtection="1">
      <alignment horizontal="center" vertical="center" wrapText="1"/>
      <protection hidden="1"/>
    </xf>
    <xf numFmtId="0" fontId="9" fillId="2" borderId="13" xfId="0" applyFont="1" applyFill="1" applyBorder="1" applyAlignment="1" applyProtection="1">
      <alignment horizontal="center" vertical="center" wrapText="1"/>
      <protection hidden="1"/>
    </xf>
    <xf numFmtId="0" fontId="9" fillId="2" borderId="4" xfId="0" applyFont="1" applyFill="1" applyBorder="1" applyAlignment="1" applyProtection="1">
      <alignment horizontal="center" vertical="center" wrapText="1"/>
      <protection hidden="1"/>
    </xf>
    <xf numFmtId="0" fontId="9" fillId="2" borderId="14" xfId="0" applyFont="1" applyFill="1" applyBorder="1" applyAlignment="1" applyProtection="1">
      <alignment horizontal="center" vertical="center" wrapText="1"/>
      <protection hidden="1"/>
    </xf>
    <xf numFmtId="0" fontId="11" fillId="14" borderId="6" xfId="0" applyFont="1" applyFill="1" applyBorder="1" applyAlignment="1" applyProtection="1">
      <alignment horizontal="center" vertical="center" wrapText="1"/>
      <protection hidden="1"/>
    </xf>
    <xf numFmtId="0" fontId="11" fillId="14" borderId="7" xfId="0" applyFont="1" applyFill="1" applyBorder="1" applyAlignment="1" applyProtection="1">
      <alignment horizontal="center" vertical="center" wrapText="1"/>
      <protection hidden="1"/>
    </xf>
    <xf numFmtId="0" fontId="11" fillId="14" borderId="8" xfId="0" applyFont="1" applyFill="1" applyBorder="1" applyAlignment="1" applyProtection="1">
      <alignment horizontal="center" vertical="center" wrapText="1"/>
      <protection hidden="1"/>
    </xf>
    <xf numFmtId="0" fontId="9" fillId="10" borderId="4" xfId="0" applyFont="1" applyFill="1" applyBorder="1" applyAlignment="1" applyProtection="1">
      <alignment horizontal="center" vertical="center" wrapText="1"/>
      <protection hidden="1"/>
    </xf>
    <xf numFmtId="0" fontId="9" fillId="11" borderId="4" xfId="0" applyFont="1" applyFill="1" applyBorder="1" applyAlignment="1" applyProtection="1">
      <alignment horizontal="center" vertical="center" wrapText="1"/>
      <protection hidden="1"/>
    </xf>
    <xf numFmtId="0" fontId="9" fillId="12" borderId="5" xfId="0" applyFont="1" applyFill="1" applyBorder="1" applyAlignment="1" applyProtection="1">
      <alignment horizontal="center" vertical="center" wrapText="1"/>
      <protection hidden="1"/>
    </xf>
    <xf numFmtId="0" fontId="15" fillId="7" borderId="7" xfId="0" applyFont="1" applyFill="1" applyBorder="1" applyAlignment="1" applyProtection="1">
      <alignment horizontal="center" vertical="center" wrapText="1"/>
      <protection hidden="1"/>
    </xf>
    <xf numFmtId="0" fontId="15" fillId="7" borderId="8" xfId="0" applyFont="1" applyFill="1" applyBorder="1" applyAlignment="1" applyProtection="1">
      <alignment horizontal="center" vertical="center" wrapText="1"/>
      <protection hidden="1"/>
    </xf>
    <xf numFmtId="0" fontId="8" fillId="25" borderId="0" xfId="0" applyFont="1" applyFill="1" applyAlignment="1" applyProtection="1">
      <alignment horizontal="center" vertical="center" wrapText="1"/>
      <protection hidden="1"/>
    </xf>
    <xf numFmtId="0" fontId="19" fillId="19" borderId="1" xfId="0" applyNumberFormat="1" applyFont="1" applyFill="1" applyBorder="1" applyAlignment="1" applyProtection="1">
      <alignment horizontal="center" vertical="center"/>
      <protection hidden="1"/>
    </xf>
    <xf numFmtId="0" fontId="1" fillId="25" borderId="0" xfId="0" applyFont="1" applyFill="1" applyAlignment="1" applyProtection="1">
      <alignment horizontal="center" vertical="center"/>
      <protection hidden="1"/>
    </xf>
    <xf numFmtId="0" fontId="14" fillId="25" borderId="0" xfId="0" applyFont="1" applyFill="1" applyAlignment="1" applyProtection="1">
      <alignment horizontal="center" vertical="center"/>
      <protection hidden="1"/>
    </xf>
    <xf numFmtId="0" fontId="13" fillId="25" borderId="0" xfId="0" applyFont="1" applyFill="1" applyAlignment="1" applyProtection="1">
      <alignment horizontal="center" vertical="center"/>
      <protection hidden="1"/>
    </xf>
    <xf numFmtId="0" fontId="2" fillId="0" borderId="0" xfId="0" applyNumberFormat="1" applyFont="1" applyFill="1" applyBorder="1" applyAlignment="1" applyProtection="1">
      <alignment horizontal="center" vertical="center"/>
      <protection hidden="1"/>
    </xf>
    <xf numFmtId="0" fontId="1" fillId="0" borderId="0" xfId="0" applyNumberFormat="1" applyFont="1" applyFill="1" applyBorder="1" applyAlignment="1" applyProtection="1">
      <alignment horizontal="center" vertical="center"/>
      <protection hidden="1"/>
    </xf>
    <xf numFmtId="0" fontId="1" fillId="0" borderId="0" xfId="0" applyNumberFormat="1" applyFont="1" applyFill="1" applyBorder="1" applyAlignment="1" applyProtection="1">
      <alignment horizontal="left" vertical="center"/>
      <protection hidden="1"/>
    </xf>
    <xf numFmtId="0" fontId="12" fillId="0" borderId="0" xfId="0" applyFont="1" applyFill="1" applyBorder="1" applyAlignment="1" applyProtection="1">
      <alignment horizontal="center" vertical="center"/>
      <protection hidden="1"/>
    </xf>
    <xf numFmtId="0" fontId="1" fillId="25" borderId="0" xfId="0" applyFont="1" applyFill="1" applyBorder="1" applyAlignment="1" applyProtection="1">
      <alignment horizontal="center" vertical="center"/>
      <protection hidden="1"/>
    </xf>
    <xf numFmtId="0" fontId="16" fillId="0" borderId="0" xfId="0" applyFont="1" applyFill="1" applyBorder="1" applyAlignment="1" applyProtection="1">
      <alignment horizontal="center" vertical="center"/>
      <protection hidden="1"/>
    </xf>
    <xf numFmtId="0" fontId="10" fillId="24" borderId="11" xfId="0" applyNumberFormat="1" applyFont="1" applyFill="1" applyBorder="1" applyAlignment="1" applyProtection="1">
      <alignment horizontal="center" vertical="center" wrapText="1"/>
      <protection hidden="1"/>
    </xf>
    <xf numFmtId="0" fontId="10" fillId="23" borderId="12" xfId="0" applyNumberFormat="1" applyFont="1" applyFill="1" applyBorder="1" applyAlignment="1" applyProtection="1">
      <alignment horizontal="center" vertical="center" wrapText="1"/>
      <protection hidden="1"/>
    </xf>
    <xf numFmtId="0" fontId="9" fillId="3" borderId="5" xfId="0" applyFont="1" applyFill="1" applyBorder="1" applyAlignment="1" applyProtection="1">
      <alignment horizontal="center" vertical="center" wrapText="1"/>
      <protection hidden="1"/>
    </xf>
    <xf numFmtId="0" fontId="15" fillId="6" borderId="6" xfId="0" applyFont="1" applyFill="1" applyBorder="1" applyAlignment="1" applyProtection="1">
      <alignment horizontal="center" vertical="center" wrapText="1"/>
      <protection hidden="1"/>
    </xf>
    <xf numFmtId="0" fontId="15" fillId="6" borderId="7" xfId="0" applyFont="1" applyFill="1" applyBorder="1" applyAlignment="1" applyProtection="1">
      <alignment horizontal="center" vertical="center" wrapText="1"/>
      <protection hidden="1"/>
    </xf>
    <xf numFmtId="0" fontId="15" fillId="6" borderId="8" xfId="0" applyFont="1" applyFill="1" applyBorder="1" applyAlignment="1" applyProtection="1">
      <alignment horizontal="center" vertical="center" wrapText="1"/>
      <protection hidden="1"/>
    </xf>
    <xf numFmtId="0" fontId="15" fillId="26" borderId="6" xfId="0" applyFont="1" applyFill="1" applyBorder="1" applyAlignment="1" applyProtection="1">
      <alignment horizontal="center" vertical="center" wrapText="1"/>
      <protection hidden="1"/>
    </xf>
    <xf numFmtId="0" fontId="15" fillId="26" borderId="7" xfId="0" applyFont="1" applyFill="1" applyBorder="1" applyAlignment="1" applyProtection="1">
      <alignment horizontal="center" vertical="center" wrapText="1"/>
      <protection hidden="1"/>
    </xf>
    <xf numFmtId="0" fontId="15" fillId="7" borderId="26" xfId="0" applyFont="1" applyFill="1" applyBorder="1" applyAlignment="1" applyProtection="1">
      <alignment horizontal="center" vertical="center" wrapText="1"/>
      <protection hidden="1"/>
    </xf>
    <xf numFmtId="1" fontId="6" fillId="0" borderId="19" xfId="0" applyNumberFormat="1" applyFont="1" applyFill="1" applyBorder="1" applyAlignment="1" applyProtection="1">
      <alignment horizontal="center" vertical="center"/>
      <protection hidden="1"/>
    </xf>
    <xf numFmtId="0" fontId="14" fillId="18" borderId="1" xfId="0" applyNumberFormat="1" applyFont="1" applyFill="1" applyBorder="1" applyAlignment="1" applyProtection="1">
      <alignment horizontal="center" vertical="center"/>
      <protection hidden="1"/>
    </xf>
    <xf numFmtId="0" fontId="0" fillId="0" borderId="0" xfId="0" applyFill="1" applyProtection="1">
      <protection hidden="1"/>
    </xf>
    <xf numFmtId="0" fontId="0" fillId="4" borderId="0" xfId="0" applyFill="1" applyProtection="1">
      <protection hidden="1"/>
    </xf>
    <xf numFmtId="0" fontId="9" fillId="13" borderId="1" xfId="0" applyFont="1" applyFill="1" applyBorder="1" applyAlignment="1" applyProtection="1">
      <alignment horizontal="left" vertical="center"/>
      <protection hidden="1"/>
    </xf>
    <xf numFmtId="0" fontId="24" fillId="0" borderId="1" xfId="0" applyFont="1" applyBorder="1" applyAlignment="1" applyProtection="1">
      <alignment horizontal="left" vertical="center" indent="1"/>
      <protection hidden="1"/>
    </xf>
    <xf numFmtId="0" fontId="8" fillId="0" borderId="0" xfId="0" applyFont="1" applyAlignment="1" applyProtection="1">
      <alignment horizontal="left" vertical="center"/>
      <protection hidden="1"/>
    </xf>
    <xf numFmtId="0" fontId="8" fillId="0" borderId="1" xfId="0" applyFont="1" applyBorder="1" applyAlignment="1" applyProtection="1">
      <alignment horizontal="left" vertical="center"/>
      <protection hidden="1"/>
    </xf>
    <xf numFmtId="0" fontId="8" fillId="4" borderId="0" xfId="0" applyFont="1" applyFill="1" applyAlignment="1" applyProtection="1">
      <alignment horizontal="left" vertical="center"/>
      <protection hidden="1"/>
    </xf>
    <xf numFmtId="0" fontId="25" fillId="0" borderId="1" xfId="0" applyFont="1" applyBorder="1" applyAlignment="1" applyProtection="1">
      <alignment horizontal="left" vertical="center" indent="1"/>
      <protection locked="0"/>
    </xf>
    <xf numFmtId="0" fontId="14" fillId="23" borderId="15" xfId="0" applyNumberFormat="1" applyFont="1" applyFill="1" applyBorder="1" applyAlignment="1" applyProtection="1">
      <alignment horizontal="center" vertical="center"/>
      <protection hidden="1"/>
    </xf>
    <xf numFmtId="0" fontId="14" fillId="23" borderId="22" xfId="0" applyNumberFormat="1" applyFont="1" applyFill="1" applyBorder="1" applyAlignment="1" applyProtection="1">
      <alignment horizontal="center" vertical="center"/>
      <protection hidden="1"/>
    </xf>
    <xf numFmtId="0" fontId="9" fillId="6" borderId="27" xfId="0" applyNumberFormat="1" applyFont="1" applyFill="1" applyBorder="1" applyAlignment="1" applyProtection="1">
      <alignment horizontal="center" vertical="center" wrapText="1"/>
      <protection hidden="1"/>
    </xf>
    <xf numFmtId="0" fontId="14" fillId="23" borderId="12" xfId="0" applyNumberFormat="1" applyFont="1" applyFill="1" applyBorder="1" applyAlignment="1" applyProtection="1">
      <alignment horizontal="center" vertical="center"/>
      <protection hidden="1"/>
    </xf>
    <xf numFmtId="0" fontId="14" fillId="23" borderId="28" xfId="0" applyNumberFormat="1" applyFont="1" applyFill="1" applyBorder="1" applyAlignment="1" applyProtection="1">
      <alignment horizontal="center" vertical="center"/>
      <protection hidden="1"/>
    </xf>
    <xf numFmtId="1" fontId="4" fillId="8" borderId="4" xfId="0" applyNumberFormat="1" applyFont="1" applyFill="1" applyBorder="1" applyAlignment="1" applyProtection="1">
      <alignment horizontal="right" vertical="center"/>
      <protection hidden="1"/>
    </xf>
    <xf numFmtId="1" fontId="4" fillId="17" borderId="4" xfId="0" applyNumberFormat="1" applyFont="1" applyFill="1" applyBorder="1" applyAlignment="1" applyProtection="1">
      <alignment horizontal="right" vertical="center"/>
      <protection hidden="1"/>
    </xf>
    <xf numFmtId="1" fontId="4" fillId="15" borderId="5" xfId="0" applyNumberFormat="1" applyFont="1" applyFill="1" applyBorder="1" applyAlignment="1" applyProtection="1">
      <alignment horizontal="right" vertical="center"/>
      <protection hidden="1"/>
    </xf>
    <xf numFmtId="1" fontId="4" fillId="16" borderId="5" xfId="0" applyNumberFormat="1" applyFont="1" applyFill="1" applyBorder="1" applyAlignment="1" applyProtection="1">
      <alignment horizontal="right" vertical="center"/>
      <protection hidden="1"/>
    </xf>
    <xf numFmtId="1" fontId="16" fillId="23" borderId="9" xfId="0" applyNumberFormat="1" applyFont="1" applyFill="1" applyBorder="1" applyAlignment="1" applyProtection="1">
      <alignment horizontal="right" vertical="center"/>
      <protection hidden="1"/>
    </xf>
    <xf numFmtId="1" fontId="16" fillId="23" borderId="4" xfId="0" applyNumberFormat="1" applyFont="1" applyFill="1" applyBorder="1" applyAlignment="1" applyProtection="1">
      <alignment horizontal="right" vertical="center"/>
      <protection hidden="1"/>
    </xf>
    <xf numFmtId="1" fontId="16" fillId="8" borderId="4" xfId="0" applyNumberFormat="1" applyFont="1" applyFill="1" applyBorder="1" applyAlignment="1" applyProtection="1">
      <alignment horizontal="right" vertical="center"/>
      <protection hidden="1"/>
    </xf>
    <xf numFmtId="1" fontId="16" fillId="9" borderId="4" xfId="0" applyNumberFormat="1" applyFont="1" applyFill="1" applyBorder="1" applyAlignment="1" applyProtection="1">
      <alignment horizontal="right" vertical="center"/>
      <protection hidden="1"/>
    </xf>
    <xf numFmtId="1" fontId="16" fillId="15" borderId="4" xfId="0" applyNumberFormat="1" applyFont="1" applyFill="1" applyBorder="1" applyAlignment="1" applyProtection="1">
      <alignment horizontal="right" vertical="center"/>
      <protection hidden="1"/>
    </xf>
    <xf numFmtId="1" fontId="20" fillId="23" borderId="9" xfId="0" applyNumberFormat="1" applyFont="1" applyFill="1" applyBorder="1" applyAlignment="1" applyProtection="1">
      <alignment horizontal="right" vertical="center"/>
      <protection hidden="1"/>
    </xf>
    <xf numFmtId="1" fontId="20" fillId="23" borderId="4" xfId="0" applyNumberFormat="1" applyFont="1" applyFill="1" applyBorder="1" applyAlignment="1" applyProtection="1">
      <alignment horizontal="right" vertical="center"/>
      <protection hidden="1"/>
    </xf>
    <xf numFmtId="0" fontId="10" fillId="19" borderId="11" xfId="0" applyNumberFormat="1" applyFont="1" applyFill="1" applyBorder="1" applyAlignment="1" applyProtection="1">
      <alignment horizontal="center" vertical="center" wrapText="1"/>
      <protection hidden="1"/>
    </xf>
    <xf numFmtId="0" fontId="10" fillId="19" borderId="12" xfId="0" applyNumberFormat="1" applyFont="1" applyFill="1" applyBorder="1" applyAlignment="1" applyProtection="1">
      <alignment horizontal="center" vertical="center" wrapText="1"/>
      <protection hidden="1"/>
    </xf>
    <xf numFmtId="0" fontId="9" fillId="2" borderId="23" xfId="0" applyNumberFormat="1" applyFont="1" applyFill="1" applyBorder="1" applyAlignment="1" applyProtection="1">
      <alignment horizontal="center" vertical="center" wrapText="1"/>
      <protection hidden="1"/>
    </xf>
    <xf numFmtId="0" fontId="10" fillId="19" borderId="17" xfId="0" applyNumberFormat="1" applyFont="1" applyFill="1" applyBorder="1" applyAlignment="1" applyProtection="1">
      <alignment horizontal="center" vertical="center" wrapText="1"/>
      <protection hidden="1"/>
    </xf>
    <xf numFmtId="1" fontId="6" fillId="0" borderId="1" xfId="0" applyNumberFormat="1" applyFont="1" applyFill="1" applyBorder="1" applyAlignment="1" applyProtection="1">
      <alignment horizontal="center" vertical="center"/>
      <protection hidden="1"/>
    </xf>
    <xf numFmtId="1" fontId="6" fillId="0" borderId="20" xfId="0" applyNumberFormat="1" applyFont="1" applyFill="1" applyBorder="1" applyAlignment="1" applyProtection="1">
      <alignment horizontal="center" vertical="center"/>
      <protection hidden="1"/>
    </xf>
    <xf numFmtId="165" fontId="6" fillId="23" borderId="1" xfId="0" applyNumberFormat="1" applyFont="1" applyFill="1" applyBorder="1" applyAlignment="1" applyProtection="1">
      <alignment horizontal="center" vertical="center"/>
      <protection locked="0"/>
    </xf>
    <xf numFmtId="0" fontId="14" fillId="0" borderId="1" xfId="0" applyNumberFormat="1" applyFont="1" applyFill="1" applyBorder="1" applyAlignment="1" applyProtection="1">
      <alignment horizontal="left" vertical="center"/>
      <protection locked="0"/>
    </xf>
    <xf numFmtId="0" fontId="14" fillId="0" borderId="11" xfId="0" applyNumberFormat="1" applyFont="1" applyFill="1" applyBorder="1" applyAlignment="1" applyProtection="1">
      <alignment horizontal="left" vertical="center"/>
      <protection locked="0"/>
    </xf>
    <xf numFmtId="0" fontId="14" fillId="0" borderId="24" xfId="0" applyNumberFormat="1" applyFont="1" applyFill="1" applyBorder="1" applyAlignment="1" applyProtection="1">
      <alignment horizontal="left" vertical="center"/>
      <protection locked="0"/>
    </xf>
    <xf numFmtId="0" fontId="14" fillId="0" borderId="12" xfId="0" applyNumberFormat="1" applyFont="1" applyFill="1" applyBorder="1" applyAlignment="1" applyProtection="1">
      <alignment horizontal="left" vertical="center"/>
      <protection locked="0"/>
    </xf>
    <xf numFmtId="14" fontId="14" fillId="0" borderId="1" xfId="0" applyNumberFormat="1" applyFont="1" applyFill="1" applyBorder="1" applyAlignment="1" applyProtection="1">
      <alignment horizontal="center"/>
      <protection locked="0"/>
    </xf>
    <xf numFmtId="14" fontId="14" fillId="0" borderId="1" xfId="0" applyNumberFormat="1" applyFont="1" applyFill="1" applyBorder="1" applyAlignment="1" applyProtection="1">
      <alignment horizontal="center" vertical="center"/>
      <protection locked="0"/>
    </xf>
    <xf numFmtId="14" fontId="14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14" fillId="0" borderId="25" xfId="0" applyNumberFormat="1" applyFont="1" applyFill="1" applyBorder="1" applyAlignment="1" applyProtection="1">
      <alignment horizontal="left" vertical="center"/>
      <protection locked="0"/>
    </xf>
    <xf numFmtId="0" fontId="22" fillId="0" borderId="11" xfId="4" applyNumberFormat="1" applyFont="1" applyFill="1" applyBorder="1" applyAlignment="1" applyProtection="1">
      <alignment horizontal="left" vertical="center"/>
      <protection locked="0"/>
    </xf>
    <xf numFmtId="0" fontId="14" fillId="0" borderId="1" xfId="0" applyNumberFormat="1" applyFont="1" applyFill="1" applyBorder="1" applyAlignment="1" applyProtection="1">
      <alignment horizontal="center" vertical="center"/>
      <protection locked="0"/>
    </xf>
    <xf numFmtId="166" fontId="14" fillId="0" borderId="1" xfId="0" applyNumberFormat="1" applyFont="1" applyFill="1" applyBorder="1" applyAlignment="1" applyProtection="1">
      <alignment horizontal="center" vertical="center"/>
      <protection locked="0"/>
    </xf>
    <xf numFmtId="0" fontId="14" fillId="0" borderId="11" xfId="0" applyNumberFormat="1" applyFont="1" applyFill="1" applyBorder="1" applyAlignment="1" applyProtection="1">
      <alignment horizontal="center" vertical="center"/>
      <protection locked="0"/>
    </xf>
    <xf numFmtId="0" fontId="14" fillId="0" borderId="1" xfId="1" applyNumberFormat="1" applyFont="1" applyFill="1" applyBorder="1" applyAlignment="1" applyProtection="1">
      <alignment horizontal="center" vertical="center"/>
      <protection locked="0"/>
    </xf>
    <xf numFmtId="14" fontId="14" fillId="0" borderId="21" xfId="0" applyNumberFormat="1" applyFont="1" applyFill="1" applyBorder="1" applyAlignment="1" applyProtection="1">
      <alignment horizontal="center" vertical="center"/>
      <protection locked="0"/>
    </xf>
    <xf numFmtId="0" fontId="12" fillId="18" borderId="9" xfId="0" applyFont="1" applyFill="1" applyBorder="1" applyAlignment="1" applyProtection="1">
      <alignment horizontal="right" vertical="center"/>
      <protection locked="0"/>
    </xf>
    <xf numFmtId="0" fontId="12" fillId="18" borderId="4" xfId="0" applyFont="1" applyFill="1" applyBorder="1" applyAlignment="1" applyProtection="1">
      <alignment horizontal="right" vertical="center"/>
      <protection locked="0"/>
    </xf>
    <xf numFmtId="0" fontId="12" fillId="18" borderId="10" xfId="0" applyFont="1" applyFill="1" applyBorder="1" applyAlignment="1" applyProtection="1">
      <alignment horizontal="right" vertical="center"/>
      <protection locked="0"/>
    </xf>
    <xf numFmtId="0" fontId="12" fillId="19" borderId="9" xfId="0" applyFont="1" applyFill="1" applyBorder="1" applyAlignment="1" applyProtection="1">
      <alignment horizontal="right" vertical="center"/>
      <protection locked="0"/>
    </xf>
    <xf numFmtId="0" fontId="12" fillId="19" borderId="4" xfId="0" applyFont="1" applyFill="1" applyBorder="1" applyAlignment="1" applyProtection="1">
      <alignment horizontal="right" vertical="center"/>
      <protection locked="0"/>
    </xf>
    <xf numFmtId="0" fontId="12" fillId="19" borderId="10" xfId="0" applyFont="1" applyFill="1" applyBorder="1" applyAlignment="1" applyProtection="1">
      <alignment horizontal="right" vertical="center"/>
      <protection locked="0"/>
    </xf>
    <xf numFmtId="0" fontId="6" fillId="18" borderId="9" xfId="0" applyFont="1" applyFill="1" applyBorder="1" applyAlignment="1" applyProtection="1">
      <alignment horizontal="right" vertical="center"/>
      <protection locked="0"/>
    </xf>
    <xf numFmtId="0" fontId="6" fillId="18" borderId="4" xfId="0" applyFont="1" applyFill="1" applyBorder="1" applyAlignment="1" applyProtection="1">
      <alignment horizontal="right" vertical="center"/>
      <protection locked="0"/>
    </xf>
    <xf numFmtId="0" fontId="6" fillId="18" borderId="10" xfId="0" applyFont="1" applyFill="1" applyBorder="1" applyAlignment="1" applyProtection="1">
      <alignment horizontal="right" vertical="center"/>
      <protection locked="0"/>
    </xf>
    <xf numFmtId="0" fontId="6" fillId="19" borderId="9" xfId="0" applyFont="1" applyFill="1" applyBorder="1" applyAlignment="1" applyProtection="1">
      <alignment horizontal="right" vertical="center"/>
      <protection locked="0"/>
    </xf>
    <xf numFmtId="0" fontId="6" fillId="19" borderId="4" xfId="0" applyFont="1" applyFill="1" applyBorder="1" applyAlignment="1" applyProtection="1">
      <alignment horizontal="right" vertical="center"/>
      <protection locked="0"/>
    </xf>
    <xf numFmtId="0" fontId="6" fillId="19" borderId="10" xfId="0" applyFont="1" applyFill="1" applyBorder="1" applyAlignment="1" applyProtection="1">
      <alignment horizontal="right" vertical="center"/>
      <protection locked="0"/>
    </xf>
    <xf numFmtId="166" fontId="14" fillId="0" borderId="1" xfId="0" applyNumberFormat="1" applyFont="1" applyFill="1" applyBorder="1" applyAlignment="1" applyProtection="1">
      <alignment horizontal="center" vertical="center"/>
    </xf>
    <xf numFmtId="0" fontId="1" fillId="0" borderId="4" xfId="0" applyFont="1" applyBorder="1" applyAlignment="1" applyProtection="1">
      <alignment horizontal="left" vertical="center"/>
      <protection locked="0"/>
    </xf>
    <xf numFmtId="14" fontId="1" fillId="0" borderId="13" xfId="0" applyNumberFormat="1" applyFont="1" applyBorder="1" applyAlignment="1" applyProtection="1">
      <alignment horizontal="center" vertical="center"/>
      <protection locked="0"/>
    </xf>
    <xf numFmtId="166" fontId="1" fillId="0" borderId="5" xfId="0" applyNumberFormat="1" applyFont="1" applyBorder="1" applyAlignment="1" applyProtection="1">
      <alignment horizontal="center" vertical="center"/>
      <protection locked="0"/>
    </xf>
    <xf numFmtId="1" fontId="4" fillId="18" borderId="13" xfId="0" applyNumberFormat="1" applyFont="1" applyFill="1" applyBorder="1" applyAlignment="1" applyProtection="1">
      <alignment horizontal="right" vertical="center"/>
      <protection hidden="1"/>
    </xf>
    <xf numFmtId="1" fontId="4" fillId="18" borderId="4" xfId="0" applyNumberFormat="1" applyFont="1" applyFill="1" applyBorder="1" applyAlignment="1" applyProtection="1">
      <alignment horizontal="right" vertical="center"/>
      <protection locked="0"/>
    </xf>
    <xf numFmtId="1" fontId="19" fillId="18" borderId="4" xfId="0" applyNumberFormat="1" applyFont="1" applyFill="1" applyBorder="1" applyAlignment="1" applyProtection="1">
      <alignment horizontal="right" vertical="center"/>
      <protection locked="0"/>
    </xf>
    <xf numFmtId="14" fontId="14" fillId="0" borderId="12" xfId="0" applyNumberFormat="1" applyFont="1" applyFill="1" applyBorder="1" applyAlignment="1" applyProtection="1">
      <alignment horizontal="center" vertical="center"/>
      <protection locked="0"/>
    </xf>
    <xf numFmtId="1" fontId="1" fillId="0" borderId="0" xfId="0" applyNumberFormat="1" applyFont="1" applyFill="1" applyBorder="1" applyAlignment="1" applyProtection="1">
      <alignment horizontal="center" vertical="center"/>
      <protection hidden="1"/>
    </xf>
    <xf numFmtId="2" fontId="1" fillId="0" borderId="0" xfId="0" applyNumberFormat="1" applyFont="1" applyFill="1" applyBorder="1" applyAlignment="1" applyProtection="1">
      <alignment horizontal="center" vertical="center"/>
      <protection hidden="1"/>
    </xf>
    <xf numFmtId="1" fontId="12" fillId="0" borderId="0" xfId="0" applyNumberFormat="1" applyFont="1" applyFill="1" applyBorder="1" applyAlignment="1" applyProtection="1">
      <alignment horizontal="center" vertical="center"/>
      <protection hidden="1"/>
    </xf>
    <xf numFmtId="1" fontId="16" fillId="0" borderId="0" xfId="0" applyNumberFormat="1" applyFont="1" applyFill="1" applyBorder="1" applyAlignment="1" applyProtection="1">
      <alignment horizontal="center" vertical="center"/>
      <protection hidden="1"/>
    </xf>
    <xf numFmtId="0" fontId="14" fillId="0" borderId="1" xfId="0" applyNumberFormat="1" applyFont="1" applyFill="1" applyBorder="1" applyAlignment="1" applyProtection="1">
      <alignment horizontal="center" vertical="center"/>
      <protection hidden="1"/>
    </xf>
    <xf numFmtId="167" fontId="14" fillId="0" borderId="1" xfId="0" applyNumberFormat="1" applyFont="1" applyFill="1" applyBorder="1" applyAlignment="1" applyProtection="1">
      <alignment horizontal="left" vertical="center"/>
      <protection locked="0"/>
    </xf>
    <xf numFmtId="167" fontId="14" fillId="0" borderId="1" xfId="0" quotePrefix="1" applyNumberFormat="1" applyFont="1" applyFill="1" applyBorder="1" applyAlignment="1" applyProtection="1">
      <alignment horizontal="left" vertical="center"/>
      <protection locked="0"/>
    </xf>
    <xf numFmtId="14" fontId="14" fillId="0" borderId="28" xfId="0" applyNumberFormat="1" applyFont="1" applyFill="1" applyBorder="1" applyAlignment="1" applyProtection="1">
      <alignment horizontal="center" vertical="center"/>
      <protection locked="0"/>
    </xf>
    <xf numFmtId="0" fontId="14" fillId="0" borderId="1" xfId="0" applyNumberFormat="1" applyFont="1" applyFill="1" applyBorder="1" applyAlignment="1" applyProtection="1">
      <alignment horizontal="center" vertical="center"/>
      <protection locked="0"/>
    </xf>
    <xf numFmtId="0" fontId="14" fillId="0" borderId="11" xfId="0" applyNumberFormat="1" applyFont="1" applyFill="1" applyBorder="1" applyAlignment="1" applyProtection="1">
      <alignment horizontal="center" vertical="center"/>
      <protection locked="0"/>
    </xf>
    <xf numFmtId="0" fontId="1" fillId="0" borderId="0" xfId="0" applyNumberFormat="1" applyFont="1" applyFill="1" applyBorder="1" applyAlignment="1" applyProtection="1">
      <alignment horizontal="center" vertical="center"/>
      <protection hidden="1"/>
    </xf>
    <xf numFmtId="1" fontId="4" fillId="8" borderId="4" xfId="0" applyNumberFormat="1" applyFont="1" applyFill="1" applyBorder="1" applyAlignment="1" applyProtection="1">
      <alignment horizontal="right" vertical="center"/>
      <protection hidden="1"/>
    </xf>
    <xf numFmtId="1" fontId="4" fillId="17" borderId="4" xfId="0" applyNumberFormat="1" applyFont="1" applyFill="1" applyBorder="1" applyAlignment="1" applyProtection="1">
      <alignment horizontal="right" vertical="center"/>
      <protection hidden="1"/>
    </xf>
    <xf numFmtId="1" fontId="4" fillId="15" borderId="5" xfId="0" applyNumberFormat="1" applyFont="1" applyFill="1" applyBorder="1" applyAlignment="1" applyProtection="1">
      <alignment horizontal="right" vertical="center"/>
      <protection hidden="1"/>
    </xf>
    <xf numFmtId="1" fontId="4" fillId="16" borderId="5" xfId="0" applyNumberFormat="1" applyFont="1" applyFill="1" applyBorder="1" applyAlignment="1" applyProtection="1">
      <alignment horizontal="right" vertical="center"/>
      <protection hidden="1"/>
    </xf>
    <xf numFmtId="0" fontId="1" fillId="0" borderId="0" xfId="0" applyFont="1" applyFill="1" applyBorder="1" applyAlignment="1" applyProtection="1">
      <alignment horizontal="center" vertical="center"/>
      <protection hidden="1"/>
    </xf>
    <xf numFmtId="0" fontId="12" fillId="0" borderId="0" xfId="0" applyFont="1" applyFill="1" applyBorder="1" applyAlignment="1" applyProtection="1">
      <alignment horizontal="center" vertical="center"/>
      <protection hidden="1"/>
    </xf>
    <xf numFmtId="1" fontId="12" fillId="0" borderId="5" xfId="0" applyNumberFormat="1" applyFont="1" applyFill="1" applyBorder="1" applyAlignment="1" applyProtection="1">
      <alignment horizontal="right" vertical="center"/>
      <protection locked="0"/>
    </xf>
    <xf numFmtId="0" fontId="19" fillId="29" borderId="29" xfId="0" applyFont="1" applyFill="1" applyBorder="1" applyAlignment="1" applyProtection="1">
      <alignment horizontal="center" vertical="center" wrapText="1"/>
      <protection hidden="1"/>
    </xf>
    <xf numFmtId="0" fontId="23" fillId="26" borderId="7" xfId="0" applyFont="1" applyFill="1" applyBorder="1" applyAlignment="1" applyProtection="1">
      <alignment horizontal="center" vertical="center" wrapText="1"/>
      <protection hidden="1"/>
    </xf>
    <xf numFmtId="0" fontId="26" fillId="7" borderId="26" xfId="0" applyFont="1" applyFill="1" applyBorder="1" applyAlignment="1" applyProtection="1">
      <alignment horizontal="center" vertical="center" wrapText="1"/>
      <protection hidden="1"/>
    </xf>
    <xf numFmtId="1" fontId="15" fillId="30" borderId="4" xfId="0" applyNumberFormat="1" applyFont="1" applyFill="1" applyBorder="1" applyAlignment="1" applyProtection="1">
      <alignment horizontal="right" vertical="center"/>
      <protection hidden="1"/>
    </xf>
    <xf numFmtId="0" fontId="10" fillId="21" borderId="0" xfId="0" applyFont="1" applyFill="1" applyAlignment="1" applyProtection="1">
      <alignment horizontal="center" vertical="center" wrapText="1"/>
      <protection hidden="1"/>
    </xf>
    <xf numFmtId="0" fontId="14" fillId="0" borderId="12" xfId="0" applyNumberFormat="1" applyFont="1" applyFill="1" applyBorder="1" applyAlignment="1" applyProtection="1">
      <alignment horizontal="center" vertical="center"/>
      <protection hidden="1"/>
    </xf>
    <xf numFmtId="0" fontId="1" fillId="0" borderId="0" xfId="0" applyNumberFormat="1" applyFont="1" applyFill="1" applyBorder="1" applyAlignment="1" applyProtection="1">
      <alignment horizontal="right" vertical="center"/>
      <protection hidden="1"/>
    </xf>
    <xf numFmtId="0" fontId="3" fillId="0" borderId="0" xfId="0" applyNumberFormat="1" applyFont="1" applyFill="1" applyBorder="1" applyAlignment="1" applyProtection="1">
      <alignment horizontal="center" vertical="center"/>
      <protection hidden="1"/>
    </xf>
    <xf numFmtId="169" fontId="10" fillId="19" borderId="1" xfId="0" applyNumberFormat="1" applyFont="1" applyFill="1" applyBorder="1" applyAlignment="1" applyProtection="1">
      <alignment horizontal="center" vertical="center" wrapText="1"/>
      <protection hidden="1"/>
    </xf>
    <xf numFmtId="169" fontId="14" fillId="18" borderId="1" xfId="0" applyNumberFormat="1" applyFont="1" applyFill="1" applyBorder="1" applyAlignment="1" applyProtection="1">
      <alignment horizontal="center" vertical="center"/>
      <protection hidden="1"/>
    </xf>
    <xf numFmtId="169" fontId="1" fillId="0" borderId="0" xfId="0" applyNumberFormat="1" applyFont="1" applyFill="1" applyBorder="1" applyAlignment="1" applyProtection="1">
      <alignment horizontal="center" vertical="center"/>
      <protection hidden="1"/>
    </xf>
    <xf numFmtId="1" fontId="12" fillId="0" borderId="30" xfId="0" applyNumberFormat="1" applyFont="1" applyFill="1" applyBorder="1" applyAlignment="1" applyProtection="1">
      <alignment horizontal="right" vertical="center"/>
      <protection locked="0"/>
    </xf>
    <xf numFmtId="1" fontId="12" fillId="0" borderId="0" xfId="0" applyNumberFormat="1" applyFont="1" applyFill="1" applyBorder="1" applyAlignment="1" applyProtection="1">
      <alignment horizontal="right" vertical="center"/>
      <protection locked="0"/>
    </xf>
    <xf numFmtId="0" fontId="6" fillId="28" borderId="1" xfId="0" applyFont="1" applyFill="1" applyBorder="1" applyAlignment="1" applyProtection="1">
      <alignment horizontal="center" vertical="center" wrapText="1"/>
      <protection locked="0"/>
    </xf>
    <xf numFmtId="0" fontId="7" fillId="6" borderId="0" xfId="0" applyFont="1" applyFill="1" applyAlignment="1" applyProtection="1">
      <alignment horizontal="center" vertical="center" wrapText="1"/>
      <protection hidden="1"/>
    </xf>
    <xf numFmtId="0" fontId="7" fillId="2" borderId="0" xfId="0" applyFont="1" applyFill="1" applyAlignment="1" applyProtection="1">
      <alignment horizontal="center" vertical="center" wrapText="1"/>
      <protection hidden="1"/>
    </xf>
    <xf numFmtId="0" fontId="7" fillId="2" borderId="1" xfId="0" applyFont="1" applyFill="1" applyBorder="1" applyAlignment="1" applyProtection="1">
      <alignment horizontal="center" vertical="center" wrapText="1"/>
      <protection hidden="1"/>
    </xf>
    <xf numFmtId="0" fontId="1" fillId="0" borderId="0" xfId="0" applyFont="1" applyBorder="1" applyAlignment="1" applyProtection="1">
      <alignment horizontal="center" vertical="center" wrapText="1"/>
      <protection hidden="1"/>
    </xf>
    <xf numFmtId="14" fontId="14" fillId="0" borderId="1" xfId="0" quotePrefix="1" applyNumberFormat="1" applyFont="1" applyFill="1" applyBorder="1" applyAlignment="1" applyProtection="1">
      <alignment horizontal="center" vertical="center"/>
      <protection locked="0"/>
    </xf>
    <xf numFmtId="49" fontId="15" fillId="7" borderId="6" xfId="0" applyNumberFormat="1" applyFont="1" applyFill="1" applyBorder="1" applyAlignment="1" applyProtection="1">
      <alignment horizontal="center" vertical="center" wrapText="1"/>
      <protection hidden="1"/>
    </xf>
    <xf numFmtId="0" fontId="10" fillId="23" borderId="1" xfId="0" applyNumberFormat="1" applyFont="1" applyFill="1" applyBorder="1" applyAlignment="1" applyProtection="1">
      <alignment horizontal="left" vertical="center" wrapText="1"/>
      <protection hidden="1"/>
    </xf>
    <xf numFmtId="0" fontId="14" fillId="18" borderId="1" xfId="0" applyNumberFormat="1" applyFont="1" applyFill="1" applyBorder="1" applyAlignment="1" applyProtection="1">
      <alignment horizontal="left" vertical="center"/>
      <protection hidden="1"/>
    </xf>
    <xf numFmtId="0" fontId="21" fillId="0" borderId="12" xfId="4" applyNumberFormat="1" applyFill="1" applyBorder="1" applyAlignment="1" applyProtection="1">
      <alignment horizontal="left" vertical="center"/>
      <protection locked="0"/>
    </xf>
    <xf numFmtId="0" fontId="14" fillId="0" borderId="1" xfId="1" applyNumberFormat="1" applyFont="1" applyFill="1" applyBorder="1" applyAlignment="1" applyProtection="1">
      <alignment horizontal="left" vertical="center"/>
      <protection locked="0"/>
    </xf>
    <xf numFmtId="0" fontId="1" fillId="0" borderId="4" xfId="0" applyFont="1" applyFill="1" applyBorder="1" applyAlignment="1" applyProtection="1">
      <alignment horizontal="left" vertical="center"/>
      <protection locked="0"/>
    </xf>
    <xf numFmtId="0" fontId="1" fillId="0" borderId="4" xfId="0" applyFont="1" applyFill="1" applyBorder="1" applyAlignment="1" applyProtection="1">
      <alignment horizontal="center" vertical="center"/>
      <protection locked="0"/>
    </xf>
    <xf numFmtId="9" fontId="6" fillId="5" borderId="15" xfId="5" applyFont="1" applyFill="1" applyBorder="1" applyAlignment="1" applyProtection="1">
      <alignment horizontal="center" vertical="center"/>
      <protection hidden="1"/>
    </xf>
    <xf numFmtId="14" fontId="1" fillId="4" borderId="4" xfId="0" applyNumberFormat="1" applyFont="1" applyFill="1" applyBorder="1" applyAlignment="1" applyProtection="1">
      <alignment horizontal="center" vertical="center"/>
      <protection locked="0"/>
    </xf>
    <xf numFmtId="0" fontId="14" fillId="4" borderId="1" xfId="0" applyNumberFormat="1" applyFont="1" applyFill="1" applyBorder="1" applyAlignment="1" applyProtection="1">
      <alignment horizontal="left" vertical="center"/>
      <protection locked="0"/>
    </xf>
    <xf numFmtId="167" fontId="14" fillId="4" borderId="1" xfId="0" applyNumberFormat="1" applyFont="1" applyFill="1" applyBorder="1" applyAlignment="1" applyProtection="1">
      <alignment horizontal="left" vertical="center"/>
      <protection locked="0"/>
    </xf>
    <xf numFmtId="14" fontId="14" fillId="4" borderId="1" xfId="0" applyNumberFormat="1" applyFont="1" applyFill="1" applyBorder="1" applyAlignment="1" applyProtection="1">
      <alignment horizontal="center" vertical="center"/>
      <protection locked="0"/>
    </xf>
    <xf numFmtId="0" fontId="14" fillId="13" borderId="1" xfId="0" applyNumberFormat="1" applyFont="1" applyFill="1" applyBorder="1" applyAlignment="1" applyProtection="1">
      <alignment horizontal="center" vertical="center"/>
      <protection locked="0"/>
    </xf>
    <xf numFmtId="0" fontId="14" fillId="21" borderId="1" xfId="0" applyNumberFormat="1" applyFont="1" applyFill="1" applyBorder="1" applyAlignment="1" applyProtection="1">
      <alignment horizontal="center" vertical="center"/>
      <protection locked="0"/>
    </xf>
    <xf numFmtId="0" fontId="14" fillId="21" borderId="1" xfId="0" applyNumberFormat="1" applyFont="1" applyFill="1" applyBorder="1" applyAlignment="1" applyProtection="1">
      <alignment horizontal="left" vertical="center"/>
      <protection locked="0"/>
    </xf>
    <xf numFmtId="0" fontId="14" fillId="19" borderId="1" xfId="0" applyNumberFormat="1" applyFont="1" applyFill="1" applyBorder="1" applyAlignment="1" applyProtection="1">
      <alignment horizontal="left" vertical="center"/>
      <protection locked="0"/>
    </xf>
    <xf numFmtId="0" fontId="14" fillId="19" borderId="11" xfId="0" applyNumberFormat="1" applyFont="1" applyFill="1" applyBorder="1" applyAlignment="1" applyProtection="1">
      <alignment horizontal="left" vertical="center"/>
      <protection locked="0"/>
    </xf>
    <xf numFmtId="0" fontId="14" fillId="19" borderId="24" xfId="0" applyNumberFormat="1" applyFont="1" applyFill="1" applyBorder="1" applyAlignment="1" applyProtection="1">
      <alignment horizontal="left" vertical="center"/>
      <protection locked="0"/>
    </xf>
    <xf numFmtId="14" fontId="14" fillId="19" borderId="1" xfId="0" applyNumberFormat="1" applyFont="1" applyFill="1" applyBorder="1" applyAlignment="1" applyProtection="1">
      <alignment horizontal="center" vertical="center"/>
      <protection locked="0"/>
    </xf>
    <xf numFmtId="0" fontId="21" fillId="0" borderId="1" xfId="4" applyBorder="1" applyProtection="1">
      <protection locked="0"/>
    </xf>
    <xf numFmtId="166" fontId="1" fillId="0" borderId="5" xfId="0" applyNumberFormat="1" applyFont="1" applyBorder="1" applyAlignment="1">
      <alignment horizontal="center" vertical="center"/>
    </xf>
    <xf numFmtId="167" fontId="14" fillId="19" borderId="1" xfId="0" applyNumberFormat="1" applyFont="1" applyFill="1" applyBorder="1" applyAlignment="1" applyProtection="1">
      <alignment horizontal="left" vertical="center"/>
      <protection locked="0"/>
    </xf>
    <xf numFmtId="0" fontId="14" fillId="21" borderId="11" xfId="0" applyNumberFormat="1" applyFont="1" applyFill="1" applyBorder="1" applyAlignment="1" applyProtection="1">
      <alignment horizontal="left" vertical="center"/>
      <protection locked="0"/>
    </xf>
    <xf numFmtId="0" fontId="1" fillId="0" borderId="0" xfId="0" applyNumberFormat="1" applyFont="1" applyFill="1" applyBorder="1" applyAlignment="1" applyProtection="1">
      <alignment horizontal="center" vertical="center" wrapText="1"/>
      <protection hidden="1"/>
    </xf>
    <xf numFmtId="14" fontId="3" fillId="20" borderId="1" xfId="0" applyNumberFormat="1" applyFont="1" applyFill="1" applyBorder="1" applyAlignment="1" applyProtection="1">
      <alignment horizontal="center" vertical="center"/>
      <protection hidden="1"/>
    </xf>
    <xf numFmtId="0" fontId="4" fillId="19" borderId="2" xfId="0" applyFont="1" applyFill="1" applyBorder="1" applyAlignment="1" applyProtection="1">
      <alignment horizontal="center" vertical="center"/>
      <protection hidden="1"/>
    </xf>
    <xf numFmtId="0" fontId="4" fillId="19" borderId="3" xfId="0" applyFont="1" applyFill="1" applyBorder="1" applyAlignment="1" applyProtection="1">
      <alignment horizontal="center" vertical="center"/>
      <protection hidden="1"/>
    </xf>
    <xf numFmtId="0" fontId="3" fillId="20" borderId="1" xfId="0" applyFont="1" applyFill="1" applyBorder="1" applyAlignment="1" applyProtection="1">
      <alignment horizontal="left" vertical="center"/>
      <protection hidden="1"/>
    </xf>
    <xf numFmtId="14" fontId="3" fillId="20" borderId="2" xfId="0" applyNumberFormat="1" applyFont="1" applyFill="1" applyBorder="1" applyAlignment="1" applyProtection="1">
      <alignment horizontal="center" vertical="center"/>
      <protection hidden="1"/>
    </xf>
    <xf numFmtId="14" fontId="3" fillId="20" borderId="3" xfId="0" applyNumberFormat="1" applyFont="1" applyFill="1" applyBorder="1" applyAlignment="1" applyProtection="1">
      <alignment horizontal="center" vertical="center"/>
      <protection hidden="1"/>
    </xf>
    <xf numFmtId="14" fontId="3" fillId="21" borderId="1" xfId="0" applyNumberFormat="1" applyFont="1" applyFill="1" applyBorder="1" applyAlignment="1" applyProtection="1">
      <alignment horizontal="center" vertical="center"/>
      <protection hidden="1"/>
    </xf>
    <xf numFmtId="0" fontId="3" fillId="19" borderId="1" xfId="0" applyFont="1" applyFill="1" applyBorder="1" applyAlignment="1" applyProtection="1">
      <alignment horizontal="left" vertical="center"/>
      <protection hidden="1"/>
    </xf>
    <xf numFmtId="0" fontId="23" fillId="27" borderId="0" xfId="0" applyFont="1" applyFill="1" applyAlignment="1" applyProtection="1">
      <alignment horizontal="center" vertical="center"/>
      <protection hidden="1"/>
    </xf>
    <xf numFmtId="0" fontId="9" fillId="13" borderId="1" xfId="0" applyFont="1" applyFill="1" applyBorder="1" applyAlignment="1" applyProtection="1">
      <alignment horizontal="center" vertical="center"/>
      <protection hidden="1"/>
    </xf>
  </cellXfs>
  <cellStyles count="7">
    <cellStyle name="Lien hypertexte" xfId="4" builtinId="8"/>
    <cellStyle name="Milliers" xfId="1" builtinId="3"/>
    <cellStyle name="Milliers 2" xfId="2"/>
    <cellStyle name="Milliers 3" xfId="6"/>
    <cellStyle name="Normal" xfId="0" builtinId="0"/>
    <cellStyle name="Normal 2 2" xfId="3"/>
    <cellStyle name="Pourcentage" xfId="5" builtinId="5"/>
  </cellStyles>
  <dxfs count="3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9966FF"/>
      <color rgb="FF00FFFF"/>
      <color rgb="FF66CCFF"/>
      <color rgb="FFCCCC00"/>
      <color rgb="FFFF8181"/>
      <color rgb="FF009999"/>
      <color rgb="FFAC75D5"/>
      <color rgb="FFA490F8"/>
      <color rgb="FFFF9797"/>
      <color rgb="FFE5B8B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Secretariat\PREPA%202018%202020\PA%20AURAY\BDD%202018-90639-01%20PA%20AUR%202020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STAGIAIRES 2020"/>
      <sheetName val="INFOS"/>
      <sheetName val="PRESENCES"/>
      <sheetName val="STAGES"/>
      <sheetName val="BILANS"/>
      <sheetName val="AAQ"/>
      <sheetName val="SUIVI PARCOURS"/>
      <sheetName val="SYNTHESE"/>
      <sheetName val="FEC"/>
      <sheetName val="FEC AAQ"/>
      <sheetName val="STATS VB"/>
      <sheetName val="LISTE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>
        <row r="7">
          <cell r="AG7" t="str">
            <v>2020-01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C00000"/>
  </sheetPr>
  <dimension ref="A1:DL219"/>
  <sheetViews>
    <sheetView showGridLines="0" zoomScale="116" zoomScaleNormal="116" workbookViewId="0">
      <pane xSplit="7" ySplit="1" topLeftCell="BC2" activePane="bottomRight" state="frozen"/>
      <selection pane="topRight" activeCell="H1" sqref="H1"/>
      <selection pane="bottomLeft" activeCell="A2" sqref="A2"/>
      <selection pane="bottomRight" activeCell="BF20" sqref="BF20"/>
    </sheetView>
  </sheetViews>
  <sheetFormatPr baseColWidth="10" defaultRowHeight="12"/>
  <cols>
    <col min="1" max="2" width="6.28515625" style="34" customWidth="1"/>
    <col min="3" max="3" width="19.28515625" style="35" customWidth="1"/>
    <col min="4" max="4" width="9.28515625" style="36" customWidth="1"/>
    <col min="5" max="5" width="17" style="36" customWidth="1"/>
    <col min="6" max="7" width="17" style="35" customWidth="1"/>
    <col min="8" max="8" width="17" style="36" customWidth="1"/>
    <col min="9" max="9" width="14.28515625" style="36" customWidth="1"/>
    <col min="10" max="10" width="10.140625" style="35" customWidth="1"/>
    <col min="11" max="11" width="17" style="35" customWidth="1"/>
    <col min="12" max="12" width="6" style="144" customWidth="1"/>
    <col min="13" max="13" width="8.28515625" style="36" customWidth="1"/>
    <col min="14" max="17" width="14.7109375" style="36" customWidth="1"/>
    <col min="18" max="20" width="16" style="36" customWidth="1"/>
    <col min="21" max="21" width="9.85546875" style="35" customWidth="1"/>
    <col min="22" max="23" width="16" style="36" customWidth="1"/>
    <col min="24" max="24" width="13.7109375" style="35" customWidth="1"/>
    <col min="25" max="25" width="16.140625" style="35" customWidth="1"/>
    <col min="26" max="28" width="17" style="35" customWidth="1"/>
    <col min="29" max="29" width="10.28515625" style="35" customWidth="1"/>
    <col min="30" max="34" width="17" style="35" customWidth="1"/>
    <col min="35" max="42" width="7.85546875" style="35" customWidth="1"/>
    <col min="43" max="44" width="7.85546875" style="126" customWidth="1"/>
    <col min="45" max="46" width="7.85546875" style="35" customWidth="1"/>
    <col min="47" max="53" width="11.7109375" style="35" customWidth="1"/>
    <col min="54" max="54" width="12.7109375" style="35" customWidth="1"/>
    <col min="55" max="55" width="12.7109375" style="126" customWidth="1"/>
    <col min="56" max="57" width="11.7109375" style="35" customWidth="1"/>
    <col min="58" max="60" width="11.7109375" style="126" customWidth="1"/>
    <col min="61" max="61" width="11.7109375" style="35" customWidth="1"/>
    <col min="62" max="63" width="8.42578125" style="35" customWidth="1"/>
    <col min="64" max="66" width="12.5703125" style="35" customWidth="1"/>
    <col min="67" max="69" width="11.42578125" style="2" customWidth="1"/>
    <col min="70" max="70" width="5.28515625" style="37" customWidth="1"/>
    <col min="71" max="77" width="6" style="37" customWidth="1"/>
    <col min="78" max="83" width="7.140625" style="37" customWidth="1"/>
    <col min="84" max="84" width="14.42578125" style="132" customWidth="1"/>
    <col min="85" max="85" width="14.7109375" style="132" customWidth="1"/>
    <col min="86" max="86" width="8.28515625" style="2" customWidth="1"/>
    <col min="87" max="87" width="8.140625" style="2" customWidth="1"/>
    <col min="88" max="89" width="8.42578125" style="2" customWidth="1"/>
    <col min="90" max="97" width="7.140625" style="39" bestFit="1" customWidth="1"/>
    <col min="98" max="98" width="7.28515625" style="37" customWidth="1"/>
    <col min="99" max="107" width="7.140625" style="39" customWidth="1"/>
    <col min="108" max="115" width="8" style="39" customWidth="1"/>
    <col min="116" max="116" width="7.140625" style="39" bestFit="1" customWidth="1"/>
    <col min="117" max="16384" width="11.42578125" style="38"/>
  </cols>
  <sheetData>
    <row r="1" spans="1:116" s="29" customFormat="1" ht="29.25" customHeight="1">
      <c r="A1" s="6" t="s">
        <v>18</v>
      </c>
      <c r="B1" s="6" t="str">
        <f>"COMPTEUR"&amp;CHAR(10)&amp;COUNTIF(B2:B200,"1")</f>
        <v>COMPTEUR
31</v>
      </c>
      <c r="C1" s="7"/>
      <c r="D1" s="8"/>
      <c r="E1" s="8"/>
      <c r="F1" s="75"/>
      <c r="G1" s="77"/>
      <c r="H1" s="76"/>
      <c r="I1" s="8"/>
      <c r="J1" s="8"/>
      <c r="K1" s="8"/>
      <c r="L1" s="142"/>
      <c r="M1" s="9"/>
      <c r="N1" s="9"/>
      <c r="O1" s="9"/>
      <c r="P1" s="9"/>
      <c r="Q1" s="40"/>
      <c r="R1" s="41"/>
      <c r="S1" s="41"/>
      <c r="T1" s="41"/>
      <c r="U1" s="41"/>
      <c r="V1" s="10"/>
      <c r="W1" s="154"/>
      <c r="X1" s="41"/>
      <c r="Y1" s="10"/>
      <c r="Z1" s="8"/>
      <c r="AA1" s="8"/>
      <c r="AB1" s="8"/>
      <c r="AC1" s="8"/>
      <c r="AD1" s="8"/>
      <c r="AE1" s="8"/>
      <c r="AF1" s="8"/>
      <c r="AG1" s="8"/>
      <c r="AH1" s="8"/>
      <c r="AI1" s="11"/>
      <c r="AJ1" s="11"/>
      <c r="AK1" s="11"/>
      <c r="AL1" s="11"/>
      <c r="AM1" s="11"/>
      <c r="AN1" s="11"/>
      <c r="AO1" s="11"/>
      <c r="AP1" s="11"/>
      <c r="AQ1" s="11"/>
      <c r="AR1" s="11"/>
      <c r="AS1" s="147"/>
      <c r="AT1" s="147"/>
      <c r="AU1" s="8"/>
      <c r="AV1" s="8"/>
      <c r="AW1" s="8"/>
      <c r="AX1" s="8"/>
      <c r="AY1" s="8"/>
      <c r="AZ1" s="8"/>
      <c r="BA1" s="8"/>
      <c r="BB1" s="12"/>
      <c r="BC1" s="138"/>
      <c r="BD1" s="13" t="s">
        <v>12</v>
      </c>
      <c r="BE1" s="14" t="s">
        <v>21</v>
      </c>
      <c r="BF1" s="14" t="s">
        <v>38</v>
      </c>
      <c r="BG1" s="14" t="s">
        <v>39</v>
      </c>
      <c r="BH1" s="14" t="s">
        <v>40</v>
      </c>
      <c r="BI1" s="14" t="s">
        <v>22</v>
      </c>
      <c r="BJ1" s="61"/>
      <c r="BK1" s="15"/>
      <c r="BL1" s="16"/>
      <c r="BM1" s="78"/>
      <c r="BN1" s="17"/>
      <c r="BO1" s="18"/>
      <c r="BP1" s="19"/>
      <c r="BQ1" s="20"/>
      <c r="BR1" s="21"/>
      <c r="BS1" s="21"/>
      <c r="BT1" s="22"/>
      <c r="BU1" s="22"/>
      <c r="BV1" s="22"/>
      <c r="BW1" s="22"/>
      <c r="BX1" s="22"/>
      <c r="BY1" s="22"/>
      <c r="BZ1" s="23"/>
      <c r="CA1" s="21"/>
      <c r="CB1" s="22"/>
      <c r="CC1" s="22"/>
      <c r="CD1" s="22"/>
      <c r="CE1" s="23"/>
      <c r="CF1" s="134"/>
      <c r="CG1" s="134"/>
      <c r="CH1" s="24"/>
      <c r="CI1" s="25"/>
      <c r="CJ1" s="42"/>
      <c r="CK1" s="26"/>
      <c r="CL1" s="43"/>
      <c r="CM1" s="44"/>
      <c r="CN1" s="44"/>
      <c r="CO1" s="44"/>
      <c r="CP1" s="44"/>
      <c r="CQ1" s="44"/>
      <c r="CR1" s="44"/>
      <c r="CS1" s="45"/>
      <c r="CT1" s="136"/>
      <c r="CU1" s="48"/>
      <c r="CV1" s="27"/>
      <c r="CW1" s="27"/>
      <c r="CX1" s="27"/>
      <c r="CY1" s="27"/>
      <c r="CZ1" s="27"/>
      <c r="DA1" s="27"/>
      <c r="DB1" s="28"/>
      <c r="DC1" s="153"/>
      <c r="DD1" s="46"/>
      <c r="DE1" s="47"/>
      <c r="DF1" s="47"/>
      <c r="DG1" s="47"/>
      <c r="DH1" s="47"/>
      <c r="DI1" s="47"/>
      <c r="DJ1" s="47"/>
      <c r="DK1" s="47"/>
      <c r="DL1" s="135"/>
    </row>
    <row r="2" spans="1:116" s="31" customFormat="1" ht="13.5" customHeight="1">
      <c r="A2" s="30">
        <v>1</v>
      </c>
      <c r="B2" s="30">
        <f>IF(YEAR(BD2)&lt;2020,0,IF(ISERROR(VLOOKUP($C2,$C$1:$C1,1,0)),1,COUNTIF($C$2:$C$200,$C2)))</f>
        <v>1</v>
      </c>
      <c r="C2" s="81"/>
      <c r="D2" s="82"/>
      <c r="E2" s="82"/>
      <c r="F2" s="83"/>
      <c r="G2" s="82"/>
      <c r="H2" s="156"/>
      <c r="I2" s="86"/>
      <c r="J2" s="82"/>
      <c r="K2" s="82"/>
      <c r="L2" s="143"/>
      <c r="M2" s="124"/>
      <c r="N2" s="82"/>
      <c r="O2" s="82"/>
      <c r="P2" s="83"/>
      <c r="Q2" s="83"/>
      <c r="R2" s="120"/>
      <c r="S2" s="120"/>
      <c r="T2" s="139"/>
      <c r="U2" s="85"/>
      <c r="V2" s="87"/>
      <c r="W2" s="155"/>
      <c r="X2" s="82"/>
      <c r="Y2" s="121"/>
      <c r="Z2" s="82"/>
      <c r="AA2" s="82"/>
      <c r="AB2" s="82"/>
      <c r="AC2" s="124"/>
      <c r="AD2" s="82"/>
      <c r="AE2" s="50"/>
      <c r="AF2" s="92"/>
      <c r="AG2" s="92"/>
      <c r="AH2" s="82"/>
      <c r="AI2" s="124"/>
      <c r="AJ2" s="124"/>
      <c r="AK2" s="124"/>
      <c r="AL2" s="124"/>
      <c r="AM2" s="124"/>
      <c r="AN2" s="124"/>
      <c r="AO2" s="124"/>
      <c r="AP2" s="124"/>
      <c r="AQ2" s="124"/>
      <c r="AR2" s="124"/>
      <c r="AS2" s="124"/>
      <c r="AT2" s="124"/>
      <c r="AU2" s="124"/>
      <c r="AV2" s="124"/>
      <c r="AW2" s="124"/>
      <c r="AX2" s="124"/>
      <c r="AY2" s="124"/>
      <c r="AZ2" s="82"/>
      <c r="BA2" s="124"/>
      <c r="BB2" s="125"/>
      <c r="BC2" s="124"/>
      <c r="BD2" s="115">
        <v>44186</v>
      </c>
      <c r="BE2" s="87">
        <v>44293</v>
      </c>
      <c r="BF2" s="87">
        <v>44358</v>
      </c>
      <c r="BG2" s="87"/>
      <c r="BH2" s="87"/>
      <c r="BI2" s="87"/>
      <c r="BJ2" s="62"/>
      <c r="BK2" s="59"/>
      <c r="BL2" s="49"/>
      <c r="BM2" s="79"/>
      <c r="BN2" s="160"/>
      <c r="BO2" s="112"/>
      <c r="BP2" s="113"/>
      <c r="BQ2" s="112"/>
      <c r="BR2" s="96"/>
      <c r="BS2" s="96"/>
      <c r="BT2" s="97"/>
      <c r="BU2" s="97"/>
      <c r="BV2" s="97"/>
      <c r="BW2" s="97"/>
      <c r="BX2" s="97"/>
      <c r="BY2" s="97"/>
      <c r="BZ2" s="98"/>
      <c r="CA2" s="99"/>
      <c r="CB2" s="100"/>
      <c r="CC2" s="100"/>
      <c r="CD2" s="100"/>
      <c r="CE2" s="101"/>
      <c r="CF2" s="133"/>
      <c r="CG2" s="133"/>
      <c r="CH2" s="64"/>
      <c r="CI2" s="65"/>
      <c r="CJ2" s="66"/>
      <c r="CK2" s="67"/>
      <c r="CL2" s="68"/>
      <c r="CM2" s="68"/>
      <c r="CN2" s="68"/>
      <c r="CO2" s="68"/>
      <c r="CP2" s="68"/>
      <c r="CQ2" s="68"/>
      <c r="CR2" s="68"/>
      <c r="CS2" s="68"/>
      <c r="CT2" s="71"/>
      <c r="CU2" s="70"/>
      <c r="CV2" s="70"/>
      <c r="CW2" s="70"/>
      <c r="CX2" s="70"/>
      <c r="CY2" s="70"/>
      <c r="CZ2" s="70"/>
      <c r="DA2" s="70"/>
      <c r="DB2" s="70"/>
      <c r="DC2" s="71"/>
      <c r="DD2" s="72"/>
      <c r="DE2" s="72"/>
      <c r="DF2" s="72"/>
      <c r="DG2" s="72"/>
      <c r="DH2" s="72"/>
      <c r="DI2" s="72"/>
      <c r="DJ2" s="72"/>
      <c r="DK2" s="72"/>
      <c r="DL2" s="137"/>
    </row>
    <row r="3" spans="1:116" s="31" customFormat="1" ht="13.5" customHeight="1">
      <c r="A3" s="30">
        <v>2</v>
      </c>
      <c r="B3" s="30">
        <f>IF(YEAR(BD3)&lt;2020,0,IF(ISERROR(VLOOKUP($C3,$C$1:$C2,1,0)),1,COUNTIF($C$2:$C$200,$C3)))</f>
        <v>1</v>
      </c>
      <c r="C3" s="81"/>
      <c r="D3" s="82"/>
      <c r="E3" s="168"/>
      <c r="F3" s="169"/>
      <c r="G3" s="170"/>
      <c r="H3" s="156"/>
      <c r="I3" s="86"/>
      <c r="J3" s="82"/>
      <c r="K3" s="82"/>
      <c r="L3" s="143"/>
      <c r="M3" s="124"/>
      <c r="N3" s="82"/>
      <c r="O3" s="82"/>
      <c r="P3" s="83"/>
      <c r="Q3" s="83"/>
      <c r="R3" s="120"/>
      <c r="S3" s="120"/>
      <c r="T3" s="139"/>
      <c r="U3" s="85"/>
      <c r="V3" s="87"/>
      <c r="W3" s="155"/>
      <c r="X3" s="82"/>
      <c r="Y3" s="121"/>
      <c r="Z3" s="82"/>
      <c r="AA3" s="82"/>
      <c r="AB3" s="82"/>
      <c r="AC3" s="124"/>
      <c r="AD3" s="82"/>
      <c r="AE3" s="50"/>
      <c r="AF3" s="92"/>
      <c r="AG3" s="92"/>
      <c r="AH3" s="82"/>
      <c r="AI3" s="124"/>
      <c r="AJ3" s="124"/>
      <c r="AK3" s="124"/>
      <c r="AL3" s="124"/>
      <c r="AM3" s="124"/>
      <c r="AN3" s="124"/>
      <c r="AO3" s="124"/>
      <c r="AP3" s="124"/>
      <c r="AQ3" s="124"/>
      <c r="AR3" s="124"/>
      <c r="AS3" s="124"/>
      <c r="AT3" s="124"/>
      <c r="AU3" s="124"/>
      <c r="AV3" s="124"/>
      <c r="AW3" s="124"/>
      <c r="AX3" s="124"/>
      <c r="AY3" s="166"/>
      <c r="AZ3" s="167"/>
      <c r="BA3" s="124"/>
      <c r="BB3" s="125"/>
      <c r="BC3" s="124"/>
      <c r="BD3" s="115">
        <v>44207</v>
      </c>
      <c r="BE3" s="87">
        <v>44298</v>
      </c>
      <c r="BF3" s="171"/>
      <c r="BG3" s="171"/>
      <c r="BH3" s="171"/>
      <c r="BI3" s="87">
        <v>44294</v>
      </c>
      <c r="BJ3" s="62"/>
      <c r="BK3" s="59"/>
      <c r="BL3" s="49"/>
      <c r="BM3" s="79"/>
      <c r="BN3" s="160"/>
      <c r="BO3" s="112"/>
      <c r="BP3" s="113"/>
      <c r="BQ3" s="112"/>
      <c r="BR3" s="96"/>
      <c r="BS3" s="96"/>
      <c r="BT3" s="97"/>
      <c r="BU3" s="97"/>
      <c r="BV3" s="97"/>
      <c r="BW3" s="97"/>
      <c r="BX3" s="97"/>
      <c r="BY3" s="97"/>
      <c r="BZ3" s="98"/>
      <c r="CA3" s="99"/>
      <c r="CB3" s="100"/>
      <c r="CC3" s="100"/>
      <c r="CD3" s="100"/>
      <c r="CE3" s="101"/>
      <c r="CF3" s="133"/>
      <c r="CG3" s="133"/>
      <c r="CH3" s="127"/>
      <c r="CI3" s="128"/>
      <c r="CJ3" s="129"/>
      <c r="CK3" s="130"/>
      <c r="CL3" s="68"/>
      <c r="CM3" s="69"/>
      <c r="CN3" s="69"/>
      <c r="CO3" s="69"/>
      <c r="CP3" s="69"/>
      <c r="CQ3" s="68"/>
      <c r="CR3" s="68"/>
      <c r="CS3" s="68"/>
      <c r="CT3" s="71"/>
      <c r="CU3" s="70"/>
      <c r="CV3" s="70"/>
      <c r="CW3" s="70"/>
      <c r="CX3" s="70"/>
      <c r="CY3" s="70"/>
      <c r="CZ3" s="70"/>
      <c r="DA3" s="70"/>
      <c r="DB3" s="70"/>
      <c r="DC3" s="71"/>
      <c r="DD3" s="72"/>
      <c r="DE3" s="72"/>
      <c r="DF3" s="72"/>
      <c r="DG3" s="72"/>
      <c r="DH3" s="72"/>
      <c r="DI3" s="72"/>
      <c r="DJ3" s="72"/>
      <c r="DK3" s="72"/>
      <c r="DL3" s="137"/>
    </row>
    <row r="4" spans="1:116" s="31" customFormat="1" ht="13.5" customHeight="1">
      <c r="A4" s="30">
        <v>3</v>
      </c>
      <c r="B4" s="30">
        <f>IF(YEAR(BD4)&lt;2020,0,IF(ISERROR(VLOOKUP($C4,$C$1:$C3,1,0)),1,COUNTIF($C$2:$C$200,$C4)))</f>
        <v>1</v>
      </c>
      <c r="C4" s="81"/>
      <c r="D4" s="82"/>
      <c r="E4" s="168"/>
      <c r="F4" s="169"/>
      <c r="G4" s="170"/>
      <c r="H4" s="156"/>
      <c r="I4" s="86"/>
      <c r="J4" s="82"/>
      <c r="K4" s="82"/>
      <c r="L4" s="143"/>
      <c r="M4" s="124"/>
      <c r="N4" s="82"/>
      <c r="O4" s="82"/>
      <c r="P4" s="83"/>
      <c r="Q4" s="83"/>
      <c r="R4" s="120"/>
      <c r="S4" s="120"/>
      <c r="T4" s="139"/>
      <c r="U4" s="85"/>
      <c r="V4" s="87"/>
      <c r="W4" s="155"/>
      <c r="X4" s="82"/>
      <c r="Y4" s="121"/>
      <c r="Z4" s="82"/>
      <c r="AA4" s="82"/>
      <c r="AB4" s="82"/>
      <c r="AC4" s="124"/>
      <c r="AD4" s="82"/>
      <c r="AE4" s="50"/>
      <c r="AF4" s="92"/>
      <c r="AG4" s="92"/>
      <c r="AH4" s="82"/>
      <c r="AI4" s="124"/>
      <c r="AJ4" s="124"/>
      <c r="AK4" s="124"/>
      <c r="AL4" s="124"/>
      <c r="AM4" s="124"/>
      <c r="AN4" s="124"/>
      <c r="AO4" s="124"/>
      <c r="AP4" s="124"/>
      <c r="AQ4" s="124"/>
      <c r="AR4" s="124"/>
      <c r="AS4" s="124"/>
      <c r="AT4" s="124"/>
      <c r="AU4" s="124"/>
      <c r="AV4" s="124"/>
      <c r="AW4" s="124"/>
      <c r="AX4" s="124"/>
      <c r="AY4" s="166"/>
      <c r="AZ4" s="167"/>
      <c r="BA4" s="124"/>
      <c r="BB4" s="125"/>
      <c r="BC4" s="124"/>
      <c r="BD4" s="115">
        <v>44207</v>
      </c>
      <c r="BE4" s="87">
        <v>44291</v>
      </c>
      <c r="BF4" s="171"/>
      <c r="BG4" s="171"/>
      <c r="BH4" s="171"/>
      <c r="BI4" s="87">
        <v>44291</v>
      </c>
      <c r="BJ4" s="62"/>
      <c r="BK4" s="59"/>
      <c r="BL4" s="49"/>
      <c r="BM4" s="79"/>
      <c r="BN4" s="160"/>
      <c r="BO4" s="112"/>
      <c r="BP4" s="113"/>
      <c r="BQ4" s="112"/>
      <c r="BR4" s="96"/>
      <c r="BS4" s="96"/>
      <c r="BT4" s="97"/>
      <c r="BU4" s="97"/>
      <c r="BV4" s="97"/>
      <c r="BW4" s="97"/>
      <c r="BX4" s="97"/>
      <c r="BY4" s="97"/>
      <c r="BZ4" s="98"/>
      <c r="CA4" s="99"/>
      <c r="CB4" s="100"/>
      <c r="CC4" s="100"/>
      <c r="CD4" s="100"/>
      <c r="CE4" s="101"/>
      <c r="CF4" s="133"/>
      <c r="CG4" s="133"/>
      <c r="CH4" s="127"/>
      <c r="CI4" s="128"/>
      <c r="CJ4" s="129"/>
      <c r="CK4" s="130"/>
      <c r="CL4" s="68"/>
      <c r="CM4" s="69"/>
      <c r="CN4" s="69"/>
      <c r="CO4" s="69"/>
      <c r="CP4" s="69"/>
      <c r="CQ4" s="68"/>
      <c r="CR4" s="68"/>
      <c r="CS4" s="68"/>
      <c r="CT4" s="71"/>
      <c r="CU4" s="70"/>
      <c r="CV4" s="70"/>
      <c r="CW4" s="70"/>
      <c r="CX4" s="70"/>
      <c r="CY4" s="70"/>
      <c r="CZ4" s="70"/>
      <c r="DA4" s="70"/>
      <c r="DB4" s="70"/>
      <c r="DC4" s="71"/>
      <c r="DD4" s="72"/>
      <c r="DE4" s="72"/>
      <c r="DF4" s="72"/>
      <c r="DG4" s="72"/>
      <c r="DH4" s="72"/>
      <c r="DI4" s="72"/>
      <c r="DJ4" s="72"/>
      <c r="DK4" s="72"/>
      <c r="DL4" s="137"/>
    </row>
    <row r="5" spans="1:116" s="31" customFormat="1" ht="13.5" customHeight="1">
      <c r="A5" s="30">
        <v>4</v>
      </c>
      <c r="B5" s="30">
        <f>IF(YEAR(BD5)&lt;2020,0,IF(ISERROR(VLOOKUP($C5,$C$1:$C4,1,0)),1,COUNTIF($C$2:$C$200,$C5)))</f>
        <v>1</v>
      </c>
      <c r="C5" s="81"/>
      <c r="D5" s="82"/>
      <c r="E5" s="168"/>
      <c r="F5" s="169"/>
      <c r="G5" s="170"/>
      <c r="H5" s="156"/>
      <c r="I5" s="86"/>
      <c r="J5" s="82"/>
      <c r="K5" s="82"/>
      <c r="L5" s="143"/>
      <c r="M5" s="124"/>
      <c r="N5" s="82"/>
      <c r="O5" s="82"/>
      <c r="P5" s="83"/>
      <c r="Q5" s="83"/>
      <c r="R5" s="120"/>
      <c r="S5" s="120"/>
      <c r="T5" s="139"/>
      <c r="U5" s="85"/>
      <c r="V5" s="87"/>
      <c r="W5" s="155"/>
      <c r="X5" s="82"/>
      <c r="Y5" s="121"/>
      <c r="Z5" s="82"/>
      <c r="AA5" s="82"/>
      <c r="AB5" s="82"/>
      <c r="AC5" s="124"/>
      <c r="AD5" s="82"/>
      <c r="AE5" s="50"/>
      <c r="AF5" s="92"/>
      <c r="AG5" s="92"/>
      <c r="AH5" s="82"/>
      <c r="AI5" s="124"/>
      <c r="AJ5" s="124"/>
      <c r="AK5" s="124"/>
      <c r="AL5" s="124"/>
      <c r="AM5" s="124"/>
      <c r="AN5" s="124"/>
      <c r="AO5" s="124"/>
      <c r="AP5" s="124"/>
      <c r="AQ5" s="124"/>
      <c r="AR5" s="124"/>
      <c r="AS5" s="124"/>
      <c r="AT5" s="124"/>
      <c r="AU5" s="124"/>
      <c r="AV5" s="124"/>
      <c r="AW5" s="124"/>
      <c r="AX5" s="124"/>
      <c r="AY5" s="166"/>
      <c r="AZ5" s="167"/>
      <c r="BA5" s="91"/>
      <c r="BB5" s="125"/>
      <c r="BC5" s="124"/>
      <c r="BD5" s="115">
        <v>44210</v>
      </c>
      <c r="BE5" s="87">
        <v>44280</v>
      </c>
      <c r="BF5" s="171"/>
      <c r="BG5" s="171"/>
      <c r="BH5" s="171"/>
      <c r="BI5" s="87">
        <v>44260</v>
      </c>
      <c r="BJ5" s="62"/>
      <c r="BK5" s="59"/>
      <c r="BL5" s="49"/>
      <c r="BM5" s="79"/>
      <c r="BN5" s="160"/>
      <c r="BO5" s="112"/>
      <c r="BP5" s="113"/>
      <c r="BQ5" s="112"/>
      <c r="BR5" s="96"/>
      <c r="BS5" s="96"/>
      <c r="BT5" s="97"/>
      <c r="BU5" s="97"/>
      <c r="BV5" s="97"/>
      <c r="BW5" s="97"/>
      <c r="BX5" s="97"/>
      <c r="BY5" s="97"/>
      <c r="BZ5" s="98"/>
      <c r="CA5" s="99"/>
      <c r="CB5" s="100"/>
      <c r="CC5" s="100"/>
      <c r="CD5" s="100"/>
      <c r="CE5" s="101"/>
      <c r="CF5" s="133"/>
      <c r="CG5" s="133"/>
      <c r="CH5" s="127"/>
      <c r="CI5" s="128"/>
      <c r="CJ5" s="129"/>
      <c r="CK5" s="130"/>
      <c r="CL5" s="68"/>
      <c r="CM5" s="69"/>
      <c r="CN5" s="69"/>
      <c r="CO5" s="69"/>
      <c r="CP5" s="69"/>
      <c r="CQ5" s="68"/>
      <c r="CR5" s="68"/>
      <c r="CS5" s="68"/>
      <c r="CT5" s="71"/>
      <c r="CU5" s="70"/>
      <c r="CV5" s="70"/>
      <c r="CW5" s="70"/>
      <c r="CX5" s="70"/>
      <c r="CY5" s="70"/>
      <c r="CZ5" s="70"/>
      <c r="DA5" s="70"/>
      <c r="DB5" s="70"/>
      <c r="DC5" s="71"/>
      <c r="DD5" s="72"/>
      <c r="DE5" s="72"/>
      <c r="DF5" s="72"/>
      <c r="DG5" s="72"/>
      <c r="DH5" s="72"/>
      <c r="DI5" s="72"/>
      <c r="DJ5" s="72"/>
      <c r="DK5" s="72"/>
      <c r="DL5" s="137"/>
    </row>
    <row r="6" spans="1:116" s="31" customFormat="1" ht="13.5" customHeight="1">
      <c r="A6" s="30">
        <v>5</v>
      </c>
      <c r="B6" s="30">
        <f>IF(YEAR(BD6)&lt;2020,0,IF(ISERROR(VLOOKUP($C6,$C$1:$C5,1,0)),1,COUNTIF($C$2:$C$200,$C6)))</f>
        <v>1</v>
      </c>
      <c r="C6" s="81"/>
      <c r="D6" s="82"/>
      <c r="E6" s="168"/>
      <c r="F6" s="169"/>
      <c r="G6" s="170"/>
      <c r="H6" s="156"/>
      <c r="I6" s="86"/>
      <c r="J6" s="82"/>
      <c r="K6" s="82"/>
      <c r="L6" s="143"/>
      <c r="M6" s="124"/>
      <c r="N6" s="82"/>
      <c r="O6" s="82"/>
      <c r="P6" s="83"/>
      <c r="Q6" s="83"/>
      <c r="R6" s="120"/>
      <c r="S6" s="120"/>
      <c r="T6" s="139"/>
      <c r="U6" s="85"/>
      <c r="V6" s="87"/>
      <c r="W6" s="155"/>
      <c r="X6" s="82"/>
      <c r="Y6" s="121"/>
      <c r="Z6" s="82"/>
      <c r="AA6" s="82"/>
      <c r="AB6" s="82"/>
      <c r="AC6" s="124"/>
      <c r="AD6" s="82"/>
      <c r="AE6" s="50"/>
      <c r="AF6" s="92"/>
      <c r="AG6" s="92"/>
      <c r="AH6" s="82"/>
      <c r="AI6" s="124"/>
      <c r="AJ6" s="124"/>
      <c r="AK6" s="124"/>
      <c r="AL6" s="124"/>
      <c r="AM6" s="124"/>
      <c r="AN6" s="124"/>
      <c r="AO6" s="124"/>
      <c r="AP6" s="124"/>
      <c r="AQ6" s="124"/>
      <c r="AR6" s="124"/>
      <c r="AS6" s="124"/>
      <c r="AT6" s="124"/>
      <c r="AU6" s="91"/>
      <c r="AV6" s="91"/>
      <c r="AW6" s="91"/>
      <c r="AX6" s="91"/>
      <c r="AY6" s="166"/>
      <c r="AZ6" s="167"/>
      <c r="BA6" s="91"/>
      <c r="BB6" s="125"/>
      <c r="BC6" s="124"/>
      <c r="BD6" s="115">
        <v>44214</v>
      </c>
      <c r="BE6" s="87">
        <v>44305</v>
      </c>
      <c r="BF6" s="171"/>
      <c r="BG6" s="171"/>
      <c r="BH6" s="171"/>
      <c r="BI6" s="87">
        <v>44246</v>
      </c>
      <c r="BJ6" s="62"/>
      <c r="BK6" s="59"/>
      <c r="BL6" s="49"/>
      <c r="BM6" s="79"/>
      <c r="BN6" s="160"/>
      <c r="BO6" s="112"/>
      <c r="BP6" s="113"/>
      <c r="BQ6" s="112"/>
      <c r="BR6" s="96"/>
      <c r="BS6" s="96"/>
      <c r="BT6" s="97"/>
      <c r="BU6" s="97"/>
      <c r="BV6" s="97"/>
      <c r="BW6" s="97"/>
      <c r="BX6" s="97"/>
      <c r="BY6" s="97"/>
      <c r="BZ6" s="98"/>
      <c r="CA6" s="99"/>
      <c r="CB6" s="100"/>
      <c r="CC6" s="100"/>
      <c r="CD6" s="100"/>
      <c r="CE6" s="101"/>
      <c r="CF6" s="133"/>
      <c r="CG6" s="133"/>
      <c r="CH6" s="127"/>
      <c r="CI6" s="128"/>
      <c r="CJ6" s="129"/>
      <c r="CK6" s="130"/>
      <c r="CL6" s="68"/>
      <c r="CM6" s="69"/>
      <c r="CN6" s="69"/>
      <c r="CO6" s="69"/>
      <c r="CP6" s="69"/>
      <c r="CQ6" s="68"/>
      <c r="CR6" s="68"/>
      <c r="CS6" s="68"/>
      <c r="CT6" s="71"/>
      <c r="CU6" s="70"/>
      <c r="CV6" s="70"/>
      <c r="CW6" s="70"/>
      <c r="CX6" s="70"/>
      <c r="CY6" s="70"/>
      <c r="CZ6" s="70"/>
      <c r="DA6" s="70"/>
      <c r="DB6" s="70"/>
      <c r="DC6" s="71"/>
      <c r="DD6" s="72"/>
      <c r="DE6" s="72"/>
      <c r="DF6" s="72"/>
      <c r="DG6" s="72"/>
      <c r="DH6" s="72"/>
      <c r="DI6" s="72"/>
      <c r="DJ6" s="72"/>
      <c r="DK6" s="72"/>
      <c r="DL6" s="137"/>
    </row>
    <row r="7" spans="1:116" s="31" customFormat="1" ht="13.5" customHeight="1">
      <c r="A7" s="30">
        <v>6</v>
      </c>
      <c r="B7" s="30">
        <f>IF(YEAR(BD7)&lt;2020,0,IF(ISERROR(VLOOKUP($C7,$C$1:$C6,1,0)),1,COUNTIF($C$2:$C$200,$C7)))</f>
        <v>1</v>
      </c>
      <c r="C7" s="81"/>
      <c r="D7" s="82"/>
      <c r="E7" s="168"/>
      <c r="F7" s="169"/>
      <c r="G7" s="170"/>
      <c r="H7" s="156"/>
      <c r="I7" s="110"/>
      <c r="J7" s="82"/>
      <c r="K7" s="82"/>
      <c r="L7" s="143"/>
      <c r="M7" s="124"/>
      <c r="N7" s="82"/>
      <c r="O7" s="82"/>
      <c r="P7" s="83"/>
      <c r="Q7" s="83"/>
      <c r="R7" s="120"/>
      <c r="S7" s="120"/>
      <c r="T7" s="139"/>
      <c r="U7" s="85"/>
      <c r="V7" s="161"/>
      <c r="W7" s="155"/>
      <c r="X7" s="162"/>
      <c r="Y7" s="163"/>
      <c r="Z7" s="158"/>
      <c r="AA7" s="82"/>
      <c r="AB7" s="82"/>
      <c r="AC7" s="124"/>
      <c r="AD7" s="82"/>
      <c r="AE7" s="50"/>
      <c r="AF7" s="111"/>
      <c r="AG7" s="92"/>
      <c r="AH7" s="82"/>
      <c r="AI7" s="124"/>
      <c r="AJ7" s="124"/>
      <c r="AK7" s="124"/>
      <c r="AL7" s="124"/>
      <c r="AM7" s="124"/>
      <c r="AN7" s="124"/>
      <c r="AO7" s="124"/>
      <c r="AP7" s="124"/>
      <c r="AQ7" s="124"/>
      <c r="AR7" s="124"/>
      <c r="AS7" s="124"/>
      <c r="AT7" s="124"/>
      <c r="AU7" s="91"/>
      <c r="AV7" s="91"/>
      <c r="AW7" s="91"/>
      <c r="AX7" s="91"/>
      <c r="AY7" s="124"/>
      <c r="AZ7" s="167"/>
      <c r="BA7" s="91"/>
      <c r="BB7" s="93"/>
      <c r="BC7" s="124"/>
      <c r="BD7" s="115">
        <v>44214</v>
      </c>
      <c r="BE7" s="87">
        <v>44263</v>
      </c>
      <c r="BF7" s="171"/>
      <c r="BG7" s="171"/>
      <c r="BH7" s="171"/>
      <c r="BI7" s="87">
        <v>44237</v>
      </c>
      <c r="BJ7" s="62"/>
      <c r="BK7" s="59"/>
      <c r="BL7" s="49"/>
      <c r="BM7" s="79"/>
      <c r="BN7" s="160"/>
      <c r="BO7" s="112"/>
      <c r="BP7" s="113"/>
      <c r="BQ7" s="112"/>
      <c r="BR7" s="96"/>
      <c r="BS7" s="96"/>
      <c r="BT7" s="97"/>
      <c r="BU7" s="97"/>
      <c r="BV7" s="97"/>
      <c r="BW7" s="97"/>
      <c r="BX7" s="97"/>
      <c r="BY7" s="97"/>
      <c r="BZ7" s="98"/>
      <c r="CA7" s="99"/>
      <c r="CB7" s="100"/>
      <c r="CC7" s="100"/>
      <c r="CD7" s="100"/>
      <c r="CE7" s="101"/>
      <c r="CF7" s="133"/>
      <c r="CG7" s="133"/>
      <c r="CH7" s="127"/>
      <c r="CI7" s="128"/>
      <c r="CJ7" s="129"/>
      <c r="CK7" s="130"/>
      <c r="CL7" s="68"/>
      <c r="CM7" s="69"/>
      <c r="CN7" s="69"/>
      <c r="CO7" s="69"/>
      <c r="CP7" s="69"/>
      <c r="CQ7" s="68"/>
      <c r="CR7" s="68"/>
      <c r="CS7" s="68"/>
      <c r="CT7" s="71"/>
      <c r="CU7" s="70"/>
      <c r="CV7" s="70"/>
      <c r="CW7" s="70"/>
      <c r="CX7" s="70"/>
      <c r="CY7" s="70"/>
      <c r="CZ7" s="70"/>
      <c r="DA7" s="70"/>
      <c r="DB7" s="70"/>
      <c r="DC7" s="71"/>
      <c r="DD7" s="72"/>
      <c r="DE7" s="72"/>
      <c r="DF7" s="72"/>
      <c r="DG7" s="72"/>
      <c r="DH7" s="72"/>
      <c r="DI7" s="72"/>
      <c r="DJ7" s="72"/>
      <c r="DK7" s="72"/>
      <c r="DL7" s="137"/>
    </row>
    <row r="8" spans="1:116" s="31" customFormat="1" ht="13.5" customHeight="1">
      <c r="A8" s="30">
        <v>7</v>
      </c>
      <c r="B8" s="30">
        <f>IF(YEAR(BD8)&lt;2020,0,IF(ISERROR(VLOOKUP($C8,$C$1:$C7,1,0)),1,COUNTIF($C$2:$C$200,$C8)))</f>
        <v>1</v>
      </c>
      <c r="C8" s="81"/>
      <c r="D8" s="82"/>
      <c r="E8" s="82"/>
      <c r="F8" s="83"/>
      <c r="G8" s="84"/>
      <c r="H8" s="156"/>
      <c r="I8" s="86"/>
      <c r="J8" s="82"/>
      <c r="K8" s="82"/>
      <c r="L8" s="143"/>
      <c r="M8" s="124"/>
      <c r="N8" s="82"/>
      <c r="O8" s="82"/>
      <c r="P8" s="83"/>
      <c r="Q8" s="83"/>
      <c r="R8" s="120"/>
      <c r="S8" s="120"/>
      <c r="T8" s="139"/>
      <c r="U8" s="85"/>
      <c r="V8" s="87"/>
      <c r="W8" s="155"/>
      <c r="X8" s="82"/>
      <c r="Y8" s="121"/>
      <c r="Z8" s="82"/>
      <c r="AA8" s="82"/>
      <c r="AB8" s="82"/>
      <c r="AC8" s="159"/>
      <c r="AD8" s="82"/>
      <c r="AE8" s="50"/>
      <c r="AF8" s="92"/>
      <c r="AG8" s="92"/>
      <c r="AH8" s="82"/>
      <c r="AI8" s="124"/>
      <c r="AJ8" s="124"/>
      <c r="AK8" s="124"/>
      <c r="AL8" s="124"/>
      <c r="AM8" s="124"/>
      <c r="AN8" s="124"/>
      <c r="AO8" s="124"/>
      <c r="AP8" s="124"/>
      <c r="AQ8" s="124"/>
      <c r="AR8" s="124"/>
      <c r="AS8" s="124"/>
      <c r="AT8" s="124"/>
      <c r="AU8" s="91"/>
      <c r="AV8" s="91"/>
      <c r="AW8" s="91"/>
      <c r="AX8" s="91"/>
      <c r="AY8" s="124"/>
      <c r="AZ8" s="82"/>
      <c r="BA8" s="91"/>
      <c r="BB8" s="125"/>
      <c r="BC8" s="124"/>
      <c r="BD8" s="115">
        <v>44221</v>
      </c>
      <c r="BE8" s="87">
        <v>44397</v>
      </c>
      <c r="BF8" s="87"/>
      <c r="BG8" s="87"/>
      <c r="BH8" s="87"/>
      <c r="BI8" s="87"/>
      <c r="BJ8" s="62"/>
      <c r="BK8" s="59"/>
      <c r="BL8" s="49"/>
      <c r="BM8" s="79"/>
      <c r="BN8" s="160"/>
      <c r="BO8" s="112"/>
      <c r="BP8" s="113"/>
      <c r="BQ8" s="112"/>
      <c r="BR8" s="96"/>
      <c r="BS8" s="96"/>
      <c r="BT8" s="97"/>
      <c r="BU8" s="97"/>
      <c r="BV8" s="97"/>
      <c r="BW8" s="97"/>
      <c r="BX8" s="97"/>
      <c r="BY8" s="97"/>
      <c r="BZ8" s="98"/>
      <c r="CA8" s="99"/>
      <c r="CB8" s="100"/>
      <c r="CC8" s="100"/>
      <c r="CD8" s="100"/>
      <c r="CE8" s="101"/>
      <c r="CF8" s="133"/>
      <c r="CG8" s="133"/>
      <c r="CH8" s="127"/>
      <c r="CI8" s="128"/>
      <c r="CJ8" s="129"/>
      <c r="CK8" s="130"/>
      <c r="CL8" s="68"/>
      <c r="CM8" s="69"/>
      <c r="CN8" s="69"/>
      <c r="CO8" s="69"/>
      <c r="CP8" s="69"/>
      <c r="CQ8" s="68"/>
      <c r="CR8" s="68"/>
      <c r="CS8" s="68"/>
      <c r="CT8" s="71"/>
      <c r="CU8" s="70"/>
      <c r="CV8" s="70"/>
      <c r="CW8" s="70"/>
      <c r="CX8" s="70"/>
      <c r="CY8" s="70"/>
      <c r="CZ8" s="70"/>
      <c r="DA8" s="70"/>
      <c r="DB8" s="70"/>
      <c r="DC8" s="71"/>
      <c r="DD8" s="72"/>
      <c r="DE8" s="72"/>
      <c r="DF8" s="72"/>
      <c r="DG8" s="72"/>
      <c r="DH8" s="72"/>
      <c r="DI8" s="72"/>
      <c r="DJ8" s="72"/>
      <c r="DK8" s="72"/>
      <c r="DL8" s="137"/>
    </row>
    <row r="9" spans="1:116" s="31" customFormat="1" ht="13.5" customHeight="1">
      <c r="A9" s="30">
        <v>8</v>
      </c>
      <c r="B9" s="30">
        <f>IF(YEAR(BD9)&lt;2020,0,IF(ISERROR(VLOOKUP($C9,$C$1:$C8,1,0)),1,COUNTIF($C$2:$C$200,$C9)))</f>
        <v>1</v>
      </c>
      <c r="C9" s="81"/>
      <c r="D9" s="82"/>
      <c r="E9" s="82"/>
      <c r="F9" s="83"/>
      <c r="G9" s="84"/>
      <c r="H9" s="156"/>
      <c r="I9" s="86"/>
      <c r="J9" s="82"/>
      <c r="K9" s="82"/>
      <c r="L9" s="143"/>
      <c r="M9" s="124"/>
      <c r="N9" s="82"/>
      <c r="O9" s="82"/>
      <c r="P9" s="83"/>
      <c r="Q9" s="83"/>
      <c r="R9" s="120"/>
      <c r="S9" s="120"/>
      <c r="T9" s="139"/>
      <c r="U9" s="85"/>
      <c r="V9" s="87"/>
      <c r="W9" s="155"/>
      <c r="X9" s="82"/>
      <c r="Y9" s="121"/>
      <c r="Z9" s="82"/>
      <c r="AA9" s="82"/>
      <c r="AB9" s="82"/>
      <c r="AC9" s="124"/>
      <c r="AD9" s="82"/>
      <c r="AE9" s="50"/>
      <c r="AF9" s="108"/>
      <c r="AG9" s="92"/>
      <c r="AH9" s="82"/>
      <c r="AI9" s="91"/>
      <c r="AJ9" s="91"/>
      <c r="AK9" s="91"/>
      <c r="AL9" s="91"/>
      <c r="AM9" s="91"/>
      <c r="AN9" s="91"/>
      <c r="AO9" s="91"/>
      <c r="AP9" s="91"/>
      <c r="AQ9" s="165"/>
      <c r="AR9" s="124"/>
      <c r="AS9" s="124"/>
      <c r="AT9" s="124"/>
      <c r="AU9" s="91"/>
      <c r="AV9" s="91"/>
      <c r="AW9" s="91"/>
      <c r="AX9" s="91"/>
      <c r="AY9" s="124"/>
      <c r="AZ9" s="82"/>
      <c r="BA9" s="91"/>
      <c r="BB9" s="125"/>
      <c r="BC9" s="124"/>
      <c r="BD9" s="115">
        <v>44221</v>
      </c>
      <c r="BE9" s="87">
        <v>44312</v>
      </c>
      <c r="BF9" s="87"/>
      <c r="BG9" s="87"/>
      <c r="BH9" s="87"/>
      <c r="BI9" s="87"/>
      <c r="BJ9" s="62"/>
      <c r="BK9" s="59"/>
      <c r="BL9" s="49"/>
      <c r="BM9" s="79"/>
      <c r="BN9" s="160"/>
      <c r="BO9" s="112"/>
      <c r="BP9" s="113"/>
      <c r="BQ9" s="112"/>
      <c r="BR9" s="96"/>
      <c r="BS9" s="96"/>
      <c r="BT9" s="97"/>
      <c r="BU9" s="97"/>
      <c r="BV9" s="97"/>
      <c r="BW9" s="97"/>
      <c r="BX9" s="97"/>
      <c r="BY9" s="97"/>
      <c r="BZ9" s="98"/>
      <c r="CA9" s="99"/>
      <c r="CB9" s="100"/>
      <c r="CC9" s="100"/>
      <c r="CD9" s="100"/>
      <c r="CE9" s="101"/>
      <c r="CF9" s="133"/>
      <c r="CG9" s="133"/>
      <c r="CH9" s="127"/>
      <c r="CI9" s="128"/>
      <c r="CJ9" s="129"/>
      <c r="CK9" s="130"/>
      <c r="CL9" s="68"/>
      <c r="CM9" s="69"/>
      <c r="CN9" s="69"/>
      <c r="CO9" s="69"/>
      <c r="CP9" s="69"/>
      <c r="CQ9" s="68"/>
      <c r="CR9" s="68"/>
      <c r="CS9" s="68"/>
      <c r="CT9" s="71"/>
      <c r="CU9" s="70"/>
      <c r="CV9" s="70"/>
      <c r="CW9" s="70"/>
      <c r="CX9" s="70"/>
      <c r="CY9" s="70"/>
      <c r="CZ9" s="70"/>
      <c r="DA9" s="70"/>
      <c r="DB9" s="70"/>
      <c r="DC9" s="71"/>
      <c r="DD9" s="72"/>
      <c r="DE9" s="72"/>
      <c r="DF9" s="72"/>
      <c r="DG9" s="72"/>
      <c r="DH9" s="72"/>
      <c r="DI9" s="72"/>
      <c r="DJ9" s="72"/>
      <c r="DK9" s="72"/>
      <c r="DL9" s="137"/>
    </row>
    <row r="10" spans="1:116" s="31" customFormat="1" ht="13.5" customHeight="1">
      <c r="A10" s="30">
        <v>9</v>
      </c>
      <c r="B10" s="30">
        <f>IF(YEAR(BD10)&lt;2020,0,IF(ISERROR(VLOOKUP($C10,$C$1:$C9,1,0)),1,COUNTIF($C$2:$C$200,$C10)))</f>
        <v>1</v>
      </c>
      <c r="C10" s="81"/>
      <c r="D10" s="82"/>
      <c r="E10" s="82"/>
      <c r="F10" s="83"/>
      <c r="G10" s="84"/>
      <c r="H10" s="156"/>
      <c r="I10" s="86"/>
      <c r="J10" s="82"/>
      <c r="K10" s="82"/>
      <c r="L10" s="143"/>
      <c r="M10" s="124"/>
      <c r="N10" s="82"/>
      <c r="O10" s="82"/>
      <c r="P10" s="83"/>
      <c r="Q10" s="83"/>
      <c r="R10" s="120"/>
      <c r="S10" s="120"/>
      <c r="T10" s="139"/>
      <c r="U10" s="85"/>
      <c r="V10" s="87"/>
      <c r="W10" s="155"/>
      <c r="X10" s="82"/>
      <c r="Y10" s="121"/>
      <c r="Z10" s="82"/>
      <c r="AA10" s="82"/>
      <c r="AB10" s="82"/>
      <c r="AC10" s="124"/>
      <c r="AD10" s="82"/>
      <c r="AE10" s="50"/>
      <c r="AF10" s="92"/>
      <c r="AG10" s="92"/>
      <c r="AH10" s="82"/>
      <c r="AI10" s="91"/>
      <c r="AJ10" s="91"/>
      <c r="AK10" s="91"/>
      <c r="AL10" s="91"/>
      <c r="AM10" s="91"/>
      <c r="AN10" s="91"/>
      <c r="AO10" s="91"/>
      <c r="AP10" s="91"/>
      <c r="AQ10" s="124"/>
      <c r="AR10" s="124"/>
      <c r="AS10" s="124"/>
      <c r="AT10" s="124"/>
      <c r="AU10" s="91"/>
      <c r="AV10" s="91"/>
      <c r="AW10" s="91"/>
      <c r="AX10" s="91"/>
      <c r="AY10" s="124"/>
      <c r="AZ10" s="82"/>
      <c r="BA10" s="91"/>
      <c r="BB10" s="125"/>
      <c r="BC10" s="124"/>
      <c r="BD10" s="115">
        <v>44221</v>
      </c>
      <c r="BE10" s="87">
        <v>44316</v>
      </c>
      <c r="BF10" s="87"/>
      <c r="BG10" s="87"/>
      <c r="BH10" s="87"/>
      <c r="BI10" s="87"/>
      <c r="BJ10" s="62"/>
      <c r="BK10" s="59"/>
      <c r="BL10" s="49"/>
      <c r="BM10" s="79"/>
      <c r="BN10" s="160"/>
      <c r="BO10" s="112"/>
      <c r="BP10" s="113"/>
      <c r="BQ10" s="112"/>
      <c r="BR10" s="96"/>
      <c r="BS10" s="96"/>
      <c r="BT10" s="97"/>
      <c r="BU10" s="97"/>
      <c r="BV10" s="97"/>
      <c r="BW10" s="97"/>
      <c r="BX10" s="97"/>
      <c r="BY10" s="97"/>
      <c r="BZ10" s="98"/>
      <c r="CA10" s="99"/>
      <c r="CB10" s="100"/>
      <c r="CC10" s="100"/>
      <c r="CD10" s="100"/>
      <c r="CE10" s="101"/>
      <c r="CF10" s="133"/>
      <c r="CG10" s="133"/>
      <c r="CH10" s="127"/>
      <c r="CI10" s="128"/>
      <c r="CJ10" s="129"/>
      <c r="CK10" s="130"/>
      <c r="CL10" s="68"/>
      <c r="CM10" s="69"/>
      <c r="CN10" s="69"/>
      <c r="CO10" s="69"/>
      <c r="CP10" s="69"/>
      <c r="CQ10" s="68"/>
      <c r="CR10" s="68"/>
      <c r="CS10" s="68"/>
      <c r="CT10" s="71"/>
      <c r="CU10" s="70"/>
      <c r="CV10" s="70"/>
      <c r="CW10" s="70"/>
      <c r="CX10" s="70"/>
      <c r="CY10" s="70"/>
      <c r="CZ10" s="70"/>
      <c r="DA10" s="70"/>
      <c r="DB10" s="70"/>
      <c r="DC10" s="71"/>
      <c r="DD10" s="72"/>
      <c r="DE10" s="72"/>
      <c r="DF10" s="72"/>
      <c r="DG10" s="72"/>
      <c r="DH10" s="72"/>
      <c r="DI10" s="72"/>
      <c r="DJ10" s="72"/>
      <c r="DK10" s="72"/>
      <c r="DL10" s="137"/>
    </row>
    <row r="11" spans="1:116" s="31" customFormat="1" ht="13.5" customHeight="1">
      <c r="A11" s="30">
        <v>10</v>
      </c>
      <c r="B11" s="30">
        <f>IF(YEAR(BD11)&lt;2020,0,IF(ISERROR(VLOOKUP($C11,$C$1:$C10,1,0)),1,COUNTIF($C$2:$C$200,$C11)))</f>
        <v>1</v>
      </c>
      <c r="C11" s="81"/>
      <c r="D11" s="82"/>
      <c r="E11" s="168"/>
      <c r="F11" s="169"/>
      <c r="G11" s="170"/>
      <c r="H11" s="156"/>
      <c r="I11" s="86"/>
      <c r="J11" s="82"/>
      <c r="K11" s="82"/>
      <c r="L11" s="143"/>
      <c r="M11" s="124"/>
      <c r="N11" s="82"/>
      <c r="O11" s="82"/>
      <c r="P11" s="83"/>
      <c r="Q11" s="83"/>
      <c r="R11" s="120"/>
      <c r="S11" s="120"/>
      <c r="T11" s="139"/>
      <c r="U11" s="85"/>
      <c r="V11" s="87"/>
      <c r="W11" s="155"/>
      <c r="X11" s="82"/>
      <c r="Y11" s="121"/>
      <c r="Z11" s="82"/>
      <c r="AA11" s="82"/>
      <c r="AB11" s="82"/>
      <c r="AC11" s="91"/>
      <c r="AD11" s="82"/>
      <c r="AE11" s="50"/>
      <c r="AF11" s="92"/>
      <c r="AG11" s="92"/>
      <c r="AH11" s="82"/>
      <c r="AI11" s="91"/>
      <c r="AJ11" s="91"/>
      <c r="AK11" s="91"/>
      <c r="AL11" s="91"/>
      <c r="AM11" s="91"/>
      <c r="AN11" s="91"/>
      <c r="AO11" s="91"/>
      <c r="AP11" s="91"/>
      <c r="AQ11" s="124"/>
      <c r="AR11" s="124"/>
      <c r="AS11" s="124"/>
      <c r="AT11" s="124"/>
      <c r="AU11" s="91"/>
      <c r="AV11" s="91"/>
      <c r="AW11" s="91"/>
      <c r="AX11" s="91"/>
      <c r="AY11" s="166"/>
      <c r="AZ11" s="167"/>
      <c r="BA11" s="91"/>
      <c r="BB11" s="93"/>
      <c r="BC11" s="124"/>
      <c r="BD11" s="115">
        <v>44221</v>
      </c>
      <c r="BE11" s="87">
        <v>44316</v>
      </c>
      <c r="BF11" s="171"/>
      <c r="BG11" s="171"/>
      <c r="BH11" s="171"/>
      <c r="BI11" s="87">
        <v>44295</v>
      </c>
      <c r="BJ11" s="62"/>
      <c r="BK11" s="59"/>
      <c r="BL11" s="49"/>
      <c r="BM11" s="79"/>
      <c r="BN11" s="160"/>
      <c r="BO11" s="112"/>
      <c r="BP11" s="113"/>
      <c r="BQ11" s="112"/>
      <c r="BR11" s="96"/>
      <c r="BS11" s="96"/>
      <c r="BT11" s="97"/>
      <c r="BU11" s="97"/>
      <c r="BV11" s="97"/>
      <c r="BW11" s="97"/>
      <c r="BX11" s="97"/>
      <c r="BY11" s="97"/>
      <c r="BZ11" s="98"/>
      <c r="CA11" s="99"/>
      <c r="CB11" s="100"/>
      <c r="CC11" s="100"/>
      <c r="CD11" s="100"/>
      <c r="CE11" s="101"/>
      <c r="CF11" s="133"/>
      <c r="CG11" s="133"/>
      <c r="CH11" s="127"/>
      <c r="CI11" s="128"/>
      <c r="CJ11" s="129"/>
      <c r="CK11" s="130"/>
      <c r="CL11" s="68"/>
      <c r="CM11" s="69"/>
      <c r="CN11" s="69"/>
      <c r="CO11" s="69"/>
      <c r="CP11" s="69"/>
      <c r="CQ11" s="68"/>
      <c r="CR11" s="68"/>
      <c r="CS11" s="68"/>
      <c r="CT11" s="71"/>
      <c r="CU11" s="70"/>
      <c r="CV11" s="70"/>
      <c r="CW11" s="70"/>
      <c r="CX11" s="70"/>
      <c r="CY11" s="70"/>
      <c r="CZ11" s="70"/>
      <c r="DA11" s="70"/>
      <c r="DB11" s="70"/>
      <c r="DC11" s="71"/>
      <c r="DD11" s="72"/>
      <c r="DE11" s="72"/>
      <c r="DF11" s="72"/>
      <c r="DG11" s="72"/>
      <c r="DH11" s="72"/>
      <c r="DI11" s="72"/>
      <c r="DJ11" s="72"/>
      <c r="DK11" s="72"/>
      <c r="DL11" s="137"/>
    </row>
    <row r="12" spans="1:116" s="31" customFormat="1" ht="13.5" customHeight="1">
      <c r="A12" s="30">
        <v>11</v>
      </c>
      <c r="B12" s="30">
        <f>IF(YEAR(BD12)&lt;2020,0,IF(ISERROR(VLOOKUP($C12,$C$1:$C11,1,0)),1,COUNTIF($C$2:$C$200,$C12)))</f>
        <v>1</v>
      </c>
      <c r="C12" s="81"/>
      <c r="D12" s="82"/>
      <c r="E12" s="168"/>
      <c r="F12" s="169"/>
      <c r="G12" s="170"/>
      <c r="H12" s="156"/>
      <c r="I12" s="87"/>
      <c r="J12" s="82"/>
      <c r="K12" s="82"/>
      <c r="L12" s="143"/>
      <c r="M12" s="124"/>
      <c r="N12" s="82"/>
      <c r="O12" s="82"/>
      <c r="P12" s="83"/>
      <c r="Q12" s="83"/>
      <c r="R12" s="120"/>
      <c r="S12" s="120"/>
      <c r="T12" s="139"/>
      <c r="U12" s="85"/>
      <c r="V12" s="87"/>
      <c r="W12" s="155"/>
      <c r="X12" s="82"/>
      <c r="Y12" s="121"/>
      <c r="Z12" s="82"/>
      <c r="AA12" s="82"/>
      <c r="AB12" s="82"/>
      <c r="AC12" s="91"/>
      <c r="AD12" s="82"/>
      <c r="AE12" s="50"/>
      <c r="AF12" s="92"/>
      <c r="AG12" s="92"/>
      <c r="AH12" s="82"/>
      <c r="AI12" s="91"/>
      <c r="AJ12" s="91"/>
      <c r="AK12" s="91"/>
      <c r="AL12" s="91"/>
      <c r="AM12" s="91"/>
      <c r="AN12" s="91"/>
      <c r="AO12" s="91"/>
      <c r="AP12" s="91"/>
      <c r="AQ12" s="124"/>
      <c r="AR12" s="124"/>
      <c r="AS12" s="124"/>
      <c r="AT12" s="124"/>
      <c r="AU12" s="91"/>
      <c r="AV12" s="91"/>
      <c r="AW12" s="91"/>
      <c r="AX12" s="91"/>
      <c r="AY12" s="124"/>
      <c r="AZ12" s="82"/>
      <c r="BA12" s="91"/>
      <c r="BB12" s="93"/>
      <c r="BC12" s="124"/>
      <c r="BD12" s="115">
        <v>44228</v>
      </c>
      <c r="BE12" s="87">
        <v>44253</v>
      </c>
      <c r="BF12" s="171"/>
      <c r="BG12" s="171"/>
      <c r="BH12" s="171"/>
      <c r="BI12" s="87">
        <v>44253</v>
      </c>
      <c r="BJ12" s="62"/>
      <c r="BK12" s="59"/>
      <c r="BL12" s="49"/>
      <c r="BM12" s="79"/>
      <c r="BN12" s="160"/>
      <c r="BO12" s="112"/>
      <c r="BP12" s="113"/>
      <c r="BQ12" s="112"/>
      <c r="BR12" s="96"/>
      <c r="BS12" s="96"/>
      <c r="BT12" s="97"/>
      <c r="BU12" s="97"/>
      <c r="BV12" s="97"/>
      <c r="BW12" s="97"/>
      <c r="BX12" s="97"/>
      <c r="BY12" s="97"/>
      <c r="BZ12" s="98"/>
      <c r="CA12" s="99"/>
      <c r="CB12" s="100"/>
      <c r="CC12" s="100"/>
      <c r="CD12" s="100"/>
      <c r="CE12" s="101"/>
      <c r="CF12" s="133"/>
      <c r="CG12" s="133"/>
      <c r="CH12" s="127"/>
      <c r="CI12" s="128"/>
      <c r="CJ12" s="129"/>
      <c r="CK12" s="130"/>
      <c r="CL12" s="68"/>
      <c r="CM12" s="69"/>
      <c r="CN12" s="69"/>
      <c r="CO12" s="69"/>
      <c r="CP12" s="69"/>
      <c r="CQ12" s="68"/>
      <c r="CR12" s="68"/>
      <c r="CS12" s="68"/>
      <c r="CT12" s="71"/>
      <c r="CU12" s="70"/>
      <c r="CV12" s="70"/>
      <c r="CW12" s="70"/>
      <c r="CX12" s="70"/>
      <c r="CY12" s="70"/>
      <c r="CZ12" s="70"/>
      <c r="DA12" s="70"/>
      <c r="DB12" s="70"/>
      <c r="DC12" s="71"/>
      <c r="DD12" s="72"/>
      <c r="DE12" s="72"/>
      <c r="DF12" s="72"/>
      <c r="DG12" s="72"/>
      <c r="DH12" s="72"/>
      <c r="DI12" s="72"/>
      <c r="DJ12" s="72"/>
      <c r="DK12" s="72"/>
      <c r="DL12" s="137"/>
    </row>
    <row r="13" spans="1:116" s="31" customFormat="1" ht="13.5" customHeight="1">
      <c r="A13" s="30">
        <v>12</v>
      </c>
      <c r="B13" s="30">
        <f>IF(YEAR(BD13)&lt;2020,0,IF(ISERROR(VLOOKUP($C13,$C$1:$C12,1,0)),1,COUNTIF($C$2:$C$200,$C13)))</f>
        <v>1</v>
      </c>
      <c r="C13" s="81"/>
      <c r="D13" s="82"/>
      <c r="E13" s="168"/>
      <c r="F13" s="169"/>
      <c r="G13" s="170"/>
      <c r="H13" s="156"/>
      <c r="I13" s="87"/>
      <c r="J13" s="82"/>
      <c r="K13" s="82"/>
      <c r="L13" s="143"/>
      <c r="M13" s="124"/>
      <c r="N13" s="82"/>
      <c r="O13" s="82"/>
      <c r="P13" s="83"/>
      <c r="Q13" s="83"/>
      <c r="R13" s="120"/>
      <c r="S13" s="120"/>
      <c r="T13" s="139"/>
      <c r="U13" s="85"/>
      <c r="V13" s="164"/>
      <c r="W13" s="155"/>
      <c r="X13" s="162"/>
      <c r="Y13" s="163"/>
      <c r="Z13" s="82"/>
      <c r="AA13" s="82"/>
      <c r="AB13" s="82"/>
      <c r="AC13" s="91"/>
      <c r="AD13" s="82"/>
      <c r="AE13" s="50"/>
      <c r="AF13" s="92"/>
      <c r="AG13" s="92"/>
      <c r="AH13" s="82"/>
      <c r="AI13" s="124"/>
      <c r="AJ13" s="124"/>
      <c r="AK13" s="124"/>
      <c r="AL13" s="124"/>
      <c r="AM13" s="124"/>
      <c r="AN13" s="124"/>
      <c r="AO13" s="124"/>
      <c r="AP13" s="124"/>
      <c r="AQ13" s="124"/>
      <c r="AR13" s="124"/>
      <c r="AS13" s="124"/>
      <c r="AT13" s="124"/>
      <c r="AU13" s="91"/>
      <c r="AV13" s="91"/>
      <c r="AW13" s="91"/>
      <c r="AX13" s="91"/>
      <c r="AY13" s="124"/>
      <c r="AZ13" s="82"/>
      <c r="BA13" s="91"/>
      <c r="BB13" s="93"/>
      <c r="BC13" s="124"/>
      <c r="BD13" s="115">
        <v>44224</v>
      </c>
      <c r="BE13" s="87">
        <v>44314</v>
      </c>
      <c r="BF13" s="171"/>
      <c r="BG13" s="171"/>
      <c r="BH13" s="171"/>
      <c r="BI13" s="87">
        <v>44225</v>
      </c>
      <c r="BJ13" s="62"/>
      <c r="BK13" s="59"/>
      <c r="BL13" s="49"/>
      <c r="BM13" s="79"/>
      <c r="BN13" s="160"/>
      <c r="BO13" s="112"/>
      <c r="BP13" s="113"/>
      <c r="BQ13" s="112"/>
      <c r="BR13" s="96"/>
      <c r="BS13" s="96"/>
      <c r="BT13" s="97"/>
      <c r="BU13" s="97"/>
      <c r="BV13" s="97"/>
      <c r="BW13" s="97"/>
      <c r="BX13" s="97"/>
      <c r="BY13" s="97"/>
      <c r="BZ13" s="98"/>
      <c r="CA13" s="99"/>
      <c r="CB13" s="100"/>
      <c r="CC13" s="100"/>
      <c r="CD13" s="100"/>
      <c r="CE13" s="101"/>
      <c r="CF13" s="133"/>
      <c r="CG13" s="133"/>
      <c r="CH13" s="127"/>
      <c r="CI13" s="128"/>
      <c r="CJ13" s="129"/>
      <c r="CK13" s="130"/>
      <c r="CL13" s="68"/>
      <c r="CM13" s="69"/>
      <c r="CN13" s="69"/>
      <c r="CO13" s="69"/>
      <c r="CP13" s="69"/>
      <c r="CQ13" s="68"/>
      <c r="CR13" s="68"/>
      <c r="CS13" s="68"/>
      <c r="CT13" s="71"/>
      <c r="CU13" s="70"/>
      <c r="CV13" s="70"/>
      <c r="CW13" s="70"/>
      <c r="CX13" s="70"/>
      <c r="CY13" s="70"/>
      <c r="CZ13" s="70"/>
      <c r="DA13" s="70"/>
      <c r="DB13" s="70"/>
      <c r="DC13" s="71"/>
      <c r="DD13" s="72"/>
      <c r="DE13" s="72"/>
      <c r="DF13" s="72"/>
      <c r="DG13" s="72"/>
      <c r="DH13" s="72"/>
      <c r="DI13" s="72"/>
      <c r="DJ13" s="72"/>
      <c r="DK13" s="72"/>
      <c r="DL13" s="137"/>
    </row>
    <row r="14" spans="1:116" s="31" customFormat="1" ht="13.5" customHeight="1">
      <c r="A14" s="30">
        <v>13</v>
      </c>
      <c r="B14" s="30">
        <f>IF(YEAR(BD14)&lt;2020,0,IF(ISERROR(VLOOKUP($C14,$C$1:$C13,1,0)),1,COUNTIF($C$2:$C$200,$C14)))</f>
        <v>1</v>
      </c>
      <c r="C14" s="81"/>
      <c r="D14" s="82"/>
      <c r="E14" s="168"/>
      <c r="F14" s="169"/>
      <c r="G14" s="170"/>
      <c r="H14" s="156"/>
      <c r="I14" s="87"/>
      <c r="J14" s="82"/>
      <c r="K14" s="82"/>
      <c r="L14" s="143"/>
      <c r="M14" s="124"/>
      <c r="N14" s="82"/>
      <c r="O14" s="82"/>
      <c r="P14" s="83"/>
      <c r="Q14" s="83"/>
      <c r="R14" s="120"/>
      <c r="S14" s="120"/>
      <c r="T14" s="139"/>
      <c r="U14" s="85"/>
      <c r="V14" s="87"/>
      <c r="W14" s="155"/>
      <c r="X14" s="82"/>
      <c r="Y14" s="121"/>
      <c r="Z14" s="82"/>
      <c r="AA14" s="82"/>
      <c r="AB14" s="82"/>
      <c r="AC14" s="91"/>
      <c r="AD14" s="82"/>
      <c r="AE14" s="50"/>
      <c r="AF14" s="92"/>
      <c r="AG14" s="92"/>
      <c r="AH14" s="82"/>
      <c r="AI14" s="91"/>
      <c r="AJ14" s="91"/>
      <c r="AK14" s="91"/>
      <c r="AL14" s="91"/>
      <c r="AM14" s="91"/>
      <c r="AN14" s="91"/>
      <c r="AO14" s="91"/>
      <c r="AP14" s="91"/>
      <c r="AQ14" s="124"/>
      <c r="AR14" s="124"/>
      <c r="AS14" s="124"/>
      <c r="AT14" s="124"/>
      <c r="AU14" s="91"/>
      <c r="AV14" s="91"/>
      <c r="AW14" s="91"/>
      <c r="AX14" s="91"/>
      <c r="AY14" s="124"/>
      <c r="AZ14" s="82"/>
      <c r="BA14" s="91"/>
      <c r="BB14" s="93"/>
      <c r="BC14" s="124"/>
      <c r="BD14" s="115">
        <v>44235</v>
      </c>
      <c r="BE14" s="87">
        <v>44300</v>
      </c>
      <c r="BF14" s="171"/>
      <c r="BG14" s="171"/>
      <c r="BH14" s="171"/>
      <c r="BI14" s="87">
        <v>44300</v>
      </c>
      <c r="BJ14" s="62"/>
      <c r="BK14" s="59"/>
      <c r="BL14" s="49"/>
      <c r="BM14" s="79"/>
      <c r="BN14" s="160"/>
      <c r="BO14" s="112"/>
      <c r="BP14" s="113"/>
      <c r="BQ14" s="112"/>
      <c r="BR14" s="96"/>
      <c r="BS14" s="96"/>
      <c r="BT14" s="97"/>
      <c r="BU14" s="97"/>
      <c r="BV14" s="97"/>
      <c r="BW14" s="97"/>
      <c r="BX14" s="97"/>
      <c r="BY14" s="97"/>
      <c r="BZ14" s="98"/>
      <c r="CA14" s="99"/>
      <c r="CB14" s="100"/>
      <c r="CC14" s="100"/>
      <c r="CD14" s="100"/>
      <c r="CE14" s="101"/>
      <c r="CF14" s="133"/>
      <c r="CG14" s="133"/>
      <c r="CH14" s="127"/>
      <c r="CI14" s="128"/>
      <c r="CJ14" s="129"/>
      <c r="CK14" s="130"/>
      <c r="CL14" s="68"/>
      <c r="CM14" s="69"/>
      <c r="CN14" s="69"/>
      <c r="CO14" s="69"/>
      <c r="CP14" s="69"/>
      <c r="CQ14" s="68"/>
      <c r="CR14" s="68"/>
      <c r="CS14" s="68"/>
      <c r="CT14" s="71"/>
      <c r="CU14" s="70"/>
      <c r="CV14" s="70"/>
      <c r="CW14" s="70"/>
      <c r="CX14" s="70"/>
      <c r="CY14" s="70"/>
      <c r="CZ14" s="70"/>
      <c r="DA14" s="70"/>
      <c r="DB14" s="70"/>
      <c r="DC14" s="71"/>
      <c r="DD14" s="72"/>
      <c r="DE14" s="72"/>
      <c r="DF14" s="72"/>
      <c r="DG14" s="72"/>
      <c r="DH14" s="72"/>
      <c r="DI14" s="72"/>
      <c r="DJ14" s="72"/>
      <c r="DK14" s="72"/>
      <c r="DL14" s="137"/>
    </row>
    <row r="15" spans="1:116" s="31" customFormat="1" ht="13.5" customHeight="1">
      <c r="A15" s="30">
        <v>14</v>
      </c>
      <c r="B15" s="30">
        <f>IF(YEAR(BD15)&lt;2020,0,IF(ISERROR(VLOOKUP($C15,$C$1:$C14,1,0)),1,COUNTIF($C$2:$C$200,$C15)))</f>
        <v>1</v>
      </c>
      <c r="C15" s="81"/>
      <c r="D15" s="82"/>
      <c r="E15" s="168"/>
      <c r="F15" s="169"/>
      <c r="G15" s="170"/>
      <c r="H15" s="156"/>
      <c r="I15" s="87"/>
      <c r="J15" s="82"/>
      <c r="K15" s="82"/>
      <c r="L15" s="143"/>
      <c r="M15" s="124"/>
      <c r="N15" s="82"/>
      <c r="O15" s="82"/>
      <c r="P15" s="83"/>
      <c r="Q15" s="83"/>
      <c r="R15" s="120"/>
      <c r="S15" s="120"/>
      <c r="T15" s="139"/>
      <c r="U15" s="85"/>
      <c r="V15" s="87"/>
      <c r="W15" s="155"/>
      <c r="X15" s="82"/>
      <c r="Y15" s="121"/>
      <c r="Z15" s="82"/>
      <c r="AA15" s="82"/>
      <c r="AB15" s="82"/>
      <c r="AC15" s="91"/>
      <c r="AD15" s="82"/>
      <c r="AE15" s="50"/>
      <c r="AF15" s="92"/>
      <c r="AG15" s="92"/>
      <c r="AH15" s="82"/>
      <c r="AI15" s="91"/>
      <c r="AJ15" s="91"/>
      <c r="AK15" s="91"/>
      <c r="AL15" s="91"/>
      <c r="AM15" s="91"/>
      <c r="AN15" s="91"/>
      <c r="AO15" s="91"/>
      <c r="AP15" s="91"/>
      <c r="AQ15" s="124"/>
      <c r="AR15" s="124"/>
      <c r="AS15" s="124"/>
      <c r="AT15" s="124"/>
      <c r="AU15" s="91"/>
      <c r="AV15" s="91"/>
      <c r="AW15" s="91"/>
      <c r="AX15" s="91"/>
      <c r="AY15" s="124"/>
      <c r="AZ15" s="82"/>
      <c r="BA15" s="91"/>
      <c r="BB15" s="93"/>
      <c r="BC15" s="124"/>
      <c r="BD15" s="115">
        <v>44235</v>
      </c>
      <c r="BE15" s="87">
        <v>44294</v>
      </c>
      <c r="BF15" s="171"/>
      <c r="BG15" s="171"/>
      <c r="BH15" s="171"/>
      <c r="BI15" s="87">
        <v>44294</v>
      </c>
      <c r="BJ15" s="62"/>
      <c r="BK15" s="59"/>
      <c r="BL15" s="49"/>
      <c r="BM15" s="79"/>
      <c r="BN15" s="160"/>
      <c r="BO15" s="112"/>
      <c r="BP15" s="113"/>
      <c r="BQ15" s="112"/>
      <c r="BR15" s="96"/>
      <c r="BS15" s="96"/>
      <c r="BT15" s="97"/>
      <c r="BU15" s="97"/>
      <c r="BV15" s="97"/>
      <c r="BW15" s="97"/>
      <c r="BX15" s="97"/>
      <c r="BY15" s="97"/>
      <c r="BZ15" s="98"/>
      <c r="CA15" s="99"/>
      <c r="CB15" s="100"/>
      <c r="CC15" s="100"/>
      <c r="CD15" s="100"/>
      <c r="CE15" s="101"/>
      <c r="CF15" s="133"/>
      <c r="CG15" s="133"/>
      <c r="CH15" s="127"/>
      <c r="CI15" s="128"/>
      <c r="CJ15" s="129"/>
      <c r="CK15" s="130"/>
      <c r="CL15" s="68"/>
      <c r="CM15" s="69"/>
      <c r="CN15" s="69"/>
      <c r="CO15" s="69"/>
      <c r="CP15" s="69"/>
      <c r="CQ15" s="68"/>
      <c r="CR15" s="68"/>
      <c r="CS15" s="68"/>
      <c r="CT15" s="71"/>
      <c r="CU15" s="70"/>
      <c r="CV15" s="70"/>
      <c r="CW15" s="70"/>
      <c r="CX15" s="70"/>
      <c r="CY15" s="70"/>
      <c r="CZ15" s="70"/>
      <c r="DA15" s="70"/>
      <c r="DB15" s="70"/>
      <c r="DC15" s="71"/>
      <c r="DD15" s="72"/>
      <c r="DE15" s="72"/>
      <c r="DF15" s="72"/>
      <c r="DG15" s="72"/>
      <c r="DH15" s="72"/>
      <c r="DI15" s="72"/>
      <c r="DJ15" s="72"/>
      <c r="DK15" s="72"/>
      <c r="DL15" s="137"/>
    </row>
    <row r="16" spans="1:116" s="31" customFormat="1" ht="13.5" customHeight="1">
      <c r="A16" s="30">
        <v>15</v>
      </c>
      <c r="B16" s="30">
        <f>IF(YEAR(BD16)&lt;2020,0,IF(ISERROR(VLOOKUP($C16,$C$1:$C15,1,0)),1,COUNTIF($C$2:$C$200,$C16)))</f>
        <v>1</v>
      </c>
      <c r="C16" s="81"/>
      <c r="D16" s="82"/>
      <c r="E16" s="82"/>
      <c r="F16" s="83"/>
      <c r="G16" s="84"/>
      <c r="H16" s="156"/>
      <c r="I16" s="87"/>
      <c r="J16" s="82"/>
      <c r="K16" s="82"/>
      <c r="L16" s="143"/>
      <c r="M16" s="124"/>
      <c r="N16" s="82"/>
      <c r="O16" s="82"/>
      <c r="P16" s="83"/>
      <c r="Q16" s="83"/>
      <c r="R16" s="120"/>
      <c r="S16" s="120"/>
      <c r="T16" s="139"/>
      <c r="U16" s="85"/>
      <c r="V16" s="87"/>
      <c r="W16" s="155"/>
      <c r="X16" s="82"/>
      <c r="Y16" s="122"/>
      <c r="Z16" s="82"/>
      <c r="AA16" s="82"/>
      <c r="AB16" s="82"/>
      <c r="AC16" s="91"/>
      <c r="AD16" s="82"/>
      <c r="AE16" s="50"/>
      <c r="AF16" s="92"/>
      <c r="AG16" s="92"/>
      <c r="AH16" s="82"/>
      <c r="AI16" s="91"/>
      <c r="AJ16" s="91"/>
      <c r="AK16" s="91"/>
      <c r="AL16" s="91"/>
      <c r="AM16" s="91"/>
      <c r="AN16" s="91"/>
      <c r="AO16" s="91"/>
      <c r="AP16" s="91"/>
      <c r="AQ16" s="124"/>
      <c r="AR16" s="124"/>
      <c r="AS16" s="124"/>
      <c r="AT16" s="124"/>
      <c r="AU16" s="91"/>
      <c r="AV16" s="91"/>
      <c r="AW16" s="91"/>
      <c r="AX16" s="91"/>
      <c r="AY16" s="124"/>
      <c r="AZ16" s="82"/>
      <c r="BA16" s="91"/>
      <c r="BB16" s="93"/>
      <c r="BC16" s="124"/>
      <c r="BD16" s="115">
        <v>44235</v>
      </c>
      <c r="BE16" s="87">
        <v>44319</v>
      </c>
      <c r="BF16" s="87">
        <v>44380</v>
      </c>
      <c r="BG16" s="87"/>
      <c r="BH16" s="87"/>
      <c r="BI16" s="87"/>
      <c r="BJ16" s="62"/>
      <c r="BK16" s="59"/>
      <c r="BL16" s="49"/>
      <c r="BM16" s="79"/>
      <c r="BN16" s="160"/>
      <c r="BO16" s="112"/>
      <c r="BP16" s="113"/>
      <c r="BQ16" s="112"/>
      <c r="BR16" s="96"/>
      <c r="BS16" s="96"/>
      <c r="BT16" s="97"/>
      <c r="BU16" s="97"/>
      <c r="BV16" s="97"/>
      <c r="BW16" s="97"/>
      <c r="BX16" s="97"/>
      <c r="BY16" s="97"/>
      <c r="BZ16" s="98"/>
      <c r="CA16" s="99"/>
      <c r="CB16" s="100"/>
      <c r="CC16" s="100"/>
      <c r="CD16" s="100"/>
      <c r="CE16" s="101"/>
      <c r="CF16" s="133"/>
      <c r="CG16" s="133"/>
      <c r="CH16" s="127"/>
      <c r="CI16" s="128"/>
      <c r="CJ16" s="129"/>
      <c r="CK16" s="130"/>
      <c r="CL16" s="68"/>
      <c r="CM16" s="69"/>
      <c r="CN16" s="69"/>
      <c r="CO16" s="69"/>
      <c r="CP16" s="69"/>
      <c r="CQ16" s="68"/>
      <c r="CR16" s="68"/>
      <c r="CS16" s="68"/>
      <c r="CT16" s="71"/>
      <c r="CU16" s="70"/>
      <c r="CV16" s="70"/>
      <c r="CW16" s="70"/>
      <c r="CX16" s="70"/>
      <c r="CY16" s="70"/>
      <c r="CZ16" s="70"/>
      <c r="DA16" s="70"/>
      <c r="DB16" s="70"/>
      <c r="DC16" s="71"/>
      <c r="DD16" s="72"/>
      <c r="DE16" s="72"/>
      <c r="DF16" s="72"/>
      <c r="DG16" s="72"/>
      <c r="DH16" s="72"/>
      <c r="DI16" s="72"/>
      <c r="DJ16" s="72"/>
      <c r="DK16" s="72"/>
      <c r="DL16" s="137"/>
    </row>
    <row r="17" spans="1:116" s="31" customFormat="1" ht="13.5" customHeight="1">
      <c r="A17" s="30">
        <v>16</v>
      </c>
      <c r="B17" s="30">
        <f>IF(YEAR(BD17)&lt;2020,0,IF(ISERROR(VLOOKUP($C17,$C$1:$C16,1,0)),1,COUNTIF($C$2:$C$200,$C17)))</f>
        <v>1</v>
      </c>
      <c r="C17" s="81"/>
      <c r="D17" s="82"/>
      <c r="E17" s="82"/>
      <c r="F17" s="83"/>
      <c r="G17" s="84"/>
      <c r="H17" s="156"/>
      <c r="I17" s="87"/>
      <c r="J17" s="82"/>
      <c r="K17" s="82"/>
      <c r="L17" s="143"/>
      <c r="M17" s="124"/>
      <c r="N17" s="82"/>
      <c r="O17" s="82"/>
      <c r="P17" s="83"/>
      <c r="Q17" s="83"/>
      <c r="R17" s="120"/>
      <c r="S17" s="120"/>
      <c r="T17" s="139"/>
      <c r="U17" s="85"/>
      <c r="V17" s="87"/>
      <c r="W17" s="155"/>
      <c r="X17" s="82"/>
      <c r="Y17" s="121"/>
      <c r="Z17" s="82"/>
      <c r="AA17" s="82"/>
      <c r="AB17" s="82"/>
      <c r="AC17" s="91"/>
      <c r="AD17" s="82"/>
      <c r="AE17" s="50"/>
      <c r="AF17" s="92"/>
      <c r="AG17" s="92"/>
      <c r="AH17" s="82"/>
      <c r="AI17" s="91"/>
      <c r="AJ17" s="91"/>
      <c r="AK17" s="91"/>
      <c r="AL17" s="91"/>
      <c r="AM17" s="91"/>
      <c r="AN17" s="91"/>
      <c r="AO17" s="91"/>
      <c r="AP17" s="91"/>
      <c r="AQ17" s="124"/>
      <c r="AR17" s="124"/>
      <c r="AS17" s="124"/>
      <c r="AT17" s="124"/>
      <c r="AU17" s="91"/>
      <c r="AV17" s="91"/>
      <c r="AW17" s="91"/>
      <c r="AX17" s="91"/>
      <c r="AY17" s="124"/>
      <c r="AZ17" s="82"/>
      <c r="BA17" s="91"/>
      <c r="BB17" s="93"/>
      <c r="BC17" s="124"/>
      <c r="BD17" s="115">
        <v>44235</v>
      </c>
      <c r="BE17" s="87">
        <v>44316</v>
      </c>
      <c r="BF17" s="87"/>
      <c r="BG17" s="87"/>
      <c r="BH17" s="87"/>
      <c r="BI17" s="87"/>
      <c r="BJ17" s="62"/>
      <c r="BK17" s="59"/>
      <c r="BL17" s="49"/>
      <c r="BM17" s="79"/>
      <c r="BN17" s="160"/>
      <c r="BO17" s="112"/>
      <c r="BP17" s="113"/>
      <c r="BQ17" s="112"/>
      <c r="BR17" s="96"/>
      <c r="BS17" s="96"/>
      <c r="BT17" s="97"/>
      <c r="BU17" s="97"/>
      <c r="BV17" s="97"/>
      <c r="BW17" s="97"/>
      <c r="BX17" s="97"/>
      <c r="BY17" s="97"/>
      <c r="BZ17" s="98"/>
      <c r="CA17" s="99"/>
      <c r="CB17" s="100"/>
      <c r="CC17" s="100"/>
      <c r="CD17" s="100"/>
      <c r="CE17" s="101"/>
      <c r="CF17" s="133"/>
      <c r="CG17" s="133"/>
      <c r="CH17" s="127"/>
      <c r="CI17" s="128"/>
      <c r="CJ17" s="129"/>
      <c r="CK17" s="130"/>
      <c r="CL17" s="68"/>
      <c r="CM17" s="69"/>
      <c r="CN17" s="69"/>
      <c r="CO17" s="69"/>
      <c r="CP17" s="69"/>
      <c r="CQ17" s="68"/>
      <c r="CR17" s="68"/>
      <c r="CS17" s="68"/>
      <c r="CT17" s="71"/>
      <c r="CU17" s="70"/>
      <c r="CV17" s="70"/>
      <c r="CW17" s="70"/>
      <c r="CX17" s="70"/>
      <c r="CY17" s="70"/>
      <c r="CZ17" s="70"/>
      <c r="DA17" s="70"/>
      <c r="DB17" s="70"/>
      <c r="DC17" s="71"/>
      <c r="DD17" s="72"/>
      <c r="DE17" s="72"/>
      <c r="DF17" s="72"/>
      <c r="DG17" s="72"/>
      <c r="DH17" s="72"/>
      <c r="DI17" s="72"/>
      <c r="DJ17" s="72"/>
      <c r="DK17" s="72"/>
      <c r="DL17" s="137"/>
    </row>
    <row r="18" spans="1:116" s="31" customFormat="1" ht="13.5" customHeight="1">
      <c r="A18" s="30">
        <v>17</v>
      </c>
      <c r="B18" s="30">
        <f>IF(YEAR(BD18)&lt;2020,0,IF(ISERROR(VLOOKUP($C18,$C$1:$C17,1,0)),1,COUNTIF($C$2:$C$200,$C18)))</f>
        <v>1</v>
      </c>
      <c r="C18" s="81"/>
      <c r="D18" s="82"/>
      <c r="E18" s="82"/>
      <c r="F18" s="83"/>
      <c r="G18" s="84"/>
      <c r="H18" s="156"/>
      <c r="I18" s="87"/>
      <c r="J18" s="82"/>
      <c r="K18" s="82"/>
      <c r="L18" s="143"/>
      <c r="M18" s="124"/>
      <c r="N18" s="82"/>
      <c r="O18" s="82"/>
      <c r="P18" s="83"/>
      <c r="Q18" s="83"/>
      <c r="R18" s="120"/>
      <c r="S18" s="120"/>
      <c r="T18" s="139"/>
      <c r="U18" s="85"/>
      <c r="V18" s="152"/>
      <c r="W18" s="155"/>
      <c r="X18" s="82"/>
      <c r="Y18" s="121"/>
      <c r="Z18" s="82"/>
      <c r="AA18" s="82"/>
      <c r="AB18" s="82"/>
      <c r="AC18" s="91"/>
      <c r="AD18" s="82"/>
      <c r="AE18" s="50"/>
      <c r="AF18" s="92"/>
      <c r="AG18" s="92"/>
      <c r="AH18" s="82"/>
      <c r="AI18" s="91"/>
      <c r="AJ18" s="91"/>
      <c r="AK18" s="91"/>
      <c r="AL18" s="91"/>
      <c r="AM18" s="91"/>
      <c r="AN18" s="91"/>
      <c r="AO18" s="91"/>
      <c r="AP18" s="91"/>
      <c r="AQ18" s="124"/>
      <c r="AR18" s="124"/>
      <c r="AS18" s="124"/>
      <c r="AT18" s="124"/>
      <c r="AU18" s="91"/>
      <c r="AV18" s="91"/>
      <c r="AW18" s="91"/>
      <c r="AX18" s="91"/>
      <c r="AY18" s="124"/>
      <c r="AZ18" s="82"/>
      <c r="BA18" s="91"/>
      <c r="BB18" s="125"/>
      <c r="BC18" s="124"/>
      <c r="BD18" s="115">
        <v>44263</v>
      </c>
      <c r="BE18" s="87">
        <v>44355</v>
      </c>
      <c r="BF18" s="87"/>
      <c r="BG18" s="87"/>
      <c r="BH18" s="87"/>
      <c r="BI18" s="87"/>
      <c r="BJ18" s="62"/>
      <c r="BK18" s="59"/>
      <c r="BL18" s="49"/>
      <c r="BM18" s="79"/>
      <c r="BN18" s="160"/>
      <c r="BO18" s="112"/>
      <c r="BP18" s="113"/>
      <c r="BQ18" s="112"/>
      <c r="BR18" s="96"/>
      <c r="BS18" s="96"/>
      <c r="BT18" s="97"/>
      <c r="BU18" s="97"/>
      <c r="BV18" s="97"/>
      <c r="BW18" s="97"/>
      <c r="BX18" s="97"/>
      <c r="BY18" s="97"/>
      <c r="BZ18" s="98"/>
      <c r="CA18" s="99"/>
      <c r="CB18" s="100"/>
      <c r="CC18" s="100"/>
      <c r="CD18" s="100"/>
      <c r="CE18" s="101"/>
      <c r="CF18" s="133"/>
      <c r="CG18" s="133"/>
      <c r="CH18" s="127"/>
      <c r="CI18" s="128"/>
      <c r="CJ18" s="129"/>
      <c r="CK18" s="130"/>
      <c r="CL18" s="68"/>
      <c r="CM18" s="69"/>
      <c r="CN18" s="69"/>
      <c r="CO18" s="69"/>
      <c r="CP18" s="69"/>
      <c r="CQ18" s="68"/>
      <c r="CR18" s="68"/>
      <c r="CS18" s="68"/>
      <c r="CT18" s="71"/>
      <c r="CU18" s="70"/>
      <c r="CV18" s="70"/>
      <c r="CW18" s="70"/>
      <c r="CX18" s="70"/>
      <c r="CY18" s="70"/>
      <c r="CZ18" s="70"/>
      <c r="DA18" s="70"/>
      <c r="DB18" s="70"/>
      <c r="DC18" s="71"/>
      <c r="DD18" s="72"/>
      <c r="DE18" s="72"/>
      <c r="DF18" s="72"/>
      <c r="DG18" s="72"/>
      <c r="DH18" s="72"/>
      <c r="DI18" s="72"/>
      <c r="DJ18" s="72"/>
      <c r="DK18" s="72"/>
      <c r="DL18" s="137"/>
    </row>
    <row r="19" spans="1:116" s="31" customFormat="1" ht="13.5" customHeight="1">
      <c r="A19" s="30">
        <v>18</v>
      </c>
      <c r="B19" s="30">
        <f>IF(YEAR(BD19)&lt;2020,0,IF(ISERROR(VLOOKUP($C19,$C$1:$C18,1,0)),1,COUNTIF($C$2:$C$200,$C19)))</f>
        <v>1</v>
      </c>
      <c r="C19" s="81"/>
      <c r="D19" s="82"/>
      <c r="E19" s="82"/>
      <c r="F19" s="83"/>
      <c r="G19" s="84"/>
      <c r="H19" s="156"/>
      <c r="I19" s="87"/>
      <c r="J19" s="82"/>
      <c r="K19" s="82"/>
      <c r="L19" s="143"/>
      <c r="M19" s="124"/>
      <c r="N19" s="82"/>
      <c r="O19" s="82"/>
      <c r="P19" s="83"/>
      <c r="Q19" s="83"/>
      <c r="R19" s="120"/>
      <c r="S19" s="120"/>
      <c r="T19" s="139"/>
      <c r="U19" s="85"/>
      <c r="V19" s="152"/>
      <c r="W19" s="155"/>
      <c r="X19" s="82"/>
      <c r="Y19" s="121"/>
      <c r="Z19" s="82"/>
      <c r="AA19" s="82"/>
      <c r="AB19" s="82"/>
      <c r="AC19" s="91"/>
      <c r="AD19" s="82"/>
      <c r="AE19" s="50"/>
      <c r="AF19" s="92"/>
      <c r="AG19" s="92"/>
      <c r="AH19" s="82"/>
      <c r="AI19" s="91"/>
      <c r="AJ19" s="91"/>
      <c r="AK19" s="91"/>
      <c r="AL19" s="91"/>
      <c r="AM19" s="91"/>
      <c r="AN19" s="91"/>
      <c r="AO19" s="91"/>
      <c r="AP19" s="91"/>
      <c r="AQ19" s="124"/>
      <c r="AR19" s="124"/>
      <c r="AS19" s="124"/>
      <c r="AT19" s="124"/>
      <c r="AU19" s="91"/>
      <c r="AV19" s="91"/>
      <c r="AW19" s="91"/>
      <c r="AX19" s="91"/>
      <c r="AY19" s="166"/>
      <c r="AZ19" s="167"/>
      <c r="BA19" s="91"/>
      <c r="BB19" s="93"/>
      <c r="BC19" s="124"/>
      <c r="BD19" s="115">
        <v>44265</v>
      </c>
      <c r="BE19" s="87">
        <v>44320</v>
      </c>
      <c r="BF19" s="87"/>
      <c r="BG19" s="87"/>
      <c r="BH19" s="87"/>
      <c r="BI19" s="87"/>
      <c r="BJ19" s="62"/>
      <c r="BK19" s="59"/>
      <c r="BL19" s="49"/>
      <c r="BM19" s="79"/>
      <c r="BN19" s="160"/>
      <c r="BO19" s="112"/>
      <c r="BP19" s="113"/>
      <c r="BQ19" s="112"/>
      <c r="BR19" s="96"/>
      <c r="BS19" s="96"/>
      <c r="BT19" s="97"/>
      <c r="BU19" s="97"/>
      <c r="BV19" s="97"/>
      <c r="BW19" s="97"/>
      <c r="BX19" s="97"/>
      <c r="BY19" s="97"/>
      <c r="BZ19" s="98"/>
      <c r="CA19" s="99"/>
      <c r="CB19" s="100"/>
      <c r="CC19" s="100"/>
      <c r="CD19" s="100"/>
      <c r="CE19" s="101"/>
      <c r="CF19" s="133"/>
      <c r="CG19" s="133"/>
      <c r="CH19" s="127"/>
      <c r="CI19" s="128"/>
      <c r="CJ19" s="129"/>
      <c r="CK19" s="130"/>
      <c r="CL19" s="68"/>
      <c r="CM19" s="69"/>
      <c r="CN19" s="69"/>
      <c r="CO19" s="69"/>
      <c r="CP19" s="69"/>
      <c r="CQ19" s="68"/>
      <c r="CR19" s="68"/>
      <c r="CS19" s="68"/>
      <c r="CT19" s="71"/>
      <c r="CU19" s="70"/>
      <c r="CV19" s="70"/>
      <c r="CW19" s="70"/>
      <c r="CX19" s="70"/>
      <c r="CY19" s="70"/>
      <c r="CZ19" s="70"/>
      <c r="DA19" s="70"/>
      <c r="DB19" s="70"/>
      <c r="DC19" s="71"/>
      <c r="DD19" s="72"/>
      <c r="DE19" s="72"/>
      <c r="DF19" s="72"/>
      <c r="DG19" s="72"/>
      <c r="DH19" s="72"/>
      <c r="DI19" s="72"/>
      <c r="DJ19" s="72"/>
      <c r="DK19" s="72"/>
      <c r="DL19" s="137"/>
    </row>
    <row r="20" spans="1:116" s="31" customFormat="1" ht="13.5" customHeight="1">
      <c r="A20" s="30">
        <v>19</v>
      </c>
      <c r="B20" s="30">
        <f>IF(YEAR(BD20)&lt;2020,0,IF(ISERROR(VLOOKUP($C20,$C$1:$C19,1,0)),1,COUNTIF($C$2:$C$200,$C20)))</f>
        <v>1</v>
      </c>
      <c r="C20" s="81"/>
      <c r="D20" s="82"/>
      <c r="E20" s="168"/>
      <c r="F20" s="169"/>
      <c r="G20" s="170"/>
      <c r="H20" s="156"/>
      <c r="I20" s="87"/>
      <c r="J20" s="82"/>
      <c r="K20" s="82"/>
      <c r="L20" s="143"/>
      <c r="M20" s="124"/>
      <c r="N20" s="82"/>
      <c r="O20" s="82"/>
      <c r="P20" s="83"/>
      <c r="Q20" s="83"/>
      <c r="R20" s="120"/>
      <c r="S20" s="120"/>
      <c r="T20" s="139"/>
      <c r="U20" s="85"/>
      <c r="V20" s="87"/>
      <c r="W20" s="155"/>
      <c r="X20" s="82"/>
      <c r="Y20" s="121"/>
      <c r="Z20" s="82"/>
      <c r="AA20" s="82"/>
      <c r="AB20" s="82"/>
      <c r="AC20" s="91"/>
      <c r="AD20" s="82"/>
      <c r="AE20" s="50"/>
      <c r="AF20" s="92"/>
      <c r="AG20" s="92"/>
      <c r="AH20" s="82"/>
      <c r="AI20" s="91"/>
      <c r="AJ20" s="91"/>
      <c r="AK20" s="91"/>
      <c r="AL20" s="91"/>
      <c r="AM20" s="91"/>
      <c r="AN20" s="91"/>
      <c r="AO20" s="91"/>
      <c r="AP20" s="91"/>
      <c r="AQ20" s="124"/>
      <c r="AR20" s="124"/>
      <c r="AS20" s="124"/>
      <c r="AT20" s="124"/>
      <c r="AU20" s="91"/>
      <c r="AV20" s="91"/>
      <c r="AW20" s="91"/>
      <c r="AX20" s="91"/>
      <c r="AY20" s="124"/>
      <c r="AZ20" s="82"/>
      <c r="BA20" s="91"/>
      <c r="BB20" s="93"/>
      <c r="BC20" s="124"/>
      <c r="BD20" s="115">
        <v>44263</v>
      </c>
      <c r="BE20" s="87">
        <v>44355</v>
      </c>
      <c r="BF20" s="171"/>
      <c r="BG20" s="171"/>
      <c r="BH20" s="171"/>
      <c r="BI20" s="87">
        <v>44308</v>
      </c>
      <c r="BJ20" s="62"/>
      <c r="BK20" s="59"/>
      <c r="BL20" s="49"/>
      <c r="BM20" s="79"/>
      <c r="BN20" s="160"/>
      <c r="BO20" s="112"/>
      <c r="BP20" s="113"/>
      <c r="BQ20" s="112"/>
      <c r="BR20" s="96"/>
      <c r="BS20" s="96"/>
      <c r="BT20" s="97"/>
      <c r="BU20" s="97"/>
      <c r="BV20" s="97"/>
      <c r="BW20" s="97"/>
      <c r="BX20" s="97"/>
      <c r="BY20" s="97"/>
      <c r="BZ20" s="98"/>
      <c r="CA20" s="99"/>
      <c r="CB20" s="100"/>
      <c r="CC20" s="100"/>
      <c r="CD20" s="100"/>
      <c r="CE20" s="101"/>
      <c r="CF20" s="133"/>
      <c r="CG20" s="133"/>
      <c r="CH20" s="127"/>
      <c r="CI20" s="128"/>
      <c r="CJ20" s="129"/>
      <c r="CK20" s="130"/>
      <c r="CL20" s="68"/>
      <c r="CM20" s="69"/>
      <c r="CN20" s="69"/>
      <c r="CO20" s="69"/>
      <c r="CP20" s="69"/>
      <c r="CQ20" s="68"/>
      <c r="CR20" s="68"/>
      <c r="CS20" s="68"/>
      <c r="CT20" s="71"/>
      <c r="CU20" s="70"/>
      <c r="CV20" s="70"/>
      <c r="CW20" s="70"/>
      <c r="CX20" s="70"/>
      <c r="CY20" s="70"/>
      <c r="CZ20" s="70"/>
      <c r="DA20" s="70"/>
      <c r="DB20" s="70"/>
      <c r="DC20" s="71"/>
      <c r="DD20" s="72"/>
      <c r="DE20" s="72"/>
      <c r="DF20" s="72"/>
      <c r="DG20" s="72"/>
      <c r="DH20" s="72"/>
      <c r="DI20" s="72"/>
      <c r="DJ20" s="72"/>
      <c r="DK20" s="72"/>
      <c r="DL20" s="137"/>
    </row>
    <row r="21" spans="1:116" s="31" customFormat="1" ht="13.5" customHeight="1">
      <c r="A21" s="30">
        <v>20</v>
      </c>
      <c r="B21" s="30">
        <f>IF(YEAR(BD21)&lt;2020,0,IF(ISERROR(VLOOKUP($C21,$C$1:$C20,1,0)),1,COUNTIF($C$2:$C$200,$C21)))</f>
        <v>1</v>
      </c>
      <c r="C21" s="81"/>
      <c r="D21" s="82"/>
      <c r="E21" s="168"/>
      <c r="F21" s="169"/>
      <c r="G21" s="170"/>
      <c r="H21" s="156"/>
      <c r="I21" s="87"/>
      <c r="J21" s="82"/>
      <c r="K21" s="82"/>
      <c r="L21" s="143"/>
      <c r="M21" s="124"/>
      <c r="N21" s="82"/>
      <c r="O21" s="82"/>
      <c r="P21" s="83"/>
      <c r="Q21" s="83"/>
      <c r="R21" s="120"/>
      <c r="S21" s="120"/>
      <c r="T21" s="139"/>
      <c r="U21" s="85"/>
      <c r="V21" s="171"/>
      <c r="W21" s="155"/>
      <c r="X21" s="168"/>
      <c r="Y21" s="174"/>
      <c r="Z21" s="82"/>
      <c r="AA21" s="82"/>
      <c r="AB21" s="82"/>
      <c r="AC21" s="91"/>
      <c r="AD21" s="82"/>
      <c r="AE21" s="50"/>
      <c r="AF21" s="92"/>
      <c r="AG21" s="92"/>
      <c r="AH21" s="82"/>
      <c r="AI21" s="91"/>
      <c r="AJ21" s="91"/>
      <c r="AK21" s="91"/>
      <c r="AL21" s="91"/>
      <c r="AM21" s="91"/>
      <c r="AN21" s="91"/>
      <c r="AO21" s="91"/>
      <c r="AP21" s="91"/>
      <c r="AQ21" s="124"/>
      <c r="AR21" s="124"/>
      <c r="AS21" s="124"/>
      <c r="AT21" s="124"/>
      <c r="AU21" s="91"/>
      <c r="AV21" s="91"/>
      <c r="AW21" s="91"/>
      <c r="AX21" s="91"/>
      <c r="AY21" s="124"/>
      <c r="AZ21" s="82"/>
      <c r="BA21" s="91"/>
      <c r="BB21" s="93"/>
      <c r="BC21" s="124"/>
      <c r="BD21" s="115">
        <v>44263</v>
      </c>
      <c r="BE21" s="87">
        <v>44330</v>
      </c>
      <c r="BF21" s="171"/>
      <c r="BG21" s="171"/>
      <c r="BH21" s="171"/>
      <c r="BI21" s="87">
        <v>44295</v>
      </c>
      <c r="BJ21" s="62"/>
      <c r="BK21" s="59"/>
      <c r="BL21" s="49"/>
      <c r="BM21" s="79"/>
      <c r="BN21" s="160"/>
      <c r="BO21" s="112"/>
      <c r="BP21" s="113"/>
      <c r="BQ21" s="112"/>
      <c r="BR21" s="96"/>
      <c r="BS21" s="96"/>
      <c r="BT21" s="97"/>
      <c r="BU21" s="97"/>
      <c r="BV21" s="97"/>
      <c r="BW21" s="97"/>
      <c r="BX21" s="97"/>
      <c r="BY21" s="97"/>
      <c r="BZ21" s="98"/>
      <c r="CA21" s="99"/>
      <c r="CB21" s="100"/>
      <c r="CC21" s="100"/>
      <c r="CD21" s="100"/>
      <c r="CE21" s="101"/>
      <c r="CF21" s="133"/>
      <c r="CG21" s="133"/>
      <c r="CH21" s="127"/>
      <c r="CI21" s="128"/>
      <c r="CJ21" s="129"/>
      <c r="CK21" s="130"/>
      <c r="CL21" s="68"/>
      <c r="CM21" s="69"/>
      <c r="CN21" s="69"/>
      <c r="CO21" s="69"/>
      <c r="CP21" s="69"/>
      <c r="CQ21" s="68"/>
      <c r="CR21" s="68"/>
      <c r="CS21" s="68"/>
      <c r="CT21" s="71"/>
      <c r="CU21" s="70"/>
      <c r="CV21" s="70"/>
      <c r="CW21" s="70"/>
      <c r="CX21" s="70"/>
      <c r="CY21" s="70"/>
      <c r="CZ21" s="70"/>
      <c r="DA21" s="70"/>
      <c r="DB21" s="70"/>
      <c r="DC21" s="71"/>
      <c r="DD21" s="72"/>
      <c r="DE21" s="72"/>
      <c r="DF21" s="72"/>
      <c r="DG21" s="72"/>
      <c r="DH21" s="72"/>
      <c r="DI21" s="72"/>
      <c r="DJ21" s="72"/>
      <c r="DK21" s="72"/>
      <c r="DL21" s="137"/>
    </row>
    <row r="22" spans="1:116" s="31" customFormat="1" ht="13.5" customHeight="1">
      <c r="A22" s="30">
        <v>21</v>
      </c>
      <c r="B22" s="30">
        <f>IF(YEAR(BD22)&lt;2020,0,IF(ISERROR(VLOOKUP($C22,$C$1:$C21,1,0)),1,COUNTIF($C$2:$C$200,$C22)))</f>
        <v>1</v>
      </c>
      <c r="C22" s="81"/>
      <c r="D22" s="82"/>
      <c r="E22" s="82"/>
      <c r="F22" s="109"/>
      <c r="G22" s="84"/>
      <c r="H22" s="156"/>
      <c r="I22" s="87"/>
      <c r="J22" s="82"/>
      <c r="K22" s="82"/>
      <c r="L22" s="143"/>
      <c r="M22" s="124"/>
      <c r="N22" s="82"/>
      <c r="O22" s="82"/>
      <c r="P22" s="83"/>
      <c r="Q22" s="83"/>
      <c r="R22" s="120"/>
      <c r="S22" s="120"/>
      <c r="T22" s="139"/>
      <c r="U22" s="85"/>
      <c r="V22" s="87"/>
      <c r="W22" s="155"/>
      <c r="X22" s="82"/>
      <c r="Y22" s="121"/>
      <c r="Z22" s="82"/>
      <c r="AA22" s="82"/>
      <c r="AB22" s="82"/>
      <c r="AC22" s="91"/>
      <c r="AD22" s="82"/>
      <c r="AE22" s="50"/>
      <c r="AF22" s="173"/>
      <c r="AG22" s="92"/>
      <c r="AH22" s="82"/>
      <c r="AI22" s="91"/>
      <c r="AJ22" s="91"/>
      <c r="AK22" s="91"/>
      <c r="AL22" s="91"/>
      <c r="AM22" s="91"/>
      <c r="AN22" s="91"/>
      <c r="AO22" s="91"/>
      <c r="AP22" s="91"/>
      <c r="AQ22" s="165"/>
      <c r="AR22" s="124"/>
      <c r="AS22" s="124"/>
      <c r="AT22" s="124"/>
      <c r="AU22" s="91"/>
      <c r="AV22" s="91"/>
      <c r="AW22" s="91"/>
      <c r="AX22" s="91"/>
      <c r="AY22" s="166"/>
      <c r="AZ22" s="167"/>
      <c r="BA22" s="91"/>
      <c r="BB22" s="93"/>
      <c r="BC22" s="124"/>
      <c r="BD22" s="115">
        <v>44263</v>
      </c>
      <c r="BE22" s="87">
        <v>44330</v>
      </c>
      <c r="BF22" s="87"/>
      <c r="BG22" s="87"/>
      <c r="BH22" s="87"/>
      <c r="BI22" s="87"/>
      <c r="BJ22" s="62"/>
      <c r="BK22" s="59"/>
      <c r="BL22" s="49"/>
      <c r="BM22" s="79"/>
      <c r="BN22" s="160"/>
      <c r="BO22" s="112"/>
      <c r="BP22" s="113"/>
      <c r="BQ22" s="112"/>
      <c r="BR22" s="96"/>
      <c r="BS22" s="96"/>
      <c r="BT22" s="97"/>
      <c r="BU22" s="97"/>
      <c r="BV22" s="97"/>
      <c r="BW22" s="97"/>
      <c r="BX22" s="97"/>
      <c r="BY22" s="97"/>
      <c r="BZ22" s="98"/>
      <c r="CA22" s="99"/>
      <c r="CB22" s="100"/>
      <c r="CC22" s="100"/>
      <c r="CD22" s="100"/>
      <c r="CE22" s="101"/>
      <c r="CF22" s="133"/>
      <c r="CG22" s="133"/>
      <c r="CH22" s="127"/>
      <c r="CI22" s="128"/>
      <c r="CJ22" s="129"/>
      <c r="CK22" s="130"/>
      <c r="CL22" s="68"/>
      <c r="CM22" s="69"/>
      <c r="CN22" s="69"/>
      <c r="CO22" s="69"/>
      <c r="CP22" s="69"/>
      <c r="CQ22" s="68"/>
      <c r="CR22" s="68"/>
      <c r="CS22" s="68"/>
      <c r="CT22" s="71"/>
      <c r="CU22" s="70"/>
      <c r="CV22" s="70"/>
      <c r="CW22" s="70"/>
      <c r="CX22" s="70"/>
      <c r="CY22" s="70"/>
      <c r="CZ22" s="70"/>
      <c r="DA22" s="70"/>
      <c r="DB22" s="70"/>
      <c r="DC22" s="71"/>
      <c r="DD22" s="72"/>
      <c r="DE22" s="72"/>
      <c r="DF22" s="72"/>
      <c r="DG22" s="72"/>
      <c r="DH22" s="72"/>
      <c r="DI22" s="72"/>
      <c r="DJ22" s="72"/>
      <c r="DK22" s="72"/>
      <c r="DL22" s="137"/>
    </row>
    <row r="23" spans="1:116" s="31" customFormat="1" ht="13.5" customHeight="1">
      <c r="A23" s="30">
        <v>22</v>
      </c>
      <c r="B23" s="30">
        <f>IF(YEAR(BD23)&lt;2020,0,IF(ISERROR(VLOOKUP($C23,$C$1:$C22,1,0)),1,COUNTIF($C$2:$C$200,$C23)))</f>
        <v>1</v>
      </c>
      <c r="C23" s="81"/>
      <c r="D23" s="82"/>
      <c r="E23" s="82"/>
      <c r="F23" s="109"/>
      <c r="G23" s="84"/>
      <c r="H23" s="172"/>
      <c r="I23" s="87"/>
      <c r="J23" s="82"/>
      <c r="K23" s="82"/>
      <c r="L23" s="143"/>
      <c r="M23" s="124"/>
      <c r="N23" s="82"/>
      <c r="O23" s="82"/>
      <c r="P23" s="83"/>
      <c r="Q23" s="83"/>
      <c r="R23" s="120"/>
      <c r="S23" s="120"/>
      <c r="T23" s="139"/>
      <c r="U23" s="85"/>
      <c r="V23" s="87"/>
      <c r="W23" s="155"/>
      <c r="X23" s="82"/>
      <c r="Y23" s="121"/>
      <c r="Z23" s="109"/>
      <c r="AA23" s="82"/>
      <c r="AB23" s="82"/>
      <c r="AC23" s="91"/>
      <c r="AD23" s="82"/>
      <c r="AE23" s="50"/>
      <c r="AF23" s="111"/>
      <c r="AG23" s="92"/>
      <c r="AH23" s="82"/>
      <c r="AI23" s="91"/>
      <c r="AJ23" s="91"/>
      <c r="AK23" s="91"/>
      <c r="AL23" s="91"/>
      <c r="AM23" s="91"/>
      <c r="AN23" s="91"/>
      <c r="AO23" s="91"/>
      <c r="AP23" s="91"/>
      <c r="AQ23" s="165"/>
      <c r="AR23" s="124"/>
      <c r="AS23" s="124"/>
      <c r="AT23" s="124"/>
      <c r="AU23" s="91"/>
      <c r="AV23" s="91"/>
      <c r="AW23" s="91"/>
      <c r="AX23" s="91"/>
      <c r="AY23" s="124"/>
      <c r="AZ23" s="82"/>
      <c r="BA23" s="91"/>
      <c r="BB23" s="93"/>
      <c r="BC23" s="124"/>
      <c r="BD23" s="115">
        <v>44263</v>
      </c>
      <c r="BE23" s="87">
        <v>44342</v>
      </c>
      <c r="BF23" s="87"/>
      <c r="BG23" s="87"/>
      <c r="BH23" s="87"/>
      <c r="BI23" s="87"/>
      <c r="BJ23" s="62"/>
      <c r="BK23" s="59"/>
      <c r="BL23" s="49"/>
      <c r="BM23" s="79"/>
      <c r="BN23" s="160"/>
      <c r="BO23" s="112"/>
      <c r="BP23" s="113"/>
      <c r="BQ23" s="112"/>
      <c r="BR23" s="96"/>
      <c r="BS23" s="96"/>
      <c r="BT23" s="97"/>
      <c r="BU23" s="97"/>
      <c r="BV23" s="97"/>
      <c r="BW23" s="97"/>
      <c r="BX23" s="97"/>
      <c r="BY23" s="97"/>
      <c r="BZ23" s="98"/>
      <c r="CA23" s="99"/>
      <c r="CB23" s="100"/>
      <c r="CC23" s="100"/>
      <c r="CD23" s="100"/>
      <c r="CE23" s="101"/>
      <c r="CF23" s="133"/>
      <c r="CG23" s="133"/>
      <c r="CH23" s="127"/>
      <c r="CI23" s="128"/>
      <c r="CJ23" s="129"/>
      <c r="CK23" s="130"/>
      <c r="CL23" s="68"/>
      <c r="CM23" s="69"/>
      <c r="CN23" s="69"/>
      <c r="CO23" s="69"/>
      <c r="CP23" s="69"/>
      <c r="CQ23" s="68"/>
      <c r="CR23" s="68"/>
      <c r="CS23" s="68"/>
      <c r="CT23" s="71"/>
      <c r="CU23" s="70"/>
      <c r="CV23" s="70"/>
      <c r="CW23" s="70"/>
      <c r="CX23" s="70"/>
      <c r="CY23" s="70"/>
      <c r="CZ23" s="70"/>
      <c r="DA23" s="70"/>
      <c r="DB23" s="70"/>
      <c r="DC23" s="71"/>
      <c r="DD23" s="72"/>
      <c r="DE23" s="72"/>
      <c r="DF23" s="72"/>
      <c r="DG23" s="72"/>
      <c r="DH23" s="72"/>
      <c r="DI23" s="72"/>
      <c r="DJ23" s="72"/>
      <c r="DK23" s="72"/>
      <c r="DL23" s="137"/>
    </row>
    <row r="24" spans="1:116" s="31" customFormat="1" ht="13.5" customHeight="1">
      <c r="A24" s="30">
        <v>23</v>
      </c>
      <c r="B24" s="30">
        <f>IF(YEAR(BD24)&lt;2020,0,IF(ISERROR(VLOOKUP($C24,$C$1:$C23,1,0)),1,COUNTIF($C$2:$C$200,$C24)))</f>
        <v>1</v>
      </c>
      <c r="C24" s="81"/>
      <c r="D24" s="82"/>
      <c r="E24" s="82"/>
      <c r="F24" s="83"/>
      <c r="G24" s="84"/>
      <c r="H24" s="156"/>
      <c r="I24" s="87"/>
      <c r="J24" s="82"/>
      <c r="K24" s="82"/>
      <c r="L24" s="143"/>
      <c r="M24" s="124"/>
      <c r="N24" s="82"/>
      <c r="O24" s="82"/>
      <c r="P24" s="83"/>
      <c r="Q24" s="83"/>
      <c r="R24" s="120"/>
      <c r="S24" s="120"/>
      <c r="T24" s="139"/>
      <c r="U24" s="85"/>
      <c r="V24" s="87"/>
      <c r="W24" s="155"/>
      <c r="X24" s="82"/>
      <c r="Y24" s="121"/>
      <c r="Z24" s="82"/>
      <c r="AA24" s="82"/>
      <c r="AB24" s="82"/>
      <c r="AC24" s="124"/>
      <c r="AD24" s="82"/>
      <c r="AE24" s="50"/>
      <c r="AF24" s="92"/>
      <c r="AG24" s="92"/>
      <c r="AH24" s="82"/>
      <c r="AI24" s="124"/>
      <c r="AJ24" s="124"/>
      <c r="AK24" s="124"/>
      <c r="AL24" s="124"/>
      <c r="AM24" s="124"/>
      <c r="AN24" s="124"/>
      <c r="AO24" s="124"/>
      <c r="AP24" s="124"/>
      <c r="AQ24" s="124"/>
      <c r="AR24" s="124"/>
      <c r="AS24" s="124"/>
      <c r="AT24" s="124"/>
      <c r="AU24" s="124"/>
      <c r="AV24" s="124"/>
      <c r="AW24" s="124"/>
      <c r="AX24" s="124"/>
      <c r="AY24" s="166"/>
      <c r="AZ24" s="167"/>
      <c r="BA24" s="91"/>
      <c r="BB24" s="93"/>
      <c r="BC24" s="124"/>
      <c r="BD24" s="115">
        <v>44251</v>
      </c>
      <c r="BE24" s="87">
        <v>44320</v>
      </c>
      <c r="BF24" s="87"/>
      <c r="BG24" s="87"/>
      <c r="BH24" s="87"/>
      <c r="BI24" s="87"/>
      <c r="BJ24" s="62"/>
      <c r="BK24" s="59"/>
      <c r="BL24" s="49"/>
      <c r="BM24" s="79"/>
      <c r="BN24" s="160"/>
      <c r="BO24" s="112"/>
      <c r="BP24" s="113"/>
      <c r="BQ24" s="112"/>
      <c r="BR24" s="96"/>
      <c r="BS24" s="96"/>
      <c r="BT24" s="97"/>
      <c r="BU24" s="97"/>
      <c r="BV24" s="97"/>
      <c r="BW24" s="97"/>
      <c r="BX24" s="97"/>
      <c r="BY24" s="97"/>
      <c r="BZ24" s="98"/>
      <c r="CA24" s="99"/>
      <c r="CB24" s="100"/>
      <c r="CC24" s="100"/>
      <c r="CD24" s="100"/>
      <c r="CE24" s="101"/>
      <c r="CF24" s="133"/>
      <c r="CG24" s="133"/>
      <c r="CH24" s="127"/>
      <c r="CI24" s="128"/>
      <c r="CJ24" s="129"/>
      <c r="CK24" s="130"/>
      <c r="CL24" s="68"/>
      <c r="CM24" s="69"/>
      <c r="CN24" s="69"/>
      <c r="CO24" s="69"/>
      <c r="CP24" s="69"/>
      <c r="CQ24" s="68"/>
      <c r="CR24" s="68"/>
      <c r="CS24" s="68"/>
      <c r="CT24" s="71"/>
      <c r="CU24" s="70"/>
      <c r="CV24" s="70"/>
      <c r="CW24" s="70"/>
      <c r="CX24" s="70"/>
      <c r="CY24" s="70"/>
      <c r="CZ24" s="70"/>
      <c r="DA24" s="70"/>
      <c r="DB24" s="70"/>
      <c r="DC24" s="71"/>
      <c r="DD24" s="72"/>
      <c r="DE24" s="72"/>
      <c r="DF24" s="72"/>
      <c r="DG24" s="72"/>
      <c r="DH24" s="72"/>
      <c r="DI24" s="72"/>
      <c r="DJ24" s="72"/>
      <c r="DK24" s="72"/>
      <c r="DL24" s="137"/>
    </row>
    <row r="25" spans="1:116" s="31" customFormat="1" ht="13.5" customHeight="1">
      <c r="A25" s="30">
        <v>24</v>
      </c>
      <c r="B25" s="30">
        <f>IF(YEAR(BD25)&lt;2020,0,IF(ISERROR(VLOOKUP($C25,$C$1:$C24,1,0)),1,COUNTIF($C$2:$C$200,$C25)))</f>
        <v>1</v>
      </c>
      <c r="C25" s="81"/>
      <c r="D25" s="82"/>
      <c r="E25" s="82"/>
      <c r="F25" s="83"/>
      <c r="G25" s="84"/>
      <c r="H25" s="156"/>
      <c r="I25" s="87"/>
      <c r="J25" s="82"/>
      <c r="K25" s="82"/>
      <c r="L25" s="143"/>
      <c r="M25" s="124"/>
      <c r="N25" s="82"/>
      <c r="O25" s="82"/>
      <c r="P25" s="83"/>
      <c r="Q25" s="83"/>
      <c r="R25" s="120"/>
      <c r="S25" s="120"/>
      <c r="T25" s="139"/>
      <c r="U25" s="85"/>
      <c r="V25" s="87"/>
      <c r="W25" s="155"/>
      <c r="X25" s="82"/>
      <c r="Y25" s="121"/>
      <c r="Z25" s="82"/>
      <c r="AA25" s="82"/>
      <c r="AB25" s="82"/>
      <c r="AC25" s="91"/>
      <c r="AD25" s="82"/>
      <c r="AE25" s="50"/>
      <c r="AF25" s="92"/>
      <c r="AG25" s="92"/>
      <c r="AH25" s="82"/>
      <c r="AI25" s="91"/>
      <c r="AJ25" s="91"/>
      <c r="AK25" s="91"/>
      <c r="AL25" s="91"/>
      <c r="AM25" s="91"/>
      <c r="AN25" s="91"/>
      <c r="AO25" s="91"/>
      <c r="AP25" s="91"/>
      <c r="AQ25" s="165"/>
      <c r="AR25" s="124"/>
      <c r="AS25" s="124"/>
      <c r="AT25" s="124"/>
      <c r="AU25" s="124"/>
      <c r="AV25" s="91"/>
      <c r="AW25" s="91"/>
      <c r="AX25" s="91"/>
      <c r="AY25" s="124"/>
      <c r="AZ25" s="82"/>
      <c r="BA25" s="91"/>
      <c r="BB25" s="93"/>
      <c r="BC25" s="124"/>
      <c r="BD25" s="115">
        <v>44274</v>
      </c>
      <c r="BE25" s="87">
        <v>44316</v>
      </c>
      <c r="BF25" s="87"/>
      <c r="BG25" s="87"/>
      <c r="BH25" s="87"/>
      <c r="BI25" s="87"/>
      <c r="BJ25" s="62"/>
      <c r="BK25" s="59"/>
      <c r="BL25" s="49"/>
      <c r="BM25" s="79"/>
      <c r="BN25" s="160"/>
      <c r="BO25" s="112"/>
      <c r="BP25" s="113"/>
      <c r="BQ25" s="112"/>
      <c r="BR25" s="96"/>
      <c r="BS25" s="96"/>
      <c r="BT25" s="97"/>
      <c r="BU25" s="97"/>
      <c r="BV25" s="97"/>
      <c r="BW25" s="97"/>
      <c r="BX25" s="97"/>
      <c r="BY25" s="97"/>
      <c r="BZ25" s="98"/>
      <c r="CA25" s="99"/>
      <c r="CB25" s="100"/>
      <c r="CC25" s="100"/>
      <c r="CD25" s="100"/>
      <c r="CE25" s="101"/>
      <c r="CF25" s="133"/>
      <c r="CG25" s="133"/>
      <c r="CH25" s="127"/>
      <c r="CI25" s="128"/>
      <c r="CJ25" s="129"/>
      <c r="CK25" s="130"/>
      <c r="CL25" s="68"/>
      <c r="CM25" s="69"/>
      <c r="CN25" s="69"/>
      <c r="CO25" s="69"/>
      <c r="CP25" s="69"/>
      <c r="CQ25" s="68"/>
      <c r="CR25" s="68"/>
      <c r="CS25" s="68"/>
      <c r="CT25" s="71"/>
      <c r="CU25" s="70"/>
      <c r="CV25" s="70"/>
      <c r="CW25" s="70"/>
      <c r="CX25" s="70"/>
      <c r="CY25" s="70"/>
      <c r="CZ25" s="70"/>
      <c r="DA25" s="70"/>
      <c r="DB25" s="70"/>
      <c r="DC25" s="71"/>
      <c r="DD25" s="72"/>
      <c r="DE25" s="72"/>
      <c r="DF25" s="72"/>
      <c r="DG25" s="72"/>
      <c r="DH25" s="72"/>
      <c r="DI25" s="72"/>
      <c r="DJ25" s="72"/>
      <c r="DK25" s="72"/>
      <c r="DL25" s="137"/>
    </row>
    <row r="26" spans="1:116" s="31" customFormat="1" ht="13.5" customHeight="1">
      <c r="A26" s="30">
        <v>25</v>
      </c>
      <c r="B26" s="30">
        <f>IF(YEAR(BD26)&lt;2020,0,IF(ISERROR(VLOOKUP($C26,$C$1:$C25,1,0)),1,COUNTIF($C$2:$C$200,$C26)))</f>
        <v>1</v>
      </c>
      <c r="C26" s="81"/>
      <c r="D26" s="82"/>
      <c r="E26" s="82"/>
      <c r="F26" s="83"/>
      <c r="G26" s="84"/>
      <c r="H26" s="156"/>
      <c r="I26" s="87"/>
      <c r="J26" s="82"/>
      <c r="K26" s="82"/>
      <c r="L26" s="143"/>
      <c r="M26" s="124"/>
      <c r="N26" s="82"/>
      <c r="O26" s="82"/>
      <c r="P26" s="83"/>
      <c r="Q26" s="83"/>
      <c r="R26" s="120"/>
      <c r="S26" s="120"/>
      <c r="T26" s="139"/>
      <c r="U26" s="85"/>
      <c r="V26" s="164"/>
      <c r="W26" s="155"/>
      <c r="X26" s="164"/>
      <c r="Y26" s="164"/>
      <c r="Z26" s="82"/>
      <c r="AA26" s="82"/>
      <c r="AB26" s="82"/>
      <c r="AC26" s="91"/>
      <c r="AD26" s="82"/>
      <c r="AE26" s="50"/>
      <c r="AF26" s="92"/>
      <c r="AG26" s="92"/>
      <c r="AH26" s="82"/>
      <c r="AI26" s="124"/>
      <c r="AJ26" s="91"/>
      <c r="AK26" s="91"/>
      <c r="AL26" s="91"/>
      <c r="AM26" s="91"/>
      <c r="AN26" s="91"/>
      <c r="AO26" s="91"/>
      <c r="AP26" s="91"/>
      <c r="AQ26" s="124"/>
      <c r="AR26" s="124"/>
      <c r="AS26" s="124"/>
      <c r="AT26" s="124"/>
      <c r="AU26" s="124"/>
      <c r="AV26" s="91"/>
      <c r="AW26" s="91"/>
      <c r="AX26" s="91"/>
      <c r="AY26" s="124"/>
      <c r="AZ26" s="82"/>
      <c r="BA26" s="91"/>
      <c r="BB26" s="93"/>
      <c r="BC26" s="124"/>
      <c r="BD26" s="115">
        <v>44277</v>
      </c>
      <c r="BE26" s="87">
        <v>44337</v>
      </c>
      <c r="BF26" s="87"/>
      <c r="BG26" s="87"/>
      <c r="BH26" s="87"/>
      <c r="BI26" s="87"/>
      <c r="BJ26" s="62"/>
      <c r="BK26" s="59"/>
      <c r="BL26" s="49"/>
      <c r="BM26" s="79"/>
      <c r="BN26" s="160"/>
      <c r="BO26" s="112"/>
      <c r="BP26" s="113"/>
      <c r="BQ26" s="112"/>
      <c r="BR26" s="96"/>
      <c r="BS26" s="96"/>
      <c r="BT26" s="97"/>
      <c r="BU26" s="97"/>
      <c r="BV26" s="97"/>
      <c r="BW26" s="97"/>
      <c r="BX26" s="97"/>
      <c r="BY26" s="97"/>
      <c r="BZ26" s="98"/>
      <c r="CA26" s="99"/>
      <c r="CB26" s="100"/>
      <c r="CC26" s="100"/>
      <c r="CD26" s="100"/>
      <c r="CE26" s="101"/>
      <c r="CF26" s="133"/>
      <c r="CG26" s="133"/>
      <c r="CH26" s="127"/>
      <c r="CI26" s="128"/>
      <c r="CJ26" s="129"/>
      <c r="CK26" s="130"/>
      <c r="CL26" s="68"/>
      <c r="CM26" s="69"/>
      <c r="CN26" s="69"/>
      <c r="CO26" s="69"/>
      <c r="CP26" s="69"/>
      <c r="CQ26" s="68"/>
      <c r="CR26" s="68"/>
      <c r="CS26" s="68"/>
      <c r="CT26" s="71"/>
      <c r="CU26" s="70"/>
      <c r="CV26" s="70"/>
      <c r="CW26" s="70"/>
      <c r="CX26" s="70"/>
      <c r="CY26" s="70"/>
      <c r="CZ26" s="70"/>
      <c r="DA26" s="70"/>
      <c r="DB26" s="70"/>
      <c r="DC26" s="71"/>
      <c r="DD26" s="72"/>
      <c r="DE26" s="72"/>
      <c r="DF26" s="72"/>
      <c r="DG26" s="72"/>
      <c r="DH26" s="72"/>
      <c r="DI26" s="72"/>
      <c r="DJ26" s="72"/>
      <c r="DK26" s="72"/>
      <c r="DL26" s="137"/>
    </row>
    <row r="27" spans="1:116" s="31" customFormat="1" ht="15">
      <c r="A27" s="30">
        <v>26</v>
      </c>
      <c r="B27" s="30">
        <f>IF(YEAR(BD27)&lt;2020,0,IF(ISERROR(VLOOKUP($C27,$C$1:$C26,1,0)),1,COUNTIF($C$2:$C$200,$C27)))</f>
        <v>1</v>
      </c>
      <c r="C27" s="81"/>
      <c r="D27" s="82"/>
      <c r="E27" s="82"/>
      <c r="F27" s="83"/>
      <c r="G27" s="84"/>
      <c r="H27" s="156"/>
      <c r="I27" s="87"/>
      <c r="J27" s="82"/>
      <c r="K27" s="82"/>
      <c r="L27" s="143"/>
      <c r="M27" s="124"/>
      <c r="N27" s="82"/>
      <c r="O27" s="82"/>
      <c r="P27" s="83"/>
      <c r="Q27" s="83"/>
      <c r="R27" s="120"/>
      <c r="S27" s="120"/>
      <c r="T27" s="139"/>
      <c r="U27" s="85"/>
      <c r="V27" s="164"/>
      <c r="W27" s="155"/>
      <c r="X27" s="164"/>
      <c r="Y27" s="164"/>
      <c r="Z27" s="82"/>
      <c r="AA27" s="82"/>
      <c r="AB27" s="82"/>
      <c r="AC27" s="91"/>
      <c r="AD27" s="82"/>
      <c r="AE27" s="50"/>
      <c r="AF27" s="92"/>
      <c r="AG27" s="92"/>
      <c r="AH27" s="82"/>
      <c r="AI27" s="124"/>
      <c r="AJ27" s="91"/>
      <c r="AK27" s="91"/>
      <c r="AL27" s="91"/>
      <c r="AM27" s="91"/>
      <c r="AN27" s="91"/>
      <c r="AO27" s="91"/>
      <c r="AP27" s="91"/>
      <c r="AQ27" s="165"/>
      <c r="AR27" s="124"/>
      <c r="AS27" s="124"/>
      <c r="AT27" s="124"/>
      <c r="AU27" s="91"/>
      <c r="AV27" s="91"/>
      <c r="AW27" s="91"/>
      <c r="AX27" s="91"/>
      <c r="AY27" s="124"/>
      <c r="AZ27" s="82"/>
      <c r="BA27" s="91"/>
      <c r="BB27" s="125"/>
      <c r="BC27" s="124"/>
      <c r="BD27" s="115">
        <v>44277</v>
      </c>
      <c r="BE27" s="87">
        <v>44361</v>
      </c>
      <c r="BF27" s="87"/>
      <c r="BG27" s="87"/>
      <c r="BH27" s="87"/>
      <c r="BI27" s="87"/>
      <c r="BJ27" s="62"/>
      <c r="BK27" s="59"/>
      <c r="BL27" s="49"/>
      <c r="BM27" s="79"/>
      <c r="BN27" s="160"/>
      <c r="BO27" s="112"/>
      <c r="BP27" s="113"/>
      <c r="BQ27" s="112"/>
      <c r="BR27" s="96"/>
      <c r="BS27" s="96"/>
      <c r="BT27" s="97"/>
      <c r="BU27" s="97"/>
      <c r="BV27" s="97"/>
      <c r="BW27" s="97"/>
      <c r="BX27" s="97"/>
      <c r="BY27" s="97"/>
      <c r="BZ27" s="98"/>
      <c r="CA27" s="99"/>
      <c r="CB27" s="100"/>
      <c r="CC27" s="100"/>
      <c r="CD27" s="100"/>
      <c r="CE27" s="101"/>
      <c r="CF27" s="133"/>
      <c r="CG27" s="133"/>
      <c r="CH27" s="127"/>
      <c r="CI27" s="128"/>
      <c r="CJ27" s="129"/>
      <c r="CK27" s="130"/>
      <c r="CL27" s="68"/>
      <c r="CM27" s="69"/>
      <c r="CN27" s="69"/>
      <c r="CO27" s="69"/>
      <c r="CP27" s="69"/>
      <c r="CQ27" s="68"/>
      <c r="CR27" s="68"/>
      <c r="CS27" s="68"/>
      <c r="CT27" s="71"/>
      <c r="CU27" s="70"/>
      <c r="CV27" s="70"/>
      <c r="CW27" s="70"/>
      <c r="CX27" s="70"/>
      <c r="CY27" s="70"/>
      <c r="CZ27" s="70"/>
      <c r="DA27" s="70"/>
      <c r="DB27" s="70"/>
      <c r="DC27" s="71"/>
      <c r="DD27" s="72"/>
      <c r="DE27" s="72"/>
      <c r="DF27" s="72"/>
      <c r="DG27" s="72"/>
      <c r="DH27" s="72"/>
      <c r="DI27" s="72"/>
      <c r="DJ27" s="72"/>
      <c r="DK27" s="72"/>
      <c r="DL27" s="137"/>
    </row>
    <row r="28" spans="1:116" s="31" customFormat="1" ht="13.5" customHeight="1">
      <c r="A28" s="30">
        <v>27</v>
      </c>
      <c r="B28" s="30">
        <f>IF(YEAR(BD28)&lt;2020,0,IF(ISERROR(VLOOKUP($C28,$C$1:$C27,1,0)),1,COUNTIF($C$2:$C$200,$C28)))</f>
        <v>1</v>
      </c>
      <c r="C28" s="81"/>
      <c r="D28" s="82"/>
      <c r="E28" s="82"/>
      <c r="F28" s="83"/>
      <c r="G28" s="84"/>
      <c r="H28" s="156"/>
      <c r="I28" s="87"/>
      <c r="J28" s="82"/>
      <c r="K28" s="82"/>
      <c r="L28" s="143"/>
      <c r="M28" s="124"/>
      <c r="N28" s="82"/>
      <c r="O28" s="82"/>
      <c r="P28" s="83"/>
      <c r="Q28" s="83"/>
      <c r="R28" s="120"/>
      <c r="S28" s="120"/>
      <c r="T28" s="139"/>
      <c r="U28" s="85"/>
      <c r="V28" s="87"/>
      <c r="W28" s="155"/>
      <c r="X28" s="82"/>
      <c r="Y28" s="121"/>
      <c r="Z28" s="82"/>
      <c r="AA28" s="82"/>
      <c r="AB28" s="82"/>
      <c r="AC28" s="91"/>
      <c r="AD28" s="82"/>
      <c r="AE28" s="50"/>
      <c r="AF28" s="92"/>
      <c r="AG28" s="92"/>
      <c r="AH28" s="82"/>
      <c r="AI28" s="91"/>
      <c r="AJ28" s="91"/>
      <c r="AK28" s="91"/>
      <c r="AL28" s="91"/>
      <c r="AM28" s="91"/>
      <c r="AN28" s="91"/>
      <c r="AO28" s="91"/>
      <c r="AP28" s="91"/>
      <c r="AQ28" s="124"/>
      <c r="AR28" s="124"/>
      <c r="AS28" s="124"/>
      <c r="AT28" s="124"/>
      <c r="AU28" s="91"/>
      <c r="AV28" s="91"/>
      <c r="AW28" s="91"/>
      <c r="AX28" s="91"/>
      <c r="AY28" s="124"/>
      <c r="AZ28" s="82"/>
      <c r="BA28" s="91"/>
      <c r="BB28" s="125"/>
      <c r="BC28" s="124"/>
      <c r="BD28" s="115">
        <v>44277</v>
      </c>
      <c r="BE28" s="87">
        <v>44361</v>
      </c>
      <c r="BF28" s="87"/>
      <c r="BG28" s="87"/>
      <c r="BH28" s="87"/>
      <c r="BI28" s="87"/>
      <c r="BJ28" s="62"/>
      <c r="BK28" s="59"/>
      <c r="BL28" s="49"/>
      <c r="BM28" s="79"/>
      <c r="BN28" s="160"/>
      <c r="BO28" s="112"/>
      <c r="BP28" s="113"/>
      <c r="BQ28" s="112"/>
      <c r="BR28" s="96"/>
      <c r="BS28" s="96"/>
      <c r="BT28" s="97"/>
      <c r="BU28" s="97"/>
      <c r="BV28" s="97"/>
      <c r="BW28" s="97"/>
      <c r="BX28" s="97"/>
      <c r="BY28" s="97"/>
      <c r="BZ28" s="98"/>
      <c r="CA28" s="99"/>
      <c r="CB28" s="100"/>
      <c r="CC28" s="100"/>
      <c r="CD28" s="100"/>
      <c r="CE28" s="101"/>
      <c r="CF28" s="133"/>
      <c r="CG28" s="133"/>
      <c r="CH28" s="127"/>
      <c r="CI28" s="128"/>
      <c r="CJ28" s="129"/>
      <c r="CK28" s="130"/>
      <c r="CL28" s="68"/>
      <c r="CM28" s="69"/>
      <c r="CN28" s="69"/>
      <c r="CO28" s="69"/>
      <c r="CP28" s="69"/>
      <c r="CQ28" s="68"/>
      <c r="CR28" s="68"/>
      <c r="CS28" s="68"/>
      <c r="CT28" s="71"/>
      <c r="CU28" s="70"/>
      <c r="CV28" s="70"/>
      <c r="CW28" s="70"/>
      <c r="CX28" s="70"/>
      <c r="CY28" s="70"/>
      <c r="CZ28" s="70"/>
      <c r="DA28" s="70"/>
      <c r="DB28" s="70"/>
      <c r="DC28" s="71"/>
      <c r="DD28" s="72"/>
      <c r="DE28" s="72"/>
      <c r="DF28" s="72"/>
      <c r="DG28" s="72"/>
      <c r="DH28" s="72"/>
      <c r="DI28" s="72"/>
      <c r="DJ28" s="72"/>
      <c r="DK28" s="72"/>
      <c r="DL28" s="137"/>
    </row>
    <row r="29" spans="1:116" s="31" customFormat="1" ht="13.5" customHeight="1">
      <c r="A29" s="30">
        <v>28</v>
      </c>
      <c r="B29" s="30">
        <f>IF(YEAR(BD29)&lt;2020,0,IF(ISERROR(VLOOKUP($C29,$C$1:$C28,1,0)),1,COUNTIF($C$2:$C$200,$C29)))</f>
        <v>1</v>
      </c>
      <c r="C29" s="81"/>
      <c r="D29" s="82"/>
      <c r="E29" s="82"/>
      <c r="F29" s="83"/>
      <c r="G29" s="84"/>
      <c r="H29" s="156"/>
      <c r="I29" s="87"/>
      <c r="J29" s="82"/>
      <c r="K29" s="82"/>
      <c r="L29" s="143"/>
      <c r="M29" s="124"/>
      <c r="N29" s="82"/>
      <c r="O29" s="82"/>
      <c r="P29" s="83"/>
      <c r="Q29" s="83"/>
      <c r="R29" s="120"/>
      <c r="S29" s="120"/>
      <c r="T29" s="139"/>
      <c r="U29" s="85"/>
      <c r="V29" s="87"/>
      <c r="W29" s="155"/>
      <c r="X29" s="82"/>
      <c r="Y29" s="121"/>
      <c r="Z29" s="82"/>
      <c r="AA29" s="82"/>
      <c r="AB29" s="82"/>
      <c r="AC29" s="91"/>
      <c r="AD29" s="82"/>
      <c r="AE29" s="50"/>
      <c r="AF29" s="92"/>
      <c r="AG29" s="92"/>
      <c r="AH29" s="82"/>
      <c r="AI29" s="91"/>
      <c r="AJ29" s="91"/>
      <c r="AK29" s="91"/>
      <c r="AL29" s="91"/>
      <c r="AM29" s="91"/>
      <c r="AN29" s="91"/>
      <c r="AO29" s="91"/>
      <c r="AP29" s="91"/>
      <c r="AQ29" s="124"/>
      <c r="AR29" s="124"/>
      <c r="AS29" s="124"/>
      <c r="AT29" s="124"/>
      <c r="AU29" s="91"/>
      <c r="AV29" s="91"/>
      <c r="AW29" s="91"/>
      <c r="AX29" s="91"/>
      <c r="AY29" s="124"/>
      <c r="AZ29" s="82"/>
      <c r="BA29" s="124"/>
      <c r="BB29" s="125"/>
      <c r="BC29" s="124"/>
      <c r="BD29" s="115">
        <v>44277</v>
      </c>
      <c r="BE29" s="87">
        <v>44361</v>
      </c>
      <c r="BF29" s="87"/>
      <c r="BG29" s="87"/>
      <c r="BH29" s="87"/>
      <c r="BI29" s="87"/>
      <c r="BJ29" s="62"/>
      <c r="BK29" s="59"/>
      <c r="BL29" s="49"/>
      <c r="BM29" s="79"/>
      <c r="BN29" s="160"/>
      <c r="BO29" s="112"/>
      <c r="BP29" s="113"/>
      <c r="BQ29" s="112"/>
      <c r="BR29" s="96"/>
      <c r="BS29" s="96"/>
      <c r="BT29" s="97"/>
      <c r="BU29" s="97"/>
      <c r="BV29" s="97"/>
      <c r="BW29" s="97"/>
      <c r="BX29" s="97"/>
      <c r="BY29" s="97"/>
      <c r="BZ29" s="98"/>
      <c r="CA29" s="99"/>
      <c r="CB29" s="100"/>
      <c r="CC29" s="100"/>
      <c r="CD29" s="100"/>
      <c r="CE29" s="101"/>
      <c r="CF29" s="133"/>
      <c r="CG29" s="133"/>
      <c r="CH29" s="127"/>
      <c r="CI29" s="128"/>
      <c r="CJ29" s="129"/>
      <c r="CK29" s="130"/>
      <c r="CL29" s="68"/>
      <c r="CM29" s="69"/>
      <c r="CN29" s="69"/>
      <c r="CO29" s="69"/>
      <c r="CP29" s="69"/>
      <c r="CQ29" s="68"/>
      <c r="CR29" s="68"/>
      <c r="CS29" s="68"/>
      <c r="CT29" s="71"/>
      <c r="CU29" s="70"/>
      <c r="CV29" s="70"/>
      <c r="CW29" s="70"/>
      <c r="CX29" s="70"/>
      <c r="CY29" s="70"/>
      <c r="CZ29" s="70"/>
      <c r="DA29" s="70"/>
      <c r="DB29" s="70"/>
      <c r="DC29" s="71"/>
      <c r="DD29" s="72"/>
      <c r="DE29" s="72"/>
      <c r="DF29" s="72"/>
      <c r="DG29" s="72"/>
      <c r="DH29" s="72"/>
      <c r="DI29" s="72"/>
      <c r="DJ29" s="72"/>
      <c r="DK29" s="72"/>
      <c r="DL29" s="137"/>
    </row>
    <row r="30" spans="1:116" s="31" customFormat="1" ht="15.75" customHeight="1">
      <c r="A30" s="30">
        <v>29</v>
      </c>
      <c r="B30" s="30">
        <f>IF(YEAR(BD30)&lt;2020,0,IF(ISERROR(VLOOKUP($C30,$C$1:$C29,1,0)),1,COUNTIF($C$2:$C$200,$C30)))</f>
        <v>1</v>
      </c>
      <c r="C30" s="81"/>
      <c r="D30" s="82"/>
      <c r="E30" s="82"/>
      <c r="F30" s="83"/>
      <c r="G30" s="84"/>
      <c r="H30" s="156"/>
      <c r="I30" s="87"/>
      <c r="J30" s="82"/>
      <c r="K30" s="82"/>
      <c r="L30" s="143"/>
      <c r="M30" s="124"/>
      <c r="N30" s="82"/>
      <c r="O30" s="82"/>
      <c r="P30" s="175"/>
      <c r="Q30" s="83"/>
      <c r="R30" s="120"/>
      <c r="S30" s="120"/>
      <c r="T30" s="139"/>
      <c r="U30" s="85"/>
      <c r="V30" s="87"/>
      <c r="W30" s="155"/>
      <c r="X30" s="82"/>
      <c r="Y30" s="121"/>
      <c r="Z30" s="82"/>
      <c r="AA30" s="82"/>
      <c r="AB30" s="82"/>
      <c r="AC30" s="91"/>
      <c r="AD30" s="82"/>
      <c r="AE30" s="50"/>
      <c r="AF30" s="92"/>
      <c r="AG30" s="92"/>
      <c r="AH30" s="82"/>
      <c r="AI30" s="91"/>
      <c r="AJ30" s="91"/>
      <c r="AK30" s="91"/>
      <c r="AL30" s="91"/>
      <c r="AM30" s="91"/>
      <c r="AN30" s="91"/>
      <c r="AO30" s="91"/>
      <c r="AP30" s="91"/>
      <c r="AQ30" s="124"/>
      <c r="AR30" s="124"/>
      <c r="AS30" s="124"/>
      <c r="AT30" s="124"/>
      <c r="AU30" s="91"/>
      <c r="AV30" s="91"/>
      <c r="AW30" s="91"/>
      <c r="AX30" s="91"/>
      <c r="AY30" s="124"/>
      <c r="AZ30" s="82"/>
      <c r="BA30" s="124"/>
      <c r="BB30" s="125"/>
      <c r="BC30" s="124"/>
      <c r="BD30" s="115">
        <v>44300</v>
      </c>
      <c r="BE30" s="87">
        <v>44363</v>
      </c>
      <c r="BF30" s="87"/>
      <c r="BG30" s="87"/>
      <c r="BH30" s="87"/>
      <c r="BI30" s="87"/>
      <c r="BJ30" s="62"/>
      <c r="BK30" s="59"/>
      <c r="BL30" s="49"/>
      <c r="BM30" s="79"/>
      <c r="BN30" s="160"/>
      <c r="BO30" s="112"/>
      <c r="BP30" s="113"/>
      <c r="BQ30" s="112"/>
      <c r="BR30" s="96"/>
      <c r="BS30" s="96"/>
      <c r="BT30" s="97"/>
      <c r="BU30" s="97"/>
      <c r="BV30" s="97"/>
      <c r="BW30" s="97"/>
      <c r="BX30" s="97"/>
      <c r="BY30" s="97"/>
      <c r="BZ30" s="98"/>
      <c r="CA30" s="99"/>
      <c r="CB30" s="100"/>
      <c r="CC30" s="100"/>
      <c r="CD30" s="100"/>
      <c r="CE30" s="101"/>
      <c r="CF30" s="133"/>
      <c r="CG30" s="133"/>
      <c r="CH30" s="127"/>
      <c r="CI30" s="128"/>
      <c r="CJ30" s="129"/>
      <c r="CK30" s="130"/>
      <c r="CL30" s="68"/>
      <c r="CM30" s="69"/>
      <c r="CN30" s="69"/>
      <c r="CO30" s="69"/>
      <c r="CP30" s="69"/>
      <c r="CQ30" s="68"/>
      <c r="CR30" s="68"/>
      <c r="CS30" s="68"/>
      <c r="CT30" s="71"/>
      <c r="CU30" s="70"/>
      <c r="CV30" s="70"/>
      <c r="CW30" s="70"/>
      <c r="CX30" s="70"/>
      <c r="CY30" s="70"/>
      <c r="CZ30" s="70"/>
      <c r="DA30" s="70"/>
      <c r="DB30" s="70"/>
      <c r="DC30" s="71"/>
      <c r="DD30" s="72"/>
      <c r="DE30" s="72"/>
      <c r="DF30" s="72"/>
      <c r="DG30" s="72"/>
      <c r="DH30" s="72"/>
      <c r="DI30" s="72"/>
      <c r="DJ30" s="72"/>
      <c r="DK30" s="72"/>
      <c r="DL30" s="137"/>
    </row>
    <row r="31" spans="1:116" s="31" customFormat="1" ht="13.5" customHeight="1">
      <c r="A31" s="30">
        <v>30</v>
      </c>
      <c r="B31" s="30">
        <f>IF(YEAR(BD31)&lt;2020,0,IF(ISERROR(VLOOKUP($C31,$C$1:$C30,1,0)),1,COUNTIF($C$2:$C$200,$C31)))</f>
        <v>1</v>
      </c>
      <c r="C31" s="81"/>
      <c r="D31" s="82"/>
      <c r="E31" s="82"/>
      <c r="F31" s="83"/>
      <c r="G31" s="84"/>
      <c r="H31" s="156"/>
      <c r="I31" s="87"/>
      <c r="J31" s="82"/>
      <c r="K31" s="82"/>
      <c r="L31" s="143"/>
      <c r="M31" s="124"/>
      <c r="N31" s="82"/>
      <c r="O31" s="82"/>
      <c r="P31" s="83"/>
      <c r="Q31" s="83"/>
      <c r="R31" s="120"/>
      <c r="S31" s="120"/>
      <c r="T31" s="139"/>
      <c r="U31" s="85"/>
      <c r="V31" s="164"/>
      <c r="W31" s="155"/>
      <c r="X31" s="164"/>
      <c r="Y31" s="164"/>
      <c r="Z31" s="82"/>
      <c r="AA31" s="82"/>
      <c r="AB31" s="82"/>
      <c r="AC31" s="91"/>
      <c r="AD31" s="82"/>
      <c r="AE31" s="50"/>
      <c r="AF31" s="92"/>
      <c r="AG31" s="92"/>
      <c r="AH31" s="82"/>
      <c r="AI31" s="91"/>
      <c r="AJ31" s="91"/>
      <c r="AK31" s="91"/>
      <c r="AL31" s="91"/>
      <c r="AM31" s="91"/>
      <c r="AN31" s="91"/>
      <c r="AO31" s="91"/>
      <c r="AP31" s="91"/>
      <c r="AQ31" s="124"/>
      <c r="AR31" s="124"/>
      <c r="AS31" s="124"/>
      <c r="AT31" s="124"/>
      <c r="AU31" s="91"/>
      <c r="AV31" s="91"/>
      <c r="AW31" s="91"/>
      <c r="AX31" s="91"/>
      <c r="AY31" s="124"/>
      <c r="AZ31" s="82"/>
      <c r="BA31" s="124"/>
      <c r="BB31" s="93"/>
      <c r="BC31" s="124"/>
      <c r="BD31" s="115">
        <v>44300</v>
      </c>
      <c r="BE31" s="87">
        <v>44361</v>
      </c>
      <c r="BF31" s="87"/>
      <c r="BG31" s="87"/>
      <c r="BH31" s="87"/>
      <c r="BI31" s="87"/>
      <c r="BJ31" s="62"/>
      <c r="BK31" s="59"/>
      <c r="BL31" s="49"/>
      <c r="BM31" s="79"/>
      <c r="BN31" s="160"/>
      <c r="BO31" s="112"/>
      <c r="BP31" s="113"/>
      <c r="BQ31" s="112"/>
      <c r="BR31" s="96"/>
      <c r="BS31" s="96"/>
      <c r="BT31" s="97"/>
      <c r="BU31" s="97"/>
      <c r="BV31" s="97"/>
      <c r="BW31" s="97"/>
      <c r="BX31" s="97"/>
      <c r="BY31" s="97"/>
      <c r="BZ31" s="98"/>
      <c r="CA31" s="99"/>
      <c r="CB31" s="100"/>
      <c r="CC31" s="100"/>
      <c r="CD31" s="100"/>
      <c r="CE31" s="101"/>
      <c r="CF31" s="133"/>
      <c r="CG31" s="133"/>
      <c r="CH31" s="127"/>
      <c r="CI31" s="128"/>
      <c r="CJ31" s="129"/>
      <c r="CK31" s="130"/>
      <c r="CL31" s="68"/>
      <c r="CM31" s="69"/>
      <c r="CN31" s="69"/>
      <c r="CO31" s="69"/>
      <c r="CP31" s="69"/>
      <c r="CQ31" s="68"/>
      <c r="CR31" s="68"/>
      <c r="CS31" s="68"/>
      <c r="CT31" s="71"/>
      <c r="CU31" s="70"/>
      <c r="CV31" s="70"/>
      <c r="CW31" s="70"/>
      <c r="CX31" s="70"/>
      <c r="CY31" s="70"/>
      <c r="CZ31" s="70"/>
      <c r="DA31" s="70"/>
      <c r="DB31" s="70"/>
      <c r="DC31" s="71"/>
      <c r="DD31" s="72"/>
      <c r="DE31" s="72"/>
      <c r="DF31" s="72"/>
      <c r="DG31" s="72"/>
      <c r="DH31" s="72"/>
      <c r="DI31" s="72"/>
      <c r="DJ31" s="72"/>
      <c r="DK31" s="72"/>
      <c r="DL31" s="137"/>
    </row>
    <row r="32" spans="1:116" s="31" customFormat="1" ht="13.5" customHeight="1">
      <c r="A32" s="30">
        <v>31</v>
      </c>
      <c r="B32" s="30">
        <f>IF(YEAR(BD32)&lt;2020,0,IF(ISERROR(VLOOKUP($C32,$C$1:$C31,1,0)),1,COUNTIF($C$2:$C$200,$C32)))</f>
        <v>1</v>
      </c>
      <c r="C32" s="81"/>
      <c r="D32" s="82"/>
      <c r="E32" s="82"/>
      <c r="F32" s="83"/>
      <c r="G32" s="84"/>
      <c r="H32" s="156"/>
      <c r="I32" s="87"/>
      <c r="J32" s="82"/>
      <c r="K32" s="82"/>
      <c r="L32" s="143"/>
      <c r="M32" s="124"/>
      <c r="N32" s="82"/>
      <c r="O32" s="82"/>
      <c r="P32" s="83"/>
      <c r="Q32" s="83"/>
      <c r="R32" s="120"/>
      <c r="S32" s="120"/>
      <c r="T32" s="139"/>
      <c r="U32" s="85"/>
      <c r="V32" s="87"/>
      <c r="W32" s="155"/>
      <c r="X32" s="82"/>
      <c r="Y32" s="121"/>
      <c r="Z32" s="82"/>
      <c r="AA32" s="82"/>
      <c r="AB32" s="82"/>
      <c r="AC32" s="91"/>
      <c r="AD32" s="82"/>
      <c r="AE32" s="50"/>
      <c r="AF32" s="92"/>
      <c r="AG32" s="92"/>
      <c r="AH32" s="82"/>
      <c r="AI32" s="91"/>
      <c r="AJ32" s="91"/>
      <c r="AK32" s="91"/>
      <c r="AL32" s="91"/>
      <c r="AM32" s="91"/>
      <c r="AN32" s="91"/>
      <c r="AO32" s="91"/>
      <c r="AP32" s="91"/>
      <c r="AQ32" s="165"/>
      <c r="AR32" s="124"/>
      <c r="AS32" s="124"/>
      <c r="AT32" s="124"/>
      <c r="AU32" s="91"/>
      <c r="AV32" s="91"/>
      <c r="AW32" s="124"/>
      <c r="AX32" s="91"/>
      <c r="AY32" s="124"/>
      <c r="AZ32" s="82"/>
      <c r="BA32" s="91"/>
      <c r="BB32" s="93"/>
      <c r="BC32" s="124"/>
      <c r="BD32" s="115">
        <v>44306</v>
      </c>
      <c r="BE32" s="87">
        <v>44397</v>
      </c>
      <c r="BF32" s="87"/>
      <c r="BG32" s="87"/>
      <c r="BH32" s="87"/>
      <c r="BI32" s="87"/>
      <c r="BJ32" s="62"/>
      <c r="BK32" s="59"/>
      <c r="BL32" s="49"/>
      <c r="BM32" s="79"/>
      <c r="BN32" s="160"/>
      <c r="BO32" s="112"/>
      <c r="BP32" s="113"/>
      <c r="BQ32" s="112"/>
      <c r="BR32" s="96"/>
      <c r="BS32" s="96"/>
      <c r="BT32" s="97"/>
      <c r="BU32" s="97"/>
      <c r="BV32" s="97"/>
      <c r="BW32" s="97"/>
      <c r="BX32" s="97"/>
      <c r="BY32" s="97"/>
      <c r="BZ32" s="98"/>
      <c r="CA32" s="99"/>
      <c r="CB32" s="100"/>
      <c r="CC32" s="100"/>
      <c r="CD32" s="100"/>
      <c r="CE32" s="101"/>
      <c r="CF32" s="133"/>
      <c r="CG32" s="133"/>
      <c r="CH32" s="127"/>
      <c r="CI32" s="128"/>
      <c r="CJ32" s="129"/>
      <c r="CK32" s="130"/>
      <c r="CL32" s="68"/>
      <c r="CM32" s="69"/>
      <c r="CN32" s="69"/>
      <c r="CO32" s="69"/>
      <c r="CP32" s="69"/>
      <c r="CQ32" s="68"/>
      <c r="CR32" s="68"/>
      <c r="CS32" s="68"/>
      <c r="CT32" s="71"/>
      <c r="CU32" s="70"/>
      <c r="CV32" s="70"/>
      <c r="CW32" s="70"/>
      <c r="CX32" s="70"/>
      <c r="CY32" s="70"/>
      <c r="CZ32" s="70"/>
      <c r="DA32" s="70"/>
      <c r="DB32" s="70"/>
      <c r="DC32" s="71"/>
      <c r="DD32" s="72"/>
      <c r="DE32" s="72"/>
      <c r="DF32" s="72"/>
      <c r="DG32" s="72"/>
      <c r="DH32" s="72"/>
      <c r="DI32" s="72"/>
      <c r="DJ32" s="72"/>
      <c r="DK32" s="72"/>
      <c r="DL32" s="137"/>
    </row>
    <row r="33" spans="1:116" s="31" customFormat="1" ht="13.5" customHeight="1">
      <c r="A33" s="30">
        <v>32</v>
      </c>
      <c r="B33" s="30">
        <f>IF(YEAR(BD33)&lt;2020,0,IF(ISERROR(VLOOKUP($C33,$C$1:$C32,1,0)),1,COUNTIF($C$2:$C$200,$C33)))</f>
        <v>0</v>
      </c>
      <c r="C33" s="81"/>
      <c r="D33" s="82"/>
      <c r="E33" s="82"/>
      <c r="F33" s="83"/>
      <c r="G33" s="84"/>
      <c r="H33" s="85"/>
      <c r="I33" s="87"/>
      <c r="J33" s="82"/>
      <c r="K33" s="82"/>
      <c r="L33" s="143"/>
      <c r="M33" s="124"/>
      <c r="N33" s="82"/>
      <c r="O33" s="82"/>
      <c r="P33" s="83"/>
      <c r="Q33" s="83"/>
      <c r="R33" s="120"/>
      <c r="S33" s="120"/>
      <c r="T33" s="139"/>
      <c r="U33" s="85"/>
      <c r="V33" s="87"/>
      <c r="W33" s="155"/>
      <c r="X33" s="82"/>
      <c r="Y33" s="121"/>
      <c r="Z33" s="82"/>
      <c r="AA33" s="82"/>
      <c r="AB33" s="82"/>
      <c r="AC33" s="91"/>
      <c r="AD33" s="82"/>
      <c r="AE33" s="50"/>
      <c r="AF33" s="92"/>
      <c r="AG33" s="92"/>
      <c r="AH33" s="82"/>
      <c r="AI33" s="91"/>
      <c r="AJ33" s="91"/>
      <c r="AK33" s="91"/>
      <c r="AL33" s="91"/>
      <c r="AM33" s="91"/>
      <c r="AN33" s="91"/>
      <c r="AO33" s="91"/>
      <c r="AP33" s="91"/>
      <c r="AQ33" s="124"/>
      <c r="AR33" s="124"/>
      <c r="AS33" s="124"/>
      <c r="AT33" s="124"/>
      <c r="AU33" s="91"/>
      <c r="AV33" s="91"/>
      <c r="AW33" s="124"/>
      <c r="AX33" s="91"/>
      <c r="AY33" s="124"/>
      <c r="AZ33" s="82"/>
      <c r="BA33" s="91"/>
      <c r="BB33" s="93"/>
      <c r="BC33" s="124"/>
      <c r="BD33" s="115"/>
      <c r="BE33" s="87"/>
      <c r="BF33" s="87"/>
      <c r="BG33" s="87"/>
      <c r="BH33" s="87"/>
      <c r="BI33" s="87"/>
      <c r="BJ33" s="62"/>
      <c r="BK33" s="59"/>
      <c r="BL33" s="49"/>
      <c r="BM33" s="79"/>
      <c r="BN33" s="160"/>
      <c r="BO33" s="112"/>
      <c r="BP33" s="113"/>
      <c r="BQ33" s="112"/>
      <c r="BR33" s="96"/>
      <c r="BS33" s="96"/>
      <c r="BT33" s="97"/>
      <c r="BU33" s="97"/>
      <c r="BV33" s="97"/>
      <c r="BW33" s="97"/>
      <c r="BX33" s="97"/>
      <c r="BY33" s="97"/>
      <c r="BZ33" s="98"/>
      <c r="CA33" s="99"/>
      <c r="CB33" s="100"/>
      <c r="CC33" s="100"/>
      <c r="CD33" s="100"/>
      <c r="CE33" s="101"/>
      <c r="CF33" s="133"/>
      <c r="CG33" s="133"/>
      <c r="CH33" s="127"/>
      <c r="CI33" s="128"/>
      <c r="CJ33" s="129"/>
      <c r="CK33" s="130"/>
      <c r="CL33" s="68"/>
      <c r="CM33" s="69"/>
      <c r="CN33" s="69"/>
      <c r="CO33" s="69"/>
      <c r="CP33" s="69"/>
      <c r="CQ33" s="68"/>
      <c r="CR33" s="68"/>
      <c r="CS33" s="68"/>
      <c r="CT33" s="71"/>
      <c r="CU33" s="70"/>
      <c r="CV33" s="70"/>
      <c r="CW33" s="70"/>
      <c r="CX33" s="70"/>
      <c r="CY33" s="70"/>
      <c r="CZ33" s="70"/>
      <c r="DA33" s="70"/>
      <c r="DB33" s="70"/>
      <c r="DC33" s="71"/>
      <c r="DD33" s="72"/>
      <c r="DE33" s="72"/>
      <c r="DF33" s="72"/>
      <c r="DG33" s="72"/>
      <c r="DH33" s="72"/>
      <c r="DI33" s="72"/>
      <c r="DJ33" s="72"/>
      <c r="DK33" s="72"/>
      <c r="DL33" s="137"/>
    </row>
    <row r="34" spans="1:116" s="31" customFormat="1" ht="13.5" customHeight="1">
      <c r="A34" s="30">
        <v>33</v>
      </c>
      <c r="B34" s="30">
        <f>IF(YEAR(BD34)&lt;2020,0,IF(ISERROR(VLOOKUP($C34,$C$1:$C33,1,0)),1,COUNTIF($C$2:$C$200,$C34)))</f>
        <v>0</v>
      </c>
      <c r="C34" s="81"/>
      <c r="D34" s="82"/>
      <c r="E34" s="82"/>
      <c r="F34" s="83"/>
      <c r="G34" s="84"/>
      <c r="H34" s="85"/>
      <c r="I34" s="87"/>
      <c r="J34" s="82"/>
      <c r="K34" s="82"/>
      <c r="L34" s="143"/>
      <c r="M34" s="124"/>
      <c r="N34" s="82"/>
      <c r="O34" s="82"/>
      <c r="P34" s="83"/>
      <c r="Q34" s="83"/>
      <c r="R34" s="120"/>
      <c r="S34" s="120"/>
      <c r="T34" s="139"/>
      <c r="U34" s="85"/>
      <c r="V34" s="87"/>
      <c r="W34" s="155"/>
      <c r="X34" s="82"/>
      <c r="Y34" s="121"/>
      <c r="Z34" s="82"/>
      <c r="AA34" s="82"/>
      <c r="AB34" s="82"/>
      <c r="AC34" s="91"/>
      <c r="AD34" s="82"/>
      <c r="AE34" s="50"/>
      <c r="AF34" s="92"/>
      <c r="AG34" s="92"/>
      <c r="AH34" s="82"/>
      <c r="AI34" s="91"/>
      <c r="AJ34" s="91"/>
      <c r="AK34" s="91"/>
      <c r="AL34" s="91"/>
      <c r="AM34" s="91"/>
      <c r="AN34" s="91"/>
      <c r="AO34" s="91"/>
      <c r="AP34" s="91"/>
      <c r="AQ34" s="124"/>
      <c r="AR34" s="124"/>
      <c r="AS34" s="91"/>
      <c r="AT34" s="91"/>
      <c r="AU34" s="91"/>
      <c r="AV34" s="91"/>
      <c r="AW34" s="91"/>
      <c r="AX34" s="91"/>
      <c r="AY34" s="91"/>
      <c r="AZ34" s="157"/>
      <c r="BA34" s="91"/>
      <c r="BB34" s="93"/>
      <c r="BC34" s="124"/>
      <c r="BD34" s="115"/>
      <c r="BE34" s="87"/>
      <c r="BF34" s="87"/>
      <c r="BG34" s="87"/>
      <c r="BH34" s="87"/>
      <c r="BI34" s="87"/>
      <c r="BJ34" s="62"/>
      <c r="BK34" s="59"/>
      <c r="BL34" s="49"/>
      <c r="BM34" s="79"/>
      <c r="BN34" s="160"/>
      <c r="BO34" s="112"/>
      <c r="BP34" s="113"/>
      <c r="BQ34" s="112"/>
      <c r="BR34" s="96"/>
      <c r="BS34" s="96"/>
      <c r="BT34" s="97"/>
      <c r="BU34" s="97"/>
      <c r="BV34" s="97"/>
      <c r="BW34" s="97"/>
      <c r="BX34" s="97"/>
      <c r="BY34" s="97"/>
      <c r="BZ34" s="98"/>
      <c r="CA34" s="99"/>
      <c r="CB34" s="100"/>
      <c r="CC34" s="100"/>
      <c r="CD34" s="100"/>
      <c r="CE34" s="101"/>
      <c r="CF34" s="133"/>
      <c r="CG34" s="133"/>
      <c r="CH34" s="127"/>
      <c r="CI34" s="128"/>
      <c r="CJ34" s="129"/>
      <c r="CK34" s="130"/>
      <c r="CL34" s="68"/>
      <c r="CM34" s="69"/>
      <c r="CN34" s="69"/>
      <c r="CO34" s="69"/>
      <c r="CP34" s="69"/>
      <c r="CQ34" s="68"/>
      <c r="CR34" s="68"/>
      <c r="CS34" s="68"/>
      <c r="CT34" s="71"/>
      <c r="CU34" s="70"/>
      <c r="CV34" s="70"/>
      <c r="CW34" s="70"/>
      <c r="CX34" s="70"/>
      <c r="CY34" s="70"/>
      <c r="CZ34" s="70"/>
      <c r="DA34" s="70"/>
      <c r="DB34" s="70"/>
      <c r="DC34" s="71"/>
      <c r="DD34" s="72"/>
      <c r="DE34" s="72"/>
      <c r="DF34" s="72"/>
      <c r="DG34" s="72"/>
      <c r="DH34" s="72"/>
      <c r="DI34" s="72"/>
      <c r="DJ34" s="72"/>
      <c r="DK34" s="72"/>
      <c r="DL34" s="137"/>
    </row>
    <row r="35" spans="1:116" s="31" customFormat="1" ht="13.5" customHeight="1">
      <c r="A35" s="30">
        <v>34</v>
      </c>
      <c r="B35" s="30">
        <f>IF(YEAR(BD35)&lt;2020,0,IF(ISERROR(VLOOKUP($C35,$C$1:$C34,1,0)),1,COUNTIF($C$2:$C$200,$C35)))</f>
        <v>0</v>
      </c>
      <c r="C35" s="81"/>
      <c r="D35" s="82"/>
      <c r="E35" s="82"/>
      <c r="F35" s="83"/>
      <c r="G35" s="84"/>
      <c r="H35" s="85"/>
      <c r="I35" s="87"/>
      <c r="J35" s="82"/>
      <c r="K35" s="82"/>
      <c r="L35" s="143"/>
      <c r="M35" s="124"/>
      <c r="N35" s="82"/>
      <c r="O35" s="82"/>
      <c r="P35" s="83"/>
      <c r="Q35" s="83"/>
      <c r="R35" s="120"/>
      <c r="S35" s="120"/>
      <c r="T35" s="139"/>
      <c r="U35" s="85"/>
      <c r="V35" s="87"/>
      <c r="W35" s="155"/>
      <c r="X35" s="82"/>
      <c r="Y35" s="121"/>
      <c r="Z35" s="82"/>
      <c r="AA35" s="82"/>
      <c r="AB35" s="82"/>
      <c r="AC35" s="91"/>
      <c r="AD35" s="82"/>
      <c r="AE35" s="50"/>
      <c r="AF35" s="92"/>
      <c r="AG35" s="92"/>
      <c r="AH35" s="82"/>
      <c r="AI35" s="91"/>
      <c r="AJ35" s="91"/>
      <c r="AK35" s="91"/>
      <c r="AL35" s="91"/>
      <c r="AM35" s="91"/>
      <c r="AN35" s="91"/>
      <c r="AO35" s="91"/>
      <c r="AP35" s="91"/>
      <c r="AQ35" s="124"/>
      <c r="AR35" s="124"/>
      <c r="AS35" s="91"/>
      <c r="AT35" s="91"/>
      <c r="AU35" s="91"/>
      <c r="AV35" s="91"/>
      <c r="AW35" s="91"/>
      <c r="AX35" s="91"/>
      <c r="AY35" s="91"/>
      <c r="AZ35" s="157"/>
      <c r="BA35" s="91"/>
      <c r="BB35" s="93"/>
      <c r="BC35" s="124"/>
      <c r="BD35" s="115"/>
      <c r="BE35" s="87"/>
      <c r="BF35" s="87"/>
      <c r="BG35" s="87"/>
      <c r="BH35" s="87"/>
      <c r="BI35" s="87"/>
      <c r="BJ35" s="62"/>
      <c r="BK35" s="59"/>
      <c r="BL35" s="49"/>
      <c r="BM35" s="79"/>
      <c r="BN35" s="160"/>
      <c r="BO35" s="112"/>
      <c r="BP35" s="113"/>
      <c r="BQ35" s="112"/>
      <c r="BR35" s="96"/>
      <c r="BS35" s="96"/>
      <c r="BT35" s="97"/>
      <c r="BU35" s="97"/>
      <c r="BV35" s="97"/>
      <c r="BW35" s="97"/>
      <c r="BX35" s="97"/>
      <c r="BY35" s="97"/>
      <c r="BZ35" s="98"/>
      <c r="CA35" s="99"/>
      <c r="CB35" s="100"/>
      <c r="CC35" s="100"/>
      <c r="CD35" s="100"/>
      <c r="CE35" s="101"/>
      <c r="CF35" s="133"/>
      <c r="CG35" s="133"/>
      <c r="CH35" s="127"/>
      <c r="CI35" s="128"/>
      <c r="CJ35" s="129"/>
      <c r="CK35" s="130"/>
      <c r="CL35" s="68"/>
      <c r="CM35" s="69"/>
      <c r="CN35" s="69"/>
      <c r="CO35" s="69"/>
      <c r="CP35" s="69"/>
      <c r="CQ35" s="68"/>
      <c r="CR35" s="68"/>
      <c r="CS35" s="68"/>
      <c r="CT35" s="71"/>
      <c r="CU35" s="70"/>
      <c r="CV35" s="70"/>
      <c r="CW35" s="70"/>
      <c r="CX35" s="70"/>
      <c r="CY35" s="70"/>
      <c r="CZ35" s="70"/>
      <c r="DA35" s="70"/>
      <c r="DB35" s="70"/>
      <c r="DC35" s="71"/>
      <c r="DD35" s="72"/>
      <c r="DE35" s="72"/>
      <c r="DF35" s="72"/>
      <c r="DG35" s="72"/>
      <c r="DH35" s="72"/>
      <c r="DI35" s="72"/>
      <c r="DJ35" s="72"/>
      <c r="DK35" s="72"/>
      <c r="DL35" s="137"/>
    </row>
    <row r="36" spans="1:116" s="32" customFormat="1" ht="13.5" customHeight="1">
      <c r="A36" s="30">
        <v>35</v>
      </c>
      <c r="B36" s="30">
        <f>IF(YEAR(BD36)&lt;2020,0,IF(ISERROR(VLOOKUP($C36,$C$1:$C35,1,0)),1,COUNTIF($C$2:$C$200,$C36)))</f>
        <v>0</v>
      </c>
      <c r="C36" s="81"/>
      <c r="D36" s="82"/>
      <c r="E36" s="82"/>
      <c r="F36" s="83"/>
      <c r="G36" s="84"/>
      <c r="H36" s="85"/>
      <c r="I36" s="87"/>
      <c r="J36" s="82"/>
      <c r="K36" s="82"/>
      <c r="L36" s="143"/>
      <c r="M36" s="124"/>
      <c r="N36" s="82"/>
      <c r="O36" s="82"/>
      <c r="P36" s="83"/>
      <c r="Q36" s="83"/>
      <c r="R36" s="120"/>
      <c r="S36" s="120"/>
      <c r="T36" s="139"/>
      <c r="U36" s="85"/>
      <c r="V36" s="87"/>
      <c r="W36" s="155"/>
      <c r="X36" s="82"/>
      <c r="Y36" s="121"/>
      <c r="Z36" s="82"/>
      <c r="AA36" s="82"/>
      <c r="AB36" s="82"/>
      <c r="AC36" s="91"/>
      <c r="AD36" s="82"/>
      <c r="AE36" s="50"/>
      <c r="AF36" s="92"/>
      <c r="AG36" s="92"/>
      <c r="AH36" s="82"/>
      <c r="AI36" s="91"/>
      <c r="AJ36" s="91"/>
      <c r="AK36" s="91"/>
      <c r="AL36" s="91"/>
      <c r="AM36" s="91"/>
      <c r="AN36" s="91"/>
      <c r="AO36" s="91"/>
      <c r="AP36" s="91"/>
      <c r="AQ36" s="124"/>
      <c r="AR36" s="124"/>
      <c r="AS36" s="91"/>
      <c r="AT36" s="91"/>
      <c r="AU36" s="91"/>
      <c r="AV36" s="91"/>
      <c r="AW36" s="91"/>
      <c r="AX36" s="91"/>
      <c r="AY36" s="91"/>
      <c r="AZ36" s="157"/>
      <c r="BA36" s="91"/>
      <c r="BB36" s="93"/>
      <c r="BC36" s="124"/>
      <c r="BD36" s="115"/>
      <c r="BE36" s="87"/>
      <c r="BF36" s="87"/>
      <c r="BG36" s="87"/>
      <c r="BH36" s="87"/>
      <c r="BI36" s="87"/>
      <c r="BJ36" s="62"/>
      <c r="BK36" s="59"/>
      <c r="BL36" s="49"/>
      <c r="BM36" s="79"/>
      <c r="BN36" s="160"/>
      <c r="BO36" s="112"/>
      <c r="BP36" s="113"/>
      <c r="BQ36" s="112"/>
      <c r="BR36" s="96"/>
      <c r="BS36" s="96"/>
      <c r="BT36" s="97"/>
      <c r="BU36" s="97"/>
      <c r="BV36" s="97"/>
      <c r="BW36" s="97"/>
      <c r="BX36" s="97"/>
      <c r="BY36" s="97"/>
      <c r="BZ36" s="98"/>
      <c r="CA36" s="99"/>
      <c r="CB36" s="100"/>
      <c r="CC36" s="100"/>
      <c r="CD36" s="100"/>
      <c r="CE36" s="101"/>
      <c r="CF36" s="133"/>
      <c r="CG36" s="133"/>
      <c r="CH36" s="127"/>
      <c r="CI36" s="128"/>
      <c r="CJ36" s="129"/>
      <c r="CK36" s="130"/>
      <c r="CL36" s="73"/>
      <c r="CM36" s="74"/>
      <c r="CN36" s="74"/>
      <c r="CO36" s="74"/>
      <c r="CP36" s="74"/>
      <c r="CQ36" s="68"/>
      <c r="CR36" s="68"/>
      <c r="CS36" s="68"/>
      <c r="CT36" s="71"/>
      <c r="CU36" s="70"/>
      <c r="CV36" s="70"/>
      <c r="CW36" s="70"/>
      <c r="CX36" s="70"/>
      <c r="CY36" s="70"/>
      <c r="CZ36" s="70"/>
      <c r="DA36" s="70"/>
      <c r="DB36" s="70"/>
      <c r="DC36" s="71"/>
      <c r="DD36" s="72"/>
      <c r="DE36" s="72"/>
      <c r="DF36" s="72"/>
      <c r="DG36" s="72"/>
      <c r="DH36" s="72"/>
      <c r="DI36" s="72"/>
      <c r="DJ36" s="72"/>
      <c r="DK36" s="72"/>
      <c r="DL36" s="137"/>
    </row>
    <row r="37" spans="1:116" s="31" customFormat="1" ht="13.5" customHeight="1">
      <c r="A37" s="30">
        <v>36</v>
      </c>
      <c r="B37" s="30">
        <f>IF(YEAR(BD37)&lt;2020,0,IF(ISERROR(VLOOKUP($C37,$C$1:$C36,1,0)),1,COUNTIF($C$2:$C$200,$C37)))</f>
        <v>0</v>
      </c>
      <c r="C37" s="81"/>
      <c r="D37" s="82"/>
      <c r="E37" s="82"/>
      <c r="F37" s="83"/>
      <c r="G37" s="84"/>
      <c r="H37" s="85"/>
      <c r="I37" s="87"/>
      <c r="J37" s="82"/>
      <c r="K37" s="82"/>
      <c r="L37" s="143"/>
      <c r="M37" s="124"/>
      <c r="N37" s="82"/>
      <c r="O37" s="82"/>
      <c r="P37" s="83"/>
      <c r="Q37" s="83"/>
      <c r="R37" s="120"/>
      <c r="S37" s="120"/>
      <c r="T37" s="139"/>
      <c r="U37" s="85"/>
      <c r="V37" s="87"/>
      <c r="W37" s="155"/>
      <c r="X37" s="82"/>
      <c r="Y37" s="121"/>
      <c r="Z37" s="82"/>
      <c r="AA37" s="82"/>
      <c r="AB37" s="82"/>
      <c r="AC37" s="91"/>
      <c r="AD37" s="82"/>
      <c r="AE37" s="50"/>
      <c r="AF37" s="92"/>
      <c r="AG37" s="92"/>
      <c r="AH37" s="82"/>
      <c r="AI37" s="91"/>
      <c r="AJ37" s="91"/>
      <c r="AK37" s="91"/>
      <c r="AL37" s="91"/>
      <c r="AM37" s="91"/>
      <c r="AN37" s="91"/>
      <c r="AO37" s="91"/>
      <c r="AP37" s="91"/>
      <c r="AQ37" s="124"/>
      <c r="AR37" s="124"/>
      <c r="AS37" s="91"/>
      <c r="AT37" s="91"/>
      <c r="AU37" s="91"/>
      <c r="AV37" s="91"/>
      <c r="AW37" s="91"/>
      <c r="AX37" s="91"/>
      <c r="AY37" s="91"/>
      <c r="AZ37" s="157"/>
      <c r="BA37" s="91"/>
      <c r="BB37" s="93"/>
      <c r="BC37" s="124"/>
      <c r="BD37" s="115"/>
      <c r="BE37" s="87"/>
      <c r="BF37" s="87"/>
      <c r="BG37" s="87"/>
      <c r="BH37" s="87"/>
      <c r="BI37" s="87"/>
      <c r="BJ37" s="62"/>
      <c r="BK37" s="59"/>
      <c r="BL37" s="49"/>
      <c r="BM37" s="79"/>
      <c r="BN37" s="160"/>
      <c r="BO37" s="112"/>
      <c r="BP37" s="113"/>
      <c r="BQ37" s="112"/>
      <c r="BR37" s="96"/>
      <c r="BS37" s="96"/>
      <c r="BT37" s="97"/>
      <c r="BU37" s="97"/>
      <c r="BV37" s="97"/>
      <c r="BW37" s="97"/>
      <c r="BX37" s="97"/>
      <c r="BY37" s="97"/>
      <c r="BZ37" s="98"/>
      <c r="CA37" s="99"/>
      <c r="CB37" s="100"/>
      <c r="CC37" s="100"/>
      <c r="CD37" s="100"/>
      <c r="CE37" s="101"/>
      <c r="CF37" s="133"/>
      <c r="CG37" s="133"/>
      <c r="CH37" s="127"/>
      <c r="CI37" s="128"/>
      <c r="CJ37" s="129"/>
      <c r="CK37" s="130"/>
      <c r="CL37" s="68"/>
      <c r="CM37" s="69"/>
      <c r="CN37" s="69"/>
      <c r="CO37" s="69"/>
      <c r="CP37" s="69"/>
      <c r="CQ37" s="68"/>
      <c r="CR37" s="68"/>
      <c r="CS37" s="68"/>
      <c r="CT37" s="71"/>
      <c r="CU37" s="70"/>
      <c r="CV37" s="70"/>
      <c r="CW37" s="70"/>
      <c r="CX37" s="70"/>
      <c r="CY37" s="70"/>
      <c r="CZ37" s="70"/>
      <c r="DA37" s="70"/>
      <c r="DB37" s="70"/>
      <c r="DC37" s="71"/>
      <c r="DD37" s="72"/>
      <c r="DE37" s="72"/>
      <c r="DF37" s="72"/>
      <c r="DG37" s="72"/>
      <c r="DH37" s="72"/>
      <c r="DI37" s="72"/>
      <c r="DJ37" s="72"/>
      <c r="DK37" s="72"/>
      <c r="DL37" s="137"/>
    </row>
    <row r="38" spans="1:116" s="31" customFormat="1" ht="13.5" customHeight="1">
      <c r="A38" s="30">
        <v>37</v>
      </c>
      <c r="B38" s="30">
        <f>IF(YEAR(BD38)&lt;2020,0,IF(ISERROR(VLOOKUP($C38,$C$1:$C37,1,0)),1,COUNTIF($C$2:$C$200,$C38)))</f>
        <v>0</v>
      </c>
      <c r="C38" s="81"/>
      <c r="D38" s="82"/>
      <c r="E38" s="82"/>
      <c r="F38" s="83"/>
      <c r="G38" s="84"/>
      <c r="H38" s="85"/>
      <c r="I38" s="87"/>
      <c r="J38" s="82"/>
      <c r="K38" s="82"/>
      <c r="L38" s="143"/>
      <c r="M38" s="124"/>
      <c r="N38" s="82"/>
      <c r="O38" s="82"/>
      <c r="P38" s="83"/>
      <c r="Q38" s="83"/>
      <c r="R38" s="120"/>
      <c r="S38" s="120"/>
      <c r="T38" s="139"/>
      <c r="U38" s="85"/>
      <c r="V38" s="87"/>
      <c r="W38" s="155"/>
      <c r="X38" s="82"/>
      <c r="Y38" s="121"/>
      <c r="Z38" s="82"/>
      <c r="AA38" s="82"/>
      <c r="AB38" s="82"/>
      <c r="AC38" s="91"/>
      <c r="AD38" s="82"/>
      <c r="AE38" s="50"/>
      <c r="AF38" s="92"/>
      <c r="AG38" s="92"/>
      <c r="AH38" s="82"/>
      <c r="AI38" s="91"/>
      <c r="AJ38" s="91"/>
      <c r="AK38" s="91"/>
      <c r="AL38" s="91"/>
      <c r="AM38" s="91"/>
      <c r="AN38" s="91"/>
      <c r="AO38" s="91"/>
      <c r="AP38" s="91"/>
      <c r="AQ38" s="124"/>
      <c r="AR38" s="124"/>
      <c r="AS38" s="91"/>
      <c r="AT38" s="91"/>
      <c r="AU38" s="91"/>
      <c r="AV38" s="91"/>
      <c r="AW38" s="91"/>
      <c r="AX38" s="91"/>
      <c r="AY38" s="91"/>
      <c r="AZ38" s="157"/>
      <c r="BA38" s="91"/>
      <c r="BB38" s="93"/>
      <c r="BC38" s="124"/>
      <c r="BD38" s="115"/>
      <c r="BE38" s="87"/>
      <c r="BF38" s="87"/>
      <c r="BG38" s="87"/>
      <c r="BH38" s="87"/>
      <c r="BI38" s="87"/>
      <c r="BJ38" s="62"/>
      <c r="BK38" s="59"/>
      <c r="BL38" s="49"/>
      <c r="BM38" s="79"/>
      <c r="BN38" s="160"/>
      <c r="BO38" s="112"/>
      <c r="BP38" s="113"/>
      <c r="BQ38" s="112"/>
      <c r="BR38" s="96"/>
      <c r="BS38" s="96"/>
      <c r="BT38" s="97"/>
      <c r="BU38" s="97"/>
      <c r="BV38" s="97"/>
      <c r="BW38" s="97"/>
      <c r="BX38" s="97"/>
      <c r="BY38" s="97"/>
      <c r="BZ38" s="98"/>
      <c r="CA38" s="99"/>
      <c r="CB38" s="100"/>
      <c r="CC38" s="100"/>
      <c r="CD38" s="100"/>
      <c r="CE38" s="101"/>
      <c r="CF38" s="133"/>
      <c r="CG38" s="133"/>
      <c r="CH38" s="127"/>
      <c r="CI38" s="128"/>
      <c r="CJ38" s="129"/>
      <c r="CK38" s="130"/>
      <c r="CL38" s="68"/>
      <c r="CM38" s="69"/>
      <c r="CN38" s="69"/>
      <c r="CO38" s="69"/>
      <c r="CP38" s="69"/>
      <c r="CQ38" s="68"/>
      <c r="CR38" s="68"/>
      <c r="CS38" s="68"/>
      <c r="CT38" s="71"/>
      <c r="CU38" s="70"/>
      <c r="CV38" s="70"/>
      <c r="CW38" s="70"/>
      <c r="CX38" s="70"/>
      <c r="CY38" s="70"/>
      <c r="CZ38" s="70"/>
      <c r="DA38" s="70"/>
      <c r="DB38" s="70"/>
      <c r="DC38" s="71"/>
      <c r="DD38" s="72"/>
      <c r="DE38" s="72"/>
      <c r="DF38" s="72"/>
      <c r="DG38" s="72"/>
      <c r="DH38" s="72"/>
      <c r="DI38" s="72"/>
      <c r="DJ38" s="72"/>
      <c r="DK38" s="72"/>
      <c r="DL38" s="137"/>
    </row>
    <row r="39" spans="1:116" s="31" customFormat="1" ht="13.5" customHeight="1">
      <c r="A39" s="30">
        <v>38</v>
      </c>
      <c r="B39" s="30">
        <f>IF(YEAR(BD39)&lt;2020,0,IF(ISERROR(VLOOKUP($C39,$C$1:$C38,1,0)),1,COUNTIF($C$2:$C$200,$C39)))</f>
        <v>0</v>
      </c>
      <c r="C39" s="81"/>
      <c r="D39" s="82"/>
      <c r="E39" s="82"/>
      <c r="F39" s="83"/>
      <c r="G39" s="84"/>
      <c r="H39" s="85"/>
      <c r="I39" s="87"/>
      <c r="J39" s="82"/>
      <c r="K39" s="82"/>
      <c r="L39" s="143"/>
      <c r="M39" s="124"/>
      <c r="N39" s="82"/>
      <c r="O39" s="82"/>
      <c r="P39" s="83"/>
      <c r="Q39" s="83"/>
      <c r="R39" s="120"/>
      <c r="S39" s="120"/>
      <c r="T39" s="139"/>
      <c r="U39" s="85"/>
      <c r="V39" s="87"/>
      <c r="W39" s="155"/>
      <c r="X39" s="82"/>
      <c r="Y39" s="121"/>
      <c r="Z39" s="82"/>
      <c r="AA39" s="82"/>
      <c r="AB39" s="82"/>
      <c r="AC39" s="91"/>
      <c r="AD39" s="82"/>
      <c r="AE39" s="50"/>
      <c r="AF39" s="92"/>
      <c r="AG39" s="92"/>
      <c r="AH39" s="82"/>
      <c r="AI39" s="91"/>
      <c r="AJ39" s="91"/>
      <c r="AK39" s="91"/>
      <c r="AL39" s="91"/>
      <c r="AM39" s="91"/>
      <c r="AN39" s="91"/>
      <c r="AO39" s="91"/>
      <c r="AP39" s="91"/>
      <c r="AQ39" s="124"/>
      <c r="AR39" s="124"/>
      <c r="AS39" s="91"/>
      <c r="AT39" s="91"/>
      <c r="AU39" s="91"/>
      <c r="AV39" s="91"/>
      <c r="AW39" s="91"/>
      <c r="AX39" s="91"/>
      <c r="AY39" s="91"/>
      <c r="AZ39" s="157"/>
      <c r="BA39" s="91"/>
      <c r="BB39" s="93"/>
      <c r="BC39" s="124"/>
      <c r="BD39" s="115"/>
      <c r="BE39" s="87"/>
      <c r="BF39" s="87"/>
      <c r="BG39" s="87"/>
      <c r="BH39" s="87"/>
      <c r="BI39" s="87"/>
      <c r="BJ39" s="62"/>
      <c r="BK39" s="59"/>
      <c r="BL39" s="49"/>
      <c r="BM39" s="79"/>
      <c r="BN39" s="160"/>
      <c r="BO39" s="112"/>
      <c r="BP39" s="113"/>
      <c r="BQ39" s="112"/>
      <c r="BR39" s="96"/>
      <c r="BS39" s="96"/>
      <c r="BT39" s="97"/>
      <c r="BU39" s="97"/>
      <c r="BV39" s="97"/>
      <c r="BW39" s="97"/>
      <c r="BX39" s="97"/>
      <c r="BY39" s="97"/>
      <c r="BZ39" s="98"/>
      <c r="CA39" s="99"/>
      <c r="CB39" s="100"/>
      <c r="CC39" s="100"/>
      <c r="CD39" s="100"/>
      <c r="CE39" s="101"/>
      <c r="CF39" s="133"/>
      <c r="CG39" s="133"/>
      <c r="CH39" s="127"/>
      <c r="CI39" s="128"/>
      <c r="CJ39" s="129"/>
      <c r="CK39" s="130"/>
      <c r="CL39" s="68"/>
      <c r="CM39" s="69"/>
      <c r="CN39" s="69"/>
      <c r="CO39" s="69"/>
      <c r="CP39" s="69"/>
      <c r="CQ39" s="68"/>
      <c r="CR39" s="68"/>
      <c r="CS39" s="68"/>
      <c r="CT39" s="71"/>
      <c r="CU39" s="70"/>
      <c r="CV39" s="70"/>
      <c r="CW39" s="70"/>
      <c r="CX39" s="70"/>
      <c r="CY39" s="70"/>
      <c r="CZ39" s="70"/>
      <c r="DA39" s="70"/>
      <c r="DB39" s="70"/>
      <c r="DC39" s="71"/>
      <c r="DD39" s="72"/>
      <c r="DE39" s="72"/>
      <c r="DF39" s="72"/>
      <c r="DG39" s="72"/>
      <c r="DH39" s="72"/>
      <c r="DI39" s="72"/>
      <c r="DJ39" s="72"/>
      <c r="DK39" s="72"/>
      <c r="DL39" s="137"/>
    </row>
    <row r="40" spans="1:116" s="31" customFormat="1" ht="13.5" customHeight="1">
      <c r="A40" s="30">
        <v>39</v>
      </c>
      <c r="B40" s="30">
        <f>IF(YEAR(BD40)&lt;2020,0,IF(ISERROR(VLOOKUP($C40,$C$1:$C39,1,0)),1,COUNTIF($C$2:$C$200,$C40)))</f>
        <v>0</v>
      </c>
      <c r="C40" s="81"/>
      <c r="D40" s="82"/>
      <c r="E40" s="82"/>
      <c r="F40" s="83"/>
      <c r="G40" s="84"/>
      <c r="H40" s="85"/>
      <c r="I40" s="87"/>
      <c r="J40" s="82"/>
      <c r="K40" s="82"/>
      <c r="L40" s="143"/>
      <c r="M40" s="124"/>
      <c r="N40" s="82"/>
      <c r="O40" s="82"/>
      <c r="P40" s="83"/>
      <c r="Q40" s="83"/>
      <c r="R40" s="120"/>
      <c r="S40" s="120"/>
      <c r="T40" s="139"/>
      <c r="U40" s="85"/>
      <c r="V40" s="87"/>
      <c r="W40" s="155"/>
      <c r="X40" s="82"/>
      <c r="Y40" s="121"/>
      <c r="Z40" s="82"/>
      <c r="AA40" s="82"/>
      <c r="AB40" s="82"/>
      <c r="AC40" s="91"/>
      <c r="AD40" s="82"/>
      <c r="AE40" s="50"/>
      <c r="AF40" s="92"/>
      <c r="AG40" s="92"/>
      <c r="AH40" s="82"/>
      <c r="AI40" s="91"/>
      <c r="AJ40" s="91"/>
      <c r="AK40" s="91"/>
      <c r="AL40" s="91"/>
      <c r="AM40" s="91"/>
      <c r="AN40" s="91"/>
      <c r="AO40" s="91"/>
      <c r="AP40" s="91"/>
      <c r="AQ40" s="124"/>
      <c r="AR40" s="124"/>
      <c r="AS40" s="91"/>
      <c r="AT40" s="91"/>
      <c r="AU40" s="91"/>
      <c r="AV40" s="91"/>
      <c r="AW40" s="91"/>
      <c r="AX40" s="91"/>
      <c r="AY40" s="91"/>
      <c r="AZ40" s="157"/>
      <c r="BA40" s="91"/>
      <c r="BB40" s="93"/>
      <c r="BC40" s="124"/>
      <c r="BD40" s="115"/>
      <c r="BE40" s="87"/>
      <c r="BF40" s="87"/>
      <c r="BG40" s="87"/>
      <c r="BH40" s="87"/>
      <c r="BI40" s="87"/>
      <c r="BJ40" s="62"/>
      <c r="BK40" s="59"/>
      <c r="BL40" s="49"/>
      <c r="BM40" s="79"/>
      <c r="BN40" s="160"/>
      <c r="BO40" s="112"/>
      <c r="BP40" s="113"/>
      <c r="BQ40" s="112"/>
      <c r="BR40" s="96"/>
      <c r="BS40" s="96"/>
      <c r="BT40" s="97"/>
      <c r="BU40" s="97"/>
      <c r="BV40" s="97"/>
      <c r="BW40" s="97"/>
      <c r="BX40" s="97"/>
      <c r="BY40" s="97"/>
      <c r="BZ40" s="98"/>
      <c r="CA40" s="99"/>
      <c r="CB40" s="100"/>
      <c r="CC40" s="100"/>
      <c r="CD40" s="100"/>
      <c r="CE40" s="101"/>
      <c r="CF40" s="133"/>
      <c r="CG40" s="133"/>
      <c r="CH40" s="127"/>
      <c r="CI40" s="128"/>
      <c r="CJ40" s="129"/>
      <c r="CK40" s="130"/>
      <c r="CL40" s="68"/>
      <c r="CM40" s="69"/>
      <c r="CN40" s="69"/>
      <c r="CO40" s="69"/>
      <c r="CP40" s="69"/>
      <c r="CQ40" s="68"/>
      <c r="CR40" s="68"/>
      <c r="CS40" s="68"/>
      <c r="CT40" s="71"/>
      <c r="CU40" s="70"/>
      <c r="CV40" s="70"/>
      <c r="CW40" s="70"/>
      <c r="CX40" s="70"/>
      <c r="CY40" s="70"/>
      <c r="CZ40" s="70"/>
      <c r="DA40" s="70"/>
      <c r="DB40" s="70"/>
      <c r="DC40" s="71"/>
      <c r="DD40" s="72"/>
      <c r="DE40" s="72"/>
      <c r="DF40" s="72"/>
      <c r="DG40" s="72"/>
      <c r="DH40" s="72"/>
      <c r="DI40" s="72"/>
      <c r="DJ40" s="72"/>
      <c r="DK40" s="72"/>
      <c r="DL40" s="137"/>
    </row>
    <row r="41" spans="1:116" s="31" customFormat="1" ht="13.5" customHeight="1">
      <c r="A41" s="30">
        <v>40</v>
      </c>
      <c r="B41" s="30">
        <f>IF(YEAR(BD41)&lt;2020,0,IF(ISERROR(VLOOKUP($C41,$C$1:$C40,1,0)),1,COUNTIF($C$2:$C$200,$C41)))</f>
        <v>0</v>
      </c>
      <c r="C41" s="81"/>
      <c r="D41" s="82"/>
      <c r="E41" s="82"/>
      <c r="F41" s="83"/>
      <c r="G41" s="84"/>
      <c r="H41" s="85"/>
      <c r="I41" s="87"/>
      <c r="J41" s="82"/>
      <c r="K41" s="82"/>
      <c r="L41" s="143"/>
      <c r="M41" s="124"/>
      <c r="N41" s="82"/>
      <c r="O41" s="82"/>
      <c r="P41" s="83"/>
      <c r="Q41" s="83"/>
      <c r="R41" s="120"/>
      <c r="S41" s="120"/>
      <c r="T41" s="139"/>
      <c r="U41" s="85"/>
      <c r="V41" s="87"/>
      <c r="W41" s="155"/>
      <c r="X41" s="82"/>
      <c r="Y41" s="121"/>
      <c r="Z41" s="82"/>
      <c r="AA41" s="82"/>
      <c r="AB41" s="82"/>
      <c r="AC41" s="91"/>
      <c r="AD41" s="82"/>
      <c r="AE41" s="50"/>
      <c r="AF41" s="92"/>
      <c r="AG41" s="92"/>
      <c r="AH41" s="82"/>
      <c r="AI41" s="91"/>
      <c r="AJ41" s="91"/>
      <c r="AK41" s="91"/>
      <c r="AL41" s="91"/>
      <c r="AM41" s="91"/>
      <c r="AN41" s="91"/>
      <c r="AO41" s="91"/>
      <c r="AP41" s="91"/>
      <c r="AQ41" s="124"/>
      <c r="AR41" s="124"/>
      <c r="AS41" s="91"/>
      <c r="AT41" s="91"/>
      <c r="AU41" s="91"/>
      <c r="AV41" s="91"/>
      <c r="AW41" s="91"/>
      <c r="AX41" s="91"/>
      <c r="AY41" s="91"/>
      <c r="AZ41" s="157"/>
      <c r="BA41" s="91"/>
      <c r="BB41" s="93"/>
      <c r="BC41" s="124"/>
      <c r="BD41" s="115"/>
      <c r="BE41" s="87"/>
      <c r="BF41" s="87"/>
      <c r="BG41" s="87"/>
      <c r="BH41" s="87"/>
      <c r="BI41" s="87"/>
      <c r="BJ41" s="62"/>
      <c r="BK41" s="59"/>
      <c r="BL41" s="49"/>
      <c r="BM41" s="79"/>
      <c r="BN41" s="160"/>
      <c r="BO41" s="112"/>
      <c r="BP41" s="113"/>
      <c r="BQ41" s="112"/>
      <c r="BR41" s="96"/>
      <c r="BS41" s="96"/>
      <c r="BT41" s="97"/>
      <c r="BU41" s="97"/>
      <c r="BV41" s="97"/>
      <c r="BW41" s="97"/>
      <c r="BX41" s="97"/>
      <c r="BY41" s="97"/>
      <c r="BZ41" s="98"/>
      <c r="CA41" s="99"/>
      <c r="CB41" s="100"/>
      <c r="CC41" s="100"/>
      <c r="CD41" s="100"/>
      <c r="CE41" s="101"/>
      <c r="CF41" s="133"/>
      <c r="CG41" s="133"/>
      <c r="CH41" s="127"/>
      <c r="CI41" s="128"/>
      <c r="CJ41" s="129"/>
      <c r="CK41" s="130"/>
      <c r="CL41" s="68"/>
      <c r="CM41" s="69"/>
      <c r="CN41" s="69"/>
      <c r="CO41" s="69"/>
      <c r="CP41" s="69"/>
      <c r="CQ41" s="68"/>
      <c r="CR41" s="68"/>
      <c r="CS41" s="68"/>
      <c r="CT41" s="71"/>
      <c r="CU41" s="70"/>
      <c r="CV41" s="70"/>
      <c r="CW41" s="70"/>
      <c r="CX41" s="70"/>
      <c r="CY41" s="70"/>
      <c r="CZ41" s="70"/>
      <c r="DA41" s="70"/>
      <c r="DB41" s="70"/>
      <c r="DC41" s="71"/>
      <c r="DD41" s="72"/>
      <c r="DE41" s="72"/>
      <c r="DF41" s="72"/>
      <c r="DG41" s="72"/>
      <c r="DH41" s="72"/>
      <c r="DI41" s="72"/>
      <c r="DJ41" s="72"/>
      <c r="DK41" s="72"/>
      <c r="DL41" s="137"/>
    </row>
    <row r="42" spans="1:116" s="32" customFormat="1" ht="13.5" customHeight="1">
      <c r="A42" s="30">
        <v>41</v>
      </c>
      <c r="B42" s="30">
        <f>IF(YEAR(BD42)&lt;2020,0,IF(ISERROR(VLOOKUP($C42,$C$1:$C41,1,0)),1,COUNTIF($C$2:$C$200,$C42)))</f>
        <v>0</v>
      </c>
      <c r="C42" s="81"/>
      <c r="D42" s="82"/>
      <c r="E42" s="82"/>
      <c r="F42" s="83"/>
      <c r="G42" s="84"/>
      <c r="H42" s="85"/>
      <c r="I42" s="87"/>
      <c r="J42" s="82"/>
      <c r="K42" s="82"/>
      <c r="L42" s="143"/>
      <c r="M42" s="124"/>
      <c r="N42" s="82"/>
      <c r="O42" s="82"/>
      <c r="P42" s="83"/>
      <c r="Q42" s="83"/>
      <c r="R42" s="120"/>
      <c r="S42" s="120"/>
      <c r="T42" s="139"/>
      <c r="U42" s="85"/>
      <c r="V42" s="87"/>
      <c r="W42" s="155"/>
      <c r="X42" s="82"/>
      <c r="Y42" s="121"/>
      <c r="Z42" s="82"/>
      <c r="AA42" s="82"/>
      <c r="AB42" s="82"/>
      <c r="AC42" s="91"/>
      <c r="AD42" s="82"/>
      <c r="AE42" s="50"/>
      <c r="AF42" s="92"/>
      <c r="AG42" s="92"/>
      <c r="AH42" s="82"/>
      <c r="AI42" s="91"/>
      <c r="AJ42" s="91"/>
      <c r="AK42" s="91"/>
      <c r="AL42" s="91"/>
      <c r="AM42" s="91"/>
      <c r="AN42" s="91"/>
      <c r="AO42" s="91"/>
      <c r="AP42" s="91"/>
      <c r="AQ42" s="124"/>
      <c r="AR42" s="124"/>
      <c r="AS42" s="91"/>
      <c r="AT42" s="91"/>
      <c r="AU42" s="91"/>
      <c r="AV42" s="91"/>
      <c r="AW42" s="91"/>
      <c r="AX42" s="91"/>
      <c r="AY42" s="91"/>
      <c r="AZ42" s="157"/>
      <c r="BA42" s="91"/>
      <c r="BB42" s="93"/>
      <c r="BC42" s="124"/>
      <c r="BD42" s="115"/>
      <c r="BE42" s="87"/>
      <c r="BF42" s="87"/>
      <c r="BG42" s="87"/>
      <c r="BH42" s="87"/>
      <c r="BI42" s="87"/>
      <c r="BJ42" s="62"/>
      <c r="BK42" s="59"/>
      <c r="BL42" s="49"/>
      <c r="BM42" s="79"/>
      <c r="BN42" s="160"/>
      <c r="BO42" s="112"/>
      <c r="BP42" s="113"/>
      <c r="BQ42" s="112"/>
      <c r="BR42" s="96"/>
      <c r="BS42" s="96"/>
      <c r="BT42" s="97"/>
      <c r="BU42" s="97"/>
      <c r="BV42" s="97"/>
      <c r="BW42" s="97"/>
      <c r="BX42" s="97"/>
      <c r="BY42" s="97"/>
      <c r="BZ42" s="98"/>
      <c r="CA42" s="99"/>
      <c r="CB42" s="100"/>
      <c r="CC42" s="100"/>
      <c r="CD42" s="100"/>
      <c r="CE42" s="101"/>
      <c r="CF42" s="133"/>
      <c r="CG42" s="133"/>
      <c r="CH42" s="127"/>
      <c r="CI42" s="128"/>
      <c r="CJ42" s="129"/>
      <c r="CK42" s="130"/>
      <c r="CL42" s="73"/>
      <c r="CM42" s="74"/>
      <c r="CN42" s="74"/>
      <c r="CO42" s="74"/>
      <c r="CP42" s="74"/>
      <c r="CQ42" s="68"/>
      <c r="CR42" s="68"/>
      <c r="CS42" s="68"/>
      <c r="CT42" s="71"/>
      <c r="CU42" s="70"/>
      <c r="CV42" s="70"/>
      <c r="CW42" s="70"/>
      <c r="CX42" s="70"/>
      <c r="CY42" s="70"/>
      <c r="CZ42" s="70"/>
      <c r="DA42" s="70"/>
      <c r="DB42" s="70"/>
      <c r="DC42" s="71"/>
      <c r="DD42" s="72"/>
      <c r="DE42" s="72"/>
      <c r="DF42" s="72"/>
      <c r="DG42" s="72"/>
      <c r="DH42" s="72"/>
      <c r="DI42" s="72"/>
      <c r="DJ42" s="72"/>
      <c r="DK42" s="72"/>
      <c r="DL42" s="137"/>
    </row>
    <row r="43" spans="1:116" s="32" customFormat="1" ht="13.5" customHeight="1">
      <c r="A43" s="30">
        <v>42</v>
      </c>
      <c r="B43" s="30">
        <f>IF(YEAR(BD43)&lt;2020,0,IF(ISERROR(VLOOKUP($C43,$C$1:$C42,1,0)),1,COUNTIF($C$2:$C$200,$C43)))</f>
        <v>0</v>
      </c>
      <c r="C43" s="81"/>
      <c r="D43" s="82"/>
      <c r="E43" s="82"/>
      <c r="F43" s="83"/>
      <c r="G43" s="84"/>
      <c r="H43" s="85"/>
      <c r="I43" s="87"/>
      <c r="J43" s="82"/>
      <c r="K43" s="82"/>
      <c r="L43" s="143"/>
      <c r="M43" s="124"/>
      <c r="N43" s="82"/>
      <c r="O43" s="82"/>
      <c r="P43" s="83"/>
      <c r="Q43" s="83"/>
      <c r="R43" s="120"/>
      <c r="S43" s="120"/>
      <c r="T43" s="139"/>
      <c r="U43" s="85"/>
      <c r="V43" s="87"/>
      <c r="W43" s="155"/>
      <c r="X43" s="82"/>
      <c r="Y43" s="121"/>
      <c r="Z43" s="82"/>
      <c r="AA43" s="82"/>
      <c r="AB43" s="82"/>
      <c r="AC43" s="91"/>
      <c r="AD43" s="82"/>
      <c r="AE43" s="50"/>
      <c r="AF43" s="92"/>
      <c r="AG43" s="92"/>
      <c r="AH43" s="82"/>
      <c r="AI43" s="91"/>
      <c r="AJ43" s="91"/>
      <c r="AK43" s="91"/>
      <c r="AL43" s="91"/>
      <c r="AM43" s="91"/>
      <c r="AN43" s="91"/>
      <c r="AO43" s="91"/>
      <c r="AP43" s="91"/>
      <c r="AQ43" s="124"/>
      <c r="AR43" s="124"/>
      <c r="AS43" s="91"/>
      <c r="AT43" s="91"/>
      <c r="AU43" s="91"/>
      <c r="AV43" s="91"/>
      <c r="AW43" s="91"/>
      <c r="AX43" s="91"/>
      <c r="AY43" s="91"/>
      <c r="AZ43" s="157"/>
      <c r="BA43" s="91"/>
      <c r="BB43" s="93"/>
      <c r="BC43" s="124"/>
      <c r="BD43" s="115"/>
      <c r="BE43" s="87"/>
      <c r="BF43" s="87"/>
      <c r="BG43" s="87"/>
      <c r="BH43" s="87"/>
      <c r="BI43" s="87"/>
      <c r="BJ43" s="62"/>
      <c r="BK43" s="59"/>
      <c r="BL43" s="49"/>
      <c r="BM43" s="79"/>
      <c r="BN43" s="160"/>
      <c r="BO43" s="112"/>
      <c r="BP43" s="114"/>
      <c r="BQ43" s="112"/>
      <c r="BR43" s="102"/>
      <c r="BS43" s="102"/>
      <c r="BT43" s="103"/>
      <c r="BU43" s="103"/>
      <c r="BV43" s="103"/>
      <c r="BW43" s="103"/>
      <c r="BX43" s="103"/>
      <c r="BY43" s="103"/>
      <c r="BZ43" s="104"/>
      <c r="CA43" s="105"/>
      <c r="CB43" s="106"/>
      <c r="CC43" s="106"/>
      <c r="CD43" s="106"/>
      <c r="CE43" s="107"/>
      <c r="CF43" s="133"/>
      <c r="CG43" s="133"/>
      <c r="CH43" s="127"/>
      <c r="CI43" s="128"/>
      <c r="CJ43" s="129"/>
      <c r="CK43" s="130"/>
      <c r="CL43" s="73"/>
      <c r="CM43" s="74"/>
      <c r="CN43" s="74"/>
      <c r="CO43" s="74"/>
      <c r="CP43" s="74"/>
      <c r="CQ43" s="68"/>
      <c r="CR43" s="68"/>
      <c r="CS43" s="68"/>
      <c r="CT43" s="71"/>
      <c r="CU43" s="70"/>
      <c r="CV43" s="70"/>
      <c r="CW43" s="70"/>
      <c r="CX43" s="70"/>
      <c r="CY43" s="70"/>
      <c r="CZ43" s="70"/>
      <c r="DA43" s="70"/>
      <c r="DB43" s="70"/>
      <c r="DC43" s="71"/>
      <c r="DD43" s="72"/>
      <c r="DE43" s="72"/>
      <c r="DF43" s="72"/>
      <c r="DG43" s="72"/>
      <c r="DH43" s="72"/>
      <c r="DI43" s="72"/>
      <c r="DJ43" s="72"/>
      <c r="DK43" s="72"/>
      <c r="DL43" s="137"/>
    </row>
    <row r="44" spans="1:116" s="33" customFormat="1" ht="13.5" customHeight="1">
      <c r="A44" s="30">
        <v>43</v>
      </c>
      <c r="B44" s="30">
        <f>IF(YEAR(BD44)&lt;2020,0,IF(ISERROR(VLOOKUP($C44,$C$1:$C43,1,0)),1,COUNTIF($C$2:$C$200,$C44)))</f>
        <v>0</v>
      </c>
      <c r="C44" s="81"/>
      <c r="D44" s="82"/>
      <c r="E44" s="82"/>
      <c r="F44" s="83"/>
      <c r="G44" s="84"/>
      <c r="H44" s="85"/>
      <c r="I44" s="87"/>
      <c r="J44" s="82"/>
      <c r="K44" s="82"/>
      <c r="L44" s="143"/>
      <c r="M44" s="124"/>
      <c r="N44" s="82"/>
      <c r="O44" s="82"/>
      <c r="P44" s="83"/>
      <c r="Q44" s="83"/>
      <c r="R44" s="120"/>
      <c r="S44" s="120"/>
      <c r="T44" s="139"/>
      <c r="U44" s="85"/>
      <c r="V44" s="87"/>
      <c r="W44" s="155"/>
      <c r="X44" s="82"/>
      <c r="Y44" s="121"/>
      <c r="Z44" s="82"/>
      <c r="AA44" s="82"/>
      <c r="AB44" s="82"/>
      <c r="AC44" s="91"/>
      <c r="AD44" s="82"/>
      <c r="AE44" s="50"/>
      <c r="AF44" s="92"/>
      <c r="AG44" s="92"/>
      <c r="AH44" s="82"/>
      <c r="AI44" s="91"/>
      <c r="AJ44" s="91"/>
      <c r="AK44" s="91"/>
      <c r="AL44" s="91"/>
      <c r="AM44" s="91"/>
      <c r="AN44" s="91"/>
      <c r="AO44" s="91"/>
      <c r="AP44" s="91"/>
      <c r="AQ44" s="124"/>
      <c r="AR44" s="124"/>
      <c r="AS44" s="91"/>
      <c r="AT44" s="91"/>
      <c r="AU44" s="91"/>
      <c r="AV44" s="91"/>
      <c r="AW44" s="91"/>
      <c r="AX44" s="91"/>
      <c r="AY44" s="91"/>
      <c r="AZ44" s="157"/>
      <c r="BA44" s="91"/>
      <c r="BB44" s="93"/>
      <c r="BC44" s="124"/>
      <c r="BD44" s="115"/>
      <c r="BE44" s="87"/>
      <c r="BF44" s="87"/>
      <c r="BG44" s="87"/>
      <c r="BH44" s="87"/>
      <c r="BI44" s="87"/>
      <c r="BJ44" s="62"/>
      <c r="BK44" s="59"/>
      <c r="BL44" s="49"/>
      <c r="BM44" s="79"/>
      <c r="BN44" s="160"/>
      <c r="BO44" s="112"/>
      <c r="BP44" s="113"/>
      <c r="BQ44" s="112"/>
      <c r="BR44" s="96"/>
      <c r="BS44" s="96"/>
      <c r="BT44" s="97"/>
      <c r="BU44" s="97"/>
      <c r="BV44" s="97"/>
      <c r="BW44" s="97"/>
      <c r="BX44" s="97"/>
      <c r="BY44" s="97"/>
      <c r="BZ44" s="98"/>
      <c r="CA44" s="99"/>
      <c r="CB44" s="100"/>
      <c r="CC44" s="100"/>
      <c r="CD44" s="100"/>
      <c r="CE44" s="101"/>
      <c r="CF44" s="133"/>
      <c r="CG44" s="133"/>
      <c r="CH44" s="127"/>
      <c r="CI44" s="128"/>
      <c r="CJ44" s="129"/>
      <c r="CK44" s="130"/>
      <c r="CL44" s="68"/>
      <c r="CM44" s="69"/>
      <c r="CN44" s="69"/>
      <c r="CO44" s="69"/>
      <c r="CP44" s="69"/>
      <c r="CQ44" s="68"/>
      <c r="CR44" s="68"/>
      <c r="CS44" s="68"/>
      <c r="CT44" s="71"/>
      <c r="CU44" s="70"/>
      <c r="CV44" s="70"/>
      <c r="CW44" s="70"/>
      <c r="CX44" s="70"/>
      <c r="CY44" s="70"/>
      <c r="CZ44" s="70"/>
      <c r="DA44" s="70"/>
      <c r="DB44" s="70"/>
      <c r="DC44" s="71"/>
      <c r="DD44" s="72"/>
      <c r="DE44" s="72"/>
      <c r="DF44" s="72"/>
      <c r="DG44" s="72"/>
      <c r="DH44" s="72"/>
      <c r="DI44" s="72"/>
      <c r="DJ44" s="72"/>
      <c r="DK44" s="72"/>
      <c r="DL44" s="137"/>
    </row>
    <row r="45" spans="1:116" s="31" customFormat="1" ht="13.5" customHeight="1">
      <c r="A45" s="30">
        <v>44</v>
      </c>
      <c r="B45" s="30">
        <f>IF(YEAR(BD45)&lt;2020,0,IF(ISERROR(VLOOKUP($C45,$C$1:$C44,1,0)),1,COUNTIF($C$2:$C$200,$C45)))</f>
        <v>0</v>
      </c>
      <c r="C45" s="81"/>
      <c r="D45" s="82"/>
      <c r="E45" s="82"/>
      <c r="F45" s="83"/>
      <c r="G45" s="84"/>
      <c r="H45" s="85"/>
      <c r="I45" s="87"/>
      <c r="J45" s="82"/>
      <c r="K45" s="82"/>
      <c r="L45" s="143"/>
      <c r="M45" s="124"/>
      <c r="N45" s="82"/>
      <c r="O45" s="82"/>
      <c r="P45" s="83"/>
      <c r="Q45" s="83"/>
      <c r="R45" s="120"/>
      <c r="S45" s="120"/>
      <c r="T45" s="139"/>
      <c r="U45" s="85"/>
      <c r="V45" s="87"/>
      <c r="W45" s="155"/>
      <c r="X45" s="82"/>
      <c r="Y45" s="121"/>
      <c r="Z45" s="82"/>
      <c r="AA45" s="82"/>
      <c r="AB45" s="82"/>
      <c r="AC45" s="91"/>
      <c r="AD45" s="82"/>
      <c r="AE45" s="50"/>
      <c r="AF45" s="92"/>
      <c r="AG45" s="92"/>
      <c r="AH45" s="82"/>
      <c r="AI45" s="91"/>
      <c r="AJ45" s="91"/>
      <c r="AK45" s="91"/>
      <c r="AL45" s="91"/>
      <c r="AM45" s="91"/>
      <c r="AN45" s="91"/>
      <c r="AO45" s="91"/>
      <c r="AP45" s="91"/>
      <c r="AQ45" s="124"/>
      <c r="AR45" s="124"/>
      <c r="AS45" s="91"/>
      <c r="AT45" s="91"/>
      <c r="AU45" s="91"/>
      <c r="AV45" s="91"/>
      <c r="AW45" s="91"/>
      <c r="AX45" s="91"/>
      <c r="AY45" s="91"/>
      <c r="AZ45" s="157"/>
      <c r="BA45" s="91"/>
      <c r="BB45" s="93"/>
      <c r="BC45" s="124"/>
      <c r="BD45" s="115"/>
      <c r="BE45" s="87"/>
      <c r="BF45" s="87"/>
      <c r="BG45" s="87"/>
      <c r="BH45" s="87"/>
      <c r="BI45" s="87"/>
      <c r="BJ45" s="62"/>
      <c r="BK45" s="59"/>
      <c r="BL45" s="49"/>
      <c r="BM45" s="79"/>
      <c r="BN45" s="160"/>
      <c r="BO45" s="112"/>
      <c r="BP45" s="113"/>
      <c r="BQ45" s="112"/>
      <c r="BR45" s="96"/>
      <c r="BS45" s="96"/>
      <c r="BT45" s="97"/>
      <c r="BU45" s="97"/>
      <c r="BV45" s="97"/>
      <c r="BW45" s="97"/>
      <c r="BX45" s="97"/>
      <c r="BY45" s="97"/>
      <c r="BZ45" s="98"/>
      <c r="CA45" s="99"/>
      <c r="CB45" s="100"/>
      <c r="CC45" s="100"/>
      <c r="CD45" s="100"/>
      <c r="CE45" s="101"/>
      <c r="CF45" s="133"/>
      <c r="CG45" s="133"/>
      <c r="CH45" s="127"/>
      <c r="CI45" s="128"/>
      <c r="CJ45" s="129"/>
      <c r="CK45" s="130"/>
      <c r="CL45" s="68"/>
      <c r="CM45" s="69"/>
      <c r="CN45" s="69"/>
      <c r="CO45" s="69"/>
      <c r="CP45" s="69"/>
      <c r="CQ45" s="68"/>
      <c r="CR45" s="68"/>
      <c r="CS45" s="68"/>
      <c r="CT45" s="71"/>
      <c r="CU45" s="70"/>
      <c r="CV45" s="70"/>
      <c r="CW45" s="70"/>
      <c r="CX45" s="70"/>
      <c r="CY45" s="70"/>
      <c r="CZ45" s="70"/>
      <c r="DA45" s="70"/>
      <c r="DB45" s="70"/>
      <c r="DC45" s="71"/>
      <c r="DD45" s="72"/>
      <c r="DE45" s="72"/>
      <c r="DF45" s="72"/>
      <c r="DG45" s="72"/>
      <c r="DH45" s="72"/>
      <c r="DI45" s="72"/>
      <c r="DJ45" s="72"/>
      <c r="DK45" s="72"/>
      <c r="DL45" s="137"/>
    </row>
    <row r="46" spans="1:116" s="32" customFormat="1" ht="13.5" customHeight="1">
      <c r="A46" s="30">
        <v>45</v>
      </c>
      <c r="B46" s="30">
        <f>IF(YEAR(BD46)&lt;2020,0,IF(ISERROR(VLOOKUP($C46,$C$1:$C45,1,0)),1,COUNTIF($C$2:$C$200,$C46)))</f>
        <v>0</v>
      </c>
      <c r="C46" s="81"/>
      <c r="D46" s="82"/>
      <c r="E46" s="82"/>
      <c r="F46" s="83"/>
      <c r="G46" s="84"/>
      <c r="H46" s="85"/>
      <c r="I46" s="87"/>
      <c r="J46" s="82"/>
      <c r="K46" s="82"/>
      <c r="L46" s="143"/>
      <c r="M46" s="124"/>
      <c r="N46" s="82"/>
      <c r="O46" s="82"/>
      <c r="P46" s="83"/>
      <c r="Q46" s="83"/>
      <c r="R46" s="120"/>
      <c r="S46" s="120"/>
      <c r="T46" s="139"/>
      <c r="U46" s="85"/>
      <c r="V46" s="87"/>
      <c r="W46" s="155"/>
      <c r="X46" s="82"/>
      <c r="Y46" s="121"/>
      <c r="Z46" s="82"/>
      <c r="AA46" s="82"/>
      <c r="AB46" s="82"/>
      <c r="AC46" s="91"/>
      <c r="AD46" s="82"/>
      <c r="AE46" s="50"/>
      <c r="AF46" s="92"/>
      <c r="AG46" s="92"/>
      <c r="AH46" s="82"/>
      <c r="AI46" s="91"/>
      <c r="AJ46" s="91"/>
      <c r="AK46" s="91"/>
      <c r="AL46" s="91"/>
      <c r="AM46" s="91"/>
      <c r="AN46" s="91"/>
      <c r="AO46" s="91"/>
      <c r="AP46" s="91"/>
      <c r="AQ46" s="124"/>
      <c r="AR46" s="124"/>
      <c r="AS46" s="91"/>
      <c r="AT46" s="91"/>
      <c r="AU46" s="91"/>
      <c r="AV46" s="91"/>
      <c r="AW46" s="91"/>
      <c r="AX46" s="91"/>
      <c r="AY46" s="91"/>
      <c r="AZ46" s="157"/>
      <c r="BA46" s="91"/>
      <c r="BB46" s="93"/>
      <c r="BC46" s="124"/>
      <c r="BD46" s="115"/>
      <c r="BE46" s="87"/>
      <c r="BF46" s="87"/>
      <c r="BG46" s="87"/>
      <c r="BH46" s="87"/>
      <c r="BI46" s="87"/>
      <c r="BJ46" s="62"/>
      <c r="BK46" s="59"/>
      <c r="BL46" s="49"/>
      <c r="BM46" s="79"/>
      <c r="BN46" s="160"/>
      <c r="BO46" s="112"/>
      <c r="BP46" s="113"/>
      <c r="BQ46" s="112"/>
      <c r="BR46" s="96"/>
      <c r="BS46" s="96"/>
      <c r="BT46" s="97"/>
      <c r="BU46" s="97"/>
      <c r="BV46" s="97"/>
      <c r="BW46" s="97"/>
      <c r="BX46" s="97"/>
      <c r="BY46" s="97"/>
      <c r="BZ46" s="98"/>
      <c r="CA46" s="99"/>
      <c r="CB46" s="100"/>
      <c r="CC46" s="100"/>
      <c r="CD46" s="100"/>
      <c r="CE46" s="101"/>
      <c r="CF46" s="133"/>
      <c r="CG46" s="133"/>
      <c r="CH46" s="127"/>
      <c r="CI46" s="128"/>
      <c r="CJ46" s="129"/>
      <c r="CK46" s="130"/>
      <c r="CL46" s="73"/>
      <c r="CM46" s="74"/>
      <c r="CN46" s="74"/>
      <c r="CO46" s="74"/>
      <c r="CP46" s="74"/>
      <c r="CQ46" s="68"/>
      <c r="CR46" s="68"/>
      <c r="CS46" s="68"/>
      <c r="CT46" s="71"/>
      <c r="CU46" s="70"/>
      <c r="CV46" s="70"/>
      <c r="CW46" s="70"/>
      <c r="CX46" s="70"/>
      <c r="CY46" s="70"/>
      <c r="CZ46" s="70"/>
      <c r="DA46" s="70"/>
      <c r="DB46" s="70"/>
      <c r="DC46" s="71"/>
      <c r="DD46" s="72"/>
      <c r="DE46" s="72"/>
      <c r="DF46" s="72"/>
      <c r="DG46" s="72"/>
      <c r="DH46" s="72"/>
      <c r="DI46" s="72"/>
      <c r="DJ46" s="72"/>
      <c r="DK46" s="72"/>
      <c r="DL46" s="137"/>
    </row>
    <row r="47" spans="1:116" s="33" customFormat="1" ht="13.5" customHeight="1">
      <c r="A47" s="30">
        <v>46</v>
      </c>
      <c r="B47" s="30">
        <f>IF(YEAR(BD47)&lt;2020,0,IF(ISERROR(VLOOKUP($C47,$C$1:$C46,1,0)),1,COUNTIF($C$2:$C$200,$C47)))</f>
        <v>0</v>
      </c>
      <c r="C47" s="81"/>
      <c r="D47" s="82"/>
      <c r="E47" s="82"/>
      <c r="F47" s="83"/>
      <c r="G47" s="84"/>
      <c r="H47" s="85"/>
      <c r="I47" s="87"/>
      <c r="J47" s="82"/>
      <c r="K47" s="82"/>
      <c r="L47" s="143"/>
      <c r="M47" s="124"/>
      <c r="N47" s="82"/>
      <c r="O47" s="82"/>
      <c r="P47" s="83"/>
      <c r="Q47" s="83"/>
      <c r="R47" s="120"/>
      <c r="S47" s="120"/>
      <c r="T47" s="139"/>
      <c r="U47" s="85"/>
      <c r="V47" s="87"/>
      <c r="W47" s="155"/>
      <c r="X47" s="82"/>
      <c r="Y47" s="121"/>
      <c r="Z47" s="82"/>
      <c r="AA47" s="82"/>
      <c r="AB47" s="82"/>
      <c r="AC47" s="91"/>
      <c r="AD47" s="82"/>
      <c r="AE47" s="50"/>
      <c r="AF47" s="92"/>
      <c r="AG47" s="92"/>
      <c r="AH47" s="82"/>
      <c r="AI47" s="91"/>
      <c r="AJ47" s="91"/>
      <c r="AK47" s="91"/>
      <c r="AL47" s="91"/>
      <c r="AM47" s="91"/>
      <c r="AN47" s="91"/>
      <c r="AO47" s="91"/>
      <c r="AP47" s="91"/>
      <c r="AQ47" s="124"/>
      <c r="AR47" s="124"/>
      <c r="AS47" s="91"/>
      <c r="AT47" s="91"/>
      <c r="AU47" s="91"/>
      <c r="AV47" s="91"/>
      <c r="AW47" s="91"/>
      <c r="AX47" s="91"/>
      <c r="AY47" s="91"/>
      <c r="AZ47" s="157"/>
      <c r="BA47" s="91"/>
      <c r="BB47" s="93"/>
      <c r="BC47" s="124"/>
      <c r="BD47" s="115"/>
      <c r="BE47" s="87"/>
      <c r="BF47" s="87"/>
      <c r="BG47" s="87"/>
      <c r="BH47" s="87"/>
      <c r="BI47" s="87"/>
      <c r="BJ47" s="62"/>
      <c r="BK47" s="59"/>
      <c r="BL47" s="49"/>
      <c r="BM47" s="79"/>
      <c r="BN47" s="160"/>
      <c r="BO47" s="112"/>
      <c r="BP47" s="113"/>
      <c r="BQ47" s="112"/>
      <c r="BR47" s="96"/>
      <c r="BS47" s="96"/>
      <c r="BT47" s="97"/>
      <c r="BU47" s="97"/>
      <c r="BV47" s="97"/>
      <c r="BW47" s="97"/>
      <c r="BX47" s="97"/>
      <c r="BY47" s="97"/>
      <c r="BZ47" s="98"/>
      <c r="CA47" s="99"/>
      <c r="CB47" s="100"/>
      <c r="CC47" s="100"/>
      <c r="CD47" s="100"/>
      <c r="CE47" s="101"/>
      <c r="CF47" s="133"/>
      <c r="CG47" s="133"/>
      <c r="CH47" s="127"/>
      <c r="CI47" s="128"/>
      <c r="CJ47" s="129"/>
      <c r="CK47" s="130"/>
      <c r="CL47" s="68"/>
      <c r="CM47" s="69"/>
      <c r="CN47" s="69"/>
      <c r="CO47" s="69"/>
      <c r="CP47" s="69"/>
      <c r="CQ47" s="68"/>
      <c r="CR47" s="68"/>
      <c r="CS47" s="68"/>
      <c r="CT47" s="71"/>
      <c r="CU47" s="70"/>
      <c r="CV47" s="70"/>
      <c r="CW47" s="70"/>
      <c r="CX47" s="70"/>
      <c r="CY47" s="70"/>
      <c r="CZ47" s="70"/>
      <c r="DA47" s="70"/>
      <c r="DB47" s="70"/>
      <c r="DC47" s="71"/>
      <c r="DD47" s="72"/>
      <c r="DE47" s="72"/>
      <c r="DF47" s="72"/>
      <c r="DG47" s="72"/>
      <c r="DH47" s="72"/>
      <c r="DI47" s="72"/>
      <c r="DJ47" s="72"/>
      <c r="DK47" s="72"/>
      <c r="DL47" s="137"/>
    </row>
    <row r="48" spans="1:116" s="31" customFormat="1" ht="13.5" customHeight="1">
      <c r="A48" s="30">
        <v>47</v>
      </c>
      <c r="B48" s="30">
        <f>IF(YEAR(BD48)&lt;2020,0,IF(ISERROR(VLOOKUP($C48,$C$1:$C47,1,0)),1,COUNTIF($C$2:$C$200,$C48)))</f>
        <v>0</v>
      </c>
      <c r="C48" s="81"/>
      <c r="D48" s="82"/>
      <c r="E48" s="82"/>
      <c r="F48" s="83"/>
      <c r="G48" s="84"/>
      <c r="H48" s="85"/>
      <c r="I48" s="87"/>
      <c r="J48" s="82"/>
      <c r="K48" s="82"/>
      <c r="L48" s="143"/>
      <c r="M48" s="124"/>
      <c r="N48" s="82"/>
      <c r="O48" s="82"/>
      <c r="P48" s="83"/>
      <c r="Q48" s="83"/>
      <c r="R48" s="120"/>
      <c r="S48" s="120"/>
      <c r="T48" s="139"/>
      <c r="U48" s="85"/>
      <c r="V48" s="87"/>
      <c r="W48" s="155"/>
      <c r="X48" s="82"/>
      <c r="Y48" s="121"/>
      <c r="Z48" s="82"/>
      <c r="AA48" s="82"/>
      <c r="AB48" s="82"/>
      <c r="AC48" s="91"/>
      <c r="AD48" s="82"/>
      <c r="AE48" s="50"/>
      <c r="AF48" s="92"/>
      <c r="AG48" s="92"/>
      <c r="AH48" s="82"/>
      <c r="AI48" s="91"/>
      <c r="AJ48" s="91"/>
      <c r="AK48" s="91"/>
      <c r="AL48" s="91"/>
      <c r="AM48" s="91"/>
      <c r="AN48" s="91"/>
      <c r="AO48" s="91"/>
      <c r="AP48" s="91"/>
      <c r="AQ48" s="124"/>
      <c r="AR48" s="124"/>
      <c r="AS48" s="91"/>
      <c r="AT48" s="91"/>
      <c r="AU48" s="91"/>
      <c r="AV48" s="91"/>
      <c r="AW48" s="91"/>
      <c r="AX48" s="91"/>
      <c r="AY48" s="91"/>
      <c r="AZ48" s="157"/>
      <c r="BA48" s="91"/>
      <c r="BB48" s="93"/>
      <c r="BC48" s="124"/>
      <c r="BD48" s="115"/>
      <c r="BE48" s="87"/>
      <c r="BF48" s="87"/>
      <c r="BG48" s="87"/>
      <c r="BH48" s="87"/>
      <c r="BI48" s="87"/>
      <c r="BJ48" s="62"/>
      <c r="BK48" s="59"/>
      <c r="BL48" s="49"/>
      <c r="BM48" s="79"/>
      <c r="BN48" s="160"/>
      <c r="BO48" s="112"/>
      <c r="BP48" s="113"/>
      <c r="BQ48" s="112"/>
      <c r="BR48" s="96"/>
      <c r="BS48" s="96"/>
      <c r="BT48" s="97"/>
      <c r="BU48" s="97"/>
      <c r="BV48" s="97"/>
      <c r="BW48" s="97"/>
      <c r="BX48" s="97"/>
      <c r="BY48" s="97"/>
      <c r="BZ48" s="98"/>
      <c r="CA48" s="99"/>
      <c r="CB48" s="100"/>
      <c r="CC48" s="100"/>
      <c r="CD48" s="100"/>
      <c r="CE48" s="101"/>
      <c r="CF48" s="133"/>
      <c r="CG48" s="133"/>
      <c r="CH48" s="127"/>
      <c r="CI48" s="128"/>
      <c r="CJ48" s="129"/>
      <c r="CK48" s="130"/>
      <c r="CL48" s="68"/>
      <c r="CM48" s="69"/>
      <c r="CN48" s="69"/>
      <c r="CO48" s="69"/>
      <c r="CP48" s="69"/>
      <c r="CQ48" s="68"/>
      <c r="CR48" s="68"/>
      <c r="CS48" s="68"/>
      <c r="CT48" s="71"/>
      <c r="CU48" s="70"/>
      <c r="CV48" s="70"/>
      <c r="CW48" s="70"/>
      <c r="CX48" s="70"/>
      <c r="CY48" s="70"/>
      <c r="CZ48" s="70"/>
      <c r="DA48" s="70"/>
      <c r="DB48" s="70"/>
      <c r="DC48" s="71"/>
      <c r="DD48" s="72"/>
      <c r="DE48" s="72"/>
      <c r="DF48" s="72"/>
      <c r="DG48" s="72"/>
      <c r="DH48" s="72"/>
      <c r="DI48" s="72"/>
      <c r="DJ48" s="72"/>
      <c r="DK48" s="72"/>
      <c r="DL48" s="137"/>
    </row>
    <row r="49" spans="1:116" s="31" customFormat="1" ht="13.5" customHeight="1">
      <c r="A49" s="30">
        <v>48</v>
      </c>
      <c r="B49" s="30">
        <f>IF(YEAR(BD49)&lt;2020,0,IF(ISERROR(VLOOKUP($C49,$C$1:$C48,1,0)),1,COUNTIF($C$2:$C$200,$C49)))</f>
        <v>0</v>
      </c>
      <c r="C49" s="81"/>
      <c r="D49" s="82"/>
      <c r="E49" s="82"/>
      <c r="F49" s="83"/>
      <c r="G49" s="84"/>
      <c r="H49" s="85"/>
      <c r="I49" s="87"/>
      <c r="J49" s="82"/>
      <c r="K49" s="82"/>
      <c r="L49" s="143"/>
      <c r="M49" s="124"/>
      <c r="N49" s="82"/>
      <c r="O49" s="82"/>
      <c r="P49" s="83"/>
      <c r="Q49" s="83"/>
      <c r="R49" s="120"/>
      <c r="S49" s="120"/>
      <c r="T49" s="139"/>
      <c r="U49" s="85"/>
      <c r="V49" s="87"/>
      <c r="W49" s="155"/>
      <c r="X49" s="82"/>
      <c r="Y49" s="121"/>
      <c r="Z49" s="82"/>
      <c r="AA49" s="82"/>
      <c r="AB49" s="82"/>
      <c r="AC49" s="91"/>
      <c r="AD49" s="82"/>
      <c r="AE49" s="50"/>
      <c r="AF49" s="92"/>
      <c r="AG49" s="92"/>
      <c r="AH49" s="82"/>
      <c r="AI49" s="91"/>
      <c r="AJ49" s="91"/>
      <c r="AK49" s="91"/>
      <c r="AL49" s="91"/>
      <c r="AM49" s="91"/>
      <c r="AN49" s="91"/>
      <c r="AO49" s="91"/>
      <c r="AP49" s="91"/>
      <c r="AQ49" s="124"/>
      <c r="AR49" s="124"/>
      <c r="AS49" s="91"/>
      <c r="AT49" s="91"/>
      <c r="AU49" s="91"/>
      <c r="AV49" s="91"/>
      <c r="AW49" s="91"/>
      <c r="AX49" s="91"/>
      <c r="AY49" s="91"/>
      <c r="AZ49" s="157"/>
      <c r="BA49" s="91"/>
      <c r="BB49" s="93"/>
      <c r="BC49" s="124"/>
      <c r="BD49" s="115"/>
      <c r="BE49" s="87"/>
      <c r="BF49" s="87"/>
      <c r="BG49" s="87"/>
      <c r="BH49" s="87"/>
      <c r="BI49" s="87"/>
      <c r="BJ49" s="62"/>
      <c r="BK49" s="59"/>
      <c r="BL49" s="49"/>
      <c r="BM49" s="79"/>
      <c r="BN49" s="160"/>
      <c r="BO49" s="112"/>
      <c r="BP49" s="113"/>
      <c r="BQ49" s="112"/>
      <c r="BR49" s="96"/>
      <c r="BS49" s="96"/>
      <c r="BT49" s="97"/>
      <c r="BU49" s="97"/>
      <c r="BV49" s="97"/>
      <c r="BW49" s="97"/>
      <c r="BX49" s="97"/>
      <c r="BY49" s="97"/>
      <c r="BZ49" s="98"/>
      <c r="CA49" s="99"/>
      <c r="CB49" s="100"/>
      <c r="CC49" s="100"/>
      <c r="CD49" s="100"/>
      <c r="CE49" s="101"/>
      <c r="CF49" s="133"/>
      <c r="CG49" s="133"/>
      <c r="CH49" s="127"/>
      <c r="CI49" s="128"/>
      <c r="CJ49" s="129"/>
      <c r="CK49" s="130"/>
      <c r="CL49" s="68"/>
      <c r="CM49" s="69"/>
      <c r="CN49" s="69"/>
      <c r="CO49" s="69"/>
      <c r="CP49" s="69"/>
      <c r="CQ49" s="68"/>
      <c r="CR49" s="68"/>
      <c r="CS49" s="68"/>
      <c r="CT49" s="71"/>
      <c r="CU49" s="70"/>
      <c r="CV49" s="70"/>
      <c r="CW49" s="70"/>
      <c r="CX49" s="70"/>
      <c r="CY49" s="70"/>
      <c r="CZ49" s="70"/>
      <c r="DA49" s="70"/>
      <c r="DB49" s="70"/>
      <c r="DC49" s="71"/>
      <c r="DD49" s="72"/>
      <c r="DE49" s="72"/>
      <c r="DF49" s="72"/>
      <c r="DG49" s="72"/>
      <c r="DH49" s="72"/>
      <c r="DI49" s="72"/>
      <c r="DJ49" s="72"/>
      <c r="DK49" s="72"/>
      <c r="DL49" s="137"/>
    </row>
    <row r="50" spans="1:116" s="32" customFormat="1" ht="13.5" customHeight="1">
      <c r="A50" s="30">
        <v>49</v>
      </c>
      <c r="B50" s="30">
        <f>IF(YEAR(BD50)&lt;2020,0,IF(ISERROR(VLOOKUP($C50,$C$1:$C49,1,0)),1,COUNTIF($C$2:$C$200,$C50)))</f>
        <v>0</v>
      </c>
      <c r="C50" s="81"/>
      <c r="D50" s="82"/>
      <c r="E50" s="82"/>
      <c r="F50" s="83"/>
      <c r="G50" s="84"/>
      <c r="H50" s="85"/>
      <c r="I50" s="87"/>
      <c r="J50" s="82"/>
      <c r="K50" s="82"/>
      <c r="L50" s="143"/>
      <c r="M50" s="124"/>
      <c r="N50" s="82"/>
      <c r="O50" s="82"/>
      <c r="P50" s="83"/>
      <c r="Q50" s="83"/>
      <c r="R50" s="120"/>
      <c r="S50" s="120"/>
      <c r="T50" s="139"/>
      <c r="U50" s="85"/>
      <c r="V50" s="87"/>
      <c r="W50" s="155"/>
      <c r="X50" s="82"/>
      <c r="Y50" s="121"/>
      <c r="Z50" s="82"/>
      <c r="AA50" s="82"/>
      <c r="AB50" s="82"/>
      <c r="AC50" s="91"/>
      <c r="AD50" s="82"/>
      <c r="AE50" s="50"/>
      <c r="AF50" s="92"/>
      <c r="AG50" s="92"/>
      <c r="AH50" s="82"/>
      <c r="AI50" s="91"/>
      <c r="AJ50" s="91"/>
      <c r="AK50" s="91"/>
      <c r="AL50" s="91"/>
      <c r="AM50" s="91"/>
      <c r="AN50" s="91"/>
      <c r="AO50" s="91"/>
      <c r="AP50" s="91"/>
      <c r="AQ50" s="124"/>
      <c r="AR50" s="124"/>
      <c r="AS50" s="91"/>
      <c r="AT50" s="91"/>
      <c r="AU50" s="91"/>
      <c r="AV50" s="91"/>
      <c r="AW50" s="91"/>
      <c r="AX50" s="91"/>
      <c r="AY50" s="91"/>
      <c r="AZ50" s="157"/>
      <c r="BA50" s="91"/>
      <c r="BB50" s="93"/>
      <c r="BC50" s="124"/>
      <c r="BD50" s="115"/>
      <c r="BE50" s="87"/>
      <c r="BF50" s="87"/>
      <c r="BG50" s="87"/>
      <c r="BH50" s="87"/>
      <c r="BI50" s="87"/>
      <c r="BJ50" s="62"/>
      <c r="BK50" s="59"/>
      <c r="BL50" s="49"/>
      <c r="BM50" s="79"/>
      <c r="BN50" s="160"/>
      <c r="BO50" s="112"/>
      <c r="BP50" s="113"/>
      <c r="BQ50" s="112"/>
      <c r="BR50" s="96"/>
      <c r="BS50" s="96"/>
      <c r="BT50" s="97"/>
      <c r="BU50" s="97"/>
      <c r="BV50" s="97"/>
      <c r="BW50" s="97"/>
      <c r="BX50" s="97"/>
      <c r="BY50" s="97"/>
      <c r="BZ50" s="98"/>
      <c r="CA50" s="99"/>
      <c r="CB50" s="100"/>
      <c r="CC50" s="100"/>
      <c r="CD50" s="100"/>
      <c r="CE50" s="101"/>
      <c r="CF50" s="133"/>
      <c r="CG50" s="133"/>
      <c r="CH50" s="127"/>
      <c r="CI50" s="128"/>
      <c r="CJ50" s="129"/>
      <c r="CK50" s="130"/>
      <c r="CL50" s="73"/>
      <c r="CM50" s="74"/>
      <c r="CN50" s="74"/>
      <c r="CO50" s="74"/>
      <c r="CP50" s="74"/>
      <c r="CQ50" s="68"/>
      <c r="CR50" s="68"/>
      <c r="CS50" s="68"/>
      <c r="CT50" s="71"/>
      <c r="CU50" s="70"/>
      <c r="CV50" s="70"/>
      <c r="CW50" s="70"/>
      <c r="CX50" s="70"/>
      <c r="CY50" s="70"/>
      <c r="CZ50" s="70"/>
      <c r="DA50" s="70"/>
      <c r="DB50" s="70"/>
      <c r="DC50" s="71"/>
      <c r="DD50" s="72"/>
      <c r="DE50" s="72"/>
      <c r="DF50" s="72"/>
      <c r="DG50" s="72"/>
      <c r="DH50" s="72"/>
      <c r="DI50" s="72"/>
      <c r="DJ50" s="72"/>
      <c r="DK50" s="72"/>
      <c r="DL50" s="137"/>
    </row>
    <row r="51" spans="1:116" s="31" customFormat="1" ht="13.5" customHeight="1">
      <c r="A51" s="30">
        <v>50</v>
      </c>
      <c r="B51" s="30">
        <f>IF(YEAR(BD51)&lt;2020,0,IF(ISERROR(VLOOKUP($C51,$C$1:$C50,1,0)),1,COUNTIF($C$2:$C$200,$C51)))</f>
        <v>0</v>
      </c>
      <c r="C51" s="81"/>
      <c r="D51" s="82"/>
      <c r="E51" s="82"/>
      <c r="F51" s="83"/>
      <c r="G51" s="84"/>
      <c r="H51" s="85"/>
      <c r="I51" s="87"/>
      <c r="J51" s="82"/>
      <c r="K51" s="82"/>
      <c r="L51" s="143"/>
      <c r="M51" s="124"/>
      <c r="N51" s="82"/>
      <c r="O51" s="82"/>
      <c r="P51" s="83"/>
      <c r="Q51" s="83"/>
      <c r="R51" s="120"/>
      <c r="S51" s="120"/>
      <c r="T51" s="139"/>
      <c r="U51" s="85"/>
      <c r="V51" s="87"/>
      <c r="W51" s="155"/>
      <c r="X51" s="82"/>
      <c r="Y51" s="121"/>
      <c r="Z51" s="82"/>
      <c r="AA51" s="82"/>
      <c r="AB51" s="82"/>
      <c r="AC51" s="91"/>
      <c r="AD51" s="82"/>
      <c r="AE51" s="50"/>
      <c r="AF51" s="92"/>
      <c r="AG51" s="92"/>
      <c r="AH51" s="82"/>
      <c r="AI51" s="91"/>
      <c r="AJ51" s="91"/>
      <c r="AK51" s="91"/>
      <c r="AL51" s="91"/>
      <c r="AM51" s="91"/>
      <c r="AN51" s="91"/>
      <c r="AO51" s="91"/>
      <c r="AP51" s="91"/>
      <c r="AQ51" s="124"/>
      <c r="AR51" s="124"/>
      <c r="AS51" s="91"/>
      <c r="AT51" s="91"/>
      <c r="AU51" s="91"/>
      <c r="AV51" s="91"/>
      <c r="AW51" s="91"/>
      <c r="AX51" s="91"/>
      <c r="AY51" s="91"/>
      <c r="AZ51" s="157"/>
      <c r="BA51" s="91"/>
      <c r="BB51" s="93"/>
      <c r="BC51" s="124"/>
      <c r="BD51" s="115"/>
      <c r="BE51" s="87"/>
      <c r="BF51" s="87"/>
      <c r="BG51" s="87"/>
      <c r="BH51" s="87"/>
      <c r="BI51" s="87"/>
      <c r="BJ51" s="62"/>
      <c r="BK51" s="59"/>
      <c r="BL51" s="49"/>
      <c r="BM51" s="79"/>
      <c r="BN51" s="160"/>
      <c r="BO51" s="112"/>
      <c r="BP51" s="113"/>
      <c r="BQ51" s="112"/>
      <c r="BR51" s="96"/>
      <c r="BS51" s="96"/>
      <c r="BT51" s="97"/>
      <c r="BU51" s="97"/>
      <c r="BV51" s="97"/>
      <c r="BW51" s="97"/>
      <c r="BX51" s="97"/>
      <c r="BY51" s="97"/>
      <c r="BZ51" s="98"/>
      <c r="CA51" s="99"/>
      <c r="CB51" s="100"/>
      <c r="CC51" s="100"/>
      <c r="CD51" s="100"/>
      <c r="CE51" s="101"/>
      <c r="CF51" s="133"/>
      <c r="CG51" s="133"/>
      <c r="CH51" s="127"/>
      <c r="CI51" s="128"/>
      <c r="CJ51" s="129"/>
      <c r="CK51" s="130"/>
      <c r="CL51" s="68"/>
      <c r="CM51" s="69"/>
      <c r="CN51" s="69"/>
      <c r="CO51" s="69"/>
      <c r="CP51" s="69"/>
      <c r="CQ51" s="68"/>
      <c r="CR51" s="68"/>
      <c r="CS51" s="68"/>
      <c r="CT51" s="71"/>
      <c r="CU51" s="70"/>
      <c r="CV51" s="70"/>
      <c r="CW51" s="70"/>
      <c r="CX51" s="70"/>
      <c r="CY51" s="70"/>
      <c r="CZ51" s="70"/>
      <c r="DA51" s="70"/>
      <c r="DB51" s="70"/>
      <c r="DC51" s="71"/>
      <c r="DD51" s="72"/>
      <c r="DE51" s="72"/>
      <c r="DF51" s="72"/>
      <c r="DG51" s="72"/>
      <c r="DH51" s="72"/>
      <c r="DI51" s="72"/>
      <c r="DJ51" s="72"/>
      <c r="DK51" s="72"/>
      <c r="DL51" s="137"/>
    </row>
    <row r="52" spans="1:116" s="31" customFormat="1" ht="13.5" customHeight="1">
      <c r="A52" s="30">
        <v>51</v>
      </c>
      <c r="B52" s="30">
        <f>IF(YEAR(BD52)&lt;2020,0,IF(ISERROR(VLOOKUP($C52,$C$1:$C51,1,0)),1,COUNTIF($C$2:$C$200,$C52)))</f>
        <v>0</v>
      </c>
      <c r="C52" s="81"/>
      <c r="D52" s="82"/>
      <c r="E52" s="82"/>
      <c r="F52" s="83"/>
      <c r="G52" s="84"/>
      <c r="H52" s="85"/>
      <c r="I52" s="87"/>
      <c r="J52" s="82"/>
      <c r="K52" s="82"/>
      <c r="L52" s="143"/>
      <c r="M52" s="124"/>
      <c r="N52" s="82"/>
      <c r="O52" s="82"/>
      <c r="P52" s="83"/>
      <c r="Q52" s="83"/>
      <c r="R52" s="120"/>
      <c r="S52" s="120"/>
      <c r="T52" s="139"/>
      <c r="U52" s="85"/>
      <c r="V52" s="87"/>
      <c r="W52" s="155"/>
      <c r="X52" s="82"/>
      <c r="Y52" s="121"/>
      <c r="Z52" s="82"/>
      <c r="AA52" s="82"/>
      <c r="AB52" s="82"/>
      <c r="AC52" s="91"/>
      <c r="AD52" s="82"/>
      <c r="AE52" s="50"/>
      <c r="AF52" s="92"/>
      <c r="AG52" s="92"/>
      <c r="AH52" s="82"/>
      <c r="AI52" s="91"/>
      <c r="AJ52" s="91"/>
      <c r="AK52" s="91"/>
      <c r="AL52" s="91"/>
      <c r="AM52" s="91"/>
      <c r="AN52" s="91"/>
      <c r="AO52" s="91"/>
      <c r="AP52" s="91"/>
      <c r="AQ52" s="124"/>
      <c r="AR52" s="124"/>
      <c r="AS52" s="91"/>
      <c r="AT52" s="91"/>
      <c r="AU52" s="91"/>
      <c r="AV52" s="91"/>
      <c r="AW52" s="91"/>
      <c r="AX52" s="91"/>
      <c r="AY52" s="91"/>
      <c r="AZ52" s="157"/>
      <c r="BA52" s="91"/>
      <c r="BB52" s="93"/>
      <c r="BC52" s="124"/>
      <c r="BD52" s="115"/>
      <c r="BE52" s="87"/>
      <c r="BF52" s="87"/>
      <c r="BG52" s="87"/>
      <c r="BH52" s="87"/>
      <c r="BI52" s="87"/>
      <c r="BJ52" s="62"/>
      <c r="BK52" s="59"/>
      <c r="BL52" s="49"/>
      <c r="BM52" s="79"/>
      <c r="BN52" s="160"/>
      <c r="BO52" s="112"/>
      <c r="BP52" s="113"/>
      <c r="BQ52" s="112"/>
      <c r="BR52" s="96"/>
      <c r="BS52" s="96"/>
      <c r="BT52" s="97"/>
      <c r="BU52" s="97"/>
      <c r="BV52" s="97"/>
      <c r="BW52" s="97"/>
      <c r="BX52" s="97"/>
      <c r="BY52" s="97"/>
      <c r="BZ52" s="98"/>
      <c r="CA52" s="99"/>
      <c r="CB52" s="100"/>
      <c r="CC52" s="100"/>
      <c r="CD52" s="100"/>
      <c r="CE52" s="101"/>
      <c r="CF52" s="133"/>
      <c r="CG52" s="133"/>
      <c r="CH52" s="127"/>
      <c r="CI52" s="128"/>
      <c r="CJ52" s="129"/>
      <c r="CK52" s="130"/>
      <c r="CL52" s="68"/>
      <c r="CM52" s="69"/>
      <c r="CN52" s="69"/>
      <c r="CO52" s="69"/>
      <c r="CP52" s="69"/>
      <c r="CQ52" s="68"/>
      <c r="CR52" s="68"/>
      <c r="CS52" s="68"/>
      <c r="CT52" s="71"/>
      <c r="CU52" s="70"/>
      <c r="CV52" s="70"/>
      <c r="CW52" s="70"/>
      <c r="CX52" s="70"/>
      <c r="CY52" s="70"/>
      <c r="CZ52" s="70"/>
      <c r="DA52" s="70"/>
      <c r="DB52" s="70"/>
      <c r="DC52" s="71"/>
      <c r="DD52" s="72"/>
      <c r="DE52" s="72"/>
      <c r="DF52" s="72"/>
      <c r="DG52" s="72"/>
      <c r="DH52" s="72"/>
      <c r="DI52" s="72"/>
      <c r="DJ52" s="72"/>
      <c r="DK52" s="72"/>
      <c r="DL52" s="137"/>
    </row>
    <row r="53" spans="1:116" s="31" customFormat="1" ht="13.5" customHeight="1">
      <c r="A53" s="30">
        <v>52</v>
      </c>
      <c r="B53" s="30">
        <f>IF(YEAR(BD53)&lt;2020,0,IF(ISERROR(VLOOKUP($C53,$C$1:$C52,1,0)),1,COUNTIF($C$2:$C$200,$C53)))</f>
        <v>0</v>
      </c>
      <c r="C53" s="81"/>
      <c r="D53" s="82"/>
      <c r="E53" s="82"/>
      <c r="F53" s="83"/>
      <c r="G53" s="84"/>
      <c r="H53" s="85"/>
      <c r="I53" s="87"/>
      <c r="J53" s="82"/>
      <c r="K53" s="82"/>
      <c r="L53" s="143"/>
      <c r="M53" s="124"/>
      <c r="N53" s="82"/>
      <c r="O53" s="82"/>
      <c r="P53" s="83"/>
      <c r="Q53" s="83"/>
      <c r="R53" s="120"/>
      <c r="S53" s="120"/>
      <c r="T53" s="139"/>
      <c r="U53" s="85"/>
      <c r="V53" s="87"/>
      <c r="W53" s="155"/>
      <c r="X53" s="82"/>
      <c r="Y53" s="121"/>
      <c r="Z53" s="82"/>
      <c r="AA53" s="82"/>
      <c r="AB53" s="82"/>
      <c r="AC53" s="91"/>
      <c r="AD53" s="82"/>
      <c r="AE53" s="50"/>
      <c r="AF53" s="92"/>
      <c r="AG53" s="92"/>
      <c r="AH53" s="82"/>
      <c r="AI53" s="91"/>
      <c r="AJ53" s="91"/>
      <c r="AK53" s="91"/>
      <c r="AL53" s="91"/>
      <c r="AM53" s="91"/>
      <c r="AN53" s="91"/>
      <c r="AO53" s="91"/>
      <c r="AP53" s="91"/>
      <c r="AQ53" s="124"/>
      <c r="AR53" s="124"/>
      <c r="AS53" s="91"/>
      <c r="AT53" s="91"/>
      <c r="AU53" s="91"/>
      <c r="AV53" s="91"/>
      <c r="AW53" s="91"/>
      <c r="AX53" s="91"/>
      <c r="AY53" s="91"/>
      <c r="AZ53" s="157"/>
      <c r="BA53" s="91"/>
      <c r="BB53" s="93"/>
      <c r="BC53" s="124"/>
      <c r="BD53" s="115"/>
      <c r="BE53" s="87"/>
      <c r="BF53" s="87"/>
      <c r="BG53" s="87"/>
      <c r="BH53" s="87"/>
      <c r="BI53" s="87"/>
      <c r="BJ53" s="62"/>
      <c r="BK53" s="59"/>
      <c r="BL53" s="49"/>
      <c r="BM53" s="79"/>
      <c r="BN53" s="160"/>
      <c r="BO53" s="112"/>
      <c r="BP53" s="113"/>
      <c r="BQ53" s="112"/>
      <c r="BR53" s="96"/>
      <c r="BS53" s="96"/>
      <c r="BT53" s="97"/>
      <c r="BU53" s="97"/>
      <c r="BV53" s="97"/>
      <c r="BW53" s="97"/>
      <c r="BX53" s="97"/>
      <c r="BY53" s="97"/>
      <c r="BZ53" s="98"/>
      <c r="CA53" s="99"/>
      <c r="CB53" s="100"/>
      <c r="CC53" s="100"/>
      <c r="CD53" s="100"/>
      <c r="CE53" s="101"/>
      <c r="CF53" s="133"/>
      <c r="CG53" s="133"/>
      <c r="CH53" s="127"/>
      <c r="CI53" s="128"/>
      <c r="CJ53" s="129"/>
      <c r="CK53" s="130"/>
      <c r="CL53" s="68"/>
      <c r="CM53" s="69"/>
      <c r="CN53" s="69"/>
      <c r="CO53" s="69"/>
      <c r="CP53" s="69"/>
      <c r="CQ53" s="68"/>
      <c r="CR53" s="68"/>
      <c r="CS53" s="68"/>
      <c r="CT53" s="71"/>
      <c r="CU53" s="70"/>
      <c r="CV53" s="70"/>
      <c r="CW53" s="70"/>
      <c r="CX53" s="70"/>
      <c r="CY53" s="70"/>
      <c r="CZ53" s="70"/>
      <c r="DA53" s="70"/>
      <c r="DB53" s="70"/>
      <c r="DC53" s="71"/>
      <c r="DD53" s="72"/>
      <c r="DE53" s="72"/>
      <c r="DF53" s="72"/>
      <c r="DG53" s="72"/>
      <c r="DH53" s="72"/>
      <c r="DI53" s="72"/>
      <c r="DJ53" s="72"/>
      <c r="DK53" s="72"/>
      <c r="DL53" s="137"/>
    </row>
    <row r="54" spans="1:116" s="31" customFormat="1" ht="13.5" customHeight="1">
      <c r="A54" s="30">
        <v>53</v>
      </c>
      <c r="B54" s="30">
        <f>IF(YEAR(BD54)&lt;2020,0,IF(ISERROR(VLOOKUP($C54,$C$1:$C53,1,0)),1,COUNTIF($C$2:$C$200,$C54)))</f>
        <v>0</v>
      </c>
      <c r="C54" s="81"/>
      <c r="D54" s="82"/>
      <c r="E54" s="82"/>
      <c r="F54" s="83"/>
      <c r="G54" s="84"/>
      <c r="H54" s="85"/>
      <c r="I54" s="87"/>
      <c r="J54" s="82"/>
      <c r="K54" s="82"/>
      <c r="L54" s="143"/>
      <c r="M54" s="124"/>
      <c r="N54" s="82"/>
      <c r="O54" s="82"/>
      <c r="P54" s="83"/>
      <c r="Q54" s="83"/>
      <c r="R54" s="120"/>
      <c r="S54" s="120"/>
      <c r="T54" s="139"/>
      <c r="U54" s="85"/>
      <c r="V54" s="87"/>
      <c r="W54" s="155"/>
      <c r="X54" s="82"/>
      <c r="Y54" s="121"/>
      <c r="Z54" s="82"/>
      <c r="AA54" s="82"/>
      <c r="AB54" s="82"/>
      <c r="AC54" s="91"/>
      <c r="AD54" s="82"/>
      <c r="AE54" s="50"/>
      <c r="AF54" s="92"/>
      <c r="AG54" s="92"/>
      <c r="AH54" s="82"/>
      <c r="AI54" s="91"/>
      <c r="AJ54" s="91"/>
      <c r="AK54" s="91"/>
      <c r="AL54" s="91"/>
      <c r="AM54" s="91"/>
      <c r="AN54" s="91"/>
      <c r="AO54" s="91"/>
      <c r="AP54" s="91"/>
      <c r="AQ54" s="124"/>
      <c r="AR54" s="124"/>
      <c r="AS54" s="91"/>
      <c r="AT54" s="91"/>
      <c r="AU54" s="91"/>
      <c r="AV54" s="91"/>
      <c r="AW54" s="91"/>
      <c r="AX54" s="91"/>
      <c r="AY54" s="91"/>
      <c r="AZ54" s="157"/>
      <c r="BA54" s="91"/>
      <c r="BB54" s="93"/>
      <c r="BC54" s="124"/>
      <c r="BD54" s="115"/>
      <c r="BE54" s="87"/>
      <c r="BF54" s="87"/>
      <c r="BG54" s="87"/>
      <c r="BH54" s="87"/>
      <c r="BI54" s="87"/>
      <c r="BJ54" s="62"/>
      <c r="BK54" s="59"/>
      <c r="BL54" s="49"/>
      <c r="BM54" s="79"/>
      <c r="BN54" s="160"/>
      <c r="BO54" s="112"/>
      <c r="BP54" s="113"/>
      <c r="BQ54" s="112"/>
      <c r="BR54" s="96"/>
      <c r="BS54" s="96"/>
      <c r="BT54" s="97"/>
      <c r="BU54" s="97"/>
      <c r="BV54" s="97"/>
      <c r="BW54" s="97"/>
      <c r="BX54" s="97"/>
      <c r="BY54" s="97"/>
      <c r="BZ54" s="98"/>
      <c r="CA54" s="99"/>
      <c r="CB54" s="100"/>
      <c r="CC54" s="100"/>
      <c r="CD54" s="100"/>
      <c r="CE54" s="101"/>
      <c r="CF54" s="133"/>
      <c r="CG54" s="133"/>
      <c r="CH54" s="127"/>
      <c r="CI54" s="128"/>
      <c r="CJ54" s="129"/>
      <c r="CK54" s="130"/>
      <c r="CL54" s="68"/>
      <c r="CM54" s="69"/>
      <c r="CN54" s="69"/>
      <c r="CO54" s="69"/>
      <c r="CP54" s="69"/>
      <c r="CQ54" s="68"/>
      <c r="CR54" s="68"/>
      <c r="CS54" s="68"/>
      <c r="CT54" s="71"/>
      <c r="CU54" s="70"/>
      <c r="CV54" s="70"/>
      <c r="CW54" s="70"/>
      <c r="CX54" s="70"/>
      <c r="CY54" s="70"/>
      <c r="CZ54" s="70"/>
      <c r="DA54" s="70"/>
      <c r="DB54" s="70"/>
      <c r="DC54" s="71"/>
      <c r="DD54" s="72"/>
      <c r="DE54" s="72"/>
      <c r="DF54" s="72"/>
      <c r="DG54" s="72"/>
      <c r="DH54" s="72"/>
      <c r="DI54" s="72"/>
      <c r="DJ54" s="72"/>
      <c r="DK54" s="72"/>
      <c r="DL54" s="137"/>
    </row>
    <row r="55" spans="1:116" s="31" customFormat="1" ht="13.5" customHeight="1">
      <c r="A55" s="30">
        <v>54</v>
      </c>
      <c r="B55" s="30">
        <f>IF(YEAR(BD55)&lt;2020,0,IF(ISERROR(VLOOKUP($C55,$C$1:$C54,1,0)),1,COUNTIF($C$2:$C$200,$C55)))</f>
        <v>0</v>
      </c>
      <c r="C55" s="81"/>
      <c r="D55" s="82"/>
      <c r="E55" s="82"/>
      <c r="F55" s="83"/>
      <c r="G55" s="84"/>
      <c r="H55" s="85"/>
      <c r="I55" s="87"/>
      <c r="J55" s="82"/>
      <c r="K55" s="82"/>
      <c r="L55" s="143"/>
      <c r="M55" s="124"/>
      <c r="N55" s="82"/>
      <c r="O55" s="82"/>
      <c r="P55" s="83"/>
      <c r="Q55" s="83"/>
      <c r="R55" s="120"/>
      <c r="S55" s="120"/>
      <c r="T55" s="139"/>
      <c r="U55" s="85"/>
      <c r="V55" s="87"/>
      <c r="W55" s="155"/>
      <c r="X55" s="82"/>
      <c r="Y55" s="121"/>
      <c r="Z55" s="82"/>
      <c r="AA55" s="82"/>
      <c r="AB55" s="82"/>
      <c r="AC55" s="91"/>
      <c r="AD55" s="82"/>
      <c r="AE55" s="50"/>
      <c r="AF55" s="92"/>
      <c r="AG55" s="92"/>
      <c r="AH55" s="82"/>
      <c r="AI55" s="91"/>
      <c r="AJ55" s="91"/>
      <c r="AK55" s="91"/>
      <c r="AL55" s="91"/>
      <c r="AM55" s="91"/>
      <c r="AN55" s="91"/>
      <c r="AO55" s="91"/>
      <c r="AP55" s="91"/>
      <c r="AQ55" s="124"/>
      <c r="AR55" s="124"/>
      <c r="AS55" s="91"/>
      <c r="AT55" s="91"/>
      <c r="AU55" s="91"/>
      <c r="AV55" s="91"/>
      <c r="AW55" s="91"/>
      <c r="AX55" s="91"/>
      <c r="AY55" s="91"/>
      <c r="AZ55" s="157"/>
      <c r="BA55" s="91"/>
      <c r="BB55" s="93"/>
      <c r="BC55" s="124"/>
      <c r="BD55" s="115"/>
      <c r="BE55" s="87"/>
      <c r="BF55" s="87"/>
      <c r="BG55" s="87"/>
      <c r="BH55" s="87"/>
      <c r="BI55" s="87"/>
      <c r="BJ55" s="62"/>
      <c r="BK55" s="59"/>
      <c r="BL55" s="49"/>
      <c r="BM55" s="79"/>
      <c r="BN55" s="160"/>
      <c r="BO55" s="112"/>
      <c r="BP55" s="113"/>
      <c r="BQ55" s="112"/>
      <c r="BR55" s="96"/>
      <c r="BS55" s="96"/>
      <c r="BT55" s="97"/>
      <c r="BU55" s="97"/>
      <c r="BV55" s="97"/>
      <c r="BW55" s="97"/>
      <c r="BX55" s="97"/>
      <c r="BY55" s="97"/>
      <c r="BZ55" s="98"/>
      <c r="CA55" s="99"/>
      <c r="CB55" s="100"/>
      <c r="CC55" s="100"/>
      <c r="CD55" s="100"/>
      <c r="CE55" s="101"/>
      <c r="CF55" s="133"/>
      <c r="CG55" s="133"/>
      <c r="CH55" s="127"/>
      <c r="CI55" s="128"/>
      <c r="CJ55" s="129"/>
      <c r="CK55" s="130"/>
      <c r="CL55" s="68"/>
      <c r="CM55" s="69"/>
      <c r="CN55" s="69"/>
      <c r="CO55" s="69"/>
      <c r="CP55" s="69"/>
      <c r="CQ55" s="68"/>
      <c r="CR55" s="68"/>
      <c r="CS55" s="68"/>
      <c r="CT55" s="71"/>
      <c r="CU55" s="70"/>
      <c r="CV55" s="70"/>
      <c r="CW55" s="70"/>
      <c r="CX55" s="70"/>
      <c r="CY55" s="70"/>
      <c r="CZ55" s="70"/>
      <c r="DA55" s="70"/>
      <c r="DB55" s="70"/>
      <c r="DC55" s="71"/>
      <c r="DD55" s="72"/>
      <c r="DE55" s="72"/>
      <c r="DF55" s="72"/>
      <c r="DG55" s="72"/>
      <c r="DH55" s="72"/>
      <c r="DI55" s="72"/>
      <c r="DJ55" s="72"/>
      <c r="DK55" s="72"/>
      <c r="DL55" s="137"/>
    </row>
    <row r="56" spans="1:116" s="31" customFormat="1" ht="13.5" customHeight="1">
      <c r="A56" s="30">
        <v>55</v>
      </c>
      <c r="B56" s="30">
        <f>IF(YEAR(BD56)&lt;2020,0,IF(ISERROR(VLOOKUP($C56,$C$1:$C55,1,0)),1,COUNTIF($C$2:$C$200,$C56)))</f>
        <v>0</v>
      </c>
      <c r="C56" s="81"/>
      <c r="D56" s="82"/>
      <c r="E56" s="82"/>
      <c r="F56" s="83"/>
      <c r="G56" s="84"/>
      <c r="H56" s="85"/>
      <c r="I56" s="87"/>
      <c r="J56" s="82"/>
      <c r="K56" s="82"/>
      <c r="L56" s="143"/>
      <c r="M56" s="124"/>
      <c r="N56" s="82"/>
      <c r="O56" s="82"/>
      <c r="P56" s="83"/>
      <c r="Q56" s="83"/>
      <c r="R56" s="120"/>
      <c r="S56" s="120"/>
      <c r="T56" s="139"/>
      <c r="U56" s="85"/>
      <c r="V56" s="87"/>
      <c r="W56" s="155"/>
      <c r="X56" s="82"/>
      <c r="Y56" s="121"/>
      <c r="Z56" s="82"/>
      <c r="AA56" s="82"/>
      <c r="AB56" s="82"/>
      <c r="AC56" s="91"/>
      <c r="AD56" s="82"/>
      <c r="AE56" s="50"/>
      <c r="AF56" s="92"/>
      <c r="AG56" s="92"/>
      <c r="AH56" s="82"/>
      <c r="AI56" s="91"/>
      <c r="AJ56" s="91"/>
      <c r="AK56" s="91"/>
      <c r="AL56" s="91"/>
      <c r="AM56" s="91"/>
      <c r="AN56" s="91"/>
      <c r="AO56" s="91"/>
      <c r="AP56" s="91"/>
      <c r="AQ56" s="124"/>
      <c r="AR56" s="124"/>
      <c r="AS56" s="91"/>
      <c r="AT56" s="91"/>
      <c r="AU56" s="91"/>
      <c r="AV56" s="91"/>
      <c r="AW56" s="91"/>
      <c r="AX56" s="91"/>
      <c r="AY56" s="91"/>
      <c r="AZ56" s="157"/>
      <c r="BA56" s="91"/>
      <c r="BB56" s="93"/>
      <c r="BC56" s="124"/>
      <c r="BD56" s="115"/>
      <c r="BE56" s="87"/>
      <c r="BF56" s="87"/>
      <c r="BG56" s="87"/>
      <c r="BH56" s="87"/>
      <c r="BI56" s="87"/>
      <c r="BJ56" s="62"/>
      <c r="BK56" s="59"/>
      <c r="BL56" s="49"/>
      <c r="BM56" s="79"/>
      <c r="BN56" s="160"/>
      <c r="BO56" s="112"/>
      <c r="BP56" s="113"/>
      <c r="BQ56" s="112"/>
      <c r="BR56" s="96"/>
      <c r="BS56" s="96"/>
      <c r="BT56" s="97"/>
      <c r="BU56" s="97"/>
      <c r="BV56" s="97"/>
      <c r="BW56" s="97"/>
      <c r="BX56" s="97"/>
      <c r="BY56" s="97"/>
      <c r="BZ56" s="98"/>
      <c r="CA56" s="99"/>
      <c r="CB56" s="100"/>
      <c r="CC56" s="100"/>
      <c r="CD56" s="100"/>
      <c r="CE56" s="101"/>
      <c r="CF56" s="133"/>
      <c r="CG56" s="133"/>
      <c r="CH56" s="127"/>
      <c r="CI56" s="128"/>
      <c r="CJ56" s="129"/>
      <c r="CK56" s="130"/>
      <c r="CL56" s="68"/>
      <c r="CM56" s="69"/>
      <c r="CN56" s="69"/>
      <c r="CO56" s="69"/>
      <c r="CP56" s="69"/>
      <c r="CQ56" s="68"/>
      <c r="CR56" s="68"/>
      <c r="CS56" s="68"/>
      <c r="CT56" s="71"/>
      <c r="CU56" s="70"/>
      <c r="CV56" s="70"/>
      <c r="CW56" s="70"/>
      <c r="CX56" s="70"/>
      <c r="CY56" s="70"/>
      <c r="CZ56" s="70"/>
      <c r="DA56" s="70"/>
      <c r="DB56" s="70"/>
      <c r="DC56" s="71"/>
      <c r="DD56" s="72"/>
      <c r="DE56" s="72"/>
      <c r="DF56" s="72"/>
      <c r="DG56" s="72"/>
      <c r="DH56" s="72"/>
      <c r="DI56" s="72"/>
      <c r="DJ56" s="72"/>
      <c r="DK56" s="72"/>
      <c r="DL56" s="137"/>
    </row>
    <row r="57" spans="1:116" s="31" customFormat="1" ht="13.5" customHeight="1">
      <c r="A57" s="30">
        <v>56</v>
      </c>
      <c r="B57" s="30">
        <f>IF(YEAR(BD57)&lt;2020,0,IF(ISERROR(VLOOKUP($C57,$C$1:$C56,1,0)),1,COUNTIF($C$2:$C$200,$C57)))</f>
        <v>0</v>
      </c>
      <c r="C57" s="81"/>
      <c r="D57" s="82"/>
      <c r="E57" s="82"/>
      <c r="F57" s="83"/>
      <c r="G57" s="84"/>
      <c r="H57" s="85"/>
      <c r="I57" s="87"/>
      <c r="J57" s="82"/>
      <c r="K57" s="82"/>
      <c r="L57" s="143"/>
      <c r="M57" s="124"/>
      <c r="N57" s="82"/>
      <c r="O57" s="82"/>
      <c r="P57" s="83"/>
      <c r="Q57" s="83"/>
      <c r="R57" s="120"/>
      <c r="S57" s="120"/>
      <c r="T57" s="139"/>
      <c r="U57" s="85"/>
      <c r="V57" s="87"/>
      <c r="W57" s="155"/>
      <c r="X57" s="82"/>
      <c r="Y57" s="121"/>
      <c r="Z57" s="82"/>
      <c r="AA57" s="82"/>
      <c r="AB57" s="82"/>
      <c r="AC57" s="91"/>
      <c r="AD57" s="82"/>
      <c r="AE57" s="50"/>
      <c r="AF57" s="92"/>
      <c r="AG57" s="92"/>
      <c r="AH57" s="82"/>
      <c r="AI57" s="91"/>
      <c r="AJ57" s="91"/>
      <c r="AK57" s="91"/>
      <c r="AL57" s="91"/>
      <c r="AM57" s="91"/>
      <c r="AN57" s="91"/>
      <c r="AO57" s="91"/>
      <c r="AP57" s="91"/>
      <c r="AQ57" s="124"/>
      <c r="AR57" s="124"/>
      <c r="AS57" s="91"/>
      <c r="AT57" s="91"/>
      <c r="AU57" s="91"/>
      <c r="AV57" s="91"/>
      <c r="AW57" s="91"/>
      <c r="AX57" s="91"/>
      <c r="AY57" s="91"/>
      <c r="AZ57" s="157"/>
      <c r="BA57" s="91"/>
      <c r="BB57" s="93"/>
      <c r="BC57" s="124"/>
      <c r="BD57" s="115"/>
      <c r="BE57" s="87"/>
      <c r="BF57" s="87"/>
      <c r="BG57" s="87"/>
      <c r="BH57" s="87"/>
      <c r="BI57" s="87"/>
      <c r="BJ57" s="62"/>
      <c r="BK57" s="59"/>
      <c r="BL57" s="49"/>
      <c r="BM57" s="79"/>
      <c r="BN57" s="160"/>
      <c r="BO57" s="112"/>
      <c r="BP57" s="113"/>
      <c r="BQ57" s="112"/>
      <c r="BR57" s="96"/>
      <c r="BS57" s="96"/>
      <c r="BT57" s="97"/>
      <c r="BU57" s="97"/>
      <c r="BV57" s="97"/>
      <c r="BW57" s="97"/>
      <c r="BX57" s="97"/>
      <c r="BY57" s="97"/>
      <c r="BZ57" s="98"/>
      <c r="CA57" s="99"/>
      <c r="CB57" s="100"/>
      <c r="CC57" s="100"/>
      <c r="CD57" s="100"/>
      <c r="CE57" s="101"/>
      <c r="CF57" s="133"/>
      <c r="CG57" s="133"/>
      <c r="CH57" s="127"/>
      <c r="CI57" s="128"/>
      <c r="CJ57" s="129"/>
      <c r="CK57" s="130"/>
      <c r="CL57" s="68"/>
      <c r="CM57" s="69"/>
      <c r="CN57" s="69"/>
      <c r="CO57" s="69"/>
      <c r="CP57" s="69"/>
      <c r="CQ57" s="68"/>
      <c r="CR57" s="68"/>
      <c r="CS57" s="68"/>
      <c r="CT57" s="71"/>
      <c r="CU57" s="70"/>
      <c r="CV57" s="70"/>
      <c r="CW57" s="70"/>
      <c r="CX57" s="70"/>
      <c r="CY57" s="70"/>
      <c r="CZ57" s="70"/>
      <c r="DA57" s="70"/>
      <c r="DB57" s="70"/>
      <c r="DC57" s="71"/>
      <c r="DD57" s="72"/>
      <c r="DE57" s="72"/>
      <c r="DF57" s="72"/>
      <c r="DG57" s="72"/>
      <c r="DH57" s="72"/>
      <c r="DI57" s="72"/>
      <c r="DJ57" s="72"/>
      <c r="DK57" s="72"/>
      <c r="DL57" s="137"/>
    </row>
    <row r="58" spans="1:116" s="31" customFormat="1" ht="13.5" customHeight="1">
      <c r="A58" s="30">
        <v>57</v>
      </c>
      <c r="B58" s="30">
        <f>IF(YEAR(BD58)&lt;2020,0,IF(ISERROR(VLOOKUP($C58,$C$1:$C57,1,0)),1,COUNTIF($C$2:$C$200,$C58)))</f>
        <v>0</v>
      </c>
      <c r="C58" s="81"/>
      <c r="D58" s="82"/>
      <c r="E58" s="82"/>
      <c r="F58" s="83"/>
      <c r="G58" s="84"/>
      <c r="H58" s="85"/>
      <c r="I58" s="87"/>
      <c r="J58" s="82"/>
      <c r="K58" s="82"/>
      <c r="L58" s="143"/>
      <c r="M58" s="124"/>
      <c r="N58" s="82"/>
      <c r="O58" s="82"/>
      <c r="P58" s="83"/>
      <c r="Q58" s="83"/>
      <c r="R58" s="120"/>
      <c r="S58" s="120"/>
      <c r="T58" s="139"/>
      <c r="U58" s="85"/>
      <c r="V58" s="87"/>
      <c r="W58" s="155"/>
      <c r="X58" s="82"/>
      <c r="Y58" s="121"/>
      <c r="Z58" s="82"/>
      <c r="AA58" s="82"/>
      <c r="AB58" s="82"/>
      <c r="AC58" s="91"/>
      <c r="AD58" s="82"/>
      <c r="AE58" s="50"/>
      <c r="AF58" s="92"/>
      <c r="AG58" s="92"/>
      <c r="AH58" s="82"/>
      <c r="AI58" s="91"/>
      <c r="AJ58" s="91"/>
      <c r="AK58" s="91"/>
      <c r="AL58" s="91"/>
      <c r="AM58" s="91"/>
      <c r="AN58" s="91"/>
      <c r="AO58" s="91"/>
      <c r="AP58" s="91"/>
      <c r="AQ58" s="124"/>
      <c r="AR58" s="124"/>
      <c r="AS58" s="91"/>
      <c r="AT58" s="91"/>
      <c r="AU58" s="91"/>
      <c r="AV58" s="91"/>
      <c r="AW58" s="91"/>
      <c r="AX58" s="91"/>
      <c r="AY58" s="91"/>
      <c r="AZ58" s="157"/>
      <c r="BA58" s="91"/>
      <c r="BB58" s="93"/>
      <c r="BC58" s="124"/>
      <c r="BD58" s="115"/>
      <c r="BE58" s="87"/>
      <c r="BF58" s="87"/>
      <c r="BG58" s="87"/>
      <c r="BH58" s="87"/>
      <c r="BI58" s="87"/>
      <c r="BJ58" s="62"/>
      <c r="BK58" s="59"/>
      <c r="BL58" s="49"/>
      <c r="BM58" s="79"/>
      <c r="BN58" s="160"/>
      <c r="BO58" s="112"/>
      <c r="BP58" s="113"/>
      <c r="BQ58" s="112"/>
      <c r="BR58" s="96"/>
      <c r="BS58" s="96"/>
      <c r="BT58" s="97"/>
      <c r="BU58" s="97"/>
      <c r="BV58" s="97"/>
      <c r="BW58" s="97"/>
      <c r="BX58" s="97"/>
      <c r="BY58" s="97"/>
      <c r="BZ58" s="98"/>
      <c r="CA58" s="99"/>
      <c r="CB58" s="100"/>
      <c r="CC58" s="100"/>
      <c r="CD58" s="100"/>
      <c r="CE58" s="101"/>
      <c r="CF58" s="133"/>
      <c r="CG58" s="133"/>
      <c r="CH58" s="127"/>
      <c r="CI58" s="128"/>
      <c r="CJ58" s="129"/>
      <c r="CK58" s="130"/>
      <c r="CL58" s="68"/>
      <c r="CM58" s="69"/>
      <c r="CN58" s="69"/>
      <c r="CO58" s="69"/>
      <c r="CP58" s="69"/>
      <c r="CQ58" s="68"/>
      <c r="CR58" s="68"/>
      <c r="CS58" s="68"/>
      <c r="CT58" s="71"/>
      <c r="CU58" s="70"/>
      <c r="CV58" s="70"/>
      <c r="CW58" s="70"/>
      <c r="CX58" s="70"/>
      <c r="CY58" s="70"/>
      <c r="CZ58" s="70"/>
      <c r="DA58" s="70"/>
      <c r="DB58" s="70"/>
      <c r="DC58" s="71"/>
      <c r="DD58" s="72"/>
      <c r="DE58" s="72"/>
      <c r="DF58" s="72"/>
      <c r="DG58" s="72"/>
      <c r="DH58" s="72"/>
      <c r="DI58" s="72"/>
      <c r="DJ58" s="72"/>
      <c r="DK58" s="72"/>
      <c r="DL58" s="137"/>
    </row>
    <row r="59" spans="1:116" s="31" customFormat="1" ht="13.5" customHeight="1">
      <c r="A59" s="30">
        <v>58</v>
      </c>
      <c r="B59" s="30">
        <f>IF(YEAR(BD59)&lt;2020,0,IF(ISERROR(VLOOKUP($C59,$C$1:$C58,1,0)),1,COUNTIF($C$2:$C$200,$C59)))</f>
        <v>0</v>
      </c>
      <c r="C59" s="81"/>
      <c r="D59" s="82"/>
      <c r="E59" s="82"/>
      <c r="F59" s="83"/>
      <c r="G59" s="84"/>
      <c r="H59" s="85"/>
      <c r="I59" s="87"/>
      <c r="J59" s="82"/>
      <c r="K59" s="82"/>
      <c r="L59" s="143"/>
      <c r="M59" s="124"/>
      <c r="N59" s="82"/>
      <c r="O59" s="82"/>
      <c r="P59" s="83"/>
      <c r="Q59" s="83"/>
      <c r="R59" s="120"/>
      <c r="S59" s="120"/>
      <c r="T59" s="139"/>
      <c r="U59" s="85"/>
      <c r="V59" s="87"/>
      <c r="W59" s="155"/>
      <c r="X59" s="82"/>
      <c r="Y59" s="121"/>
      <c r="Z59" s="82"/>
      <c r="AA59" s="82"/>
      <c r="AB59" s="82"/>
      <c r="AC59" s="91"/>
      <c r="AD59" s="82"/>
      <c r="AE59" s="50"/>
      <c r="AF59" s="92"/>
      <c r="AG59" s="92"/>
      <c r="AH59" s="82"/>
      <c r="AI59" s="91"/>
      <c r="AJ59" s="91"/>
      <c r="AK59" s="91"/>
      <c r="AL59" s="91"/>
      <c r="AM59" s="91"/>
      <c r="AN59" s="91"/>
      <c r="AO59" s="91"/>
      <c r="AP59" s="91"/>
      <c r="AQ59" s="124"/>
      <c r="AR59" s="124"/>
      <c r="AS59" s="91"/>
      <c r="AT59" s="91"/>
      <c r="AU59" s="91"/>
      <c r="AV59" s="91"/>
      <c r="AW59" s="91"/>
      <c r="AX59" s="91"/>
      <c r="AY59" s="91"/>
      <c r="AZ59" s="157"/>
      <c r="BA59" s="91"/>
      <c r="BB59" s="93"/>
      <c r="BC59" s="124"/>
      <c r="BD59" s="115"/>
      <c r="BE59" s="87"/>
      <c r="BF59" s="87"/>
      <c r="BG59" s="87"/>
      <c r="BH59" s="87"/>
      <c r="BI59" s="87"/>
      <c r="BJ59" s="62"/>
      <c r="BK59" s="59"/>
      <c r="BL59" s="49"/>
      <c r="BM59" s="79"/>
      <c r="BN59" s="160"/>
      <c r="BO59" s="112"/>
      <c r="BP59" s="113"/>
      <c r="BQ59" s="112"/>
      <c r="BR59" s="96"/>
      <c r="BS59" s="96"/>
      <c r="BT59" s="97"/>
      <c r="BU59" s="97"/>
      <c r="BV59" s="97"/>
      <c r="BW59" s="97"/>
      <c r="BX59" s="97"/>
      <c r="BY59" s="97"/>
      <c r="BZ59" s="98"/>
      <c r="CA59" s="99"/>
      <c r="CB59" s="100"/>
      <c r="CC59" s="100"/>
      <c r="CD59" s="100"/>
      <c r="CE59" s="101"/>
      <c r="CF59" s="133"/>
      <c r="CG59" s="133"/>
      <c r="CH59" s="127"/>
      <c r="CI59" s="128"/>
      <c r="CJ59" s="129"/>
      <c r="CK59" s="130"/>
      <c r="CL59" s="68"/>
      <c r="CM59" s="69"/>
      <c r="CN59" s="69"/>
      <c r="CO59" s="69"/>
      <c r="CP59" s="69"/>
      <c r="CQ59" s="68"/>
      <c r="CR59" s="68"/>
      <c r="CS59" s="68"/>
      <c r="CT59" s="71"/>
      <c r="CU59" s="70"/>
      <c r="CV59" s="70"/>
      <c r="CW59" s="70"/>
      <c r="CX59" s="70"/>
      <c r="CY59" s="70"/>
      <c r="CZ59" s="70"/>
      <c r="DA59" s="70"/>
      <c r="DB59" s="70"/>
      <c r="DC59" s="71"/>
      <c r="DD59" s="72"/>
      <c r="DE59" s="72"/>
      <c r="DF59" s="72"/>
      <c r="DG59" s="72"/>
      <c r="DH59" s="72"/>
      <c r="DI59" s="72"/>
      <c r="DJ59" s="72"/>
      <c r="DK59" s="72"/>
      <c r="DL59" s="137"/>
    </row>
    <row r="60" spans="1:116" s="31" customFormat="1" ht="13.5" customHeight="1">
      <c r="A60" s="30">
        <v>59</v>
      </c>
      <c r="B60" s="30">
        <f>IF(YEAR(BD60)&lt;2020,0,IF(ISERROR(VLOOKUP($C60,$C$1:$C59,1,0)),1,COUNTIF($C$2:$C$200,$C60)))</f>
        <v>0</v>
      </c>
      <c r="C60" s="81"/>
      <c r="D60" s="82"/>
      <c r="E60" s="82"/>
      <c r="F60" s="83"/>
      <c r="G60" s="84"/>
      <c r="H60" s="85"/>
      <c r="I60" s="87"/>
      <c r="J60" s="82"/>
      <c r="K60" s="82"/>
      <c r="L60" s="143"/>
      <c r="M60" s="124"/>
      <c r="N60" s="82"/>
      <c r="O60" s="82"/>
      <c r="P60" s="83"/>
      <c r="Q60" s="83"/>
      <c r="R60" s="120"/>
      <c r="S60" s="120"/>
      <c r="T60" s="139"/>
      <c r="U60" s="85"/>
      <c r="V60" s="87"/>
      <c r="W60" s="155"/>
      <c r="X60" s="82"/>
      <c r="Y60" s="121"/>
      <c r="Z60" s="82"/>
      <c r="AA60" s="82"/>
      <c r="AB60" s="82"/>
      <c r="AC60" s="91"/>
      <c r="AD60" s="82"/>
      <c r="AE60" s="50"/>
      <c r="AF60" s="92"/>
      <c r="AG60" s="92"/>
      <c r="AH60" s="82"/>
      <c r="AI60" s="91"/>
      <c r="AJ60" s="91"/>
      <c r="AK60" s="91"/>
      <c r="AL60" s="91"/>
      <c r="AM60" s="91"/>
      <c r="AN60" s="91"/>
      <c r="AO60" s="91"/>
      <c r="AP60" s="91"/>
      <c r="AQ60" s="124"/>
      <c r="AR60" s="124"/>
      <c r="AS60" s="91"/>
      <c r="AT60" s="91"/>
      <c r="AU60" s="91"/>
      <c r="AV60" s="91"/>
      <c r="AW60" s="91"/>
      <c r="AX60" s="91"/>
      <c r="AY60" s="91"/>
      <c r="AZ60" s="157"/>
      <c r="BA60" s="91"/>
      <c r="BB60" s="93"/>
      <c r="BC60" s="124"/>
      <c r="BD60" s="115"/>
      <c r="BE60" s="87"/>
      <c r="BF60" s="87"/>
      <c r="BG60" s="87"/>
      <c r="BH60" s="87"/>
      <c r="BI60" s="87"/>
      <c r="BJ60" s="62"/>
      <c r="BK60" s="59"/>
      <c r="BL60" s="49"/>
      <c r="BM60" s="79"/>
      <c r="BN60" s="160"/>
      <c r="BO60" s="112"/>
      <c r="BP60" s="113"/>
      <c r="BQ60" s="112"/>
      <c r="BR60" s="96"/>
      <c r="BS60" s="96"/>
      <c r="BT60" s="97"/>
      <c r="BU60" s="97"/>
      <c r="BV60" s="97"/>
      <c r="BW60" s="97"/>
      <c r="BX60" s="97"/>
      <c r="BY60" s="97"/>
      <c r="BZ60" s="98"/>
      <c r="CA60" s="99"/>
      <c r="CB60" s="100"/>
      <c r="CC60" s="100"/>
      <c r="CD60" s="100"/>
      <c r="CE60" s="101"/>
      <c r="CF60" s="133"/>
      <c r="CG60" s="133"/>
      <c r="CH60" s="127"/>
      <c r="CI60" s="128"/>
      <c r="CJ60" s="129"/>
      <c r="CK60" s="130"/>
      <c r="CL60" s="68"/>
      <c r="CM60" s="69"/>
      <c r="CN60" s="69"/>
      <c r="CO60" s="69"/>
      <c r="CP60" s="69"/>
      <c r="CQ60" s="68"/>
      <c r="CR60" s="68"/>
      <c r="CS60" s="68"/>
      <c r="CT60" s="71"/>
      <c r="CU60" s="70"/>
      <c r="CV60" s="70"/>
      <c r="CW60" s="70"/>
      <c r="CX60" s="70"/>
      <c r="CY60" s="70"/>
      <c r="CZ60" s="70"/>
      <c r="DA60" s="70"/>
      <c r="DB60" s="70"/>
      <c r="DC60" s="71"/>
      <c r="DD60" s="72"/>
      <c r="DE60" s="72"/>
      <c r="DF60" s="72"/>
      <c r="DG60" s="72"/>
      <c r="DH60" s="72"/>
      <c r="DI60" s="72"/>
      <c r="DJ60" s="72"/>
      <c r="DK60" s="72"/>
      <c r="DL60" s="137"/>
    </row>
    <row r="61" spans="1:116" s="31" customFormat="1" ht="13.5" customHeight="1">
      <c r="A61" s="30">
        <v>60</v>
      </c>
      <c r="B61" s="30">
        <f>IF(YEAR(BD61)&lt;2020,0,IF(ISERROR(VLOOKUP($C61,$C$1:$C60,1,0)),1,COUNTIF($C$2:$C$200,$C61)))</f>
        <v>0</v>
      </c>
      <c r="C61" s="81"/>
      <c r="D61" s="82"/>
      <c r="E61" s="82"/>
      <c r="F61" s="83"/>
      <c r="G61" s="84"/>
      <c r="H61" s="85"/>
      <c r="I61" s="87"/>
      <c r="J61" s="82"/>
      <c r="K61" s="82"/>
      <c r="L61" s="143"/>
      <c r="M61" s="124"/>
      <c r="N61" s="82"/>
      <c r="O61" s="82"/>
      <c r="P61" s="83"/>
      <c r="Q61" s="83"/>
      <c r="R61" s="120"/>
      <c r="S61" s="120"/>
      <c r="T61" s="139"/>
      <c r="U61" s="85"/>
      <c r="V61" s="87"/>
      <c r="W61" s="155"/>
      <c r="X61" s="82"/>
      <c r="Y61" s="121"/>
      <c r="Z61" s="82"/>
      <c r="AA61" s="82"/>
      <c r="AB61" s="82"/>
      <c r="AC61" s="91"/>
      <c r="AD61" s="82"/>
      <c r="AE61" s="50"/>
      <c r="AF61" s="92"/>
      <c r="AG61" s="92"/>
      <c r="AH61" s="82"/>
      <c r="AI61" s="91"/>
      <c r="AJ61" s="91"/>
      <c r="AK61" s="91"/>
      <c r="AL61" s="91"/>
      <c r="AM61" s="91"/>
      <c r="AN61" s="91"/>
      <c r="AO61" s="91"/>
      <c r="AP61" s="91"/>
      <c r="AQ61" s="124"/>
      <c r="AR61" s="124"/>
      <c r="AS61" s="91"/>
      <c r="AT61" s="91"/>
      <c r="AU61" s="91"/>
      <c r="AV61" s="91"/>
      <c r="AW61" s="91"/>
      <c r="AX61" s="91"/>
      <c r="AY61" s="91"/>
      <c r="AZ61" s="157"/>
      <c r="BA61" s="91"/>
      <c r="BB61" s="93"/>
      <c r="BC61" s="124"/>
      <c r="BD61" s="115"/>
      <c r="BE61" s="87"/>
      <c r="BF61" s="87"/>
      <c r="BG61" s="87"/>
      <c r="BH61" s="87"/>
      <c r="BI61" s="87"/>
      <c r="BJ61" s="62"/>
      <c r="BK61" s="59"/>
      <c r="BL61" s="49"/>
      <c r="BM61" s="79"/>
      <c r="BN61" s="160"/>
      <c r="BO61" s="112"/>
      <c r="BP61" s="113"/>
      <c r="BQ61" s="112"/>
      <c r="BR61" s="96"/>
      <c r="BS61" s="96"/>
      <c r="BT61" s="97"/>
      <c r="BU61" s="97"/>
      <c r="BV61" s="97"/>
      <c r="BW61" s="97"/>
      <c r="BX61" s="97"/>
      <c r="BY61" s="97"/>
      <c r="BZ61" s="98"/>
      <c r="CA61" s="99"/>
      <c r="CB61" s="100"/>
      <c r="CC61" s="100"/>
      <c r="CD61" s="100"/>
      <c r="CE61" s="101"/>
      <c r="CF61" s="133"/>
      <c r="CG61" s="133"/>
      <c r="CH61" s="127"/>
      <c r="CI61" s="128"/>
      <c r="CJ61" s="129"/>
      <c r="CK61" s="130"/>
      <c r="CL61" s="68"/>
      <c r="CM61" s="69"/>
      <c r="CN61" s="69"/>
      <c r="CO61" s="69"/>
      <c r="CP61" s="69"/>
      <c r="CQ61" s="68"/>
      <c r="CR61" s="68"/>
      <c r="CS61" s="68"/>
      <c r="CT61" s="71"/>
      <c r="CU61" s="70"/>
      <c r="CV61" s="70"/>
      <c r="CW61" s="70"/>
      <c r="CX61" s="70"/>
      <c r="CY61" s="70"/>
      <c r="CZ61" s="70"/>
      <c r="DA61" s="70"/>
      <c r="DB61" s="70"/>
      <c r="DC61" s="71"/>
      <c r="DD61" s="72"/>
      <c r="DE61" s="72"/>
      <c r="DF61" s="72"/>
      <c r="DG61" s="72"/>
      <c r="DH61" s="72"/>
      <c r="DI61" s="72"/>
      <c r="DJ61" s="72"/>
      <c r="DK61" s="72"/>
      <c r="DL61" s="137"/>
    </row>
    <row r="62" spans="1:116" s="31" customFormat="1" ht="13.5" customHeight="1">
      <c r="A62" s="30">
        <v>61</v>
      </c>
      <c r="B62" s="30">
        <f>IF(YEAR(BD62)&lt;2020,0,IF(ISERROR(VLOOKUP($C62,$C$1:$C61,1,0)),1,COUNTIF($C$2:$C$200,$C62)))</f>
        <v>0</v>
      </c>
      <c r="C62" s="81"/>
      <c r="D62" s="82"/>
      <c r="E62" s="82"/>
      <c r="F62" s="83"/>
      <c r="G62" s="84"/>
      <c r="H62" s="85"/>
      <c r="I62" s="87"/>
      <c r="J62" s="82"/>
      <c r="K62" s="82"/>
      <c r="L62" s="143"/>
      <c r="M62" s="124"/>
      <c r="N62" s="82"/>
      <c r="O62" s="82"/>
      <c r="P62" s="83"/>
      <c r="Q62" s="83"/>
      <c r="R62" s="120"/>
      <c r="S62" s="120"/>
      <c r="T62" s="139"/>
      <c r="U62" s="85"/>
      <c r="V62" s="87"/>
      <c r="W62" s="155"/>
      <c r="X62" s="82"/>
      <c r="Y62" s="121"/>
      <c r="Z62" s="82"/>
      <c r="AA62" s="82"/>
      <c r="AB62" s="82"/>
      <c r="AC62" s="91"/>
      <c r="AD62" s="82"/>
      <c r="AE62" s="50"/>
      <c r="AF62" s="92"/>
      <c r="AG62" s="92"/>
      <c r="AH62" s="82"/>
      <c r="AI62" s="91"/>
      <c r="AJ62" s="91"/>
      <c r="AK62" s="91"/>
      <c r="AL62" s="91"/>
      <c r="AM62" s="91"/>
      <c r="AN62" s="91"/>
      <c r="AO62" s="91"/>
      <c r="AP62" s="91"/>
      <c r="AQ62" s="124"/>
      <c r="AR62" s="124"/>
      <c r="AS62" s="91"/>
      <c r="AT62" s="91"/>
      <c r="AU62" s="91"/>
      <c r="AV62" s="91"/>
      <c r="AW62" s="91"/>
      <c r="AX62" s="91"/>
      <c r="AY62" s="91"/>
      <c r="AZ62" s="157"/>
      <c r="BA62" s="91"/>
      <c r="BB62" s="93"/>
      <c r="BC62" s="124"/>
      <c r="BD62" s="115"/>
      <c r="BE62" s="87"/>
      <c r="BF62" s="87"/>
      <c r="BG62" s="87"/>
      <c r="BH62" s="87"/>
      <c r="BI62" s="87"/>
      <c r="BJ62" s="62"/>
      <c r="BK62" s="59"/>
      <c r="BL62" s="49"/>
      <c r="BM62" s="79"/>
      <c r="BN62" s="160"/>
      <c r="BO62" s="112"/>
      <c r="BP62" s="113"/>
      <c r="BQ62" s="112"/>
      <c r="BR62" s="96"/>
      <c r="BS62" s="96"/>
      <c r="BT62" s="97"/>
      <c r="BU62" s="97"/>
      <c r="BV62" s="97"/>
      <c r="BW62" s="97"/>
      <c r="BX62" s="97"/>
      <c r="BY62" s="97"/>
      <c r="BZ62" s="98"/>
      <c r="CA62" s="99"/>
      <c r="CB62" s="100"/>
      <c r="CC62" s="100"/>
      <c r="CD62" s="100"/>
      <c r="CE62" s="101"/>
      <c r="CF62" s="133"/>
      <c r="CG62" s="133"/>
      <c r="CH62" s="127"/>
      <c r="CI62" s="128"/>
      <c r="CJ62" s="129"/>
      <c r="CK62" s="130"/>
      <c r="CL62" s="68"/>
      <c r="CM62" s="69"/>
      <c r="CN62" s="69"/>
      <c r="CO62" s="69"/>
      <c r="CP62" s="69"/>
      <c r="CQ62" s="68"/>
      <c r="CR62" s="68"/>
      <c r="CS62" s="68"/>
      <c r="CT62" s="71"/>
      <c r="CU62" s="70"/>
      <c r="CV62" s="70"/>
      <c r="CW62" s="70"/>
      <c r="CX62" s="70"/>
      <c r="CY62" s="70"/>
      <c r="CZ62" s="70"/>
      <c r="DA62" s="70"/>
      <c r="DB62" s="70"/>
      <c r="DC62" s="71"/>
      <c r="DD62" s="72"/>
      <c r="DE62" s="72"/>
      <c r="DF62" s="72"/>
      <c r="DG62" s="72"/>
      <c r="DH62" s="72"/>
      <c r="DI62" s="72"/>
      <c r="DJ62" s="72"/>
      <c r="DK62" s="72"/>
      <c r="DL62" s="137"/>
    </row>
    <row r="63" spans="1:116" s="31" customFormat="1" ht="13.5" customHeight="1">
      <c r="A63" s="30">
        <v>62</v>
      </c>
      <c r="B63" s="30">
        <f>IF(YEAR(BD63)&lt;2020,0,IF(ISERROR(VLOOKUP($C63,$C$1:$C62,1,0)),1,COUNTIF($C$2:$C$200,$C63)))</f>
        <v>0</v>
      </c>
      <c r="C63" s="81"/>
      <c r="D63" s="82"/>
      <c r="E63" s="82"/>
      <c r="F63" s="83"/>
      <c r="G63" s="84"/>
      <c r="H63" s="85"/>
      <c r="I63" s="87"/>
      <c r="J63" s="82"/>
      <c r="K63" s="82"/>
      <c r="L63" s="143"/>
      <c r="M63" s="124"/>
      <c r="N63" s="82"/>
      <c r="O63" s="82"/>
      <c r="P63" s="83"/>
      <c r="Q63" s="83"/>
      <c r="R63" s="120"/>
      <c r="S63" s="120"/>
      <c r="T63" s="139"/>
      <c r="U63" s="85"/>
      <c r="V63" s="87"/>
      <c r="W63" s="155"/>
      <c r="X63" s="82"/>
      <c r="Y63" s="121"/>
      <c r="Z63" s="82"/>
      <c r="AA63" s="82"/>
      <c r="AB63" s="82"/>
      <c r="AC63" s="91"/>
      <c r="AD63" s="82"/>
      <c r="AE63" s="50"/>
      <c r="AF63" s="92"/>
      <c r="AG63" s="92"/>
      <c r="AH63" s="82"/>
      <c r="AI63" s="91"/>
      <c r="AJ63" s="91"/>
      <c r="AK63" s="91"/>
      <c r="AL63" s="91"/>
      <c r="AM63" s="91"/>
      <c r="AN63" s="91"/>
      <c r="AO63" s="91"/>
      <c r="AP63" s="91"/>
      <c r="AQ63" s="124"/>
      <c r="AR63" s="124"/>
      <c r="AS63" s="91"/>
      <c r="AT63" s="91"/>
      <c r="AU63" s="91"/>
      <c r="AV63" s="91"/>
      <c r="AW63" s="91"/>
      <c r="AX63" s="91"/>
      <c r="AY63" s="91"/>
      <c r="AZ63" s="157"/>
      <c r="BA63" s="91"/>
      <c r="BB63" s="93"/>
      <c r="BC63" s="124"/>
      <c r="BD63" s="115"/>
      <c r="BE63" s="87"/>
      <c r="BF63" s="87"/>
      <c r="BG63" s="87"/>
      <c r="BH63" s="87"/>
      <c r="BI63" s="87"/>
      <c r="BJ63" s="62"/>
      <c r="BK63" s="59"/>
      <c r="BL63" s="49"/>
      <c r="BM63" s="79"/>
      <c r="BN63" s="160"/>
      <c r="BO63" s="112"/>
      <c r="BP63" s="113"/>
      <c r="BQ63" s="112"/>
      <c r="BR63" s="96"/>
      <c r="BS63" s="96"/>
      <c r="BT63" s="97"/>
      <c r="BU63" s="97"/>
      <c r="BV63" s="97"/>
      <c r="BW63" s="97"/>
      <c r="BX63" s="97"/>
      <c r="BY63" s="97"/>
      <c r="BZ63" s="98"/>
      <c r="CA63" s="99"/>
      <c r="CB63" s="100"/>
      <c r="CC63" s="100"/>
      <c r="CD63" s="100"/>
      <c r="CE63" s="101"/>
      <c r="CF63" s="133"/>
      <c r="CG63" s="133"/>
      <c r="CH63" s="127"/>
      <c r="CI63" s="128"/>
      <c r="CJ63" s="129"/>
      <c r="CK63" s="130"/>
      <c r="CL63" s="68"/>
      <c r="CM63" s="69"/>
      <c r="CN63" s="69"/>
      <c r="CO63" s="69"/>
      <c r="CP63" s="69"/>
      <c r="CQ63" s="68"/>
      <c r="CR63" s="68"/>
      <c r="CS63" s="68"/>
      <c r="CT63" s="71"/>
      <c r="CU63" s="70"/>
      <c r="CV63" s="70"/>
      <c r="CW63" s="70"/>
      <c r="CX63" s="70"/>
      <c r="CY63" s="70"/>
      <c r="CZ63" s="70"/>
      <c r="DA63" s="70"/>
      <c r="DB63" s="70"/>
      <c r="DC63" s="71"/>
      <c r="DD63" s="72"/>
      <c r="DE63" s="72"/>
      <c r="DF63" s="72"/>
      <c r="DG63" s="72"/>
      <c r="DH63" s="72"/>
      <c r="DI63" s="72"/>
      <c r="DJ63" s="72"/>
      <c r="DK63" s="72"/>
      <c r="DL63" s="137"/>
    </row>
    <row r="64" spans="1:116" s="31" customFormat="1" ht="13.5" customHeight="1">
      <c r="A64" s="30">
        <v>63</v>
      </c>
      <c r="B64" s="30">
        <f>IF(YEAR(BD64)&lt;2020,0,IF(ISERROR(VLOOKUP($C64,$C$1:$C63,1,0)),1,COUNTIF($C$2:$C$200,$C64)))</f>
        <v>0</v>
      </c>
      <c r="C64" s="81"/>
      <c r="D64" s="82"/>
      <c r="E64" s="82"/>
      <c r="F64" s="83"/>
      <c r="G64" s="84"/>
      <c r="H64" s="85"/>
      <c r="I64" s="87"/>
      <c r="J64" s="82"/>
      <c r="K64" s="82"/>
      <c r="L64" s="143"/>
      <c r="M64" s="124"/>
      <c r="N64" s="82"/>
      <c r="O64" s="82"/>
      <c r="P64" s="83"/>
      <c r="Q64" s="83"/>
      <c r="R64" s="120"/>
      <c r="S64" s="120"/>
      <c r="T64" s="139"/>
      <c r="U64" s="85"/>
      <c r="V64" s="87"/>
      <c r="W64" s="155"/>
      <c r="X64" s="82"/>
      <c r="Y64" s="121"/>
      <c r="Z64" s="82"/>
      <c r="AA64" s="82"/>
      <c r="AB64" s="82"/>
      <c r="AC64" s="91"/>
      <c r="AD64" s="82"/>
      <c r="AE64" s="50"/>
      <c r="AF64" s="92"/>
      <c r="AG64" s="92"/>
      <c r="AH64" s="82"/>
      <c r="AI64" s="91"/>
      <c r="AJ64" s="91"/>
      <c r="AK64" s="91"/>
      <c r="AL64" s="91"/>
      <c r="AM64" s="91"/>
      <c r="AN64" s="91"/>
      <c r="AO64" s="91"/>
      <c r="AP64" s="91"/>
      <c r="AQ64" s="124"/>
      <c r="AR64" s="124"/>
      <c r="AS64" s="91"/>
      <c r="AT64" s="91"/>
      <c r="AU64" s="91"/>
      <c r="AV64" s="91"/>
      <c r="AW64" s="91"/>
      <c r="AX64" s="91"/>
      <c r="AY64" s="91"/>
      <c r="AZ64" s="157"/>
      <c r="BA64" s="91"/>
      <c r="BB64" s="93"/>
      <c r="BC64" s="124"/>
      <c r="BD64" s="115"/>
      <c r="BE64" s="87"/>
      <c r="BF64" s="87"/>
      <c r="BG64" s="87"/>
      <c r="BH64" s="87"/>
      <c r="BI64" s="87"/>
      <c r="BJ64" s="62"/>
      <c r="BK64" s="59"/>
      <c r="BL64" s="49"/>
      <c r="BM64" s="79"/>
      <c r="BN64" s="160"/>
      <c r="BO64" s="112"/>
      <c r="BP64" s="113"/>
      <c r="BQ64" s="112"/>
      <c r="BR64" s="96"/>
      <c r="BS64" s="96"/>
      <c r="BT64" s="97"/>
      <c r="BU64" s="97"/>
      <c r="BV64" s="97"/>
      <c r="BW64" s="97"/>
      <c r="BX64" s="97"/>
      <c r="BY64" s="97"/>
      <c r="BZ64" s="98"/>
      <c r="CA64" s="99"/>
      <c r="CB64" s="100"/>
      <c r="CC64" s="100"/>
      <c r="CD64" s="100"/>
      <c r="CE64" s="101"/>
      <c r="CF64" s="133"/>
      <c r="CG64" s="133"/>
      <c r="CH64" s="127"/>
      <c r="CI64" s="128"/>
      <c r="CJ64" s="129"/>
      <c r="CK64" s="130"/>
      <c r="CL64" s="68"/>
      <c r="CM64" s="69"/>
      <c r="CN64" s="69"/>
      <c r="CO64" s="69"/>
      <c r="CP64" s="69"/>
      <c r="CQ64" s="68"/>
      <c r="CR64" s="68"/>
      <c r="CS64" s="68"/>
      <c r="CT64" s="71"/>
      <c r="CU64" s="70"/>
      <c r="CV64" s="70"/>
      <c r="CW64" s="70"/>
      <c r="CX64" s="70"/>
      <c r="CY64" s="70"/>
      <c r="CZ64" s="70"/>
      <c r="DA64" s="70"/>
      <c r="DB64" s="70"/>
      <c r="DC64" s="71"/>
      <c r="DD64" s="72"/>
      <c r="DE64" s="72"/>
      <c r="DF64" s="72"/>
      <c r="DG64" s="72"/>
      <c r="DH64" s="72"/>
      <c r="DI64" s="72"/>
      <c r="DJ64" s="72"/>
      <c r="DK64" s="72"/>
      <c r="DL64" s="137"/>
    </row>
    <row r="65" spans="1:116" s="31" customFormat="1" ht="13.5" customHeight="1">
      <c r="A65" s="30">
        <v>64</v>
      </c>
      <c r="B65" s="30">
        <f>IF(YEAR(BD65)&lt;2020,0,IF(ISERROR(VLOOKUP($C65,$C$1:$C64,1,0)),1,COUNTIF($C$2:$C$200,$C65)))</f>
        <v>0</v>
      </c>
      <c r="C65" s="81"/>
      <c r="D65" s="82"/>
      <c r="E65" s="82"/>
      <c r="F65" s="83"/>
      <c r="G65" s="84"/>
      <c r="H65" s="85"/>
      <c r="I65" s="87"/>
      <c r="J65" s="82"/>
      <c r="K65" s="82"/>
      <c r="L65" s="143"/>
      <c r="M65" s="124"/>
      <c r="N65" s="82"/>
      <c r="O65" s="82"/>
      <c r="P65" s="83"/>
      <c r="Q65" s="83"/>
      <c r="R65" s="120"/>
      <c r="S65" s="120"/>
      <c r="T65" s="139"/>
      <c r="U65" s="85"/>
      <c r="V65" s="87"/>
      <c r="W65" s="155"/>
      <c r="X65" s="82"/>
      <c r="Y65" s="121"/>
      <c r="Z65" s="82"/>
      <c r="AA65" s="82"/>
      <c r="AB65" s="82"/>
      <c r="AC65" s="91"/>
      <c r="AD65" s="82"/>
      <c r="AE65" s="50"/>
      <c r="AF65" s="92"/>
      <c r="AG65" s="92"/>
      <c r="AH65" s="82"/>
      <c r="AI65" s="91"/>
      <c r="AJ65" s="91"/>
      <c r="AK65" s="91"/>
      <c r="AL65" s="91"/>
      <c r="AM65" s="91"/>
      <c r="AN65" s="91"/>
      <c r="AO65" s="91"/>
      <c r="AP65" s="91"/>
      <c r="AQ65" s="124"/>
      <c r="AR65" s="124"/>
      <c r="AS65" s="91"/>
      <c r="AT65" s="91"/>
      <c r="AU65" s="91"/>
      <c r="AV65" s="91"/>
      <c r="AW65" s="91"/>
      <c r="AX65" s="91"/>
      <c r="AY65" s="91"/>
      <c r="AZ65" s="157"/>
      <c r="BA65" s="91"/>
      <c r="BB65" s="93"/>
      <c r="BC65" s="124"/>
      <c r="BD65" s="115"/>
      <c r="BE65" s="87"/>
      <c r="BF65" s="87"/>
      <c r="BG65" s="87"/>
      <c r="BH65" s="87"/>
      <c r="BI65" s="87"/>
      <c r="BJ65" s="62"/>
      <c r="BK65" s="59"/>
      <c r="BL65" s="49"/>
      <c r="BM65" s="79"/>
      <c r="BN65" s="160"/>
      <c r="BO65" s="112"/>
      <c r="BP65" s="113"/>
      <c r="BQ65" s="112"/>
      <c r="BR65" s="96"/>
      <c r="BS65" s="96"/>
      <c r="BT65" s="97"/>
      <c r="BU65" s="97"/>
      <c r="BV65" s="97"/>
      <c r="BW65" s="97"/>
      <c r="BX65" s="97"/>
      <c r="BY65" s="97"/>
      <c r="BZ65" s="98"/>
      <c r="CA65" s="99"/>
      <c r="CB65" s="100"/>
      <c r="CC65" s="100"/>
      <c r="CD65" s="100"/>
      <c r="CE65" s="101"/>
      <c r="CF65" s="133"/>
      <c r="CG65" s="133"/>
      <c r="CH65" s="127"/>
      <c r="CI65" s="128"/>
      <c r="CJ65" s="129"/>
      <c r="CK65" s="130"/>
      <c r="CL65" s="68"/>
      <c r="CM65" s="69"/>
      <c r="CN65" s="69"/>
      <c r="CO65" s="69"/>
      <c r="CP65" s="69"/>
      <c r="CQ65" s="68"/>
      <c r="CR65" s="68"/>
      <c r="CS65" s="68"/>
      <c r="CT65" s="71"/>
      <c r="CU65" s="70"/>
      <c r="CV65" s="70"/>
      <c r="CW65" s="70"/>
      <c r="CX65" s="70"/>
      <c r="CY65" s="70"/>
      <c r="CZ65" s="70"/>
      <c r="DA65" s="70"/>
      <c r="DB65" s="70"/>
      <c r="DC65" s="71"/>
      <c r="DD65" s="72"/>
      <c r="DE65" s="72"/>
      <c r="DF65" s="72"/>
      <c r="DG65" s="72"/>
      <c r="DH65" s="72"/>
      <c r="DI65" s="72"/>
      <c r="DJ65" s="72"/>
      <c r="DK65" s="72"/>
      <c r="DL65" s="137"/>
    </row>
    <row r="66" spans="1:116" s="31" customFormat="1" ht="13.5" customHeight="1">
      <c r="A66" s="30">
        <v>65</v>
      </c>
      <c r="B66" s="30">
        <f>IF(YEAR(BD66)&lt;2020,0,IF(ISERROR(VLOOKUP($C66,$C$1:$C65,1,0)),1,COUNTIF($C$2:$C$200,$C66)))</f>
        <v>0</v>
      </c>
      <c r="C66" s="81"/>
      <c r="D66" s="82"/>
      <c r="E66" s="82"/>
      <c r="F66" s="83"/>
      <c r="G66" s="84"/>
      <c r="H66" s="85"/>
      <c r="I66" s="87"/>
      <c r="J66" s="82"/>
      <c r="K66" s="82"/>
      <c r="L66" s="143"/>
      <c r="M66" s="124"/>
      <c r="N66" s="82"/>
      <c r="O66" s="82"/>
      <c r="P66" s="83"/>
      <c r="Q66" s="83"/>
      <c r="R66" s="120"/>
      <c r="S66" s="120"/>
      <c r="T66" s="139"/>
      <c r="U66" s="85"/>
      <c r="V66" s="87"/>
      <c r="W66" s="155"/>
      <c r="X66" s="82"/>
      <c r="Y66" s="121"/>
      <c r="Z66" s="82"/>
      <c r="AA66" s="82"/>
      <c r="AB66" s="82"/>
      <c r="AC66" s="91"/>
      <c r="AD66" s="82"/>
      <c r="AE66" s="50"/>
      <c r="AF66" s="92"/>
      <c r="AG66" s="92"/>
      <c r="AH66" s="82"/>
      <c r="AI66" s="91"/>
      <c r="AJ66" s="91"/>
      <c r="AK66" s="91"/>
      <c r="AL66" s="91"/>
      <c r="AM66" s="91"/>
      <c r="AN66" s="91"/>
      <c r="AO66" s="91"/>
      <c r="AP66" s="91"/>
      <c r="AQ66" s="124"/>
      <c r="AR66" s="124"/>
      <c r="AS66" s="91"/>
      <c r="AT66" s="91"/>
      <c r="AU66" s="91"/>
      <c r="AV66" s="91"/>
      <c r="AW66" s="91"/>
      <c r="AX66" s="91"/>
      <c r="AY66" s="91"/>
      <c r="AZ66" s="157"/>
      <c r="BA66" s="91"/>
      <c r="BB66" s="93"/>
      <c r="BC66" s="124"/>
      <c r="BD66" s="115"/>
      <c r="BE66" s="87"/>
      <c r="BF66" s="87"/>
      <c r="BG66" s="87"/>
      <c r="BH66" s="87"/>
      <c r="BI66" s="87"/>
      <c r="BJ66" s="62"/>
      <c r="BK66" s="59"/>
      <c r="BL66" s="49"/>
      <c r="BM66" s="79"/>
      <c r="BN66" s="160"/>
      <c r="BO66" s="112"/>
      <c r="BP66" s="113"/>
      <c r="BQ66" s="112"/>
      <c r="BR66" s="96"/>
      <c r="BS66" s="96"/>
      <c r="BT66" s="97"/>
      <c r="BU66" s="97"/>
      <c r="BV66" s="97"/>
      <c r="BW66" s="97"/>
      <c r="BX66" s="97"/>
      <c r="BY66" s="97"/>
      <c r="BZ66" s="98"/>
      <c r="CA66" s="99"/>
      <c r="CB66" s="100"/>
      <c r="CC66" s="100"/>
      <c r="CD66" s="100"/>
      <c r="CE66" s="101"/>
      <c r="CF66" s="133"/>
      <c r="CG66" s="133"/>
      <c r="CH66" s="127"/>
      <c r="CI66" s="128"/>
      <c r="CJ66" s="129"/>
      <c r="CK66" s="130"/>
      <c r="CL66" s="68"/>
      <c r="CM66" s="69"/>
      <c r="CN66" s="69"/>
      <c r="CO66" s="69"/>
      <c r="CP66" s="69"/>
      <c r="CQ66" s="68"/>
      <c r="CR66" s="68"/>
      <c r="CS66" s="68"/>
      <c r="CT66" s="71"/>
      <c r="CU66" s="70"/>
      <c r="CV66" s="70"/>
      <c r="CW66" s="70"/>
      <c r="CX66" s="70"/>
      <c r="CY66" s="70"/>
      <c r="CZ66" s="70"/>
      <c r="DA66" s="70"/>
      <c r="DB66" s="70"/>
      <c r="DC66" s="71"/>
      <c r="DD66" s="72"/>
      <c r="DE66" s="72"/>
      <c r="DF66" s="72"/>
      <c r="DG66" s="72"/>
      <c r="DH66" s="72"/>
      <c r="DI66" s="72"/>
      <c r="DJ66" s="72"/>
      <c r="DK66" s="72"/>
      <c r="DL66" s="137"/>
    </row>
    <row r="67" spans="1:116" s="31" customFormat="1" ht="13.5" customHeight="1">
      <c r="A67" s="30">
        <v>66</v>
      </c>
      <c r="B67" s="30">
        <f>IF(YEAR(BD67)&lt;2020,0,IF(ISERROR(VLOOKUP($C67,$C$1:$C66,1,0)),1,COUNTIF($C$2:$C$200,$C67)))</f>
        <v>0</v>
      </c>
      <c r="C67" s="81"/>
      <c r="D67" s="82"/>
      <c r="E67" s="82"/>
      <c r="F67" s="83"/>
      <c r="G67" s="84"/>
      <c r="H67" s="85"/>
      <c r="I67" s="87"/>
      <c r="J67" s="82"/>
      <c r="K67" s="82"/>
      <c r="L67" s="143"/>
      <c r="M67" s="124"/>
      <c r="N67" s="82"/>
      <c r="O67" s="82"/>
      <c r="P67" s="83"/>
      <c r="Q67" s="83"/>
      <c r="R67" s="120"/>
      <c r="S67" s="120"/>
      <c r="T67" s="139"/>
      <c r="U67" s="85"/>
      <c r="V67" s="87"/>
      <c r="W67" s="155"/>
      <c r="X67" s="82"/>
      <c r="Y67" s="121"/>
      <c r="Z67" s="82"/>
      <c r="AA67" s="82"/>
      <c r="AB67" s="82"/>
      <c r="AC67" s="91"/>
      <c r="AD67" s="82"/>
      <c r="AE67" s="50"/>
      <c r="AF67" s="92"/>
      <c r="AG67" s="92"/>
      <c r="AH67" s="82"/>
      <c r="AI67" s="91"/>
      <c r="AJ67" s="91"/>
      <c r="AK67" s="91"/>
      <c r="AL67" s="91"/>
      <c r="AM67" s="91"/>
      <c r="AN67" s="91"/>
      <c r="AO67" s="91"/>
      <c r="AP67" s="91"/>
      <c r="AQ67" s="124"/>
      <c r="AR67" s="124"/>
      <c r="AS67" s="91"/>
      <c r="AT67" s="91"/>
      <c r="AU67" s="91"/>
      <c r="AV67" s="91"/>
      <c r="AW67" s="91"/>
      <c r="AX67" s="91"/>
      <c r="AY67" s="91"/>
      <c r="AZ67" s="157"/>
      <c r="BA67" s="91"/>
      <c r="BB67" s="93"/>
      <c r="BC67" s="124"/>
      <c r="BD67" s="115"/>
      <c r="BE67" s="87"/>
      <c r="BF67" s="87"/>
      <c r="BG67" s="87"/>
      <c r="BH67" s="87"/>
      <c r="BI67" s="87"/>
      <c r="BJ67" s="62"/>
      <c r="BK67" s="59"/>
      <c r="BL67" s="49"/>
      <c r="BM67" s="79"/>
      <c r="BN67" s="160"/>
      <c r="BO67" s="112"/>
      <c r="BP67" s="113"/>
      <c r="BQ67" s="112"/>
      <c r="BR67" s="96"/>
      <c r="BS67" s="96"/>
      <c r="BT67" s="97"/>
      <c r="BU67" s="97"/>
      <c r="BV67" s="97"/>
      <c r="BW67" s="97"/>
      <c r="BX67" s="97"/>
      <c r="BY67" s="97"/>
      <c r="BZ67" s="98"/>
      <c r="CA67" s="99"/>
      <c r="CB67" s="100"/>
      <c r="CC67" s="100"/>
      <c r="CD67" s="100"/>
      <c r="CE67" s="101"/>
      <c r="CF67" s="133"/>
      <c r="CG67" s="133"/>
      <c r="CH67" s="127"/>
      <c r="CI67" s="128"/>
      <c r="CJ67" s="129"/>
      <c r="CK67" s="130"/>
      <c r="CL67" s="68"/>
      <c r="CM67" s="69"/>
      <c r="CN67" s="69"/>
      <c r="CO67" s="69"/>
      <c r="CP67" s="69"/>
      <c r="CQ67" s="68"/>
      <c r="CR67" s="68"/>
      <c r="CS67" s="68"/>
      <c r="CT67" s="71"/>
      <c r="CU67" s="70"/>
      <c r="CV67" s="70"/>
      <c r="CW67" s="70"/>
      <c r="CX67" s="70"/>
      <c r="CY67" s="70"/>
      <c r="CZ67" s="70"/>
      <c r="DA67" s="70"/>
      <c r="DB67" s="70"/>
      <c r="DC67" s="71"/>
      <c r="DD67" s="72"/>
      <c r="DE67" s="72"/>
      <c r="DF67" s="72"/>
      <c r="DG67" s="72"/>
      <c r="DH67" s="72"/>
      <c r="DI67" s="72"/>
      <c r="DJ67" s="72"/>
      <c r="DK67" s="72"/>
      <c r="DL67" s="137"/>
    </row>
    <row r="68" spans="1:116" s="31" customFormat="1" ht="13.5" customHeight="1">
      <c r="A68" s="30">
        <v>67</v>
      </c>
      <c r="B68" s="30">
        <f>IF(YEAR(BD68)&lt;2020,0,IF(ISERROR(VLOOKUP($C68,$C$1:$C67,1,0)),1,COUNTIF($C$2:$C$200,$C68)))</f>
        <v>0</v>
      </c>
      <c r="C68" s="81"/>
      <c r="D68" s="82"/>
      <c r="E68" s="82"/>
      <c r="F68" s="83"/>
      <c r="G68" s="84"/>
      <c r="H68" s="85"/>
      <c r="I68" s="87"/>
      <c r="J68" s="82"/>
      <c r="K68" s="82"/>
      <c r="L68" s="143"/>
      <c r="M68" s="124"/>
      <c r="N68" s="82"/>
      <c r="O68" s="82"/>
      <c r="P68" s="83"/>
      <c r="Q68" s="83"/>
      <c r="R68" s="120"/>
      <c r="S68" s="120"/>
      <c r="T68" s="139"/>
      <c r="U68" s="85"/>
      <c r="V68" s="87"/>
      <c r="W68" s="155"/>
      <c r="X68" s="82"/>
      <c r="Y68" s="121"/>
      <c r="Z68" s="82"/>
      <c r="AA68" s="82"/>
      <c r="AB68" s="82"/>
      <c r="AC68" s="91"/>
      <c r="AD68" s="82"/>
      <c r="AE68" s="50"/>
      <c r="AF68" s="92"/>
      <c r="AG68" s="92"/>
      <c r="AH68" s="82"/>
      <c r="AI68" s="91"/>
      <c r="AJ68" s="91"/>
      <c r="AK68" s="91"/>
      <c r="AL68" s="91"/>
      <c r="AM68" s="91"/>
      <c r="AN68" s="91"/>
      <c r="AO68" s="91"/>
      <c r="AP68" s="91"/>
      <c r="AQ68" s="124"/>
      <c r="AR68" s="124"/>
      <c r="AS68" s="91"/>
      <c r="AT68" s="91"/>
      <c r="AU68" s="91"/>
      <c r="AV68" s="91"/>
      <c r="AW68" s="91"/>
      <c r="AX68" s="91"/>
      <c r="AY68" s="91"/>
      <c r="AZ68" s="157"/>
      <c r="BA68" s="91"/>
      <c r="BB68" s="93"/>
      <c r="BC68" s="124"/>
      <c r="BD68" s="115"/>
      <c r="BE68" s="87"/>
      <c r="BF68" s="87"/>
      <c r="BG68" s="87"/>
      <c r="BH68" s="87"/>
      <c r="BI68" s="87"/>
      <c r="BJ68" s="62"/>
      <c r="BK68" s="59"/>
      <c r="BL68" s="49"/>
      <c r="BM68" s="79"/>
      <c r="BN68" s="160"/>
      <c r="BO68" s="112"/>
      <c r="BP68" s="113"/>
      <c r="BQ68" s="112"/>
      <c r="BR68" s="96"/>
      <c r="BS68" s="96"/>
      <c r="BT68" s="97"/>
      <c r="BU68" s="97"/>
      <c r="BV68" s="97"/>
      <c r="BW68" s="97"/>
      <c r="BX68" s="97"/>
      <c r="BY68" s="97"/>
      <c r="BZ68" s="98"/>
      <c r="CA68" s="99"/>
      <c r="CB68" s="100"/>
      <c r="CC68" s="100"/>
      <c r="CD68" s="100"/>
      <c r="CE68" s="101"/>
      <c r="CF68" s="133"/>
      <c r="CG68" s="133"/>
      <c r="CH68" s="127"/>
      <c r="CI68" s="128"/>
      <c r="CJ68" s="129"/>
      <c r="CK68" s="130"/>
      <c r="CL68" s="68"/>
      <c r="CM68" s="69"/>
      <c r="CN68" s="69"/>
      <c r="CO68" s="69"/>
      <c r="CP68" s="69"/>
      <c r="CQ68" s="68"/>
      <c r="CR68" s="68"/>
      <c r="CS68" s="68"/>
      <c r="CT68" s="71"/>
      <c r="CU68" s="70"/>
      <c r="CV68" s="70"/>
      <c r="CW68" s="70"/>
      <c r="CX68" s="70"/>
      <c r="CY68" s="70"/>
      <c r="CZ68" s="70"/>
      <c r="DA68" s="70"/>
      <c r="DB68" s="70"/>
      <c r="DC68" s="71"/>
      <c r="DD68" s="72"/>
      <c r="DE68" s="72"/>
      <c r="DF68" s="72"/>
      <c r="DG68" s="72"/>
      <c r="DH68" s="72"/>
      <c r="DI68" s="72"/>
      <c r="DJ68" s="72"/>
      <c r="DK68" s="72"/>
      <c r="DL68" s="137"/>
    </row>
    <row r="69" spans="1:116" s="31" customFormat="1" ht="13.5" customHeight="1">
      <c r="A69" s="30">
        <v>68</v>
      </c>
      <c r="B69" s="30">
        <f>IF(YEAR(BD69)&lt;2020,0,IF(ISERROR(VLOOKUP($C69,$C$1:$C68,1,0)),1,COUNTIF($C$2:$C$200,$C69)))</f>
        <v>0</v>
      </c>
      <c r="C69" s="81"/>
      <c r="D69" s="82"/>
      <c r="E69" s="82"/>
      <c r="F69" s="83"/>
      <c r="G69" s="84"/>
      <c r="H69" s="85"/>
      <c r="I69" s="87"/>
      <c r="J69" s="82"/>
      <c r="K69" s="82"/>
      <c r="L69" s="143"/>
      <c r="M69" s="124"/>
      <c r="N69" s="82"/>
      <c r="O69" s="82"/>
      <c r="P69" s="83"/>
      <c r="Q69" s="83"/>
      <c r="R69" s="120"/>
      <c r="S69" s="120"/>
      <c r="T69" s="139"/>
      <c r="U69" s="85"/>
      <c r="V69" s="87"/>
      <c r="W69" s="155"/>
      <c r="X69" s="82"/>
      <c r="Y69" s="121"/>
      <c r="Z69" s="82"/>
      <c r="AA69" s="82"/>
      <c r="AB69" s="82"/>
      <c r="AC69" s="91"/>
      <c r="AD69" s="82"/>
      <c r="AE69" s="50"/>
      <c r="AF69" s="92"/>
      <c r="AG69" s="92"/>
      <c r="AH69" s="82"/>
      <c r="AI69" s="91"/>
      <c r="AJ69" s="91"/>
      <c r="AK69" s="91"/>
      <c r="AL69" s="91"/>
      <c r="AM69" s="91"/>
      <c r="AN69" s="91"/>
      <c r="AO69" s="91"/>
      <c r="AP69" s="91"/>
      <c r="AQ69" s="124"/>
      <c r="AR69" s="124"/>
      <c r="AS69" s="91"/>
      <c r="AT69" s="91"/>
      <c r="AU69" s="91"/>
      <c r="AV69" s="91"/>
      <c r="AW69" s="91"/>
      <c r="AX69" s="91"/>
      <c r="AY69" s="91"/>
      <c r="AZ69" s="157"/>
      <c r="BA69" s="91"/>
      <c r="BB69" s="93"/>
      <c r="BC69" s="124"/>
      <c r="BD69" s="115"/>
      <c r="BE69" s="87"/>
      <c r="BF69" s="87"/>
      <c r="BG69" s="87"/>
      <c r="BH69" s="87"/>
      <c r="BI69" s="87"/>
      <c r="BJ69" s="62"/>
      <c r="BK69" s="59"/>
      <c r="BL69" s="49"/>
      <c r="BM69" s="79"/>
      <c r="BN69" s="160"/>
      <c r="BO69" s="112"/>
      <c r="BP69" s="113"/>
      <c r="BQ69" s="112"/>
      <c r="BR69" s="96"/>
      <c r="BS69" s="96"/>
      <c r="BT69" s="97"/>
      <c r="BU69" s="97"/>
      <c r="BV69" s="97"/>
      <c r="BW69" s="97"/>
      <c r="BX69" s="97"/>
      <c r="BY69" s="97"/>
      <c r="BZ69" s="98"/>
      <c r="CA69" s="99"/>
      <c r="CB69" s="100"/>
      <c r="CC69" s="100"/>
      <c r="CD69" s="100"/>
      <c r="CE69" s="101"/>
      <c r="CF69" s="133"/>
      <c r="CG69" s="133"/>
      <c r="CH69" s="127"/>
      <c r="CI69" s="128"/>
      <c r="CJ69" s="129"/>
      <c r="CK69" s="130"/>
      <c r="CL69" s="68"/>
      <c r="CM69" s="69"/>
      <c r="CN69" s="69"/>
      <c r="CO69" s="69"/>
      <c r="CP69" s="69"/>
      <c r="CQ69" s="68"/>
      <c r="CR69" s="68"/>
      <c r="CS69" s="68"/>
      <c r="CT69" s="71"/>
      <c r="CU69" s="70"/>
      <c r="CV69" s="70"/>
      <c r="CW69" s="70"/>
      <c r="CX69" s="70"/>
      <c r="CY69" s="70"/>
      <c r="CZ69" s="70"/>
      <c r="DA69" s="70"/>
      <c r="DB69" s="70"/>
      <c r="DC69" s="71"/>
      <c r="DD69" s="72"/>
      <c r="DE69" s="72"/>
      <c r="DF69" s="72"/>
      <c r="DG69" s="72"/>
      <c r="DH69" s="72"/>
      <c r="DI69" s="72"/>
      <c r="DJ69" s="72"/>
      <c r="DK69" s="72"/>
      <c r="DL69" s="137"/>
    </row>
    <row r="70" spans="1:116" s="31" customFormat="1" ht="13.5" customHeight="1">
      <c r="A70" s="30">
        <v>69</v>
      </c>
      <c r="B70" s="30">
        <f>IF(YEAR(BD70)&lt;2020,0,IF(ISERROR(VLOOKUP($C70,$C$1:$C69,1,0)),1,COUNTIF($C$2:$C$200,$C70)))</f>
        <v>0</v>
      </c>
      <c r="C70" s="81"/>
      <c r="D70" s="82"/>
      <c r="E70" s="82"/>
      <c r="F70" s="83"/>
      <c r="G70" s="84"/>
      <c r="H70" s="85"/>
      <c r="I70" s="87"/>
      <c r="J70" s="82"/>
      <c r="K70" s="82"/>
      <c r="L70" s="143"/>
      <c r="M70" s="124"/>
      <c r="N70" s="82"/>
      <c r="O70" s="82"/>
      <c r="P70" s="83"/>
      <c r="Q70" s="83"/>
      <c r="R70" s="120"/>
      <c r="S70" s="120"/>
      <c r="T70" s="139"/>
      <c r="U70" s="85"/>
      <c r="V70" s="87"/>
      <c r="W70" s="155"/>
      <c r="X70" s="82"/>
      <c r="Y70" s="121"/>
      <c r="Z70" s="82"/>
      <c r="AA70" s="82"/>
      <c r="AB70" s="82"/>
      <c r="AC70" s="91"/>
      <c r="AD70" s="82"/>
      <c r="AE70" s="50"/>
      <c r="AF70" s="92"/>
      <c r="AG70" s="92"/>
      <c r="AH70" s="82"/>
      <c r="AI70" s="91"/>
      <c r="AJ70" s="91"/>
      <c r="AK70" s="91"/>
      <c r="AL70" s="91"/>
      <c r="AM70" s="91"/>
      <c r="AN70" s="91"/>
      <c r="AO70" s="91"/>
      <c r="AP70" s="91"/>
      <c r="AQ70" s="124"/>
      <c r="AR70" s="124"/>
      <c r="AS70" s="91"/>
      <c r="AT70" s="91"/>
      <c r="AU70" s="91"/>
      <c r="AV70" s="91"/>
      <c r="AW70" s="91"/>
      <c r="AX70" s="91"/>
      <c r="AY70" s="91"/>
      <c r="AZ70" s="157"/>
      <c r="BA70" s="91"/>
      <c r="BB70" s="93"/>
      <c r="BC70" s="124"/>
      <c r="BD70" s="115"/>
      <c r="BE70" s="87"/>
      <c r="BF70" s="87"/>
      <c r="BG70" s="87"/>
      <c r="BH70" s="87"/>
      <c r="BI70" s="87"/>
      <c r="BJ70" s="62"/>
      <c r="BK70" s="59"/>
      <c r="BL70" s="49"/>
      <c r="BM70" s="79"/>
      <c r="BN70" s="160"/>
      <c r="BO70" s="112"/>
      <c r="BP70" s="113"/>
      <c r="BQ70" s="112"/>
      <c r="BR70" s="96"/>
      <c r="BS70" s="96"/>
      <c r="BT70" s="97"/>
      <c r="BU70" s="97"/>
      <c r="BV70" s="97"/>
      <c r="BW70" s="97"/>
      <c r="BX70" s="97"/>
      <c r="BY70" s="97"/>
      <c r="BZ70" s="98"/>
      <c r="CA70" s="99"/>
      <c r="CB70" s="100"/>
      <c r="CC70" s="100"/>
      <c r="CD70" s="100"/>
      <c r="CE70" s="101"/>
      <c r="CF70" s="133"/>
      <c r="CG70" s="133"/>
      <c r="CH70" s="127"/>
      <c r="CI70" s="128"/>
      <c r="CJ70" s="129"/>
      <c r="CK70" s="130"/>
      <c r="CL70" s="68"/>
      <c r="CM70" s="69"/>
      <c r="CN70" s="69"/>
      <c r="CO70" s="69"/>
      <c r="CP70" s="69"/>
      <c r="CQ70" s="68"/>
      <c r="CR70" s="68"/>
      <c r="CS70" s="68"/>
      <c r="CT70" s="71"/>
      <c r="CU70" s="70"/>
      <c r="CV70" s="70"/>
      <c r="CW70" s="70"/>
      <c r="CX70" s="70"/>
      <c r="CY70" s="70"/>
      <c r="CZ70" s="70"/>
      <c r="DA70" s="70"/>
      <c r="DB70" s="70"/>
      <c r="DC70" s="71"/>
      <c r="DD70" s="72"/>
      <c r="DE70" s="72"/>
      <c r="DF70" s="72"/>
      <c r="DG70" s="72"/>
      <c r="DH70" s="72"/>
      <c r="DI70" s="72"/>
      <c r="DJ70" s="72"/>
      <c r="DK70" s="72"/>
      <c r="DL70" s="137"/>
    </row>
    <row r="71" spans="1:116" s="31" customFormat="1" ht="13.5" customHeight="1">
      <c r="A71" s="30">
        <v>70</v>
      </c>
      <c r="B71" s="30">
        <f>IF(YEAR(BD71)&lt;2020,0,IF(ISERROR(VLOOKUP($C71,$C$1:$C70,1,0)),1,COUNTIF($C$2:$C$200,$C71)))</f>
        <v>0</v>
      </c>
      <c r="C71" s="81"/>
      <c r="D71" s="82"/>
      <c r="E71" s="82"/>
      <c r="F71" s="83"/>
      <c r="G71" s="84"/>
      <c r="H71" s="85"/>
      <c r="I71" s="87"/>
      <c r="J71" s="82"/>
      <c r="K71" s="82"/>
      <c r="L71" s="143"/>
      <c r="M71" s="124"/>
      <c r="N71" s="82"/>
      <c r="O71" s="82"/>
      <c r="P71" s="83"/>
      <c r="Q71" s="83"/>
      <c r="R71" s="120"/>
      <c r="S71" s="120"/>
      <c r="T71" s="139"/>
      <c r="U71" s="85"/>
      <c r="V71" s="87"/>
      <c r="W71" s="155"/>
      <c r="X71" s="82"/>
      <c r="Y71" s="121"/>
      <c r="Z71" s="82"/>
      <c r="AA71" s="82"/>
      <c r="AB71" s="82"/>
      <c r="AC71" s="91"/>
      <c r="AD71" s="82"/>
      <c r="AE71" s="50"/>
      <c r="AF71" s="92"/>
      <c r="AG71" s="92"/>
      <c r="AH71" s="82"/>
      <c r="AI71" s="91"/>
      <c r="AJ71" s="91"/>
      <c r="AK71" s="91"/>
      <c r="AL71" s="91"/>
      <c r="AM71" s="91"/>
      <c r="AN71" s="91"/>
      <c r="AO71" s="91"/>
      <c r="AP71" s="91"/>
      <c r="AQ71" s="124"/>
      <c r="AR71" s="124"/>
      <c r="AS71" s="91"/>
      <c r="AT71" s="91"/>
      <c r="AU71" s="91"/>
      <c r="AV71" s="91"/>
      <c r="AW71" s="91"/>
      <c r="AX71" s="91"/>
      <c r="AY71" s="91"/>
      <c r="AZ71" s="157"/>
      <c r="BA71" s="91"/>
      <c r="BB71" s="93"/>
      <c r="BC71" s="124"/>
      <c r="BD71" s="115"/>
      <c r="BE71" s="87"/>
      <c r="BF71" s="87"/>
      <c r="BG71" s="87"/>
      <c r="BH71" s="87"/>
      <c r="BI71" s="87"/>
      <c r="BJ71" s="62"/>
      <c r="BK71" s="59"/>
      <c r="BL71" s="49"/>
      <c r="BM71" s="79"/>
      <c r="BN71" s="160"/>
      <c r="BO71" s="112"/>
      <c r="BP71" s="113"/>
      <c r="BQ71" s="112"/>
      <c r="BR71" s="96"/>
      <c r="BS71" s="96"/>
      <c r="BT71" s="97"/>
      <c r="BU71" s="97"/>
      <c r="BV71" s="97"/>
      <c r="BW71" s="97"/>
      <c r="BX71" s="97"/>
      <c r="BY71" s="97"/>
      <c r="BZ71" s="98"/>
      <c r="CA71" s="99"/>
      <c r="CB71" s="100"/>
      <c r="CC71" s="100"/>
      <c r="CD71" s="100"/>
      <c r="CE71" s="101"/>
      <c r="CF71" s="133"/>
      <c r="CG71" s="133"/>
      <c r="CH71" s="127"/>
      <c r="CI71" s="128"/>
      <c r="CJ71" s="129"/>
      <c r="CK71" s="130"/>
      <c r="CL71" s="68"/>
      <c r="CM71" s="69"/>
      <c r="CN71" s="69"/>
      <c r="CO71" s="69"/>
      <c r="CP71" s="69"/>
      <c r="CQ71" s="68"/>
      <c r="CR71" s="68"/>
      <c r="CS71" s="68"/>
      <c r="CT71" s="71"/>
      <c r="CU71" s="70"/>
      <c r="CV71" s="70"/>
      <c r="CW71" s="70"/>
      <c r="CX71" s="70"/>
      <c r="CY71" s="70"/>
      <c r="CZ71" s="70"/>
      <c r="DA71" s="70"/>
      <c r="DB71" s="70"/>
      <c r="DC71" s="71"/>
      <c r="DD71" s="72"/>
      <c r="DE71" s="72"/>
      <c r="DF71" s="72"/>
      <c r="DG71" s="72"/>
      <c r="DH71" s="72"/>
      <c r="DI71" s="72"/>
      <c r="DJ71" s="72"/>
      <c r="DK71" s="72"/>
      <c r="DL71" s="137"/>
    </row>
    <row r="72" spans="1:116" s="31" customFormat="1" ht="13.5" customHeight="1">
      <c r="A72" s="30">
        <v>71</v>
      </c>
      <c r="B72" s="30">
        <f>IF(YEAR(BD72)&lt;2020,0,IF(ISERROR(VLOOKUP($C72,$C$1:$C71,1,0)),1,COUNTIF($C$2:$C$200,$C72)))</f>
        <v>0</v>
      </c>
      <c r="C72" s="81"/>
      <c r="D72" s="82"/>
      <c r="E72" s="82"/>
      <c r="F72" s="83"/>
      <c r="G72" s="84"/>
      <c r="H72" s="85"/>
      <c r="I72" s="87"/>
      <c r="J72" s="82"/>
      <c r="K72" s="82"/>
      <c r="L72" s="143"/>
      <c r="M72" s="124"/>
      <c r="N72" s="82"/>
      <c r="O72" s="82"/>
      <c r="P72" s="83"/>
      <c r="Q72" s="83"/>
      <c r="R72" s="120"/>
      <c r="S72" s="120"/>
      <c r="T72" s="139"/>
      <c r="U72" s="85"/>
      <c r="V72" s="87"/>
      <c r="W72" s="155"/>
      <c r="X72" s="82"/>
      <c r="Y72" s="121"/>
      <c r="Z72" s="82"/>
      <c r="AA72" s="82"/>
      <c r="AB72" s="82"/>
      <c r="AC72" s="91"/>
      <c r="AD72" s="82"/>
      <c r="AE72" s="50"/>
      <c r="AF72" s="92"/>
      <c r="AG72" s="92"/>
      <c r="AH72" s="82"/>
      <c r="AI72" s="91"/>
      <c r="AJ72" s="91"/>
      <c r="AK72" s="91"/>
      <c r="AL72" s="91"/>
      <c r="AM72" s="91"/>
      <c r="AN72" s="91"/>
      <c r="AO72" s="91"/>
      <c r="AP72" s="91"/>
      <c r="AQ72" s="124"/>
      <c r="AR72" s="124"/>
      <c r="AS72" s="91"/>
      <c r="AT72" s="91"/>
      <c r="AU72" s="91"/>
      <c r="AV72" s="91"/>
      <c r="AW72" s="91"/>
      <c r="AX72" s="91"/>
      <c r="AY72" s="91"/>
      <c r="AZ72" s="157"/>
      <c r="BA72" s="91"/>
      <c r="BB72" s="93"/>
      <c r="BC72" s="124"/>
      <c r="BD72" s="115"/>
      <c r="BE72" s="87"/>
      <c r="BF72" s="87"/>
      <c r="BG72" s="87"/>
      <c r="BH72" s="87"/>
      <c r="BI72" s="87"/>
      <c r="BJ72" s="62"/>
      <c r="BK72" s="59"/>
      <c r="BL72" s="49"/>
      <c r="BM72" s="79"/>
      <c r="BN72" s="160"/>
      <c r="BO72" s="112"/>
      <c r="BP72" s="113"/>
      <c r="BQ72" s="112"/>
      <c r="BR72" s="96"/>
      <c r="BS72" s="96"/>
      <c r="BT72" s="97"/>
      <c r="BU72" s="97"/>
      <c r="BV72" s="97"/>
      <c r="BW72" s="97"/>
      <c r="BX72" s="97"/>
      <c r="BY72" s="97"/>
      <c r="BZ72" s="98"/>
      <c r="CA72" s="99"/>
      <c r="CB72" s="100"/>
      <c r="CC72" s="100"/>
      <c r="CD72" s="100"/>
      <c r="CE72" s="101"/>
      <c r="CF72" s="133"/>
      <c r="CG72" s="133"/>
      <c r="CH72" s="127"/>
      <c r="CI72" s="128"/>
      <c r="CJ72" s="129"/>
      <c r="CK72" s="130"/>
      <c r="CL72" s="68"/>
      <c r="CM72" s="69"/>
      <c r="CN72" s="69"/>
      <c r="CO72" s="69"/>
      <c r="CP72" s="69"/>
      <c r="CQ72" s="68"/>
      <c r="CR72" s="68"/>
      <c r="CS72" s="68"/>
      <c r="CT72" s="71"/>
      <c r="CU72" s="70"/>
      <c r="CV72" s="70"/>
      <c r="CW72" s="70"/>
      <c r="CX72" s="70"/>
      <c r="CY72" s="70"/>
      <c r="CZ72" s="70"/>
      <c r="DA72" s="70"/>
      <c r="DB72" s="70"/>
      <c r="DC72" s="71"/>
      <c r="DD72" s="72"/>
      <c r="DE72" s="72"/>
      <c r="DF72" s="72"/>
      <c r="DG72" s="72"/>
      <c r="DH72" s="72"/>
      <c r="DI72" s="72"/>
      <c r="DJ72" s="72"/>
      <c r="DK72" s="72"/>
      <c r="DL72" s="137"/>
    </row>
    <row r="73" spans="1:116" s="31" customFormat="1" ht="13.5" customHeight="1">
      <c r="A73" s="30">
        <v>72</v>
      </c>
      <c r="B73" s="30">
        <f>IF(YEAR(BD73)&lt;2020,0,IF(ISERROR(VLOOKUP($C73,$C$1:$C72,1,0)),1,COUNTIF($C$2:$C$200,$C73)))</f>
        <v>0</v>
      </c>
      <c r="C73" s="81"/>
      <c r="D73" s="82"/>
      <c r="E73" s="82"/>
      <c r="F73" s="83"/>
      <c r="G73" s="84"/>
      <c r="H73" s="85"/>
      <c r="I73" s="87"/>
      <c r="J73" s="82"/>
      <c r="K73" s="82"/>
      <c r="L73" s="143"/>
      <c r="M73" s="124"/>
      <c r="N73" s="82"/>
      <c r="O73" s="82"/>
      <c r="P73" s="83"/>
      <c r="Q73" s="83"/>
      <c r="R73" s="120"/>
      <c r="S73" s="120"/>
      <c r="T73" s="139"/>
      <c r="U73" s="85"/>
      <c r="V73" s="87"/>
      <c r="W73" s="155"/>
      <c r="X73" s="82"/>
      <c r="Y73" s="121"/>
      <c r="Z73" s="82"/>
      <c r="AA73" s="82"/>
      <c r="AB73" s="82"/>
      <c r="AC73" s="91"/>
      <c r="AD73" s="82"/>
      <c r="AE73" s="50"/>
      <c r="AF73" s="92"/>
      <c r="AG73" s="92"/>
      <c r="AH73" s="82"/>
      <c r="AI73" s="91"/>
      <c r="AJ73" s="91"/>
      <c r="AK73" s="91"/>
      <c r="AL73" s="91"/>
      <c r="AM73" s="91"/>
      <c r="AN73" s="91"/>
      <c r="AO73" s="91"/>
      <c r="AP73" s="91"/>
      <c r="AQ73" s="124"/>
      <c r="AR73" s="124"/>
      <c r="AS73" s="91"/>
      <c r="AT73" s="91"/>
      <c r="AU73" s="91"/>
      <c r="AV73" s="91"/>
      <c r="AW73" s="91"/>
      <c r="AX73" s="91"/>
      <c r="AY73" s="91"/>
      <c r="AZ73" s="157"/>
      <c r="BA73" s="91"/>
      <c r="BB73" s="93"/>
      <c r="BC73" s="124"/>
      <c r="BD73" s="115"/>
      <c r="BE73" s="87"/>
      <c r="BF73" s="87"/>
      <c r="BG73" s="87"/>
      <c r="BH73" s="87"/>
      <c r="BI73" s="87"/>
      <c r="BJ73" s="62"/>
      <c r="BK73" s="59"/>
      <c r="BL73" s="49"/>
      <c r="BM73" s="79"/>
      <c r="BN73" s="160"/>
      <c r="BO73" s="112"/>
      <c r="BP73" s="113"/>
      <c r="BQ73" s="112"/>
      <c r="BR73" s="96"/>
      <c r="BS73" s="96"/>
      <c r="BT73" s="97"/>
      <c r="BU73" s="97"/>
      <c r="BV73" s="97"/>
      <c r="BW73" s="97"/>
      <c r="BX73" s="97"/>
      <c r="BY73" s="97"/>
      <c r="BZ73" s="98"/>
      <c r="CA73" s="99"/>
      <c r="CB73" s="100"/>
      <c r="CC73" s="100"/>
      <c r="CD73" s="100"/>
      <c r="CE73" s="101"/>
      <c r="CF73" s="133"/>
      <c r="CG73" s="133"/>
      <c r="CH73" s="127"/>
      <c r="CI73" s="128"/>
      <c r="CJ73" s="129"/>
      <c r="CK73" s="130"/>
      <c r="CL73" s="68"/>
      <c r="CM73" s="69"/>
      <c r="CN73" s="69"/>
      <c r="CO73" s="69"/>
      <c r="CP73" s="69"/>
      <c r="CQ73" s="68"/>
      <c r="CR73" s="68"/>
      <c r="CS73" s="68"/>
      <c r="CT73" s="71"/>
      <c r="CU73" s="70"/>
      <c r="CV73" s="70"/>
      <c r="CW73" s="70"/>
      <c r="CX73" s="70"/>
      <c r="CY73" s="70"/>
      <c r="CZ73" s="70"/>
      <c r="DA73" s="70"/>
      <c r="DB73" s="70"/>
      <c r="DC73" s="71"/>
      <c r="DD73" s="72"/>
      <c r="DE73" s="72"/>
      <c r="DF73" s="72"/>
      <c r="DG73" s="72"/>
      <c r="DH73" s="72"/>
      <c r="DI73" s="72"/>
      <c r="DJ73" s="72"/>
      <c r="DK73" s="72"/>
      <c r="DL73" s="137"/>
    </row>
    <row r="74" spans="1:116" s="31" customFormat="1" ht="13.5" customHeight="1">
      <c r="A74" s="30">
        <v>73</v>
      </c>
      <c r="B74" s="30">
        <f>IF(YEAR(BD74)&lt;2020,0,IF(ISERROR(VLOOKUP($C74,$C$1:$C73,1,0)),1,COUNTIF($C$2:$C$200,$C74)))</f>
        <v>0</v>
      </c>
      <c r="C74" s="81"/>
      <c r="D74" s="82"/>
      <c r="E74" s="82"/>
      <c r="F74" s="83"/>
      <c r="G74" s="84"/>
      <c r="H74" s="85"/>
      <c r="I74" s="87"/>
      <c r="J74" s="82"/>
      <c r="K74" s="82"/>
      <c r="L74" s="143"/>
      <c r="M74" s="124"/>
      <c r="N74" s="82"/>
      <c r="O74" s="82"/>
      <c r="P74" s="83"/>
      <c r="Q74" s="83"/>
      <c r="R74" s="120"/>
      <c r="S74" s="120"/>
      <c r="T74" s="139"/>
      <c r="U74" s="85"/>
      <c r="V74" s="87"/>
      <c r="W74" s="155"/>
      <c r="X74" s="82"/>
      <c r="Y74" s="121"/>
      <c r="Z74" s="82"/>
      <c r="AA74" s="82"/>
      <c r="AB74" s="82"/>
      <c r="AC74" s="91"/>
      <c r="AD74" s="82"/>
      <c r="AE74" s="50"/>
      <c r="AF74" s="92"/>
      <c r="AG74" s="92"/>
      <c r="AH74" s="82"/>
      <c r="AI74" s="91"/>
      <c r="AJ74" s="91"/>
      <c r="AK74" s="91"/>
      <c r="AL74" s="91"/>
      <c r="AM74" s="91"/>
      <c r="AN74" s="91"/>
      <c r="AO74" s="91"/>
      <c r="AP74" s="91"/>
      <c r="AQ74" s="124"/>
      <c r="AR74" s="124"/>
      <c r="AS74" s="91"/>
      <c r="AT74" s="91"/>
      <c r="AU74" s="91"/>
      <c r="AV74" s="91"/>
      <c r="AW74" s="91"/>
      <c r="AX74" s="91"/>
      <c r="AY74" s="91"/>
      <c r="AZ74" s="157"/>
      <c r="BA74" s="91"/>
      <c r="BB74" s="93"/>
      <c r="BC74" s="124"/>
      <c r="BD74" s="115"/>
      <c r="BE74" s="87"/>
      <c r="BF74" s="87"/>
      <c r="BG74" s="87"/>
      <c r="BH74" s="87"/>
      <c r="BI74" s="87"/>
      <c r="BJ74" s="62"/>
      <c r="BK74" s="59"/>
      <c r="BL74" s="49"/>
      <c r="BM74" s="79"/>
      <c r="BN74" s="160"/>
      <c r="BO74" s="112"/>
      <c r="BP74" s="113"/>
      <c r="BQ74" s="112"/>
      <c r="BR74" s="96"/>
      <c r="BS74" s="96"/>
      <c r="BT74" s="97"/>
      <c r="BU74" s="97"/>
      <c r="BV74" s="97"/>
      <c r="BW74" s="97"/>
      <c r="BX74" s="97"/>
      <c r="BY74" s="97"/>
      <c r="BZ74" s="98"/>
      <c r="CA74" s="99"/>
      <c r="CB74" s="100"/>
      <c r="CC74" s="100"/>
      <c r="CD74" s="100"/>
      <c r="CE74" s="101"/>
      <c r="CF74" s="133"/>
      <c r="CG74" s="133"/>
      <c r="CH74" s="127"/>
      <c r="CI74" s="128"/>
      <c r="CJ74" s="129"/>
      <c r="CK74" s="130"/>
      <c r="CL74" s="68"/>
      <c r="CM74" s="69"/>
      <c r="CN74" s="69"/>
      <c r="CO74" s="69"/>
      <c r="CP74" s="69"/>
      <c r="CQ74" s="68"/>
      <c r="CR74" s="68"/>
      <c r="CS74" s="68"/>
      <c r="CT74" s="71"/>
      <c r="CU74" s="70"/>
      <c r="CV74" s="70"/>
      <c r="CW74" s="70"/>
      <c r="CX74" s="70"/>
      <c r="CY74" s="70"/>
      <c r="CZ74" s="70"/>
      <c r="DA74" s="70"/>
      <c r="DB74" s="70"/>
      <c r="DC74" s="71"/>
      <c r="DD74" s="72"/>
      <c r="DE74" s="72"/>
      <c r="DF74" s="72"/>
      <c r="DG74" s="72"/>
      <c r="DH74" s="72"/>
      <c r="DI74" s="72"/>
      <c r="DJ74" s="72"/>
      <c r="DK74" s="72"/>
      <c r="DL74" s="137"/>
    </row>
    <row r="75" spans="1:116" s="31" customFormat="1" ht="13.5" customHeight="1">
      <c r="A75" s="30">
        <v>74</v>
      </c>
      <c r="B75" s="30">
        <f>IF(YEAR(BD75)&lt;2020,0,IF(ISERROR(VLOOKUP($C75,$C$1:$C74,1,0)),1,COUNTIF($C$2:$C$200,$C75)))</f>
        <v>0</v>
      </c>
      <c r="C75" s="81"/>
      <c r="D75" s="82"/>
      <c r="E75" s="82"/>
      <c r="F75" s="83"/>
      <c r="G75" s="84"/>
      <c r="H75" s="85"/>
      <c r="I75" s="87"/>
      <c r="J75" s="82"/>
      <c r="K75" s="82"/>
      <c r="L75" s="143"/>
      <c r="M75" s="124"/>
      <c r="N75" s="82"/>
      <c r="O75" s="82"/>
      <c r="P75" s="83"/>
      <c r="Q75" s="83"/>
      <c r="R75" s="120"/>
      <c r="S75" s="120"/>
      <c r="T75" s="139"/>
      <c r="U75" s="85"/>
      <c r="V75" s="87"/>
      <c r="W75" s="155"/>
      <c r="X75" s="82"/>
      <c r="Y75" s="121"/>
      <c r="Z75" s="82"/>
      <c r="AA75" s="82"/>
      <c r="AB75" s="82"/>
      <c r="AC75" s="91"/>
      <c r="AD75" s="82"/>
      <c r="AE75" s="50"/>
      <c r="AF75" s="92"/>
      <c r="AG75" s="92"/>
      <c r="AH75" s="82"/>
      <c r="AI75" s="91"/>
      <c r="AJ75" s="91"/>
      <c r="AK75" s="91"/>
      <c r="AL75" s="91"/>
      <c r="AM75" s="91"/>
      <c r="AN75" s="91"/>
      <c r="AO75" s="91"/>
      <c r="AP75" s="91"/>
      <c r="AQ75" s="124"/>
      <c r="AR75" s="124"/>
      <c r="AS75" s="91"/>
      <c r="AT75" s="91"/>
      <c r="AU75" s="91"/>
      <c r="AV75" s="91"/>
      <c r="AW75" s="91"/>
      <c r="AX75" s="91"/>
      <c r="AY75" s="91"/>
      <c r="AZ75" s="157"/>
      <c r="BA75" s="91"/>
      <c r="BB75" s="93"/>
      <c r="BC75" s="124"/>
      <c r="BD75" s="115"/>
      <c r="BE75" s="87"/>
      <c r="BF75" s="87"/>
      <c r="BG75" s="87"/>
      <c r="BH75" s="87"/>
      <c r="BI75" s="87"/>
      <c r="BJ75" s="62"/>
      <c r="BK75" s="59"/>
      <c r="BL75" s="49"/>
      <c r="BM75" s="79"/>
      <c r="BN75" s="160"/>
      <c r="BO75" s="112"/>
      <c r="BP75" s="113"/>
      <c r="BQ75" s="112"/>
      <c r="BR75" s="96"/>
      <c r="BS75" s="96"/>
      <c r="BT75" s="97"/>
      <c r="BU75" s="97"/>
      <c r="BV75" s="97"/>
      <c r="BW75" s="97"/>
      <c r="BX75" s="97"/>
      <c r="BY75" s="97"/>
      <c r="BZ75" s="98"/>
      <c r="CA75" s="99"/>
      <c r="CB75" s="100"/>
      <c r="CC75" s="100"/>
      <c r="CD75" s="100"/>
      <c r="CE75" s="101"/>
      <c r="CF75" s="133"/>
      <c r="CG75" s="133"/>
      <c r="CH75" s="127"/>
      <c r="CI75" s="128"/>
      <c r="CJ75" s="129"/>
      <c r="CK75" s="130"/>
      <c r="CL75" s="68"/>
      <c r="CM75" s="69"/>
      <c r="CN75" s="69"/>
      <c r="CO75" s="69"/>
      <c r="CP75" s="69"/>
      <c r="CQ75" s="68"/>
      <c r="CR75" s="68"/>
      <c r="CS75" s="68"/>
      <c r="CT75" s="71"/>
      <c r="CU75" s="70"/>
      <c r="CV75" s="70"/>
      <c r="CW75" s="70"/>
      <c r="CX75" s="70"/>
      <c r="CY75" s="70"/>
      <c r="CZ75" s="70"/>
      <c r="DA75" s="70"/>
      <c r="DB75" s="70"/>
      <c r="DC75" s="71"/>
      <c r="DD75" s="72"/>
      <c r="DE75" s="72"/>
      <c r="DF75" s="72"/>
      <c r="DG75" s="72"/>
      <c r="DH75" s="72"/>
      <c r="DI75" s="72"/>
      <c r="DJ75" s="72"/>
      <c r="DK75" s="72"/>
      <c r="DL75" s="137"/>
    </row>
    <row r="76" spans="1:116" s="31" customFormat="1" ht="13.5" customHeight="1">
      <c r="A76" s="30">
        <v>75</v>
      </c>
      <c r="B76" s="30">
        <f>IF(YEAR(BD76)&lt;2020,0,IF(ISERROR(VLOOKUP($C76,$C$1:$C75,1,0)),1,COUNTIF($C$2:$C$200,$C76)))</f>
        <v>0</v>
      </c>
      <c r="C76" s="81"/>
      <c r="D76" s="82"/>
      <c r="E76" s="82"/>
      <c r="F76" s="83"/>
      <c r="G76" s="84"/>
      <c r="H76" s="85"/>
      <c r="I76" s="87"/>
      <c r="J76" s="82"/>
      <c r="K76" s="82"/>
      <c r="L76" s="143"/>
      <c r="M76" s="124"/>
      <c r="N76" s="82"/>
      <c r="O76" s="82"/>
      <c r="P76" s="83"/>
      <c r="Q76" s="83"/>
      <c r="R76" s="120"/>
      <c r="S76" s="120"/>
      <c r="T76" s="139"/>
      <c r="U76" s="85"/>
      <c r="V76" s="87"/>
      <c r="W76" s="155"/>
      <c r="X76" s="82"/>
      <c r="Y76" s="121"/>
      <c r="Z76" s="82"/>
      <c r="AA76" s="82"/>
      <c r="AB76" s="82"/>
      <c r="AC76" s="91"/>
      <c r="AD76" s="82"/>
      <c r="AE76" s="50"/>
      <c r="AF76" s="92"/>
      <c r="AG76" s="92"/>
      <c r="AH76" s="82"/>
      <c r="AI76" s="91"/>
      <c r="AJ76" s="91"/>
      <c r="AK76" s="91"/>
      <c r="AL76" s="91"/>
      <c r="AM76" s="91"/>
      <c r="AN76" s="91"/>
      <c r="AO76" s="91"/>
      <c r="AP76" s="91"/>
      <c r="AQ76" s="124"/>
      <c r="AR76" s="124"/>
      <c r="AS76" s="91"/>
      <c r="AT76" s="91"/>
      <c r="AU76" s="91"/>
      <c r="AV76" s="91"/>
      <c r="AW76" s="91"/>
      <c r="AX76" s="91"/>
      <c r="AY76" s="91"/>
      <c r="AZ76" s="157"/>
      <c r="BA76" s="91"/>
      <c r="BB76" s="93"/>
      <c r="BC76" s="124"/>
      <c r="BD76" s="115"/>
      <c r="BE76" s="87"/>
      <c r="BF76" s="87"/>
      <c r="BG76" s="87"/>
      <c r="BH76" s="87"/>
      <c r="BI76" s="87"/>
      <c r="BJ76" s="62"/>
      <c r="BK76" s="59"/>
      <c r="BL76" s="49"/>
      <c r="BM76" s="79"/>
      <c r="BN76" s="160"/>
      <c r="BO76" s="112"/>
      <c r="BP76" s="113"/>
      <c r="BQ76" s="112"/>
      <c r="BR76" s="96"/>
      <c r="BS76" s="96"/>
      <c r="BT76" s="97"/>
      <c r="BU76" s="97"/>
      <c r="BV76" s="97"/>
      <c r="BW76" s="97"/>
      <c r="BX76" s="97"/>
      <c r="BY76" s="97"/>
      <c r="BZ76" s="98"/>
      <c r="CA76" s="99"/>
      <c r="CB76" s="100"/>
      <c r="CC76" s="100"/>
      <c r="CD76" s="100"/>
      <c r="CE76" s="101"/>
      <c r="CF76" s="133"/>
      <c r="CG76" s="133"/>
      <c r="CH76" s="127"/>
      <c r="CI76" s="128"/>
      <c r="CJ76" s="129"/>
      <c r="CK76" s="130"/>
      <c r="CL76" s="68"/>
      <c r="CM76" s="69"/>
      <c r="CN76" s="69"/>
      <c r="CO76" s="69"/>
      <c r="CP76" s="69"/>
      <c r="CQ76" s="68"/>
      <c r="CR76" s="68"/>
      <c r="CS76" s="68"/>
      <c r="CT76" s="71"/>
      <c r="CU76" s="70"/>
      <c r="CV76" s="70"/>
      <c r="CW76" s="70"/>
      <c r="CX76" s="70"/>
      <c r="CY76" s="70"/>
      <c r="CZ76" s="70"/>
      <c r="DA76" s="70"/>
      <c r="DB76" s="70"/>
      <c r="DC76" s="71"/>
      <c r="DD76" s="72"/>
      <c r="DE76" s="72"/>
      <c r="DF76" s="72"/>
      <c r="DG76" s="72"/>
      <c r="DH76" s="72"/>
      <c r="DI76" s="72"/>
      <c r="DJ76" s="72"/>
      <c r="DK76" s="72"/>
      <c r="DL76" s="137"/>
    </row>
    <row r="77" spans="1:116" s="31" customFormat="1" ht="13.5" customHeight="1">
      <c r="A77" s="30">
        <v>76</v>
      </c>
      <c r="B77" s="30">
        <f>IF(YEAR(BD77)&lt;2020,0,IF(ISERROR(VLOOKUP($C77,$C$1:$C76,1,0)),1,COUNTIF($C$2:$C$200,$C77)))</f>
        <v>0</v>
      </c>
      <c r="C77" s="81"/>
      <c r="D77" s="82"/>
      <c r="E77" s="82"/>
      <c r="F77" s="83"/>
      <c r="G77" s="84"/>
      <c r="H77" s="85"/>
      <c r="I77" s="87"/>
      <c r="J77" s="82"/>
      <c r="K77" s="82"/>
      <c r="L77" s="143"/>
      <c r="M77" s="124"/>
      <c r="N77" s="82"/>
      <c r="O77" s="82"/>
      <c r="P77" s="83"/>
      <c r="Q77" s="83"/>
      <c r="R77" s="120"/>
      <c r="S77" s="120"/>
      <c r="T77" s="139"/>
      <c r="U77" s="85"/>
      <c r="V77" s="87"/>
      <c r="W77" s="155"/>
      <c r="X77" s="82"/>
      <c r="Y77" s="121"/>
      <c r="Z77" s="82"/>
      <c r="AA77" s="82"/>
      <c r="AB77" s="82"/>
      <c r="AC77" s="91"/>
      <c r="AD77" s="82"/>
      <c r="AE77" s="50"/>
      <c r="AF77" s="92"/>
      <c r="AG77" s="92"/>
      <c r="AH77" s="82"/>
      <c r="AI77" s="91"/>
      <c r="AJ77" s="91"/>
      <c r="AK77" s="91"/>
      <c r="AL77" s="91"/>
      <c r="AM77" s="91"/>
      <c r="AN77" s="91"/>
      <c r="AO77" s="91"/>
      <c r="AP77" s="91"/>
      <c r="AQ77" s="124"/>
      <c r="AR77" s="124"/>
      <c r="AS77" s="91"/>
      <c r="AT77" s="91"/>
      <c r="AU77" s="91"/>
      <c r="AV77" s="91"/>
      <c r="AW77" s="91"/>
      <c r="AX77" s="91"/>
      <c r="AY77" s="91"/>
      <c r="AZ77" s="157"/>
      <c r="BA77" s="91"/>
      <c r="BB77" s="93"/>
      <c r="BC77" s="124"/>
      <c r="BD77" s="115"/>
      <c r="BE77" s="87"/>
      <c r="BF77" s="87"/>
      <c r="BG77" s="87"/>
      <c r="BH77" s="87"/>
      <c r="BI77" s="87"/>
      <c r="BJ77" s="62"/>
      <c r="BK77" s="59"/>
      <c r="BL77" s="49"/>
      <c r="BM77" s="79"/>
      <c r="BN77" s="160"/>
      <c r="BO77" s="112"/>
      <c r="BP77" s="113"/>
      <c r="BQ77" s="112"/>
      <c r="BR77" s="96"/>
      <c r="BS77" s="96"/>
      <c r="BT77" s="97"/>
      <c r="BU77" s="97"/>
      <c r="BV77" s="97"/>
      <c r="BW77" s="97"/>
      <c r="BX77" s="97"/>
      <c r="BY77" s="97"/>
      <c r="BZ77" s="98"/>
      <c r="CA77" s="99"/>
      <c r="CB77" s="100"/>
      <c r="CC77" s="100"/>
      <c r="CD77" s="100"/>
      <c r="CE77" s="101"/>
      <c r="CF77" s="133"/>
      <c r="CG77" s="133"/>
      <c r="CH77" s="127"/>
      <c r="CI77" s="128"/>
      <c r="CJ77" s="129"/>
      <c r="CK77" s="130"/>
      <c r="CL77" s="68"/>
      <c r="CM77" s="69"/>
      <c r="CN77" s="69"/>
      <c r="CO77" s="69"/>
      <c r="CP77" s="69"/>
      <c r="CQ77" s="68"/>
      <c r="CR77" s="68"/>
      <c r="CS77" s="68"/>
      <c r="CT77" s="71"/>
      <c r="CU77" s="70"/>
      <c r="CV77" s="70"/>
      <c r="CW77" s="70"/>
      <c r="CX77" s="70"/>
      <c r="CY77" s="70"/>
      <c r="CZ77" s="70"/>
      <c r="DA77" s="70"/>
      <c r="DB77" s="70"/>
      <c r="DC77" s="71"/>
      <c r="DD77" s="72"/>
      <c r="DE77" s="72"/>
      <c r="DF77" s="72"/>
      <c r="DG77" s="72"/>
      <c r="DH77" s="72"/>
      <c r="DI77" s="72"/>
      <c r="DJ77" s="72"/>
      <c r="DK77" s="72"/>
      <c r="DL77" s="137"/>
    </row>
    <row r="78" spans="1:116" s="31" customFormat="1" ht="13.5" customHeight="1">
      <c r="A78" s="30">
        <v>77</v>
      </c>
      <c r="B78" s="30">
        <f>IF(YEAR(BD78)&lt;2020,0,IF(ISERROR(VLOOKUP($C78,$C$1:$C77,1,0)),1,COUNTIF($C$2:$C$200,$C78)))</f>
        <v>0</v>
      </c>
      <c r="C78" s="81"/>
      <c r="D78" s="82"/>
      <c r="E78" s="82"/>
      <c r="F78" s="83"/>
      <c r="G78" s="84"/>
      <c r="H78" s="85"/>
      <c r="I78" s="87"/>
      <c r="J78" s="82"/>
      <c r="K78" s="82"/>
      <c r="L78" s="143"/>
      <c r="M78" s="124"/>
      <c r="N78" s="82"/>
      <c r="O78" s="82"/>
      <c r="P78" s="83"/>
      <c r="Q78" s="83"/>
      <c r="R78" s="120"/>
      <c r="S78" s="120"/>
      <c r="T78" s="139"/>
      <c r="U78" s="85"/>
      <c r="V78" s="87"/>
      <c r="W78" s="155"/>
      <c r="X78" s="82"/>
      <c r="Y78" s="121"/>
      <c r="Z78" s="82"/>
      <c r="AA78" s="82"/>
      <c r="AB78" s="82"/>
      <c r="AC78" s="91"/>
      <c r="AD78" s="82"/>
      <c r="AE78" s="50"/>
      <c r="AF78" s="92"/>
      <c r="AG78" s="92"/>
      <c r="AH78" s="82"/>
      <c r="AI78" s="91"/>
      <c r="AJ78" s="91"/>
      <c r="AK78" s="91"/>
      <c r="AL78" s="91"/>
      <c r="AM78" s="91"/>
      <c r="AN78" s="91"/>
      <c r="AO78" s="91"/>
      <c r="AP78" s="91"/>
      <c r="AQ78" s="124"/>
      <c r="AR78" s="124"/>
      <c r="AS78" s="91"/>
      <c r="AT78" s="91"/>
      <c r="AU78" s="91"/>
      <c r="AV78" s="91"/>
      <c r="AW78" s="91"/>
      <c r="AX78" s="91"/>
      <c r="AY78" s="91"/>
      <c r="AZ78" s="157"/>
      <c r="BA78" s="91"/>
      <c r="BB78" s="93"/>
      <c r="BC78" s="124"/>
      <c r="BD78" s="115"/>
      <c r="BE78" s="87"/>
      <c r="BF78" s="87"/>
      <c r="BG78" s="87"/>
      <c r="BH78" s="87"/>
      <c r="BI78" s="87"/>
      <c r="BJ78" s="62"/>
      <c r="BK78" s="59"/>
      <c r="BL78" s="49"/>
      <c r="BM78" s="79"/>
      <c r="BN78" s="160"/>
      <c r="BO78" s="112"/>
      <c r="BP78" s="113"/>
      <c r="BQ78" s="112"/>
      <c r="BR78" s="96"/>
      <c r="BS78" s="96"/>
      <c r="BT78" s="97"/>
      <c r="BU78" s="97"/>
      <c r="BV78" s="97"/>
      <c r="BW78" s="97"/>
      <c r="BX78" s="97"/>
      <c r="BY78" s="97"/>
      <c r="BZ78" s="98"/>
      <c r="CA78" s="99"/>
      <c r="CB78" s="100"/>
      <c r="CC78" s="100"/>
      <c r="CD78" s="100"/>
      <c r="CE78" s="101"/>
      <c r="CF78" s="133"/>
      <c r="CG78" s="133"/>
      <c r="CH78" s="127"/>
      <c r="CI78" s="128"/>
      <c r="CJ78" s="129"/>
      <c r="CK78" s="130"/>
      <c r="CL78" s="68"/>
      <c r="CM78" s="69"/>
      <c r="CN78" s="69"/>
      <c r="CO78" s="69"/>
      <c r="CP78" s="69"/>
      <c r="CQ78" s="68"/>
      <c r="CR78" s="68"/>
      <c r="CS78" s="68"/>
      <c r="CT78" s="71"/>
      <c r="CU78" s="70"/>
      <c r="CV78" s="70"/>
      <c r="CW78" s="70"/>
      <c r="CX78" s="70"/>
      <c r="CY78" s="70"/>
      <c r="CZ78" s="70"/>
      <c r="DA78" s="70"/>
      <c r="DB78" s="70"/>
      <c r="DC78" s="71"/>
      <c r="DD78" s="72"/>
      <c r="DE78" s="72"/>
      <c r="DF78" s="72"/>
      <c r="DG78" s="72"/>
      <c r="DH78" s="72"/>
      <c r="DI78" s="72"/>
      <c r="DJ78" s="72"/>
      <c r="DK78" s="72"/>
      <c r="DL78" s="137"/>
    </row>
    <row r="79" spans="1:116" s="31" customFormat="1" ht="13.5" customHeight="1">
      <c r="A79" s="30">
        <v>78</v>
      </c>
      <c r="B79" s="30">
        <f>IF(YEAR(BD79)&lt;2020,0,IF(ISERROR(VLOOKUP($C79,$C$1:$C78,1,0)),1,COUNTIF($C$2:$C$200,$C79)))</f>
        <v>0</v>
      </c>
      <c r="C79" s="81"/>
      <c r="D79" s="82"/>
      <c r="E79" s="82"/>
      <c r="F79" s="83"/>
      <c r="G79" s="84"/>
      <c r="H79" s="85"/>
      <c r="I79" s="87"/>
      <c r="J79" s="82"/>
      <c r="K79" s="82"/>
      <c r="L79" s="143"/>
      <c r="M79" s="124"/>
      <c r="N79" s="82"/>
      <c r="O79" s="82"/>
      <c r="P79" s="83"/>
      <c r="Q79" s="83"/>
      <c r="R79" s="120"/>
      <c r="S79" s="120"/>
      <c r="T79" s="139"/>
      <c r="U79" s="85"/>
      <c r="V79" s="87"/>
      <c r="W79" s="155"/>
      <c r="X79" s="82"/>
      <c r="Y79" s="121"/>
      <c r="Z79" s="82"/>
      <c r="AA79" s="82"/>
      <c r="AB79" s="82"/>
      <c r="AC79" s="91"/>
      <c r="AD79" s="82"/>
      <c r="AE79" s="50"/>
      <c r="AF79" s="92"/>
      <c r="AG79" s="92"/>
      <c r="AH79" s="82"/>
      <c r="AI79" s="91"/>
      <c r="AJ79" s="91"/>
      <c r="AK79" s="91"/>
      <c r="AL79" s="91"/>
      <c r="AM79" s="91"/>
      <c r="AN79" s="91"/>
      <c r="AO79" s="91"/>
      <c r="AP79" s="91"/>
      <c r="AQ79" s="124"/>
      <c r="AR79" s="124"/>
      <c r="AS79" s="91"/>
      <c r="AT79" s="91"/>
      <c r="AU79" s="91"/>
      <c r="AV79" s="91"/>
      <c r="AW79" s="91"/>
      <c r="AX79" s="91"/>
      <c r="AY79" s="91"/>
      <c r="AZ79" s="157"/>
      <c r="BA79" s="91"/>
      <c r="BB79" s="93"/>
      <c r="BC79" s="124"/>
      <c r="BD79" s="115"/>
      <c r="BE79" s="87"/>
      <c r="BF79" s="87"/>
      <c r="BG79" s="87"/>
      <c r="BH79" s="87"/>
      <c r="BI79" s="87"/>
      <c r="BJ79" s="62"/>
      <c r="BK79" s="59"/>
      <c r="BL79" s="49"/>
      <c r="BM79" s="79"/>
      <c r="BN79" s="160"/>
      <c r="BO79" s="112"/>
      <c r="BP79" s="113"/>
      <c r="BQ79" s="112"/>
      <c r="BR79" s="96"/>
      <c r="BS79" s="96"/>
      <c r="BT79" s="97"/>
      <c r="BU79" s="97"/>
      <c r="BV79" s="97"/>
      <c r="BW79" s="97"/>
      <c r="BX79" s="97"/>
      <c r="BY79" s="97"/>
      <c r="BZ79" s="98"/>
      <c r="CA79" s="99"/>
      <c r="CB79" s="100"/>
      <c r="CC79" s="100"/>
      <c r="CD79" s="100"/>
      <c r="CE79" s="101"/>
      <c r="CF79" s="133"/>
      <c r="CG79" s="133"/>
      <c r="CH79" s="127"/>
      <c r="CI79" s="128"/>
      <c r="CJ79" s="129"/>
      <c r="CK79" s="130"/>
      <c r="CL79" s="68"/>
      <c r="CM79" s="69"/>
      <c r="CN79" s="69"/>
      <c r="CO79" s="69"/>
      <c r="CP79" s="69"/>
      <c r="CQ79" s="68"/>
      <c r="CR79" s="68"/>
      <c r="CS79" s="68"/>
      <c r="CT79" s="71"/>
      <c r="CU79" s="70"/>
      <c r="CV79" s="70"/>
      <c r="CW79" s="70"/>
      <c r="CX79" s="70"/>
      <c r="CY79" s="70"/>
      <c r="CZ79" s="70"/>
      <c r="DA79" s="70"/>
      <c r="DB79" s="70"/>
      <c r="DC79" s="71"/>
      <c r="DD79" s="72"/>
      <c r="DE79" s="72"/>
      <c r="DF79" s="72"/>
      <c r="DG79" s="72"/>
      <c r="DH79" s="72"/>
      <c r="DI79" s="72"/>
      <c r="DJ79" s="72"/>
      <c r="DK79" s="72"/>
      <c r="DL79" s="137"/>
    </row>
    <row r="80" spans="1:116" s="31" customFormat="1" ht="13.5" customHeight="1">
      <c r="A80" s="30">
        <v>79</v>
      </c>
      <c r="B80" s="30">
        <f>IF(YEAR(BD80)&lt;2020,0,IF(ISERROR(VLOOKUP($C80,$C$1:$C79,1,0)),1,COUNTIF($C$2:$C$200,$C80)))</f>
        <v>0</v>
      </c>
      <c r="C80" s="81"/>
      <c r="D80" s="82"/>
      <c r="E80" s="82"/>
      <c r="F80" s="83"/>
      <c r="G80" s="84"/>
      <c r="H80" s="85"/>
      <c r="I80" s="87"/>
      <c r="J80" s="82"/>
      <c r="K80" s="82"/>
      <c r="L80" s="143"/>
      <c r="M80" s="124"/>
      <c r="N80" s="82"/>
      <c r="O80" s="82"/>
      <c r="P80" s="83"/>
      <c r="Q80" s="83"/>
      <c r="R80" s="120"/>
      <c r="S80" s="120"/>
      <c r="T80" s="139"/>
      <c r="U80" s="85"/>
      <c r="V80" s="87"/>
      <c r="W80" s="155"/>
      <c r="X80" s="82"/>
      <c r="Y80" s="121"/>
      <c r="Z80" s="82"/>
      <c r="AA80" s="82"/>
      <c r="AB80" s="82"/>
      <c r="AC80" s="91"/>
      <c r="AD80" s="82"/>
      <c r="AE80" s="50"/>
      <c r="AF80" s="92"/>
      <c r="AG80" s="92"/>
      <c r="AH80" s="82"/>
      <c r="AI80" s="91"/>
      <c r="AJ80" s="91"/>
      <c r="AK80" s="91"/>
      <c r="AL80" s="91"/>
      <c r="AM80" s="91"/>
      <c r="AN80" s="91"/>
      <c r="AO80" s="91"/>
      <c r="AP80" s="91"/>
      <c r="AQ80" s="124"/>
      <c r="AR80" s="124"/>
      <c r="AS80" s="91"/>
      <c r="AT80" s="91"/>
      <c r="AU80" s="91"/>
      <c r="AV80" s="91"/>
      <c r="AW80" s="91"/>
      <c r="AX80" s="91"/>
      <c r="AY80" s="91"/>
      <c r="AZ80" s="157"/>
      <c r="BA80" s="91"/>
      <c r="BB80" s="93"/>
      <c r="BC80" s="124"/>
      <c r="BD80" s="115"/>
      <c r="BE80" s="87"/>
      <c r="BF80" s="87"/>
      <c r="BG80" s="87"/>
      <c r="BH80" s="87"/>
      <c r="BI80" s="87"/>
      <c r="BJ80" s="62"/>
      <c r="BK80" s="59"/>
      <c r="BL80" s="49"/>
      <c r="BM80" s="79"/>
      <c r="BN80" s="160"/>
      <c r="BO80" s="112"/>
      <c r="BP80" s="113"/>
      <c r="BQ80" s="112"/>
      <c r="BR80" s="96"/>
      <c r="BS80" s="96"/>
      <c r="BT80" s="97"/>
      <c r="BU80" s="97"/>
      <c r="BV80" s="97"/>
      <c r="BW80" s="97"/>
      <c r="BX80" s="97"/>
      <c r="BY80" s="97"/>
      <c r="BZ80" s="98"/>
      <c r="CA80" s="99"/>
      <c r="CB80" s="100"/>
      <c r="CC80" s="100"/>
      <c r="CD80" s="100"/>
      <c r="CE80" s="101"/>
      <c r="CF80" s="133"/>
      <c r="CG80" s="133"/>
      <c r="CH80" s="127"/>
      <c r="CI80" s="128"/>
      <c r="CJ80" s="129"/>
      <c r="CK80" s="130"/>
      <c r="CL80" s="68"/>
      <c r="CM80" s="69"/>
      <c r="CN80" s="69"/>
      <c r="CO80" s="69"/>
      <c r="CP80" s="69"/>
      <c r="CQ80" s="68"/>
      <c r="CR80" s="68"/>
      <c r="CS80" s="68"/>
      <c r="CT80" s="71"/>
      <c r="CU80" s="70"/>
      <c r="CV80" s="70"/>
      <c r="CW80" s="70"/>
      <c r="CX80" s="70"/>
      <c r="CY80" s="70"/>
      <c r="CZ80" s="70"/>
      <c r="DA80" s="70"/>
      <c r="DB80" s="70"/>
      <c r="DC80" s="71"/>
      <c r="DD80" s="72"/>
      <c r="DE80" s="72"/>
      <c r="DF80" s="72"/>
      <c r="DG80" s="72"/>
      <c r="DH80" s="72"/>
      <c r="DI80" s="72"/>
      <c r="DJ80" s="72"/>
      <c r="DK80" s="72"/>
      <c r="DL80" s="137"/>
    </row>
    <row r="81" spans="1:116" s="31" customFormat="1" ht="13.5" customHeight="1">
      <c r="A81" s="30">
        <v>80</v>
      </c>
      <c r="B81" s="30">
        <f>IF(YEAR(BD81)&lt;2020,0,IF(ISERROR(VLOOKUP($C81,$C$1:$C80,1,0)),1,COUNTIF($C$2:$C$200,$C81)))</f>
        <v>0</v>
      </c>
      <c r="C81" s="81"/>
      <c r="D81" s="82"/>
      <c r="E81" s="82"/>
      <c r="F81" s="83"/>
      <c r="G81" s="84"/>
      <c r="H81" s="85"/>
      <c r="I81" s="87"/>
      <c r="J81" s="82"/>
      <c r="K81" s="82"/>
      <c r="L81" s="143"/>
      <c r="M81" s="124"/>
      <c r="N81" s="82"/>
      <c r="O81" s="82"/>
      <c r="P81" s="83"/>
      <c r="Q81" s="83"/>
      <c r="R81" s="120"/>
      <c r="S81" s="120"/>
      <c r="T81" s="139"/>
      <c r="U81" s="85"/>
      <c r="V81" s="87"/>
      <c r="W81" s="155"/>
      <c r="X81" s="82"/>
      <c r="Y81" s="121"/>
      <c r="Z81" s="82"/>
      <c r="AA81" s="82"/>
      <c r="AB81" s="82"/>
      <c r="AC81" s="91"/>
      <c r="AD81" s="82"/>
      <c r="AE81" s="50"/>
      <c r="AF81" s="92"/>
      <c r="AG81" s="92"/>
      <c r="AH81" s="82"/>
      <c r="AI81" s="91"/>
      <c r="AJ81" s="91"/>
      <c r="AK81" s="91"/>
      <c r="AL81" s="91"/>
      <c r="AM81" s="91"/>
      <c r="AN81" s="91"/>
      <c r="AO81" s="91"/>
      <c r="AP81" s="91"/>
      <c r="AQ81" s="124"/>
      <c r="AR81" s="124"/>
      <c r="AS81" s="91"/>
      <c r="AT81" s="91"/>
      <c r="AU81" s="91"/>
      <c r="AV81" s="91"/>
      <c r="AW81" s="91"/>
      <c r="AX81" s="91"/>
      <c r="AY81" s="91"/>
      <c r="AZ81" s="157"/>
      <c r="BA81" s="91"/>
      <c r="BB81" s="93"/>
      <c r="BC81" s="124"/>
      <c r="BD81" s="115"/>
      <c r="BE81" s="87"/>
      <c r="BF81" s="87"/>
      <c r="BG81" s="87"/>
      <c r="BH81" s="87"/>
      <c r="BI81" s="87"/>
      <c r="BJ81" s="62"/>
      <c r="BK81" s="59"/>
      <c r="BL81" s="49"/>
      <c r="BM81" s="79"/>
      <c r="BN81" s="160"/>
      <c r="BO81" s="112"/>
      <c r="BP81" s="113"/>
      <c r="BQ81" s="112"/>
      <c r="BR81" s="96"/>
      <c r="BS81" s="96"/>
      <c r="BT81" s="97"/>
      <c r="BU81" s="97"/>
      <c r="BV81" s="97"/>
      <c r="BW81" s="97"/>
      <c r="BX81" s="97"/>
      <c r="BY81" s="97"/>
      <c r="BZ81" s="98"/>
      <c r="CA81" s="99"/>
      <c r="CB81" s="100"/>
      <c r="CC81" s="100"/>
      <c r="CD81" s="100"/>
      <c r="CE81" s="101"/>
      <c r="CF81" s="133"/>
      <c r="CG81" s="133"/>
      <c r="CH81" s="127"/>
      <c r="CI81" s="128"/>
      <c r="CJ81" s="129"/>
      <c r="CK81" s="130"/>
      <c r="CL81" s="68"/>
      <c r="CM81" s="69"/>
      <c r="CN81" s="69"/>
      <c r="CO81" s="69"/>
      <c r="CP81" s="69"/>
      <c r="CQ81" s="68"/>
      <c r="CR81" s="68"/>
      <c r="CS81" s="68"/>
      <c r="CT81" s="71"/>
      <c r="CU81" s="70"/>
      <c r="CV81" s="70"/>
      <c r="CW81" s="70"/>
      <c r="CX81" s="70"/>
      <c r="CY81" s="70"/>
      <c r="CZ81" s="70"/>
      <c r="DA81" s="70"/>
      <c r="DB81" s="70"/>
      <c r="DC81" s="71"/>
      <c r="DD81" s="72"/>
      <c r="DE81" s="72"/>
      <c r="DF81" s="72"/>
      <c r="DG81" s="72"/>
      <c r="DH81" s="72"/>
      <c r="DI81" s="72"/>
      <c r="DJ81" s="72"/>
      <c r="DK81" s="72"/>
      <c r="DL81" s="137"/>
    </row>
    <row r="82" spans="1:116" s="31" customFormat="1" ht="13.5" customHeight="1">
      <c r="A82" s="30">
        <v>81</v>
      </c>
      <c r="B82" s="30">
        <f>IF(YEAR(BD82)&lt;2020,0,IF(ISERROR(VLOOKUP($C82,$C$1:$C81,1,0)),1,COUNTIF($C$2:$C$200,$C82)))</f>
        <v>0</v>
      </c>
      <c r="C82" s="81"/>
      <c r="D82" s="82"/>
      <c r="E82" s="82"/>
      <c r="F82" s="83"/>
      <c r="G82" s="84"/>
      <c r="H82" s="85"/>
      <c r="I82" s="87"/>
      <c r="J82" s="82"/>
      <c r="K82" s="82"/>
      <c r="L82" s="143"/>
      <c r="M82" s="124"/>
      <c r="N82" s="82"/>
      <c r="O82" s="82"/>
      <c r="P82" s="83"/>
      <c r="Q82" s="83"/>
      <c r="R82" s="120"/>
      <c r="S82" s="120"/>
      <c r="T82" s="139"/>
      <c r="U82" s="85"/>
      <c r="V82" s="87"/>
      <c r="W82" s="155"/>
      <c r="X82" s="82"/>
      <c r="Y82" s="121"/>
      <c r="Z82" s="82"/>
      <c r="AA82" s="82"/>
      <c r="AB82" s="82"/>
      <c r="AC82" s="91"/>
      <c r="AD82" s="82"/>
      <c r="AE82" s="50"/>
      <c r="AF82" s="92"/>
      <c r="AG82" s="92"/>
      <c r="AH82" s="82"/>
      <c r="AI82" s="91"/>
      <c r="AJ82" s="91"/>
      <c r="AK82" s="91"/>
      <c r="AL82" s="91"/>
      <c r="AM82" s="91"/>
      <c r="AN82" s="91"/>
      <c r="AO82" s="91"/>
      <c r="AP82" s="91"/>
      <c r="AQ82" s="124"/>
      <c r="AR82" s="124"/>
      <c r="AS82" s="91"/>
      <c r="AT82" s="91"/>
      <c r="AU82" s="91"/>
      <c r="AV82" s="91"/>
      <c r="AW82" s="91"/>
      <c r="AX82" s="91"/>
      <c r="AY82" s="91"/>
      <c r="AZ82" s="157"/>
      <c r="BA82" s="91"/>
      <c r="BB82" s="93"/>
      <c r="BC82" s="124"/>
      <c r="BD82" s="115"/>
      <c r="BE82" s="87"/>
      <c r="BF82" s="87"/>
      <c r="BG82" s="87"/>
      <c r="BH82" s="87"/>
      <c r="BI82" s="87"/>
      <c r="BJ82" s="62"/>
      <c r="BK82" s="59"/>
      <c r="BL82" s="49"/>
      <c r="BM82" s="79"/>
      <c r="BN82" s="160"/>
      <c r="BO82" s="112"/>
      <c r="BP82" s="113"/>
      <c r="BQ82" s="112"/>
      <c r="BR82" s="96"/>
      <c r="BS82" s="96"/>
      <c r="BT82" s="97"/>
      <c r="BU82" s="97"/>
      <c r="BV82" s="97"/>
      <c r="BW82" s="97"/>
      <c r="BX82" s="97"/>
      <c r="BY82" s="97"/>
      <c r="BZ82" s="98"/>
      <c r="CA82" s="99"/>
      <c r="CB82" s="100"/>
      <c r="CC82" s="100"/>
      <c r="CD82" s="100"/>
      <c r="CE82" s="101"/>
      <c r="CF82" s="133"/>
      <c r="CG82" s="133"/>
      <c r="CH82" s="127"/>
      <c r="CI82" s="128"/>
      <c r="CJ82" s="129"/>
      <c r="CK82" s="130"/>
      <c r="CL82" s="68"/>
      <c r="CM82" s="69"/>
      <c r="CN82" s="69"/>
      <c r="CO82" s="69"/>
      <c r="CP82" s="69"/>
      <c r="CQ82" s="68"/>
      <c r="CR82" s="68"/>
      <c r="CS82" s="68"/>
      <c r="CT82" s="71"/>
      <c r="CU82" s="70"/>
      <c r="CV82" s="70"/>
      <c r="CW82" s="70"/>
      <c r="CX82" s="70"/>
      <c r="CY82" s="70"/>
      <c r="CZ82" s="70"/>
      <c r="DA82" s="70"/>
      <c r="DB82" s="70"/>
      <c r="DC82" s="71"/>
      <c r="DD82" s="72"/>
      <c r="DE82" s="72"/>
      <c r="DF82" s="72"/>
      <c r="DG82" s="72"/>
      <c r="DH82" s="72"/>
      <c r="DI82" s="72"/>
      <c r="DJ82" s="72"/>
      <c r="DK82" s="72"/>
      <c r="DL82" s="137"/>
    </row>
    <row r="83" spans="1:116" s="31" customFormat="1" ht="13.5" customHeight="1">
      <c r="A83" s="30">
        <v>82</v>
      </c>
      <c r="B83" s="30">
        <f>IF(YEAR(BD83)&lt;2020,0,IF(ISERROR(VLOOKUP($C83,$C$1:$C82,1,0)),1,COUNTIF($C$2:$C$200,$C83)))</f>
        <v>0</v>
      </c>
      <c r="C83" s="81"/>
      <c r="D83" s="82"/>
      <c r="E83" s="82"/>
      <c r="F83" s="83"/>
      <c r="G83" s="84"/>
      <c r="H83" s="85"/>
      <c r="I83" s="87"/>
      <c r="J83" s="82"/>
      <c r="K83" s="82"/>
      <c r="L83" s="143"/>
      <c r="M83" s="124"/>
      <c r="N83" s="82"/>
      <c r="O83" s="82"/>
      <c r="P83" s="83"/>
      <c r="Q83" s="83"/>
      <c r="R83" s="120"/>
      <c r="S83" s="120"/>
      <c r="T83" s="139"/>
      <c r="U83" s="85"/>
      <c r="V83" s="87"/>
      <c r="W83" s="155"/>
      <c r="X83" s="82"/>
      <c r="Y83" s="121"/>
      <c r="Z83" s="82"/>
      <c r="AA83" s="82"/>
      <c r="AB83" s="82"/>
      <c r="AC83" s="91"/>
      <c r="AD83" s="82"/>
      <c r="AE83" s="50"/>
      <c r="AF83" s="92"/>
      <c r="AG83" s="92"/>
      <c r="AH83" s="82"/>
      <c r="AI83" s="91"/>
      <c r="AJ83" s="91"/>
      <c r="AK83" s="91"/>
      <c r="AL83" s="91"/>
      <c r="AM83" s="91"/>
      <c r="AN83" s="91"/>
      <c r="AO83" s="91"/>
      <c r="AP83" s="91"/>
      <c r="AQ83" s="124"/>
      <c r="AR83" s="124"/>
      <c r="AS83" s="91"/>
      <c r="AT83" s="91"/>
      <c r="AU83" s="91"/>
      <c r="AV83" s="91"/>
      <c r="AW83" s="91"/>
      <c r="AX83" s="91"/>
      <c r="AY83" s="91"/>
      <c r="AZ83" s="157"/>
      <c r="BA83" s="91"/>
      <c r="BB83" s="93"/>
      <c r="BC83" s="124"/>
      <c r="BD83" s="115"/>
      <c r="BE83" s="87"/>
      <c r="BF83" s="87"/>
      <c r="BG83" s="87"/>
      <c r="BH83" s="87"/>
      <c r="BI83" s="87"/>
      <c r="BJ83" s="62"/>
      <c r="BK83" s="59"/>
      <c r="BL83" s="49"/>
      <c r="BM83" s="79"/>
      <c r="BN83" s="160"/>
      <c r="BO83" s="112"/>
      <c r="BP83" s="113"/>
      <c r="BQ83" s="112"/>
      <c r="BR83" s="96"/>
      <c r="BS83" s="96"/>
      <c r="BT83" s="97"/>
      <c r="BU83" s="97"/>
      <c r="BV83" s="97"/>
      <c r="BW83" s="97"/>
      <c r="BX83" s="97"/>
      <c r="BY83" s="97"/>
      <c r="BZ83" s="98"/>
      <c r="CA83" s="99"/>
      <c r="CB83" s="100"/>
      <c r="CC83" s="100"/>
      <c r="CD83" s="100"/>
      <c r="CE83" s="101"/>
      <c r="CF83" s="133"/>
      <c r="CG83" s="133"/>
      <c r="CH83" s="127"/>
      <c r="CI83" s="128"/>
      <c r="CJ83" s="129"/>
      <c r="CK83" s="130"/>
      <c r="CL83" s="68"/>
      <c r="CM83" s="69"/>
      <c r="CN83" s="69"/>
      <c r="CO83" s="69"/>
      <c r="CP83" s="69"/>
      <c r="CQ83" s="68"/>
      <c r="CR83" s="68"/>
      <c r="CS83" s="68"/>
      <c r="CT83" s="71"/>
      <c r="CU83" s="70"/>
      <c r="CV83" s="70"/>
      <c r="CW83" s="70"/>
      <c r="CX83" s="70"/>
      <c r="CY83" s="70"/>
      <c r="CZ83" s="70"/>
      <c r="DA83" s="70"/>
      <c r="DB83" s="70"/>
      <c r="DC83" s="71"/>
      <c r="DD83" s="72"/>
      <c r="DE83" s="72"/>
      <c r="DF83" s="72"/>
      <c r="DG83" s="72"/>
      <c r="DH83" s="72"/>
      <c r="DI83" s="72"/>
      <c r="DJ83" s="72"/>
      <c r="DK83" s="72"/>
      <c r="DL83" s="137"/>
    </row>
    <row r="84" spans="1:116" s="31" customFormat="1" ht="13.5" customHeight="1">
      <c r="A84" s="30">
        <v>83</v>
      </c>
      <c r="B84" s="30">
        <f>IF(YEAR(BD84)&lt;2020,0,IF(ISERROR(VLOOKUP($C84,$C$1:$C83,1,0)),1,COUNTIF($C$2:$C$200,$C84)))</f>
        <v>0</v>
      </c>
      <c r="C84" s="81"/>
      <c r="D84" s="82"/>
      <c r="E84" s="82"/>
      <c r="F84" s="83"/>
      <c r="G84" s="84"/>
      <c r="H84" s="85"/>
      <c r="I84" s="87"/>
      <c r="J84" s="82"/>
      <c r="K84" s="82"/>
      <c r="L84" s="143"/>
      <c r="M84" s="124"/>
      <c r="N84" s="82"/>
      <c r="O84" s="82"/>
      <c r="P84" s="83"/>
      <c r="Q84" s="83"/>
      <c r="R84" s="120"/>
      <c r="S84" s="120"/>
      <c r="T84" s="139"/>
      <c r="U84" s="85"/>
      <c r="V84" s="87"/>
      <c r="W84" s="155"/>
      <c r="X84" s="82"/>
      <c r="Y84" s="121"/>
      <c r="Z84" s="82"/>
      <c r="AA84" s="82"/>
      <c r="AB84" s="82"/>
      <c r="AC84" s="91"/>
      <c r="AD84" s="82"/>
      <c r="AE84" s="50"/>
      <c r="AF84" s="92"/>
      <c r="AG84" s="92"/>
      <c r="AH84" s="82"/>
      <c r="AI84" s="91"/>
      <c r="AJ84" s="91"/>
      <c r="AK84" s="91"/>
      <c r="AL84" s="91"/>
      <c r="AM84" s="91"/>
      <c r="AN84" s="91"/>
      <c r="AO84" s="91"/>
      <c r="AP84" s="91"/>
      <c r="AQ84" s="124"/>
      <c r="AR84" s="124"/>
      <c r="AS84" s="91"/>
      <c r="AT84" s="91"/>
      <c r="AU84" s="91"/>
      <c r="AV84" s="91"/>
      <c r="AW84" s="91"/>
      <c r="AX84" s="91"/>
      <c r="AY84" s="91"/>
      <c r="AZ84" s="157"/>
      <c r="BA84" s="91"/>
      <c r="BB84" s="93"/>
      <c r="BC84" s="124"/>
      <c r="BD84" s="115"/>
      <c r="BE84" s="87"/>
      <c r="BF84" s="87"/>
      <c r="BG84" s="87"/>
      <c r="BH84" s="87"/>
      <c r="BI84" s="87"/>
      <c r="BJ84" s="62"/>
      <c r="BK84" s="59"/>
      <c r="BL84" s="49"/>
      <c r="BM84" s="79"/>
      <c r="BN84" s="160"/>
      <c r="BO84" s="112"/>
      <c r="BP84" s="113"/>
      <c r="BQ84" s="112"/>
      <c r="BR84" s="96"/>
      <c r="BS84" s="96"/>
      <c r="BT84" s="97"/>
      <c r="BU84" s="97"/>
      <c r="BV84" s="97"/>
      <c r="BW84" s="97"/>
      <c r="BX84" s="97"/>
      <c r="BY84" s="97"/>
      <c r="BZ84" s="98"/>
      <c r="CA84" s="99"/>
      <c r="CB84" s="100"/>
      <c r="CC84" s="100"/>
      <c r="CD84" s="100"/>
      <c r="CE84" s="101"/>
      <c r="CF84" s="133"/>
      <c r="CG84" s="133"/>
      <c r="CH84" s="127"/>
      <c r="CI84" s="128"/>
      <c r="CJ84" s="129"/>
      <c r="CK84" s="130"/>
      <c r="CL84" s="68"/>
      <c r="CM84" s="69"/>
      <c r="CN84" s="69"/>
      <c r="CO84" s="69"/>
      <c r="CP84" s="69"/>
      <c r="CQ84" s="68"/>
      <c r="CR84" s="68"/>
      <c r="CS84" s="68"/>
      <c r="CT84" s="71"/>
      <c r="CU84" s="70"/>
      <c r="CV84" s="70"/>
      <c r="CW84" s="70"/>
      <c r="CX84" s="70"/>
      <c r="CY84" s="70"/>
      <c r="CZ84" s="70"/>
      <c r="DA84" s="70"/>
      <c r="DB84" s="70"/>
      <c r="DC84" s="71"/>
      <c r="DD84" s="72"/>
      <c r="DE84" s="72"/>
      <c r="DF84" s="72"/>
      <c r="DG84" s="72"/>
      <c r="DH84" s="72"/>
      <c r="DI84" s="72"/>
      <c r="DJ84" s="72"/>
      <c r="DK84" s="72"/>
      <c r="DL84" s="137"/>
    </row>
    <row r="85" spans="1:116" s="31" customFormat="1" ht="13.5" customHeight="1">
      <c r="A85" s="30">
        <v>84</v>
      </c>
      <c r="B85" s="30">
        <f>IF(YEAR(BD85)&lt;2020,0,IF(ISERROR(VLOOKUP($C85,$C$1:$C84,1,0)),1,COUNTIF($C$2:$C$200,$C85)))</f>
        <v>0</v>
      </c>
      <c r="C85" s="81"/>
      <c r="D85" s="82"/>
      <c r="E85" s="82"/>
      <c r="F85" s="83"/>
      <c r="G85" s="84"/>
      <c r="H85" s="85"/>
      <c r="I85" s="87"/>
      <c r="J85" s="82"/>
      <c r="K85" s="82"/>
      <c r="L85" s="143"/>
      <c r="M85" s="124"/>
      <c r="N85" s="82"/>
      <c r="O85" s="82"/>
      <c r="P85" s="83"/>
      <c r="Q85" s="83"/>
      <c r="R85" s="120"/>
      <c r="S85" s="120"/>
      <c r="T85" s="139"/>
      <c r="U85" s="85"/>
      <c r="V85" s="87"/>
      <c r="W85" s="155"/>
      <c r="X85" s="82"/>
      <c r="Y85" s="121"/>
      <c r="Z85" s="82"/>
      <c r="AA85" s="82"/>
      <c r="AB85" s="82"/>
      <c r="AC85" s="91"/>
      <c r="AD85" s="82"/>
      <c r="AE85" s="50"/>
      <c r="AF85" s="92"/>
      <c r="AG85" s="92"/>
      <c r="AH85" s="82"/>
      <c r="AI85" s="91"/>
      <c r="AJ85" s="91"/>
      <c r="AK85" s="91"/>
      <c r="AL85" s="91"/>
      <c r="AM85" s="91"/>
      <c r="AN85" s="91"/>
      <c r="AO85" s="91"/>
      <c r="AP85" s="91"/>
      <c r="AQ85" s="124"/>
      <c r="AR85" s="124"/>
      <c r="AS85" s="91"/>
      <c r="AT85" s="91"/>
      <c r="AU85" s="91"/>
      <c r="AV85" s="91"/>
      <c r="AW85" s="91"/>
      <c r="AX85" s="91"/>
      <c r="AY85" s="91"/>
      <c r="AZ85" s="157"/>
      <c r="BA85" s="91"/>
      <c r="BB85" s="93"/>
      <c r="BC85" s="124"/>
      <c r="BD85" s="115"/>
      <c r="BE85" s="87"/>
      <c r="BF85" s="87"/>
      <c r="BG85" s="87"/>
      <c r="BH85" s="87"/>
      <c r="BI85" s="87"/>
      <c r="BJ85" s="62"/>
      <c r="BK85" s="59"/>
      <c r="BL85" s="49"/>
      <c r="BM85" s="79"/>
      <c r="BN85" s="160"/>
      <c r="BO85" s="112"/>
      <c r="BP85" s="113"/>
      <c r="BQ85" s="112"/>
      <c r="BR85" s="96"/>
      <c r="BS85" s="96"/>
      <c r="BT85" s="97"/>
      <c r="BU85" s="97"/>
      <c r="BV85" s="97"/>
      <c r="BW85" s="97"/>
      <c r="BX85" s="97"/>
      <c r="BY85" s="97"/>
      <c r="BZ85" s="98"/>
      <c r="CA85" s="99"/>
      <c r="CB85" s="100"/>
      <c r="CC85" s="100"/>
      <c r="CD85" s="100"/>
      <c r="CE85" s="101"/>
      <c r="CF85" s="133"/>
      <c r="CG85" s="133"/>
      <c r="CH85" s="127"/>
      <c r="CI85" s="128"/>
      <c r="CJ85" s="129"/>
      <c r="CK85" s="130"/>
      <c r="CL85" s="68"/>
      <c r="CM85" s="69"/>
      <c r="CN85" s="69"/>
      <c r="CO85" s="69"/>
      <c r="CP85" s="69"/>
      <c r="CQ85" s="68"/>
      <c r="CR85" s="68"/>
      <c r="CS85" s="68"/>
      <c r="CT85" s="71"/>
      <c r="CU85" s="70"/>
      <c r="CV85" s="70"/>
      <c r="CW85" s="70"/>
      <c r="CX85" s="70"/>
      <c r="CY85" s="70"/>
      <c r="CZ85" s="70"/>
      <c r="DA85" s="70"/>
      <c r="DB85" s="70"/>
      <c r="DC85" s="71"/>
      <c r="DD85" s="72"/>
      <c r="DE85" s="72"/>
      <c r="DF85" s="72"/>
      <c r="DG85" s="72"/>
      <c r="DH85" s="72"/>
      <c r="DI85" s="72"/>
      <c r="DJ85" s="72"/>
      <c r="DK85" s="72"/>
      <c r="DL85" s="137"/>
    </row>
    <row r="86" spans="1:116" s="31" customFormat="1" ht="13.5" customHeight="1">
      <c r="A86" s="30">
        <v>85</v>
      </c>
      <c r="B86" s="30">
        <f>IF(YEAR(BD86)&lt;2020,0,IF(ISERROR(VLOOKUP($C86,$C$1:$C85,1,0)),1,COUNTIF($C$2:$C$200,$C86)))</f>
        <v>0</v>
      </c>
      <c r="C86" s="81"/>
      <c r="D86" s="82"/>
      <c r="E86" s="82"/>
      <c r="F86" s="83"/>
      <c r="G86" s="84"/>
      <c r="H86" s="85"/>
      <c r="I86" s="87"/>
      <c r="J86" s="82"/>
      <c r="K86" s="82"/>
      <c r="L86" s="143"/>
      <c r="M86" s="124"/>
      <c r="N86" s="82"/>
      <c r="O86" s="82"/>
      <c r="P86" s="83"/>
      <c r="Q86" s="83"/>
      <c r="R86" s="120"/>
      <c r="S86" s="120"/>
      <c r="T86" s="139"/>
      <c r="U86" s="85"/>
      <c r="V86" s="87"/>
      <c r="W86" s="155"/>
      <c r="X86" s="82"/>
      <c r="Y86" s="121"/>
      <c r="Z86" s="82"/>
      <c r="AA86" s="82"/>
      <c r="AB86" s="82"/>
      <c r="AC86" s="91"/>
      <c r="AD86" s="82"/>
      <c r="AE86" s="50"/>
      <c r="AF86" s="92"/>
      <c r="AG86" s="92"/>
      <c r="AH86" s="82"/>
      <c r="AI86" s="91"/>
      <c r="AJ86" s="91"/>
      <c r="AK86" s="91"/>
      <c r="AL86" s="91"/>
      <c r="AM86" s="91"/>
      <c r="AN86" s="91"/>
      <c r="AO86" s="91"/>
      <c r="AP86" s="91"/>
      <c r="AQ86" s="124"/>
      <c r="AR86" s="124"/>
      <c r="AS86" s="91"/>
      <c r="AT86" s="91"/>
      <c r="AU86" s="91"/>
      <c r="AV86" s="91"/>
      <c r="AW86" s="91"/>
      <c r="AX86" s="91"/>
      <c r="AY86" s="91"/>
      <c r="AZ86" s="157"/>
      <c r="BA86" s="91"/>
      <c r="BB86" s="93"/>
      <c r="BC86" s="124"/>
      <c r="BD86" s="115"/>
      <c r="BE86" s="87"/>
      <c r="BF86" s="87"/>
      <c r="BG86" s="87"/>
      <c r="BH86" s="87"/>
      <c r="BI86" s="87"/>
      <c r="BJ86" s="62"/>
      <c r="BK86" s="59"/>
      <c r="BL86" s="49"/>
      <c r="BM86" s="79"/>
      <c r="BN86" s="160"/>
      <c r="BO86" s="112"/>
      <c r="BP86" s="113"/>
      <c r="BQ86" s="112"/>
      <c r="BR86" s="96"/>
      <c r="BS86" s="96"/>
      <c r="BT86" s="97"/>
      <c r="BU86" s="97"/>
      <c r="BV86" s="97"/>
      <c r="BW86" s="97"/>
      <c r="BX86" s="97"/>
      <c r="BY86" s="97"/>
      <c r="BZ86" s="98"/>
      <c r="CA86" s="99"/>
      <c r="CB86" s="100"/>
      <c r="CC86" s="100"/>
      <c r="CD86" s="100"/>
      <c r="CE86" s="101"/>
      <c r="CF86" s="133"/>
      <c r="CG86" s="133"/>
      <c r="CH86" s="127"/>
      <c r="CI86" s="128"/>
      <c r="CJ86" s="129"/>
      <c r="CK86" s="130"/>
      <c r="CL86" s="68"/>
      <c r="CM86" s="69"/>
      <c r="CN86" s="69"/>
      <c r="CO86" s="69"/>
      <c r="CP86" s="69"/>
      <c r="CQ86" s="68"/>
      <c r="CR86" s="68"/>
      <c r="CS86" s="68"/>
      <c r="CT86" s="71"/>
      <c r="CU86" s="70"/>
      <c r="CV86" s="70"/>
      <c r="CW86" s="70"/>
      <c r="CX86" s="70"/>
      <c r="CY86" s="70"/>
      <c r="CZ86" s="70"/>
      <c r="DA86" s="70"/>
      <c r="DB86" s="70"/>
      <c r="DC86" s="71"/>
      <c r="DD86" s="72"/>
      <c r="DE86" s="72"/>
      <c r="DF86" s="72"/>
      <c r="DG86" s="72"/>
      <c r="DH86" s="72"/>
      <c r="DI86" s="72"/>
      <c r="DJ86" s="72"/>
      <c r="DK86" s="72"/>
      <c r="DL86" s="137"/>
    </row>
    <row r="87" spans="1:116" s="31" customFormat="1" ht="13.5" customHeight="1">
      <c r="A87" s="30">
        <v>86</v>
      </c>
      <c r="B87" s="30">
        <f>IF(YEAR(BD87)&lt;2020,0,IF(ISERROR(VLOOKUP($C87,$C$1:$C86,1,0)),1,COUNTIF($C$2:$C$200,$C87)))</f>
        <v>0</v>
      </c>
      <c r="C87" s="81"/>
      <c r="D87" s="82"/>
      <c r="E87" s="82"/>
      <c r="F87" s="83"/>
      <c r="G87" s="84"/>
      <c r="H87" s="85"/>
      <c r="I87" s="87"/>
      <c r="J87" s="82"/>
      <c r="K87" s="82"/>
      <c r="L87" s="143"/>
      <c r="M87" s="124"/>
      <c r="N87" s="82"/>
      <c r="O87" s="82"/>
      <c r="P87" s="83"/>
      <c r="Q87" s="83"/>
      <c r="R87" s="120"/>
      <c r="S87" s="120"/>
      <c r="T87" s="139"/>
      <c r="U87" s="85"/>
      <c r="V87" s="87"/>
      <c r="W87" s="155"/>
      <c r="X87" s="82"/>
      <c r="Y87" s="121"/>
      <c r="Z87" s="82"/>
      <c r="AA87" s="82"/>
      <c r="AB87" s="82"/>
      <c r="AC87" s="91"/>
      <c r="AD87" s="82"/>
      <c r="AE87" s="50"/>
      <c r="AF87" s="92"/>
      <c r="AG87" s="92"/>
      <c r="AH87" s="82"/>
      <c r="AI87" s="91"/>
      <c r="AJ87" s="91"/>
      <c r="AK87" s="91"/>
      <c r="AL87" s="91"/>
      <c r="AM87" s="91"/>
      <c r="AN87" s="91"/>
      <c r="AO87" s="91"/>
      <c r="AP87" s="91"/>
      <c r="AQ87" s="124"/>
      <c r="AR87" s="124"/>
      <c r="AS87" s="91"/>
      <c r="AT87" s="91"/>
      <c r="AU87" s="91"/>
      <c r="AV87" s="91"/>
      <c r="AW87" s="91"/>
      <c r="AX87" s="91"/>
      <c r="AY87" s="91"/>
      <c r="AZ87" s="157"/>
      <c r="BA87" s="91"/>
      <c r="BB87" s="93"/>
      <c r="BC87" s="124"/>
      <c r="BD87" s="115"/>
      <c r="BE87" s="87"/>
      <c r="BF87" s="87"/>
      <c r="BG87" s="87"/>
      <c r="BH87" s="87"/>
      <c r="BI87" s="87"/>
      <c r="BJ87" s="62"/>
      <c r="BK87" s="59"/>
      <c r="BL87" s="49"/>
      <c r="BM87" s="79"/>
      <c r="BN87" s="160"/>
      <c r="BO87" s="112"/>
      <c r="BP87" s="113"/>
      <c r="BQ87" s="112"/>
      <c r="BR87" s="96"/>
      <c r="BS87" s="96"/>
      <c r="BT87" s="97"/>
      <c r="BU87" s="97"/>
      <c r="BV87" s="97"/>
      <c r="BW87" s="97"/>
      <c r="BX87" s="97"/>
      <c r="BY87" s="97"/>
      <c r="BZ87" s="98"/>
      <c r="CA87" s="99"/>
      <c r="CB87" s="100"/>
      <c r="CC87" s="100"/>
      <c r="CD87" s="100"/>
      <c r="CE87" s="101"/>
      <c r="CF87" s="133"/>
      <c r="CG87" s="133"/>
      <c r="CH87" s="127"/>
      <c r="CI87" s="128"/>
      <c r="CJ87" s="129"/>
      <c r="CK87" s="130"/>
      <c r="CL87" s="68"/>
      <c r="CM87" s="69"/>
      <c r="CN87" s="69"/>
      <c r="CO87" s="69"/>
      <c r="CP87" s="69"/>
      <c r="CQ87" s="68"/>
      <c r="CR87" s="68"/>
      <c r="CS87" s="68"/>
      <c r="CT87" s="71"/>
      <c r="CU87" s="70"/>
      <c r="CV87" s="70"/>
      <c r="CW87" s="70"/>
      <c r="CX87" s="70"/>
      <c r="CY87" s="70"/>
      <c r="CZ87" s="70"/>
      <c r="DA87" s="70"/>
      <c r="DB87" s="70"/>
      <c r="DC87" s="71"/>
      <c r="DD87" s="72"/>
      <c r="DE87" s="72"/>
      <c r="DF87" s="72"/>
      <c r="DG87" s="72"/>
      <c r="DH87" s="72"/>
      <c r="DI87" s="72"/>
      <c r="DJ87" s="72"/>
      <c r="DK87" s="72"/>
      <c r="DL87" s="137"/>
    </row>
    <row r="88" spans="1:116" s="31" customFormat="1" ht="13.5" customHeight="1">
      <c r="A88" s="30">
        <v>87</v>
      </c>
      <c r="B88" s="30">
        <f>IF(YEAR(BD88)&lt;2020,0,IF(ISERROR(VLOOKUP($C88,$C$1:$C87,1,0)),1,COUNTIF($C$2:$C$200,$C88)))</f>
        <v>0</v>
      </c>
      <c r="C88" s="81"/>
      <c r="D88" s="82"/>
      <c r="E88" s="82"/>
      <c r="F88" s="83"/>
      <c r="G88" s="84"/>
      <c r="H88" s="85"/>
      <c r="I88" s="87"/>
      <c r="J88" s="82"/>
      <c r="K88" s="82"/>
      <c r="L88" s="143"/>
      <c r="M88" s="124"/>
      <c r="N88" s="82"/>
      <c r="O88" s="82"/>
      <c r="P88" s="83"/>
      <c r="Q88" s="83"/>
      <c r="R88" s="120"/>
      <c r="S88" s="120"/>
      <c r="T88" s="139"/>
      <c r="U88" s="85"/>
      <c r="V88" s="87"/>
      <c r="W88" s="155"/>
      <c r="X88" s="82"/>
      <c r="Y88" s="121"/>
      <c r="Z88" s="82"/>
      <c r="AA88" s="82"/>
      <c r="AB88" s="82"/>
      <c r="AC88" s="91"/>
      <c r="AD88" s="82"/>
      <c r="AE88" s="50"/>
      <c r="AF88" s="92"/>
      <c r="AG88" s="92"/>
      <c r="AH88" s="82"/>
      <c r="AI88" s="91"/>
      <c r="AJ88" s="91"/>
      <c r="AK88" s="91"/>
      <c r="AL88" s="91"/>
      <c r="AM88" s="91"/>
      <c r="AN88" s="91"/>
      <c r="AO88" s="91"/>
      <c r="AP88" s="91"/>
      <c r="AQ88" s="124"/>
      <c r="AR88" s="124"/>
      <c r="AS88" s="91"/>
      <c r="AT88" s="91"/>
      <c r="AU88" s="91"/>
      <c r="AV88" s="91"/>
      <c r="AW88" s="91"/>
      <c r="AX88" s="91"/>
      <c r="AY88" s="91"/>
      <c r="AZ88" s="157"/>
      <c r="BA88" s="91"/>
      <c r="BB88" s="93"/>
      <c r="BC88" s="124"/>
      <c r="BD88" s="115"/>
      <c r="BE88" s="87"/>
      <c r="BF88" s="87"/>
      <c r="BG88" s="87"/>
      <c r="BH88" s="87"/>
      <c r="BI88" s="87"/>
      <c r="BJ88" s="62"/>
      <c r="BK88" s="59"/>
      <c r="BL88" s="49"/>
      <c r="BM88" s="79"/>
      <c r="BN88" s="160"/>
      <c r="BO88" s="112"/>
      <c r="BP88" s="113"/>
      <c r="BQ88" s="112"/>
      <c r="BR88" s="96"/>
      <c r="BS88" s="96"/>
      <c r="BT88" s="97"/>
      <c r="BU88" s="97"/>
      <c r="BV88" s="97"/>
      <c r="BW88" s="97"/>
      <c r="BX88" s="97"/>
      <c r="BY88" s="97"/>
      <c r="BZ88" s="98"/>
      <c r="CA88" s="99"/>
      <c r="CB88" s="100"/>
      <c r="CC88" s="100"/>
      <c r="CD88" s="100"/>
      <c r="CE88" s="101"/>
      <c r="CF88" s="133"/>
      <c r="CG88" s="133"/>
      <c r="CH88" s="127"/>
      <c r="CI88" s="128"/>
      <c r="CJ88" s="129"/>
      <c r="CK88" s="130"/>
      <c r="CL88" s="68"/>
      <c r="CM88" s="69"/>
      <c r="CN88" s="69"/>
      <c r="CO88" s="69"/>
      <c r="CP88" s="69"/>
      <c r="CQ88" s="68"/>
      <c r="CR88" s="68"/>
      <c r="CS88" s="68"/>
      <c r="CT88" s="71"/>
      <c r="CU88" s="70"/>
      <c r="CV88" s="70"/>
      <c r="CW88" s="70"/>
      <c r="CX88" s="70"/>
      <c r="CY88" s="70"/>
      <c r="CZ88" s="70"/>
      <c r="DA88" s="70"/>
      <c r="DB88" s="70"/>
      <c r="DC88" s="71"/>
      <c r="DD88" s="72"/>
      <c r="DE88" s="72"/>
      <c r="DF88" s="72"/>
      <c r="DG88" s="72"/>
      <c r="DH88" s="72"/>
      <c r="DI88" s="72"/>
      <c r="DJ88" s="72"/>
      <c r="DK88" s="72"/>
      <c r="DL88" s="137"/>
    </row>
    <row r="89" spans="1:116" s="31" customFormat="1" ht="13.5" customHeight="1">
      <c r="A89" s="30">
        <v>88</v>
      </c>
      <c r="B89" s="30">
        <f>IF(YEAR(BD89)&lt;2020,0,IF(ISERROR(VLOOKUP($C89,$C$1:$C88,1,0)),1,COUNTIF($C$2:$C$200,$C89)))</f>
        <v>0</v>
      </c>
      <c r="C89" s="81"/>
      <c r="D89" s="82"/>
      <c r="E89" s="82"/>
      <c r="F89" s="83"/>
      <c r="G89" s="84"/>
      <c r="H89" s="85"/>
      <c r="I89" s="87"/>
      <c r="J89" s="82"/>
      <c r="K89" s="82"/>
      <c r="L89" s="143"/>
      <c r="M89" s="124"/>
      <c r="N89" s="82"/>
      <c r="O89" s="82"/>
      <c r="P89" s="83"/>
      <c r="Q89" s="83"/>
      <c r="R89" s="120"/>
      <c r="S89" s="120"/>
      <c r="T89" s="139"/>
      <c r="U89" s="85"/>
      <c r="V89" s="87"/>
      <c r="W89" s="155"/>
      <c r="X89" s="82"/>
      <c r="Y89" s="121"/>
      <c r="Z89" s="82"/>
      <c r="AA89" s="82"/>
      <c r="AB89" s="82"/>
      <c r="AC89" s="91"/>
      <c r="AD89" s="82"/>
      <c r="AE89" s="50"/>
      <c r="AF89" s="92"/>
      <c r="AG89" s="92"/>
      <c r="AH89" s="82"/>
      <c r="AI89" s="91"/>
      <c r="AJ89" s="91"/>
      <c r="AK89" s="91"/>
      <c r="AL89" s="91"/>
      <c r="AM89" s="91"/>
      <c r="AN89" s="91"/>
      <c r="AO89" s="91"/>
      <c r="AP89" s="91"/>
      <c r="AQ89" s="124"/>
      <c r="AR89" s="124"/>
      <c r="AS89" s="91"/>
      <c r="AT89" s="91"/>
      <c r="AU89" s="91"/>
      <c r="AV89" s="91"/>
      <c r="AW89" s="91"/>
      <c r="AX89" s="91"/>
      <c r="AY89" s="91"/>
      <c r="AZ89" s="157"/>
      <c r="BA89" s="91"/>
      <c r="BB89" s="93"/>
      <c r="BC89" s="124"/>
      <c r="BD89" s="115"/>
      <c r="BE89" s="87"/>
      <c r="BF89" s="87"/>
      <c r="BG89" s="87"/>
      <c r="BH89" s="87"/>
      <c r="BI89" s="87"/>
      <c r="BJ89" s="62"/>
      <c r="BK89" s="59"/>
      <c r="BL89" s="49"/>
      <c r="BM89" s="79"/>
      <c r="BN89" s="160"/>
      <c r="BO89" s="112"/>
      <c r="BP89" s="113"/>
      <c r="BQ89" s="112"/>
      <c r="BR89" s="96"/>
      <c r="BS89" s="96"/>
      <c r="BT89" s="97"/>
      <c r="BU89" s="97"/>
      <c r="BV89" s="97"/>
      <c r="BW89" s="97"/>
      <c r="BX89" s="97"/>
      <c r="BY89" s="97"/>
      <c r="BZ89" s="98"/>
      <c r="CA89" s="99"/>
      <c r="CB89" s="100"/>
      <c r="CC89" s="100"/>
      <c r="CD89" s="100"/>
      <c r="CE89" s="101"/>
      <c r="CF89" s="133"/>
      <c r="CG89" s="133"/>
      <c r="CH89" s="127"/>
      <c r="CI89" s="128"/>
      <c r="CJ89" s="129"/>
      <c r="CK89" s="130"/>
      <c r="CL89" s="68"/>
      <c r="CM89" s="69"/>
      <c r="CN89" s="69"/>
      <c r="CO89" s="69"/>
      <c r="CP89" s="69"/>
      <c r="CQ89" s="68"/>
      <c r="CR89" s="68"/>
      <c r="CS89" s="68"/>
      <c r="CT89" s="71"/>
      <c r="CU89" s="70"/>
      <c r="CV89" s="70"/>
      <c r="CW89" s="70"/>
      <c r="CX89" s="70"/>
      <c r="CY89" s="70"/>
      <c r="CZ89" s="70"/>
      <c r="DA89" s="70"/>
      <c r="DB89" s="70"/>
      <c r="DC89" s="71"/>
      <c r="DD89" s="72"/>
      <c r="DE89" s="72"/>
      <c r="DF89" s="72"/>
      <c r="DG89" s="72"/>
      <c r="DH89" s="72"/>
      <c r="DI89" s="72"/>
      <c r="DJ89" s="72"/>
      <c r="DK89" s="72"/>
      <c r="DL89" s="137"/>
    </row>
    <row r="90" spans="1:116" s="31" customFormat="1" ht="13.5" customHeight="1">
      <c r="A90" s="30">
        <v>89</v>
      </c>
      <c r="B90" s="30">
        <f>IF(YEAR(BD90)&lt;2020,0,IF(ISERROR(VLOOKUP($C90,$C$1:$C89,1,0)),1,COUNTIF($C$2:$C$200,$C90)))</f>
        <v>0</v>
      </c>
      <c r="C90" s="81"/>
      <c r="D90" s="82"/>
      <c r="E90" s="82"/>
      <c r="F90" s="83"/>
      <c r="G90" s="84"/>
      <c r="H90" s="85"/>
      <c r="I90" s="87"/>
      <c r="J90" s="82"/>
      <c r="K90" s="82"/>
      <c r="L90" s="143"/>
      <c r="M90" s="124"/>
      <c r="N90" s="82"/>
      <c r="O90" s="82"/>
      <c r="P90" s="83"/>
      <c r="Q90" s="83"/>
      <c r="R90" s="120"/>
      <c r="S90" s="120"/>
      <c r="T90" s="139"/>
      <c r="U90" s="85"/>
      <c r="V90" s="87"/>
      <c r="W90" s="155"/>
      <c r="X90" s="82"/>
      <c r="Y90" s="121"/>
      <c r="Z90" s="82"/>
      <c r="AA90" s="82"/>
      <c r="AB90" s="82"/>
      <c r="AC90" s="91"/>
      <c r="AD90" s="82"/>
      <c r="AE90" s="50"/>
      <c r="AF90" s="92"/>
      <c r="AG90" s="92"/>
      <c r="AH90" s="82"/>
      <c r="AI90" s="91"/>
      <c r="AJ90" s="91"/>
      <c r="AK90" s="91"/>
      <c r="AL90" s="91"/>
      <c r="AM90" s="91"/>
      <c r="AN90" s="91"/>
      <c r="AO90" s="91"/>
      <c r="AP90" s="91"/>
      <c r="AQ90" s="124"/>
      <c r="AR90" s="124"/>
      <c r="AS90" s="91"/>
      <c r="AT90" s="91"/>
      <c r="AU90" s="91"/>
      <c r="AV90" s="91"/>
      <c r="AW90" s="91"/>
      <c r="AX90" s="91"/>
      <c r="AY90" s="91"/>
      <c r="AZ90" s="157"/>
      <c r="BA90" s="91"/>
      <c r="BB90" s="93"/>
      <c r="BC90" s="124"/>
      <c r="BD90" s="115"/>
      <c r="BE90" s="87"/>
      <c r="BF90" s="87"/>
      <c r="BG90" s="87"/>
      <c r="BH90" s="87"/>
      <c r="BI90" s="87"/>
      <c r="BJ90" s="62"/>
      <c r="BK90" s="59"/>
      <c r="BL90" s="49"/>
      <c r="BM90" s="79"/>
      <c r="BN90" s="160"/>
      <c r="BO90" s="112"/>
      <c r="BP90" s="113"/>
      <c r="BQ90" s="112"/>
      <c r="BR90" s="96"/>
      <c r="BS90" s="96"/>
      <c r="BT90" s="97"/>
      <c r="BU90" s="97"/>
      <c r="BV90" s="97"/>
      <c r="BW90" s="97"/>
      <c r="BX90" s="97"/>
      <c r="BY90" s="97"/>
      <c r="BZ90" s="98"/>
      <c r="CA90" s="99"/>
      <c r="CB90" s="100"/>
      <c r="CC90" s="100"/>
      <c r="CD90" s="100"/>
      <c r="CE90" s="101"/>
      <c r="CF90" s="133"/>
      <c r="CG90" s="133"/>
      <c r="CH90" s="127"/>
      <c r="CI90" s="128"/>
      <c r="CJ90" s="129"/>
      <c r="CK90" s="130"/>
      <c r="CL90" s="68"/>
      <c r="CM90" s="69"/>
      <c r="CN90" s="69"/>
      <c r="CO90" s="69"/>
      <c r="CP90" s="69"/>
      <c r="CQ90" s="68"/>
      <c r="CR90" s="68"/>
      <c r="CS90" s="68"/>
      <c r="CT90" s="71"/>
      <c r="CU90" s="70"/>
      <c r="CV90" s="70"/>
      <c r="CW90" s="70"/>
      <c r="CX90" s="70"/>
      <c r="CY90" s="70"/>
      <c r="CZ90" s="70"/>
      <c r="DA90" s="70"/>
      <c r="DB90" s="70"/>
      <c r="DC90" s="71"/>
      <c r="DD90" s="72"/>
      <c r="DE90" s="72"/>
      <c r="DF90" s="72"/>
      <c r="DG90" s="72"/>
      <c r="DH90" s="72"/>
      <c r="DI90" s="72"/>
      <c r="DJ90" s="72"/>
      <c r="DK90" s="72"/>
      <c r="DL90" s="137"/>
    </row>
    <row r="91" spans="1:116" s="31" customFormat="1" ht="13.5" customHeight="1">
      <c r="A91" s="30">
        <v>90</v>
      </c>
      <c r="B91" s="30">
        <f>IF(YEAR(BD91)&lt;2020,0,IF(ISERROR(VLOOKUP($C91,$C$1:$C90,1,0)),1,COUNTIF($C$2:$C$200,$C91)))</f>
        <v>0</v>
      </c>
      <c r="C91" s="81"/>
      <c r="D91" s="82"/>
      <c r="E91" s="82"/>
      <c r="F91" s="83"/>
      <c r="G91" s="84"/>
      <c r="H91" s="85"/>
      <c r="I91" s="87"/>
      <c r="J91" s="82"/>
      <c r="K91" s="82"/>
      <c r="L91" s="143"/>
      <c r="M91" s="124"/>
      <c r="N91" s="82"/>
      <c r="O91" s="82"/>
      <c r="P91" s="83"/>
      <c r="Q91" s="83"/>
      <c r="R91" s="120"/>
      <c r="S91" s="120"/>
      <c r="T91" s="139"/>
      <c r="U91" s="85"/>
      <c r="V91" s="87"/>
      <c r="W91" s="155"/>
      <c r="X91" s="82"/>
      <c r="Y91" s="121"/>
      <c r="Z91" s="82"/>
      <c r="AA91" s="82"/>
      <c r="AB91" s="82"/>
      <c r="AC91" s="91"/>
      <c r="AD91" s="82"/>
      <c r="AE91" s="50"/>
      <c r="AF91" s="92"/>
      <c r="AG91" s="92"/>
      <c r="AH91" s="82"/>
      <c r="AI91" s="91"/>
      <c r="AJ91" s="91"/>
      <c r="AK91" s="91"/>
      <c r="AL91" s="91"/>
      <c r="AM91" s="91"/>
      <c r="AN91" s="91"/>
      <c r="AO91" s="91"/>
      <c r="AP91" s="91"/>
      <c r="AQ91" s="124"/>
      <c r="AR91" s="124"/>
      <c r="AS91" s="91"/>
      <c r="AT91" s="91"/>
      <c r="AU91" s="91"/>
      <c r="AV91" s="91"/>
      <c r="AW91" s="91"/>
      <c r="AX91" s="91"/>
      <c r="AY91" s="91"/>
      <c r="AZ91" s="157"/>
      <c r="BA91" s="91"/>
      <c r="BB91" s="93"/>
      <c r="BC91" s="124"/>
      <c r="BD91" s="115"/>
      <c r="BE91" s="87"/>
      <c r="BF91" s="87"/>
      <c r="BG91" s="87"/>
      <c r="BH91" s="87"/>
      <c r="BI91" s="87"/>
      <c r="BJ91" s="62"/>
      <c r="BK91" s="59"/>
      <c r="BL91" s="49"/>
      <c r="BM91" s="79"/>
      <c r="BN91" s="160"/>
      <c r="BO91" s="112"/>
      <c r="BP91" s="113"/>
      <c r="BQ91" s="112"/>
      <c r="BR91" s="96"/>
      <c r="BS91" s="96"/>
      <c r="BT91" s="97"/>
      <c r="BU91" s="97"/>
      <c r="BV91" s="97"/>
      <c r="BW91" s="97"/>
      <c r="BX91" s="97"/>
      <c r="BY91" s="97"/>
      <c r="BZ91" s="98"/>
      <c r="CA91" s="99"/>
      <c r="CB91" s="100"/>
      <c r="CC91" s="100"/>
      <c r="CD91" s="100"/>
      <c r="CE91" s="101"/>
      <c r="CF91" s="133"/>
      <c r="CG91" s="133"/>
      <c r="CH91" s="127"/>
      <c r="CI91" s="128"/>
      <c r="CJ91" s="129"/>
      <c r="CK91" s="130"/>
      <c r="CL91" s="68"/>
      <c r="CM91" s="69"/>
      <c r="CN91" s="69"/>
      <c r="CO91" s="69"/>
      <c r="CP91" s="69"/>
      <c r="CQ91" s="68"/>
      <c r="CR91" s="68"/>
      <c r="CS91" s="68"/>
      <c r="CT91" s="71"/>
      <c r="CU91" s="70"/>
      <c r="CV91" s="70"/>
      <c r="CW91" s="70"/>
      <c r="CX91" s="70"/>
      <c r="CY91" s="70"/>
      <c r="CZ91" s="70"/>
      <c r="DA91" s="70"/>
      <c r="DB91" s="70"/>
      <c r="DC91" s="71"/>
      <c r="DD91" s="72"/>
      <c r="DE91" s="72"/>
      <c r="DF91" s="72"/>
      <c r="DG91" s="72"/>
      <c r="DH91" s="72"/>
      <c r="DI91" s="72"/>
      <c r="DJ91" s="72"/>
      <c r="DK91" s="72"/>
      <c r="DL91" s="137"/>
    </row>
    <row r="92" spans="1:116" s="31" customFormat="1" ht="13.5" customHeight="1">
      <c r="A92" s="30">
        <v>91</v>
      </c>
      <c r="B92" s="30">
        <f>IF(YEAR(BD92)&lt;2020,0,IF(ISERROR(VLOOKUP($C92,$C$1:$C91,1,0)),1,COUNTIF($C$2:$C$200,$C92)))</f>
        <v>0</v>
      </c>
      <c r="C92" s="81"/>
      <c r="D92" s="82"/>
      <c r="E92" s="82"/>
      <c r="F92" s="83"/>
      <c r="G92" s="84"/>
      <c r="H92" s="85"/>
      <c r="I92" s="88"/>
      <c r="J92" s="82"/>
      <c r="K92" s="82"/>
      <c r="L92" s="143"/>
      <c r="M92" s="124"/>
      <c r="N92" s="82"/>
      <c r="O92" s="82"/>
      <c r="P92" s="83"/>
      <c r="Q92" s="90"/>
      <c r="R92" s="120"/>
      <c r="S92" s="120"/>
      <c r="T92" s="139"/>
      <c r="U92" s="85"/>
      <c r="V92" s="87"/>
      <c r="W92" s="155"/>
      <c r="X92" s="82"/>
      <c r="Y92" s="121"/>
      <c r="Z92" s="82"/>
      <c r="AA92" s="82"/>
      <c r="AB92" s="82"/>
      <c r="AC92" s="91"/>
      <c r="AD92" s="82"/>
      <c r="AE92" s="50"/>
      <c r="AF92" s="92"/>
      <c r="AG92" s="92"/>
      <c r="AH92" s="82"/>
      <c r="AI92" s="91"/>
      <c r="AJ92" s="91"/>
      <c r="AK92" s="91"/>
      <c r="AL92" s="91"/>
      <c r="AM92" s="91"/>
      <c r="AN92" s="91"/>
      <c r="AO92" s="91"/>
      <c r="AP92" s="91"/>
      <c r="AQ92" s="124"/>
      <c r="AR92" s="124"/>
      <c r="AS92" s="91"/>
      <c r="AT92" s="91"/>
      <c r="AU92" s="91"/>
      <c r="AV92" s="91"/>
      <c r="AW92" s="91"/>
      <c r="AX92" s="91"/>
      <c r="AY92" s="91"/>
      <c r="AZ92" s="157"/>
      <c r="BA92" s="91"/>
      <c r="BB92" s="93"/>
      <c r="BC92" s="124"/>
      <c r="BD92" s="115"/>
      <c r="BE92" s="87"/>
      <c r="BF92" s="87"/>
      <c r="BG92" s="87"/>
      <c r="BH92" s="87"/>
      <c r="BI92" s="87"/>
      <c r="BJ92" s="62"/>
      <c r="BK92" s="59"/>
      <c r="BL92" s="49"/>
      <c r="BM92" s="79"/>
      <c r="BN92" s="160"/>
      <c r="BO92" s="112"/>
      <c r="BP92" s="113"/>
      <c r="BQ92" s="112"/>
      <c r="BR92" s="96"/>
      <c r="BS92" s="96"/>
      <c r="BT92" s="97"/>
      <c r="BU92" s="97"/>
      <c r="BV92" s="97"/>
      <c r="BW92" s="97"/>
      <c r="BX92" s="97"/>
      <c r="BY92" s="97"/>
      <c r="BZ92" s="98"/>
      <c r="CA92" s="99"/>
      <c r="CB92" s="100"/>
      <c r="CC92" s="100"/>
      <c r="CD92" s="100"/>
      <c r="CE92" s="101"/>
      <c r="CF92" s="133"/>
      <c r="CG92" s="133"/>
      <c r="CH92" s="127"/>
      <c r="CI92" s="128"/>
      <c r="CJ92" s="129"/>
      <c r="CK92" s="130"/>
      <c r="CL92" s="68"/>
      <c r="CM92" s="69"/>
      <c r="CN92" s="69"/>
      <c r="CO92" s="69"/>
      <c r="CP92" s="69"/>
      <c r="CQ92" s="68"/>
      <c r="CR92" s="68"/>
      <c r="CS92" s="68"/>
      <c r="CT92" s="71"/>
      <c r="CU92" s="70"/>
      <c r="CV92" s="70"/>
      <c r="CW92" s="70"/>
      <c r="CX92" s="70"/>
      <c r="CY92" s="70"/>
      <c r="CZ92" s="70"/>
      <c r="DA92" s="70"/>
      <c r="DB92" s="70"/>
      <c r="DC92" s="71"/>
      <c r="DD92" s="72"/>
      <c r="DE92" s="72"/>
      <c r="DF92" s="72"/>
      <c r="DG92" s="72"/>
      <c r="DH92" s="72"/>
      <c r="DI92" s="72"/>
      <c r="DJ92" s="72"/>
      <c r="DK92" s="72"/>
      <c r="DL92" s="137"/>
    </row>
    <row r="93" spans="1:116" s="31" customFormat="1" ht="13.5" customHeight="1">
      <c r="A93" s="30">
        <v>92</v>
      </c>
      <c r="B93" s="30">
        <f>IF(YEAR(BD93)&lt;2020,0,IF(ISERROR(VLOOKUP($C93,$C$1:$C92,1,0)),1,COUNTIF($C$2:$C$200,$C93)))</f>
        <v>0</v>
      </c>
      <c r="C93" s="81"/>
      <c r="D93" s="82"/>
      <c r="E93" s="82"/>
      <c r="F93" s="83"/>
      <c r="G93" s="84"/>
      <c r="H93" s="85"/>
      <c r="I93" s="87"/>
      <c r="J93" s="82"/>
      <c r="K93" s="82"/>
      <c r="L93" s="143"/>
      <c r="M93" s="124"/>
      <c r="N93" s="82"/>
      <c r="O93" s="82"/>
      <c r="P93" s="83"/>
      <c r="Q93" s="83"/>
      <c r="R93" s="120"/>
      <c r="S93" s="120"/>
      <c r="T93" s="139"/>
      <c r="U93" s="85"/>
      <c r="V93" s="87"/>
      <c r="W93" s="155"/>
      <c r="X93" s="82"/>
      <c r="Y93" s="121"/>
      <c r="Z93" s="82"/>
      <c r="AA93" s="82"/>
      <c r="AB93" s="82"/>
      <c r="AC93" s="91"/>
      <c r="AD93" s="82"/>
      <c r="AE93" s="50"/>
      <c r="AF93" s="92"/>
      <c r="AG93" s="92"/>
      <c r="AH93" s="82"/>
      <c r="AI93" s="91"/>
      <c r="AJ93" s="91"/>
      <c r="AK93" s="91"/>
      <c r="AL93" s="91"/>
      <c r="AM93" s="91"/>
      <c r="AN93" s="91"/>
      <c r="AO93" s="91"/>
      <c r="AP93" s="91"/>
      <c r="AQ93" s="124"/>
      <c r="AR93" s="124"/>
      <c r="AS93" s="91"/>
      <c r="AT93" s="91"/>
      <c r="AU93" s="91"/>
      <c r="AV93" s="91"/>
      <c r="AW93" s="91"/>
      <c r="AX93" s="91"/>
      <c r="AY93" s="91"/>
      <c r="AZ93" s="157"/>
      <c r="BA93" s="91"/>
      <c r="BB93" s="93"/>
      <c r="BC93" s="124"/>
      <c r="BD93" s="115"/>
      <c r="BE93" s="87"/>
      <c r="BF93" s="87"/>
      <c r="BG93" s="87"/>
      <c r="BH93" s="87"/>
      <c r="BI93" s="87"/>
      <c r="BJ93" s="62"/>
      <c r="BK93" s="59"/>
      <c r="BL93" s="49"/>
      <c r="BM93" s="79"/>
      <c r="BN93" s="160"/>
      <c r="BO93" s="112"/>
      <c r="BP93" s="113"/>
      <c r="BQ93" s="112"/>
      <c r="BR93" s="96"/>
      <c r="BS93" s="96"/>
      <c r="BT93" s="97"/>
      <c r="BU93" s="97"/>
      <c r="BV93" s="97"/>
      <c r="BW93" s="97"/>
      <c r="BX93" s="97"/>
      <c r="BY93" s="97"/>
      <c r="BZ93" s="98"/>
      <c r="CA93" s="99"/>
      <c r="CB93" s="100"/>
      <c r="CC93" s="100"/>
      <c r="CD93" s="100"/>
      <c r="CE93" s="101"/>
      <c r="CF93" s="133"/>
      <c r="CG93" s="133"/>
      <c r="CH93" s="127"/>
      <c r="CI93" s="128"/>
      <c r="CJ93" s="129"/>
      <c r="CK93" s="130"/>
      <c r="CL93" s="68"/>
      <c r="CM93" s="69"/>
      <c r="CN93" s="69"/>
      <c r="CO93" s="69"/>
      <c r="CP93" s="69"/>
      <c r="CQ93" s="68"/>
      <c r="CR93" s="68"/>
      <c r="CS93" s="68"/>
      <c r="CT93" s="71"/>
      <c r="CU93" s="70"/>
      <c r="CV93" s="70"/>
      <c r="CW93" s="70"/>
      <c r="CX93" s="70"/>
      <c r="CY93" s="70"/>
      <c r="CZ93" s="70"/>
      <c r="DA93" s="70"/>
      <c r="DB93" s="70"/>
      <c r="DC93" s="71"/>
      <c r="DD93" s="72"/>
      <c r="DE93" s="72"/>
      <c r="DF93" s="72"/>
      <c r="DG93" s="72"/>
      <c r="DH93" s="72"/>
      <c r="DI93" s="72"/>
      <c r="DJ93" s="72"/>
      <c r="DK93" s="72"/>
      <c r="DL93" s="137"/>
    </row>
    <row r="94" spans="1:116" s="31" customFormat="1" ht="13.5" customHeight="1">
      <c r="A94" s="30">
        <v>93</v>
      </c>
      <c r="B94" s="30">
        <f>IF(YEAR(BD94)&lt;2020,0,IF(ISERROR(VLOOKUP($C94,$C$1:$C93,1,0)),1,COUNTIF($C$2:$C$200,$C94)))</f>
        <v>0</v>
      </c>
      <c r="C94" s="81"/>
      <c r="D94" s="82"/>
      <c r="E94" s="82"/>
      <c r="F94" s="83"/>
      <c r="G94" s="84"/>
      <c r="H94" s="85"/>
      <c r="I94" s="88"/>
      <c r="J94" s="82"/>
      <c r="K94" s="82"/>
      <c r="L94" s="143"/>
      <c r="M94" s="124"/>
      <c r="N94" s="82"/>
      <c r="O94" s="82"/>
      <c r="P94" s="83"/>
      <c r="Q94" s="90"/>
      <c r="R94" s="120"/>
      <c r="S94" s="120"/>
      <c r="T94" s="139"/>
      <c r="U94" s="85"/>
      <c r="V94" s="87"/>
      <c r="W94" s="155"/>
      <c r="X94" s="82"/>
      <c r="Y94" s="121"/>
      <c r="Z94" s="82"/>
      <c r="AA94" s="82"/>
      <c r="AB94" s="82"/>
      <c r="AC94" s="91"/>
      <c r="AD94" s="82"/>
      <c r="AE94" s="50"/>
      <c r="AF94" s="92"/>
      <c r="AG94" s="92"/>
      <c r="AH94" s="82"/>
      <c r="AI94" s="91"/>
      <c r="AJ94" s="91"/>
      <c r="AK94" s="91"/>
      <c r="AL94" s="91"/>
      <c r="AM94" s="91"/>
      <c r="AN94" s="91"/>
      <c r="AO94" s="91"/>
      <c r="AP94" s="91"/>
      <c r="AQ94" s="124"/>
      <c r="AR94" s="124"/>
      <c r="AS94" s="91"/>
      <c r="AT94" s="91"/>
      <c r="AU94" s="91"/>
      <c r="AV94" s="91"/>
      <c r="AW94" s="91"/>
      <c r="AX94" s="91"/>
      <c r="AY94" s="91"/>
      <c r="AZ94" s="157"/>
      <c r="BA94" s="91"/>
      <c r="BB94" s="93"/>
      <c r="BC94" s="124"/>
      <c r="BD94" s="115"/>
      <c r="BE94" s="87"/>
      <c r="BF94" s="87"/>
      <c r="BG94" s="87"/>
      <c r="BH94" s="87"/>
      <c r="BI94" s="87"/>
      <c r="BJ94" s="62"/>
      <c r="BK94" s="59"/>
      <c r="BL94" s="49"/>
      <c r="BM94" s="79"/>
      <c r="BN94" s="160"/>
      <c r="BO94" s="112"/>
      <c r="BP94" s="113"/>
      <c r="BQ94" s="112"/>
      <c r="BR94" s="96"/>
      <c r="BS94" s="96"/>
      <c r="BT94" s="97"/>
      <c r="BU94" s="97"/>
      <c r="BV94" s="97"/>
      <c r="BW94" s="97"/>
      <c r="BX94" s="97"/>
      <c r="BY94" s="97"/>
      <c r="BZ94" s="98"/>
      <c r="CA94" s="99"/>
      <c r="CB94" s="100"/>
      <c r="CC94" s="100"/>
      <c r="CD94" s="100"/>
      <c r="CE94" s="101"/>
      <c r="CF94" s="133"/>
      <c r="CG94" s="133"/>
      <c r="CH94" s="127"/>
      <c r="CI94" s="128"/>
      <c r="CJ94" s="129"/>
      <c r="CK94" s="130"/>
      <c r="CL94" s="68"/>
      <c r="CM94" s="69"/>
      <c r="CN94" s="69"/>
      <c r="CO94" s="69"/>
      <c r="CP94" s="69"/>
      <c r="CQ94" s="68"/>
      <c r="CR94" s="68"/>
      <c r="CS94" s="68"/>
      <c r="CT94" s="71"/>
      <c r="CU94" s="70"/>
      <c r="CV94" s="70"/>
      <c r="CW94" s="70"/>
      <c r="CX94" s="70"/>
      <c r="CY94" s="70"/>
      <c r="CZ94" s="70"/>
      <c r="DA94" s="70"/>
      <c r="DB94" s="70"/>
      <c r="DC94" s="71"/>
      <c r="DD94" s="72"/>
      <c r="DE94" s="72"/>
      <c r="DF94" s="72"/>
      <c r="DG94" s="72"/>
      <c r="DH94" s="72"/>
      <c r="DI94" s="72"/>
      <c r="DJ94" s="72"/>
      <c r="DK94" s="72"/>
      <c r="DL94" s="137"/>
    </row>
    <row r="95" spans="1:116" s="31" customFormat="1" ht="13.5" customHeight="1">
      <c r="A95" s="30">
        <v>94</v>
      </c>
      <c r="B95" s="30">
        <f>IF(YEAR(BD95)&lt;2020,0,IF(ISERROR(VLOOKUP($C95,$C$1:$C94,1,0)),1,COUNTIF($C$2:$C$200,$C95)))</f>
        <v>0</v>
      </c>
      <c r="C95" s="81"/>
      <c r="D95" s="82"/>
      <c r="E95" s="82"/>
      <c r="F95" s="83"/>
      <c r="G95" s="84"/>
      <c r="H95" s="85"/>
      <c r="I95" s="87"/>
      <c r="J95" s="82"/>
      <c r="K95" s="82"/>
      <c r="L95" s="143"/>
      <c r="M95" s="124"/>
      <c r="N95" s="82"/>
      <c r="O95" s="82"/>
      <c r="P95" s="83"/>
      <c r="Q95" s="90"/>
      <c r="R95" s="120"/>
      <c r="S95" s="120"/>
      <c r="T95" s="139"/>
      <c r="U95" s="85"/>
      <c r="V95" s="87"/>
      <c r="W95" s="155"/>
      <c r="X95" s="82"/>
      <c r="Y95" s="121"/>
      <c r="Z95" s="82"/>
      <c r="AA95" s="82"/>
      <c r="AB95" s="82"/>
      <c r="AC95" s="91"/>
      <c r="AD95" s="82"/>
      <c r="AE95" s="50"/>
      <c r="AF95" s="92"/>
      <c r="AG95" s="92"/>
      <c r="AH95" s="82"/>
      <c r="AI95" s="91"/>
      <c r="AJ95" s="91"/>
      <c r="AK95" s="91"/>
      <c r="AL95" s="91"/>
      <c r="AM95" s="91"/>
      <c r="AN95" s="91"/>
      <c r="AO95" s="91"/>
      <c r="AP95" s="91"/>
      <c r="AQ95" s="124"/>
      <c r="AR95" s="124"/>
      <c r="AS95" s="91"/>
      <c r="AT95" s="91"/>
      <c r="AU95" s="91"/>
      <c r="AV95" s="91"/>
      <c r="AW95" s="91"/>
      <c r="AX95" s="91"/>
      <c r="AY95" s="91"/>
      <c r="AZ95" s="157"/>
      <c r="BA95" s="91"/>
      <c r="BB95" s="93"/>
      <c r="BC95" s="124"/>
      <c r="BD95" s="115"/>
      <c r="BE95" s="87"/>
      <c r="BF95" s="87"/>
      <c r="BG95" s="87"/>
      <c r="BH95" s="87"/>
      <c r="BI95" s="87"/>
      <c r="BJ95" s="62"/>
      <c r="BK95" s="59"/>
      <c r="BL95" s="49"/>
      <c r="BM95" s="79"/>
      <c r="BN95" s="160"/>
      <c r="BO95" s="112"/>
      <c r="BP95" s="113"/>
      <c r="BQ95" s="112"/>
      <c r="BR95" s="96"/>
      <c r="BS95" s="96"/>
      <c r="BT95" s="97"/>
      <c r="BU95" s="97"/>
      <c r="BV95" s="97"/>
      <c r="BW95" s="97"/>
      <c r="BX95" s="97"/>
      <c r="BY95" s="97"/>
      <c r="BZ95" s="98"/>
      <c r="CA95" s="99"/>
      <c r="CB95" s="100"/>
      <c r="CC95" s="100"/>
      <c r="CD95" s="100"/>
      <c r="CE95" s="101"/>
      <c r="CF95" s="133"/>
      <c r="CG95" s="133"/>
      <c r="CH95" s="127"/>
      <c r="CI95" s="128"/>
      <c r="CJ95" s="129"/>
      <c r="CK95" s="130"/>
      <c r="CL95" s="68"/>
      <c r="CM95" s="69"/>
      <c r="CN95" s="69"/>
      <c r="CO95" s="69"/>
      <c r="CP95" s="69"/>
      <c r="CQ95" s="68"/>
      <c r="CR95" s="68"/>
      <c r="CS95" s="68"/>
      <c r="CT95" s="71"/>
      <c r="CU95" s="70"/>
      <c r="CV95" s="70"/>
      <c r="CW95" s="70"/>
      <c r="CX95" s="70"/>
      <c r="CY95" s="70"/>
      <c r="CZ95" s="70"/>
      <c r="DA95" s="70"/>
      <c r="DB95" s="70"/>
      <c r="DC95" s="71"/>
      <c r="DD95" s="72"/>
      <c r="DE95" s="72"/>
      <c r="DF95" s="72"/>
      <c r="DG95" s="72"/>
      <c r="DH95" s="72"/>
      <c r="DI95" s="72"/>
      <c r="DJ95" s="72"/>
      <c r="DK95" s="72"/>
      <c r="DL95" s="137"/>
    </row>
    <row r="96" spans="1:116" s="31" customFormat="1" ht="13.5" customHeight="1">
      <c r="A96" s="30">
        <v>95</v>
      </c>
      <c r="B96" s="30">
        <f>IF(YEAR(BD96)&lt;2020,0,IF(ISERROR(VLOOKUP($C96,$C$1:$C95,1,0)),1,COUNTIF($C$2:$C$200,$C96)))</f>
        <v>0</v>
      </c>
      <c r="C96" s="81"/>
      <c r="D96" s="82"/>
      <c r="E96" s="82"/>
      <c r="F96" s="83"/>
      <c r="G96" s="84"/>
      <c r="H96" s="85"/>
      <c r="I96" s="87"/>
      <c r="J96" s="82"/>
      <c r="K96" s="82"/>
      <c r="L96" s="143"/>
      <c r="M96" s="124"/>
      <c r="N96" s="82"/>
      <c r="O96" s="82"/>
      <c r="P96" s="83"/>
      <c r="Q96" s="90"/>
      <c r="R96" s="120"/>
      <c r="S96" s="120"/>
      <c r="T96" s="139"/>
      <c r="U96" s="85"/>
      <c r="V96" s="87"/>
      <c r="W96" s="155"/>
      <c r="X96" s="82"/>
      <c r="Y96" s="121"/>
      <c r="Z96" s="82"/>
      <c r="AA96" s="82"/>
      <c r="AB96" s="82"/>
      <c r="AC96" s="91"/>
      <c r="AD96" s="82"/>
      <c r="AE96" s="50"/>
      <c r="AF96" s="92"/>
      <c r="AG96" s="92"/>
      <c r="AH96" s="82"/>
      <c r="AI96" s="91"/>
      <c r="AJ96" s="91"/>
      <c r="AK96" s="91"/>
      <c r="AL96" s="91"/>
      <c r="AM96" s="91"/>
      <c r="AN96" s="91"/>
      <c r="AO96" s="91"/>
      <c r="AP96" s="91"/>
      <c r="AQ96" s="124"/>
      <c r="AR96" s="124"/>
      <c r="AS96" s="91"/>
      <c r="AT96" s="91"/>
      <c r="AU96" s="91"/>
      <c r="AV96" s="91"/>
      <c r="AW96" s="91"/>
      <c r="AX96" s="91"/>
      <c r="AY96" s="91"/>
      <c r="AZ96" s="157"/>
      <c r="BA96" s="91"/>
      <c r="BB96" s="93"/>
      <c r="BC96" s="124"/>
      <c r="BD96" s="115"/>
      <c r="BE96" s="87"/>
      <c r="BF96" s="87"/>
      <c r="BG96" s="87"/>
      <c r="BH96" s="87"/>
      <c r="BI96" s="87"/>
      <c r="BJ96" s="62"/>
      <c r="BK96" s="59"/>
      <c r="BL96" s="49"/>
      <c r="BM96" s="79"/>
      <c r="BN96" s="160"/>
      <c r="BO96" s="112"/>
      <c r="BP96" s="113"/>
      <c r="BQ96" s="112"/>
      <c r="BR96" s="96"/>
      <c r="BS96" s="96"/>
      <c r="BT96" s="97"/>
      <c r="BU96" s="97"/>
      <c r="BV96" s="97"/>
      <c r="BW96" s="97"/>
      <c r="BX96" s="97"/>
      <c r="BY96" s="97"/>
      <c r="BZ96" s="98"/>
      <c r="CA96" s="99"/>
      <c r="CB96" s="100"/>
      <c r="CC96" s="100"/>
      <c r="CD96" s="100"/>
      <c r="CE96" s="101"/>
      <c r="CF96" s="133"/>
      <c r="CG96" s="133"/>
      <c r="CH96" s="127"/>
      <c r="CI96" s="128"/>
      <c r="CJ96" s="129"/>
      <c r="CK96" s="130"/>
      <c r="CL96" s="68"/>
      <c r="CM96" s="69"/>
      <c r="CN96" s="69"/>
      <c r="CO96" s="69"/>
      <c r="CP96" s="69"/>
      <c r="CQ96" s="68"/>
      <c r="CR96" s="68"/>
      <c r="CS96" s="68"/>
      <c r="CT96" s="71"/>
      <c r="CU96" s="70"/>
      <c r="CV96" s="70"/>
      <c r="CW96" s="70"/>
      <c r="CX96" s="70"/>
      <c r="CY96" s="70"/>
      <c r="CZ96" s="70"/>
      <c r="DA96" s="70"/>
      <c r="DB96" s="70"/>
      <c r="DC96" s="71"/>
      <c r="DD96" s="72"/>
      <c r="DE96" s="72"/>
      <c r="DF96" s="72"/>
      <c r="DG96" s="72"/>
      <c r="DH96" s="72"/>
      <c r="DI96" s="72"/>
      <c r="DJ96" s="72"/>
      <c r="DK96" s="72"/>
      <c r="DL96" s="137"/>
    </row>
    <row r="97" spans="1:116" s="31" customFormat="1" ht="13.5" customHeight="1">
      <c r="A97" s="30">
        <v>96</v>
      </c>
      <c r="B97" s="30">
        <f>IF(YEAR(BD97)&lt;2020,0,IF(ISERROR(VLOOKUP($C97,$C$1:$C96,1,0)),1,COUNTIF($C$2:$C$200,$C97)))</f>
        <v>0</v>
      </c>
      <c r="C97" s="81"/>
      <c r="D97" s="82"/>
      <c r="E97" s="82"/>
      <c r="F97" s="83"/>
      <c r="G97" s="84"/>
      <c r="H97" s="85"/>
      <c r="I97" s="87"/>
      <c r="J97" s="82"/>
      <c r="K97" s="82"/>
      <c r="L97" s="143"/>
      <c r="M97" s="124"/>
      <c r="N97" s="82"/>
      <c r="O97" s="82"/>
      <c r="P97" s="83"/>
      <c r="Q97" s="83"/>
      <c r="R97" s="120"/>
      <c r="S97" s="120"/>
      <c r="T97" s="139"/>
      <c r="U97" s="85"/>
      <c r="V97" s="87"/>
      <c r="W97" s="155"/>
      <c r="X97" s="82"/>
      <c r="Y97" s="121"/>
      <c r="Z97" s="82"/>
      <c r="AA97" s="82"/>
      <c r="AB97" s="82"/>
      <c r="AC97" s="91"/>
      <c r="AD97" s="82"/>
      <c r="AE97" s="50"/>
      <c r="AF97" s="92"/>
      <c r="AG97" s="92"/>
      <c r="AH97" s="82"/>
      <c r="AI97" s="91"/>
      <c r="AJ97" s="91"/>
      <c r="AK97" s="91"/>
      <c r="AL97" s="91"/>
      <c r="AM97" s="91"/>
      <c r="AN97" s="91"/>
      <c r="AO97" s="91"/>
      <c r="AP97" s="91"/>
      <c r="AQ97" s="124"/>
      <c r="AR97" s="124"/>
      <c r="AS97" s="91"/>
      <c r="AT97" s="91"/>
      <c r="AU97" s="91"/>
      <c r="AV97" s="91"/>
      <c r="AW97" s="91"/>
      <c r="AX97" s="91"/>
      <c r="AY97" s="91"/>
      <c r="AZ97" s="157"/>
      <c r="BA97" s="91"/>
      <c r="BB97" s="93"/>
      <c r="BC97" s="124"/>
      <c r="BD97" s="115"/>
      <c r="BE97" s="87"/>
      <c r="BF97" s="87"/>
      <c r="BG97" s="87"/>
      <c r="BH97" s="87"/>
      <c r="BI97" s="87"/>
      <c r="BJ97" s="62"/>
      <c r="BK97" s="59"/>
      <c r="BL97" s="49"/>
      <c r="BM97" s="79"/>
      <c r="BN97" s="160"/>
      <c r="BO97" s="112"/>
      <c r="BP97" s="113"/>
      <c r="BQ97" s="112"/>
      <c r="BR97" s="96"/>
      <c r="BS97" s="96"/>
      <c r="BT97" s="97"/>
      <c r="BU97" s="97"/>
      <c r="BV97" s="97"/>
      <c r="BW97" s="97"/>
      <c r="BX97" s="97"/>
      <c r="BY97" s="97"/>
      <c r="BZ97" s="98"/>
      <c r="CA97" s="99"/>
      <c r="CB97" s="100"/>
      <c r="CC97" s="100"/>
      <c r="CD97" s="100"/>
      <c r="CE97" s="101"/>
      <c r="CF97" s="133"/>
      <c r="CG97" s="133"/>
      <c r="CH97" s="127"/>
      <c r="CI97" s="128"/>
      <c r="CJ97" s="129"/>
      <c r="CK97" s="130"/>
      <c r="CL97" s="68"/>
      <c r="CM97" s="69"/>
      <c r="CN97" s="69"/>
      <c r="CO97" s="69"/>
      <c r="CP97" s="69"/>
      <c r="CQ97" s="68"/>
      <c r="CR97" s="68"/>
      <c r="CS97" s="68"/>
      <c r="CT97" s="71"/>
      <c r="CU97" s="70"/>
      <c r="CV97" s="70"/>
      <c r="CW97" s="70"/>
      <c r="CX97" s="70"/>
      <c r="CY97" s="70"/>
      <c r="CZ97" s="70"/>
      <c r="DA97" s="70"/>
      <c r="DB97" s="70"/>
      <c r="DC97" s="71"/>
      <c r="DD97" s="72"/>
      <c r="DE97" s="72"/>
      <c r="DF97" s="72"/>
      <c r="DG97" s="72"/>
      <c r="DH97" s="72"/>
      <c r="DI97" s="72"/>
      <c r="DJ97" s="72"/>
      <c r="DK97" s="72"/>
      <c r="DL97" s="137"/>
    </row>
    <row r="98" spans="1:116" s="31" customFormat="1" ht="13.5" customHeight="1">
      <c r="A98" s="30">
        <v>97</v>
      </c>
      <c r="B98" s="30">
        <f>IF(YEAR(BD98)&lt;2020,0,IF(ISERROR(VLOOKUP($C98,$C$1:$C97,1,0)),1,COUNTIF($C$2:$C$200,$C98)))</f>
        <v>0</v>
      </c>
      <c r="C98" s="81"/>
      <c r="D98" s="82"/>
      <c r="E98" s="82"/>
      <c r="F98" s="83"/>
      <c r="G98" s="84"/>
      <c r="H98" s="85"/>
      <c r="I98" s="87"/>
      <c r="J98" s="82"/>
      <c r="K98" s="82"/>
      <c r="L98" s="143"/>
      <c r="M98" s="124"/>
      <c r="N98" s="82"/>
      <c r="O98" s="82"/>
      <c r="P98" s="83"/>
      <c r="Q98" s="83"/>
      <c r="R98" s="120"/>
      <c r="S98" s="120"/>
      <c r="T98" s="139"/>
      <c r="U98" s="85"/>
      <c r="V98" s="87"/>
      <c r="W98" s="155"/>
      <c r="X98" s="82"/>
      <c r="Y98" s="121"/>
      <c r="Z98" s="82"/>
      <c r="AA98" s="82"/>
      <c r="AB98" s="82"/>
      <c r="AC98" s="91"/>
      <c r="AD98" s="82"/>
      <c r="AE98" s="50"/>
      <c r="AF98" s="92"/>
      <c r="AG98" s="92"/>
      <c r="AH98" s="82"/>
      <c r="AI98" s="91"/>
      <c r="AJ98" s="91"/>
      <c r="AK98" s="91"/>
      <c r="AL98" s="91"/>
      <c r="AM98" s="91"/>
      <c r="AN98" s="91"/>
      <c r="AO98" s="91"/>
      <c r="AP98" s="91"/>
      <c r="AQ98" s="124"/>
      <c r="AR98" s="124"/>
      <c r="AS98" s="91"/>
      <c r="AT98" s="91"/>
      <c r="AU98" s="91"/>
      <c r="AV98" s="91"/>
      <c r="AW98" s="91"/>
      <c r="AX98" s="91"/>
      <c r="AY98" s="91"/>
      <c r="AZ98" s="157"/>
      <c r="BA98" s="91"/>
      <c r="BB98" s="93"/>
      <c r="BC98" s="124"/>
      <c r="BD98" s="115"/>
      <c r="BE98" s="87"/>
      <c r="BF98" s="87"/>
      <c r="BG98" s="87"/>
      <c r="BH98" s="87"/>
      <c r="BI98" s="87"/>
      <c r="BJ98" s="62"/>
      <c r="BK98" s="59"/>
      <c r="BL98" s="49"/>
      <c r="BM98" s="79"/>
      <c r="BN98" s="160"/>
      <c r="BO98" s="112"/>
      <c r="BP98" s="113"/>
      <c r="BQ98" s="112"/>
      <c r="BR98" s="96"/>
      <c r="BS98" s="96"/>
      <c r="BT98" s="97"/>
      <c r="BU98" s="97"/>
      <c r="BV98" s="97"/>
      <c r="BW98" s="97"/>
      <c r="BX98" s="97"/>
      <c r="BY98" s="97"/>
      <c r="BZ98" s="98"/>
      <c r="CA98" s="99"/>
      <c r="CB98" s="100"/>
      <c r="CC98" s="100"/>
      <c r="CD98" s="100"/>
      <c r="CE98" s="101"/>
      <c r="CF98" s="133"/>
      <c r="CG98" s="133"/>
      <c r="CH98" s="127"/>
      <c r="CI98" s="128"/>
      <c r="CJ98" s="129"/>
      <c r="CK98" s="130"/>
      <c r="CL98" s="68"/>
      <c r="CM98" s="69"/>
      <c r="CN98" s="69"/>
      <c r="CO98" s="69"/>
      <c r="CP98" s="69"/>
      <c r="CQ98" s="68"/>
      <c r="CR98" s="68"/>
      <c r="CS98" s="68"/>
      <c r="CT98" s="71"/>
      <c r="CU98" s="70"/>
      <c r="CV98" s="70"/>
      <c r="CW98" s="70"/>
      <c r="CX98" s="70"/>
      <c r="CY98" s="70"/>
      <c r="CZ98" s="70"/>
      <c r="DA98" s="70"/>
      <c r="DB98" s="70"/>
      <c r="DC98" s="71"/>
      <c r="DD98" s="72"/>
      <c r="DE98" s="72"/>
      <c r="DF98" s="72"/>
      <c r="DG98" s="72"/>
      <c r="DH98" s="72"/>
      <c r="DI98" s="72"/>
      <c r="DJ98" s="72"/>
      <c r="DK98" s="72"/>
      <c r="DL98" s="137"/>
    </row>
    <row r="99" spans="1:116" s="31" customFormat="1" ht="13.5" customHeight="1">
      <c r="A99" s="30">
        <v>98</v>
      </c>
      <c r="B99" s="30">
        <f>IF(YEAR(BD99)&lt;2020,0,IF(ISERROR(VLOOKUP($C99,$C$1:$C98,1,0)),1,COUNTIF($C$2:$C$200,$C99)))</f>
        <v>0</v>
      </c>
      <c r="C99" s="81"/>
      <c r="D99" s="82"/>
      <c r="E99" s="82"/>
      <c r="F99" s="83"/>
      <c r="G99" s="84"/>
      <c r="H99" s="85"/>
      <c r="I99" s="87"/>
      <c r="J99" s="82"/>
      <c r="K99" s="82"/>
      <c r="L99" s="143"/>
      <c r="M99" s="124"/>
      <c r="N99" s="82"/>
      <c r="O99" s="82"/>
      <c r="P99" s="83"/>
      <c r="Q99" s="83"/>
      <c r="R99" s="120"/>
      <c r="S99" s="120"/>
      <c r="T99" s="139"/>
      <c r="U99" s="85"/>
      <c r="V99" s="87"/>
      <c r="W99" s="155"/>
      <c r="X99" s="82"/>
      <c r="Y99" s="121"/>
      <c r="Z99" s="82"/>
      <c r="AA99" s="82"/>
      <c r="AB99" s="82"/>
      <c r="AC99" s="91"/>
      <c r="AD99" s="82"/>
      <c r="AE99" s="50"/>
      <c r="AF99" s="92"/>
      <c r="AG99" s="92"/>
      <c r="AH99" s="82"/>
      <c r="AI99" s="91"/>
      <c r="AJ99" s="91"/>
      <c r="AK99" s="91"/>
      <c r="AL99" s="91"/>
      <c r="AM99" s="91"/>
      <c r="AN99" s="91"/>
      <c r="AO99" s="91"/>
      <c r="AP99" s="91"/>
      <c r="AQ99" s="124"/>
      <c r="AR99" s="124"/>
      <c r="AS99" s="91"/>
      <c r="AT99" s="91"/>
      <c r="AU99" s="91"/>
      <c r="AV99" s="91"/>
      <c r="AW99" s="91"/>
      <c r="AX99" s="91"/>
      <c r="AY99" s="91"/>
      <c r="AZ99" s="157"/>
      <c r="BA99" s="91"/>
      <c r="BB99" s="93"/>
      <c r="BC99" s="124"/>
      <c r="BD99" s="115"/>
      <c r="BE99" s="87"/>
      <c r="BF99" s="87"/>
      <c r="BG99" s="87"/>
      <c r="BH99" s="87"/>
      <c r="BI99" s="87"/>
      <c r="BJ99" s="62"/>
      <c r="BK99" s="59"/>
      <c r="BL99" s="49"/>
      <c r="BM99" s="79"/>
      <c r="BN99" s="160"/>
      <c r="BO99" s="112"/>
      <c r="BP99" s="113"/>
      <c r="BQ99" s="112"/>
      <c r="BR99" s="96"/>
      <c r="BS99" s="96"/>
      <c r="BT99" s="97"/>
      <c r="BU99" s="97"/>
      <c r="BV99" s="97"/>
      <c r="BW99" s="97"/>
      <c r="BX99" s="97"/>
      <c r="BY99" s="97"/>
      <c r="BZ99" s="98"/>
      <c r="CA99" s="99"/>
      <c r="CB99" s="100"/>
      <c r="CC99" s="100"/>
      <c r="CD99" s="100"/>
      <c r="CE99" s="101"/>
      <c r="CF99" s="133"/>
      <c r="CG99" s="133"/>
      <c r="CH99" s="127"/>
      <c r="CI99" s="128"/>
      <c r="CJ99" s="129"/>
      <c r="CK99" s="130"/>
      <c r="CL99" s="68"/>
      <c r="CM99" s="69"/>
      <c r="CN99" s="69"/>
      <c r="CO99" s="69"/>
      <c r="CP99" s="69"/>
      <c r="CQ99" s="68"/>
      <c r="CR99" s="68"/>
      <c r="CS99" s="68"/>
      <c r="CT99" s="71"/>
      <c r="CU99" s="70"/>
      <c r="CV99" s="70"/>
      <c r="CW99" s="70"/>
      <c r="CX99" s="70"/>
      <c r="CY99" s="70"/>
      <c r="CZ99" s="70"/>
      <c r="DA99" s="70"/>
      <c r="DB99" s="70"/>
      <c r="DC99" s="71"/>
      <c r="DD99" s="72"/>
      <c r="DE99" s="72"/>
      <c r="DF99" s="72"/>
      <c r="DG99" s="72"/>
      <c r="DH99" s="72"/>
      <c r="DI99" s="72"/>
      <c r="DJ99" s="72"/>
      <c r="DK99" s="72"/>
      <c r="DL99" s="137"/>
    </row>
    <row r="100" spans="1:116" s="31" customFormat="1" ht="13.5" customHeight="1">
      <c r="A100" s="30">
        <v>99</v>
      </c>
      <c r="B100" s="30">
        <f>IF(YEAR(BD100)&lt;2020,0,IF(ISERROR(VLOOKUP($C100,$C$1:$C99,1,0)),1,COUNTIF($C$2:$C$200,$C100)))</f>
        <v>0</v>
      </c>
      <c r="C100" s="81"/>
      <c r="D100" s="82"/>
      <c r="E100" s="82"/>
      <c r="F100" s="83"/>
      <c r="G100" s="84"/>
      <c r="H100" s="85"/>
      <c r="I100" s="87"/>
      <c r="J100" s="82"/>
      <c r="K100" s="82"/>
      <c r="L100" s="143"/>
      <c r="M100" s="124"/>
      <c r="N100" s="82"/>
      <c r="O100" s="82"/>
      <c r="P100" s="83"/>
      <c r="Q100" s="83"/>
      <c r="R100" s="120"/>
      <c r="S100" s="120"/>
      <c r="T100" s="139"/>
      <c r="U100" s="85"/>
      <c r="V100" s="87"/>
      <c r="W100" s="155"/>
      <c r="X100" s="82"/>
      <c r="Y100" s="121"/>
      <c r="Z100" s="82"/>
      <c r="AA100" s="82"/>
      <c r="AB100" s="82"/>
      <c r="AC100" s="91"/>
      <c r="AD100" s="82"/>
      <c r="AE100" s="50"/>
      <c r="AF100" s="92"/>
      <c r="AG100" s="92"/>
      <c r="AH100" s="82"/>
      <c r="AI100" s="91"/>
      <c r="AJ100" s="91"/>
      <c r="AK100" s="91"/>
      <c r="AL100" s="91"/>
      <c r="AM100" s="91"/>
      <c r="AN100" s="91"/>
      <c r="AO100" s="91"/>
      <c r="AP100" s="91"/>
      <c r="AQ100" s="124"/>
      <c r="AR100" s="124"/>
      <c r="AS100" s="91"/>
      <c r="AT100" s="91"/>
      <c r="AU100" s="91"/>
      <c r="AV100" s="91"/>
      <c r="AW100" s="91"/>
      <c r="AX100" s="91"/>
      <c r="AY100" s="91"/>
      <c r="AZ100" s="157"/>
      <c r="BA100" s="91"/>
      <c r="BB100" s="93"/>
      <c r="BC100" s="124"/>
      <c r="BD100" s="115"/>
      <c r="BE100" s="87"/>
      <c r="BF100" s="87"/>
      <c r="BG100" s="87"/>
      <c r="BH100" s="87"/>
      <c r="BI100" s="87"/>
      <c r="BJ100" s="62"/>
      <c r="BK100" s="59"/>
      <c r="BL100" s="49"/>
      <c r="BM100" s="79"/>
      <c r="BN100" s="160"/>
      <c r="BO100" s="112"/>
      <c r="BP100" s="113"/>
      <c r="BQ100" s="112"/>
      <c r="BR100" s="96"/>
      <c r="BS100" s="96"/>
      <c r="BT100" s="97"/>
      <c r="BU100" s="97"/>
      <c r="BV100" s="97"/>
      <c r="BW100" s="97"/>
      <c r="BX100" s="97"/>
      <c r="BY100" s="97"/>
      <c r="BZ100" s="98"/>
      <c r="CA100" s="99"/>
      <c r="CB100" s="100"/>
      <c r="CC100" s="100"/>
      <c r="CD100" s="100"/>
      <c r="CE100" s="101"/>
      <c r="CF100" s="133"/>
      <c r="CG100" s="133"/>
      <c r="CH100" s="127"/>
      <c r="CI100" s="128"/>
      <c r="CJ100" s="129"/>
      <c r="CK100" s="130"/>
      <c r="CL100" s="68"/>
      <c r="CM100" s="69"/>
      <c r="CN100" s="69"/>
      <c r="CO100" s="69"/>
      <c r="CP100" s="69"/>
      <c r="CQ100" s="68"/>
      <c r="CR100" s="68"/>
      <c r="CS100" s="68"/>
      <c r="CT100" s="71"/>
      <c r="CU100" s="70"/>
      <c r="CV100" s="70"/>
      <c r="CW100" s="70"/>
      <c r="CX100" s="70"/>
      <c r="CY100" s="70"/>
      <c r="CZ100" s="70"/>
      <c r="DA100" s="70"/>
      <c r="DB100" s="70"/>
      <c r="DC100" s="71"/>
      <c r="DD100" s="72"/>
      <c r="DE100" s="72"/>
      <c r="DF100" s="72"/>
      <c r="DG100" s="72"/>
      <c r="DH100" s="72"/>
      <c r="DI100" s="72"/>
      <c r="DJ100" s="72"/>
      <c r="DK100" s="72"/>
      <c r="DL100" s="137"/>
    </row>
    <row r="101" spans="1:116" s="31" customFormat="1" ht="13.5" customHeight="1">
      <c r="A101" s="30">
        <v>100</v>
      </c>
      <c r="B101" s="30">
        <f>IF(YEAR(BD101)&lt;2020,0,IF(ISERROR(VLOOKUP($C101,$C$1:$C100,1,0)),1,COUNTIF($C$2:$C$200,$C101)))</f>
        <v>0</v>
      </c>
      <c r="C101" s="81"/>
      <c r="D101" s="82"/>
      <c r="E101" s="82"/>
      <c r="F101" s="83"/>
      <c r="G101" s="84"/>
      <c r="H101" s="85"/>
      <c r="I101" s="87"/>
      <c r="J101" s="82"/>
      <c r="K101" s="82"/>
      <c r="L101" s="143"/>
      <c r="M101" s="124"/>
      <c r="N101" s="82"/>
      <c r="O101" s="82"/>
      <c r="P101" s="83"/>
      <c r="Q101" s="83"/>
      <c r="R101" s="120"/>
      <c r="S101" s="120"/>
      <c r="T101" s="139"/>
      <c r="U101" s="85"/>
      <c r="V101" s="87"/>
      <c r="W101" s="155"/>
      <c r="X101" s="82"/>
      <c r="Y101" s="121"/>
      <c r="Z101" s="82"/>
      <c r="AA101" s="82"/>
      <c r="AB101" s="82"/>
      <c r="AC101" s="91"/>
      <c r="AD101" s="82"/>
      <c r="AE101" s="50"/>
      <c r="AF101" s="92"/>
      <c r="AG101" s="92"/>
      <c r="AH101" s="82"/>
      <c r="AI101" s="91"/>
      <c r="AJ101" s="91"/>
      <c r="AK101" s="91"/>
      <c r="AL101" s="91"/>
      <c r="AM101" s="91"/>
      <c r="AN101" s="91"/>
      <c r="AO101" s="91"/>
      <c r="AP101" s="91"/>
      <c r="AQ101" s="124"/>
      <c r="AR101" s="124"/>
      <c r="AS101" s="91"/>
      <c r="AT101" s="91"/>
      <c r="AU101" s="91"/>
      <c r="AV101" s="91"/>
      <c r="AW101" s="91"/>
      <c r="AX101" s="91"/>
      <c r="AY101" s="91"/>
      <c r="AZ101" s="157"/>
      <c r="BA101" s="91"/>
      <c r="BB101" s="93"/>
      <c r="BC101" s="124"/>
      <c r="BD101" s="115"/>
      <c r="BE101" s="87"/>
      <c r="BF101" s="87"/>
      <c r="BG101" s="87"/>
      <c r="BH101" s="87"/>
      <c r="BI101" s="87"/>
      <c r="BJ101" s="62"/>
      <c r="BK101" s="59"/>
      <c r="BL101" s="49"/>
      <c r="BM101" s="79"/>
      <c r="BN101" s="160"/>
      <c r="BO101" s="112"/>
      <c r="BP101" s="113"/>
      <c r="BQ101" s="112"/>
      <c r="BR101" s="96"/>
      <c r="BS101" s="96"/>
      <c r="BT101" s="97"/>
      <c r="BU101" s="97"/>
      <c r="BV101" s="97"/>
      <c r="BW101" s="97"/>
      <c r="BX101" s="97"/>
      <c r="BY101" s="97"/>
      <c r="BZ101" s="98"/>
      <c r="CA101" s="99"/>
      <c r="CB101" s="100"/>
      <c r="CC101" s="100"/>
      <c r="CD101" s="100"/>
      <c r="CE101" s="101"/>
      <c r="CF101" s="133"/>
      <c r="CG101" s="133"/>
      <c r="CH101" s="127"/>
      <c r="CI101" s="128"/>
      <c r="CJ101" s="129"/>
      <c r="CK101" s="130"/>
      <c r="CL101" s="68"/>
      <c r="CM101" s="69"/>
      <c r="CN101" s="69"/>
      <c r="CO101" s="69"/>
      <c r="CP101" s="69"/>
      <c r="CQ101" s="68"/>
      <c r="CR101" s="68"/>
      <c r="CS101" s="68"/>
      <c r="CT101" s="71"/>
      <c r="CU101" s="70"/>
      <c r="CV101" s="70"/>
      <c r="CW101" s="70"/>
      <c r="CX101" s="70"/>
      <c r="CY101" s="70"/>
      <c r="CZ101" s="70"/>
      <c r="DA101" s="70"/>
      <c r="DB101" s="70"/>
      <c r="DC101" s="71"/>
      <c r="DD101" s="72"/>
      <c r="DE101" s="72"/>
      <c r="DF101" s="72"/>
      <c r="DG101" s="72"/>
      <c r="DH101" s="72"/>
      <c r="DI101" s="72"/>
      <c r="DJ101" s="72"/>
      <c r="DK101" s="72"/>
      <c r="DL101" s="137"/>
    </row>
    <row r="102" spans="1:116" s="31" customFormat="1" ht="13.5" customHeight="1">
      <c r="A102" s="30">
        <v>101</v>
      </c>
      <c r="B102" s="30">
        <f>IF(YEAR(BD102)&lt;2020,0,IF(ISERROR(VLOOKUP($C102,$C$1:$C101,1,0)),1,COUNTIF($C$2:$C$200,$C102)))</f>
        <v>0</v>
      </c>
      <c r="C102" s="81"/>
      <c r="D102" s="82"/>
      <c r="E102" s="82"/>
      <c r="F102" s="83"/>
      <c r="G102" s="84"/>
      <c r="H102" s="85"/>
      <c r="I102" s="87"/>
      <c r="J102" s="82"/>
      <c r="K102" s="82"/>
      <c r="L102" s="143"/>
      <c r="M102" s="124"/>
      <c r="N102" s="82"/>
      <c r="O102" s="82"/>
      <c r="P102" s="83"/>
      <c r="Q102" s="83"/>
      <c r="R102" s="120"/>
      <c r="S102" s="120"/>
      <c r="T102" s="139"/>
      <c r="U102" s="85"/>
      <c r="V102" s="87"/>
      <c r="W102" s="155"/>
      <c r="X102" s="82"/>
      <c r="Y102" s="121"/>
      <c r="Z102" s="82"/>
      <c r="AA102" s="82"/>
      <c r="AB102" s="82"/>
      <c r="AC102" s="91"/>
      <c r="AD102" s="82"/>
      <c r="AE102" s="50"/>
      <c r="AF102" s="92"/>
      <c r="AG102" s="92"/>
      <c r="AH102" s="82"/>
      <c r="AI102" s="91"/>
      <c r="AJ102" s="91"/>
      <c r="AK102" s="91"/>
      <c r="AL102" s="91"/>
      <c r="AM102" s="91"/>
      <c r="AN102" s="91"/>
      <c r="AO102" s="91"/>
      <c r="AP102" s="91"/>
      <c r="AQ102" s="124"/>
      <c r="AR102" s="124"/>
      <c r="AS102" s="91"/>
      <c r="AT102" s="91"/>
      <c r="AU102" s="91"/>
      <c r="AV102" s="91"/>
      <c r="AW102" s="91"/>
      <c r="AX102" s="91"/>
      <c r="AY102" s="91"/>
      <c r="AZ102" s="157"/>
      <c r="BA102" s="91"/>
      <c r="BB102" s="93"/>
      <c r="BC102" s="124"/>
      <c r="BD102" s="115"/>
      <c r="BE102" s="87"/>
      <c r="BF102" s="87"/>
      <c r="BG102" s="87"/>
      <c r="BH102" s="87"/>
      <c r="BI102" s="87"/>
      <c r="BJ102" s="62"/>
      <c r="BK102" s="59"/>
      <c r="BL102" s="49"/>
      <c r="BM102" s="79"/>
      <c r="BN102" s="160"/>
      <c r="BO102" s="112"/>
      <c r="BP102" s="113"/>
      <c r="BQ102" s="112"/>
      <c r="BR102" s="96"/>
      <c r="BS102" s="96"/>
      <c r="BT102" s="97"/>
      <c r="BU102" s="97"/>
      <c r="BV102" s="97"/>
      <c r="BW102" s="97"/>
      <c r="BX102" s="97"/>
      <c r="BY102" s="97"/>
      <c r="BZ102" s="98"/>
      <c r="CA102" s="99"/>
      <c r="CB102" s="100"/>
      <c r="CC102" s="100"/>
      <c r="CD102" s="100"/>
      <c r="CE102" s="101"/>
      <c r="CF102" s="133"/>
      <c r="CG102" s="133"/>
      <c r="CH102" s="127"/>
      <c r="CI102" s="128"/>
      <c r="CJ102" s="129"/>
      <c r="CK102" s="130"/>
      <c r="CL102" s="68"/>
      <c r="CM102" s="69"/>
      <c r="CN102" s="69"/>
      <c r="CO102" s="69"/>
      <c r="CP102" s="69"/>
      <c r="CQ102" s="68"/>
      <c r="CR102" s="68"/>
      <c r="CS102" s="68"/>
      <c r="CT102" s="71"/>
      <c r="CU102" s="70"/>
      <c r="CV102" s="70"/>
      <c r="CW102" s="70"/>
      <c r="CX102" s="70"/>
      <c r="CY102" s="70"/>
      <c r="CZ102" s="70"/>
      <c r="DA102" s="70"/>
      <c r="DB102" s="70"/>
      <c r="DC102" s="71"/>
      <c r="DD102" s="72"/>
      <c r="DE102" s="72"/>
      <c r="DF102" s="72"/>
      <c r="DG102" s="72"/>
      <c r="DH102" s="72"/>
      <c r="DI102" s="72"/>
      <c r="DJ102" s="72"/>
      <c r="DK102" s="72"/>
      <c r="DL102" s="137"/>
    </row>
    <row r="103" spans="1:116" s="31" customFormat="1" ht="13.5" customHeight="1">
      <c r="A103" s="30">
        <v>102</v>
      </c>
      <c r="B103" s="30">
        <f>IF(YEAR(BD103)&lt;2020,0,IF(ISERROR(VLOOKUP($C103,$C$1:$C102,1,0)),1,COUNTIF($C$2:$C$200,$C103)))</f>
        <v>0</v>
      </c>
      <c r="C103" s="81"/>
      <c r="D103" s="82"/>
      <c r="E103" s="82"/>
      <c r="F103" s="83"/>
      <c r="G103" s="84"/>
      <c r="H103" s="85"/>
      <c r="I103" s="87"/>
      <c r="J103" s="82"/>
      <c r="K103" s="82"/>
      <c r="L103" s="143"/>
      <c r="M103" s="124"/>
      <c r="N103" s="82"/>
      <c r="O103" s="82"/>
      <c r="P103" s="83"/>
      <c r="Q103" s="83"/>
      <c r="R103" s="120"/>
      <c r="S103" s="120"/>
      <c r="T103" s="139"/>
      <c r="U103" s="85"/>
      <c r="V103" s="87"/>
      <c r="W103" s="155"/>
      <c r="X103" s="82"/>
      <c r="Y103" s="121"/>
      <c r="Z103" s="82"/>
      <c r="AA103" s="82"/>
      <c r="AB103" s="82"/>
      <c r="AC103" s="91"/>
      <c r="AD103" s="82"/>
      <c r="AE103" s="50"/>
      <c r="AF103" s="92"/>
      <c r="AG103" s="92"/>
      <c r="AH103" s="82"/>
      <c r="AI103" s="91"/>
      <c r="AJ103" s="91"/>
      <c r="AK103" s="91"/>
      <c r="AL103" s="91"/>
      <c r="AM103" s="91"/>
      <c r="AN103" s="91"/>
      <c r="AO103" s="91"/>
      <c r="AP103" s="91"/>
      <c r="AQ103" s="124"/>
      <c r="AR103" s="124"/>
      <c r="AS103" s="91"/>
      <c r="AT103" s="91"/>
      <c r="AU103" s="91"/>
      <c r="AV103" s="91"/>
      <c r="AW103" s="91"/>
      <c r="AX103" s="91"/>
      <c r="AY103" s="91"/>
      <c r="AZ103" s="157"/>
      <c r="BA103" s="91"/>
      <c r="BB103" s="93"/>
      <c r="BC103" s="124"/>
      <c r="BD103" s="115"/>
      <c r="BE103" s="87"/>
      <c r="BF103" s="87"/>
      <c r="BG103" s="87"/>
      <c r="BH103" s="87"/>
      <c r="BI103" s="87"/>
      <c r="BJ103" s="62"/>
      <c r="BK103" s="59"/>
      <c r="BL103" s="49"/>
      <c r="BM103" s="79"/>
      <c r="BN103" s="160"/>
      <c r="BO103" s="112"/>
      <c r="BP103" s="113"/>
      <c r="BQ103" s="112"/>
      <c r="BR103" s="96"/>
      <c r="BS103" s="96"/>
      <c r="BT103" s="97"/>
      <c r="BU103" s="97"/>
      <c r="BV103" s="97"/>
      <c r="BW103" s="97"/>
      <c r="BX103" s="97"/>
      <c r="BY103" s="97"/>
      <c r="BZ103" s="98"/>
      <c r="CA103" s="99"/>
      <c r="CB103" s="100"/>
      <c r="CC103" s="100"/>
      <c r="CD103" s="100"/>
      <c r="CE103" s="101"/>
      <c r="CF103" s="133"/>
      <c r="CG103" s="133"/>
      <c r="CH103" s="127"/>
      <c r="CI103" s="128"/>
      <c r="CJ103" s="129"/>
      <c r="CK103" s="130"/>
      <c r="CL103" s="68"/>
      <c r="CM103" s="69"/>
      <c r="CN103" s="69"/>
      <c r="CO103" s="69"/>
      <c r="CP103" s="69"/>
      <c r="CQ103" s="68"/>
      <c r="CR103" s="68"/>
      <c r="CS103" s="68"/>
      <c r="CT103" s="71"/>
      <c r="CU103" s="70"/>
      <c r="CV103" s="70"/>
      <c r="CW103" s="70"/>
      <c r="CX103" s="70"/>
      <c r="CY103" s="70"/>
      <c r="CZ103" s="70"/>
      <c r="DA103" s="70"/>
      <c r="DB103" s="70"/>
      <c r="DC103" s="71"/>
      <c r="DD103" s="72"/>
      <c r="DE103" s="72"/>
      <c r="DF103" s="72"/>
      <c r="DG103" s="72"/>
      <c r="DH103" s="72"/>
      <c r="DI103" s="72"/>
      <c r="DJ103" s="72"/>
      <c r="DK103" s="72"/>
      <c r="DL103" s="137"/>
    </row>
    <row r="104" spans="1:116" s="31" customFormat="1" ht="13.5" customHeight="1">
      <c r="A104" s="30">
        <v>103</v>
      </c>
      <c r="B104" s="30">
        <f>IF(YEAR(BD104)&lt;2020,0,IF(ISERROR(VLOOKUP($C104,$C$1:$C103,1,0)),1,COUNTIF($C$2:$C$200,$C104)))</f>
        <v>0</v>
      </c>
      <c r="C104" s="81"/>
      <c r="D104" s="82"/>
      <c r="E104" s="82"/>
      <c r="F104" s="83"/>
      <c r="G104" s="84"/>
      <c r="H104" s="85"/>
      <c r="I104" s="87"/>
      <c r="J104" s="82"/>
      <c r="K104" s="82"/>
      <c r="L104" s="143"/>
      <c r="M104" s="124"/>
      <c r="N104" s="82"/>
      <c r="O104" s="82"/>
      <c r="P104" s="83"/>
      <c r="Q104" s="83"/>
      <c r="R104" s="120"/>
      <c r="S104" s="120"/>
      <c r="T104" s="139"/>
      <c r="U104" s="85"/>
      <c r="V104" s="87"/>
      <c r="W104" s="155"/>
      <c r="X104" s="82"/>
      <c r="Y104" s="121"/>
      <c r="Z104" s="82"/>
      <c r="AA104" s="82"/>
      <c r="AB104" s="82"/>
      <c r="AC104" s="91"/>
      <c r="AD104" s="82"/>
      <c r="AE104" s="50"/>
      <c r="AF104" s="92"/>
      <c r="AG104" s="92"/>
      <c r="AH104" s="82"/>
      <c r="AI104" s="91"/>
      <c r="AJ104" s="91"/>
      <c r="AK104" s="91"/>
      <c r="AL104" s="91"/>
      <c r="AM104" s="91"/>
      <c r="AN104" s="91"/>
      <c r="AO104" s="91"/>
      <c r="AP104" s="91"/>
      <c r="AQ104" s="124"/>
      <c r="AR104" s="124"/>
      <c r="AS104" s="91"/>
      <c r="AT104" s="91"/>
      <c r="AU104" s="91"/>
      <c r="AV104" s="91"/>
      <c r="AW104" s="91"/>
      <c r="AX104" s="91"/>
      <c r="AY104" s="91"/>
      <c r="AZ104" s="157"/>
      <c r="BA104" s="91"/>
      <c r="BB104" s="93"/>
      <c r="BC104" s="124"/>
      <c r="BD104" s="115"/>
      <c r="BE104" s="87"/>
      <c r="BF104" s="87"/>
      <c r="BG104" s="87"/>
      <c r="BH104" s="87"/>
      <c r="BI104" s="87"/>
      <c r="BJ104" s="62"/>
      <c r="BK104" s="59"/>
      <c r="BL104" s="49"/>
      <c r="BM104" s="79"/>
      <c r="BN104" s="160"/>
      <c r="BO104" s="112"/>
      <c r="BP104" s="113"/>
      <c r="BQ104" s="112"/>
      <c r="BR104" s="96"/>
      <c r="BS104" s="96"/>
      <c r="BT104" s="97"/>
      <c r="BU104" s="97"/>
      <c r="BV104" s="97"/>
      <c r="BW104" s="97"/>
      <c r="BX104" s="97"/>
      <c r="BY104" s="97"/>
      <c r="BZ104" s="98"/>
      <c r="CA104" s="99"/>
      <c r="CB104" s="100"/>
      <c r="CC104" s="100"/>
      <c r="CD104" s="100"/>
      <c r="CE104" s="101"/>
      <c r="CF104" s="133"/>
      <c r="CG104" s="133"/>
      <c r="CH104" s="127"/>
      <c r="CI104" s="128"/>
      <c r="CJ104" s="129"/>
      <c r="CK104" s="130"/>
      <c r="CL104" s="68"/>
      <c r="CM104" s="69"/>
      <c r="CN104" s="69"/>
      <c r="CO104" s="69"/>
      <c r="CP104" s="69"/>
      <c r="CQ104" s="68"/>
      <c r="CR104" s="68"/>
      <c r="CS104" s="68"/>
      <c r="CT104" s="71"/>
      <c r="CU104" s="70"/>
      <c r="CV104" s="70"/>
      <c r="CW104" s="70"/>
      <c r="CX104" s="70"/>
      <c r="CY104" s="70"/>
      <c r="CZ104" s="70"/>
      <c r="DA104" s="70"/>
      <c r="DB104" s="70"/>
      <c r="DC104" s="71"/>
      <c r="DD104" s="72"/>
      <c r="DE104" s="72"/>
      <c r="DF104" s="72"/>
      <c r="DG104" s="72"/>
      <c r="DH104" s="72"/>
      <c r="DI104" s="72"/>
      <c r="DJ104" s="72"/>
      <c r="DK104" s="72"/>
      <c r="DL104" s="137"/>
    </row>
    <row r="105" spans="1:116" s="31" customFormat="1" ht="13.5" customHeight="1">
      <c r="A105" s="30">
        <v>104</v>
      </c>
      <c r="B105" s="30">
        <f>IF(YEAR(BD105)&lt;2020,0,IF(ISERROR(VLOOKUP($C105,$C$1:$C104,1,0)),1,COUNTIF($C$2:$C$200,$C105)))</f>
        <v>0</v>
      </c>
      <c r="C105" s="81"/>
      <c r="D105" s="82"/>
      <c r="E105" s="82"/>
      <c r="F105" s="83"/>
      <c r="G105" s="84"/>
      <c r="H105" s="85"/>
      <c r="I105" s="87"/>
      <c r="J105" s="82"/>
      <c r="K105" s="82"/>
      <c r="L105" s="143"/>
      <c r="M105" s="124"/>
      <c r="N105" s="82"/>
      <c r="O105" s="82"/>
      <c r="P105" s="83"/>
      <c r="Q105" s="83"/>
      <c r="R105" s="120"/>
      <c r="S105" s="120"/>
      <c r="T105" s="139"/>
      <c r="U105" s="85"/>
      <c r="V105" s="87"/>
      <c r="W105" s="155"/>
      <c r="X105" s="82"/>
      <c r="Y105" s="121"/>
      <c r="Z105" s="82"/>
      <c r="AA105" s="82"/>
      <c r="AB105" s="82"/>
      <c r="AC105" s="91"/>
      <c r="AD105" s="82"/>
      <c r="AE105" s="50"/>
      <c r="AF105" s="92"/>
      <c r="AG105" s="92"/>
      <c r="AH105" s="82"/>
      <c r="AI105" s="91"/>
      <c r="AJ105" s="91"/>
      <c r="AK105" s="91"/>
      <c r="AL105" s="91"/>
      <c r="AM105" s="91"/>
      <c r="AN105" s="91"/>
      <c r="AO105" s="91"/>
      <c r="AP105" s="91"/>
      <c r="AQ105" s="124"/>
      <c r="AR105" s="124"/>
      <c r="AS105" s="91"/>
      <c r="AT105" s="91"/>
      <c r="AU105" s="91"/>
      <c r="AV105" s="91"/>
      <c r="AW105" s="91"/>
      <c r="AX105" s="91"/>
      <c r="AY105" s="91"/>
      <c r="AZ105" s="157"/>
      <c r="BA105" s="91"/>
      <c r="BB105" s="93"/>
      <c r="BC105" s="124"/>
      <c r="BD105" s="115"/>
      <c r="BE105" s="87"/>
      <c r="BF105" s="87"/>
      <c r="BG105" s="87"/>
      <c r="BH105" s="87"/>
      <c r="BI105" s="87"/>
      <c r="BJ105" s="62"/>
      <c r="BK105" s="59"/>
      <c r="BL105" s="49"/>
      <c r="BM105" s="79"/>
      <c r="BN105" s="160"/>
      <c r="BO105" s="112"/>
      <c r="BP105" s="113"/>
      <c r="BQ105" s="112"/>
      <c r="BR105" s="96"/>
      <c r="BS105" s="96"/>
      <c r="BT105" s="97"/>
      <c r="BU105" s="97"/>
      <c r="BV105" s="97"/>
      <c r="BW105" s="97"/>
      <c r="BX105" s="97"/>
      <c r="BY105" s="97"/>
      <c r="BZ105" s="98"/>
      <c r="CA105" s="99"/>
      <c r="CB105" s="100"/>
      <c r="CC105" s="100"/>
      <c r="CD105" s="100"/>
      <c r="CE105" s="101"/>
      <c r="CF105" s="133"/>
      <c r="CG105" s="133"/>
      <c r="CH105" s="127"/>
      <c r="CI105" s="128"/>
      <c r="CJ105" s="129"/>
      <c r="CK105" s="130"/>
      <c r="CL105" s="68"/>
      <c r="CM105" s="69"/>
      <c r="CN105" s="69"/>
      <c r="CO105" s="69"/>
      <c r="CP105" s="69"/>
      <c r="CQ105" s="68"/>
      <c r="CR105" s="68"/>
      <c r="CS105" s="68"/>
      <c r="CT105" s="71"/>
      <c r="CU105" s="70"/>
      <c r="CV105" s="70"/>
      <c r="CW105" s="70"/>
      <c r="CX105" s="70"/>
      <c r="CY105" s="70"/>
      <c r="CZ105" s="70"/>
      <c r="DA105" s="70"/>
      <c r="DB105" s="70"/>
      <c r="DC105" s="71"/>
      <c r="DD105" s="72"/>
      <c r="DE105" s="72"/>
      <c r="DF105" s="72"/>
      <c r="DG105" s="72"/>
      <c r="DH105" s="72"/>
      <c r="DI105" s="72"/>
      <c r="DJ105" s="72"/>
      <c r="DK105" s="72"/>
      <c r="DL105" s="137"/>
    </row>
    <row r="106" spans="1:116" s="31" customFormat="1" ht="13.5" customHeight="1">
      <c r="A106" s="30">
        <v>105</v>
      </c>
      <c r="B106" s="30">
        <f>IF(YEAR(BD106)&lt;2020,0,IF(ISERROR(VLOOKUP($C106,$C$1:$C105,1,0)),1,COUNTIF($C$2:$C$200,$C106)))</f>
        <v>0</v>
      </c>
      <c r="C106" s="81"/>
      <c r="D106" s="82"/>
      <c r="E106" s="82"/>
      <c r="F106" s="83"/>
      <c r="G106" s="84"/>
      <c r="H106" s="85"/>
      <c r="I106" s="87"/>
      <c r="J106" s="82"/>
      <c r="K106" s="82"/>
      <c r="L106" s="143"/>
      <c r="M106" s="124"/>
      <c r="N106" s="82"/>
      <c r="O106" s="82"/>
      <c r="P106" s="83"/>
      <c r="Q106" s="83"/>
      <c r="R106" s="120"/>
      <c r="S106" s="120"/>
      <c r="T106" s="139"/>
      <c r="U106" s="85"/>
      <c r="V106" s="87"/>
      <c r="W106" s="155"/>
      <c r="X106" s="82"/>
      <c r="Y106" s="121"/>
      <c r="Z106" s="82"/>
      <c r="AA106" s="82"/>
      <c r="AB106" s="82"/>
      <c r="AC106" s="91"/>
      <c r="AD106" s="82"/>
      <c r="AE106" s="50"/>
      <c r="AF106" s="92"/>
      <c r="AG106" s="92"/>
      <c r="AH106" s="82"/>
      <c r="AI106" s="91"/>
      <c r="AJ106" s="91"/>
      <c r="AK106" s="91"/>
      <c r="AL106" s="91"/>
      <c r="AM106" s="91"/>
      <c r="AN106" s="91"/>
      <c r="AO106" s="91"/>
      <c r="AP106" s="91"/>
      <c r="AQ106" s="124"/>
      <c r="AR106" s="124"/>
      <c r="AS106" s="91"/>
      <c r="AT106" s="91"/>
      <c r="AU106" s="91"/>
      <c r="AV106" s="91"/>
      <c r="AW106" s="91"/>
      <c r="AX106" s="91"/>
      <c r="AY106" s="91"/>
      <c r="AZ106" s="157"/>
      <c r="BA106" s="91"/>
      <c r="BB106" s="93"/>
      <c r="BC106" s="124"/>
      <c r="BD106" s="115"/>
      <c r="BE106" s="87"/>
      <c r="BF106" s="87"/>
      <c r="BG106" s="87"/>
      <c r="BH106" s="87"/>
      <c r="BI106" s="87"/>
      <c r="BJ106" s="62"/>
      <c r="BK106" s="59"/>
      <c r="BL106" s="49"/>
      <c r="BM106" s="79"/>
      <c r="BN106" s="160"/>
      <c r="BO106" s="112"/>
      <c r="BP106" s="113"/>
      <c r="BQ106" s="112"/>
      <c r="BR106" s="96"/>
      <c r="BS106" s="96"/>
      <c r="BT106" s="97"/>
      <c r="BU106" s="97"/>
      <c r="BV106" s="97"/>
      <c r="BW106" s="97"/>
      <c r="BX106" s="97"/>
      <c r="BY106" s="97"/>
      <c r="BZ106" s="98"/>
      <c r="CA106" s="99"/>
      <c r="CB106" s="100"/>
      <c r="CC106" s="100"/>
      <c r="CD106" s="100"/>
      <c r="CE106" s="101"/>
      <c r="CF106" s="133"/>
      <c r="CG106" s="133"/>
      <c r="CH106" s="127"/>
      <c r="CI106" s="128"/>
      <c r="CJ106" s="129"/>
      <c r="CK106" s="130"/>
      <c r="CL106" s="68"/>
      <c r="CM106" s="69"/>
      <c r="CN106" s="69"/>
      <c r="CO106" s="69"/>
      <c r="CP106" s="69"/>
      <c r="CQ106" s="68"/>
      <c r="CR106" s="68"/>
      <c r="CS106" s="68"/>
      <c r="CT106" s="71"/>
      <c r="CU106" s="70"/>
      <c r="CV106" s="70"/>
      <c r="CW106" s="70"/>
      <c r="CX106" s="70"/>
      <c r="CY106" s="70"/>
      <c r="CZ106" s="70"/>
      <c r="DA106" s="70"/>
      <c r="DB106" s="70"/>
      <c r="DC106" s="71"/>
      <c r="DD106" s="72"/>
      <c r="DE106" s="72"/>
      <c r="DF106" s="72"/>
      <c r="DG106" s="72"/>
      <c r="DH106" s="72"/>
      <c r="DI106" s="72"/>
      <c r="DJ106" s="72"/>
      <c r="DK106" s="72"/>
      <c r="DL106" s="137"/>
    </row>
    <row r="107" spans="1:116" s="31" customFormat="1" ht="13.5" customHeight="1">
      <c r="A107" s="30">
        <v>106</v>
      </c>
      <c r="B107" s="30">
        <f>IF(YEAR(BD107)&lt;2020,0,IF(ISERROR(VLOOKUP($C107,$C$1:$C106,1,0)),1,COUNTIF($C$2:$C$200,$C107)))</f>
        <v>0</v>
      </c>
      <c r="C107" s="81"/>
      <c r="D107" s="82"/>
      <c r="E107" s="82"/>
      <c r="F107" s="83"/>
      <c r="G107" s="84"/>
      <c r="H107" s="85"/>
      <c r="I107" s="87"/>
      <c r="J107" s="82"/>
      <c r="K107" s="82"/>
      <c r="L107" s="143"/>
      <c r="M107" s="124"/>
      <c r="N107" s="82"/>
      <c r="O107" s="82"/>
      <c r="P107" s="83"/>
      <c r="Q107" s="83"/>
      <c r="R107" s="120"/>
      <c r="S107" s="120"/>
      <c r="T107" s="139"/>
      <c r="U107" s="85"/>
      <c r="V107" s="87"/>
      <c r="W107" s="155"/>
      <c r="X107" s="82"/>
      <c r="Y107" s="121"/>
      <c r="Z107" s="82"/>
      <c r="AA107" s="82"/>
      <c r="AB107" s="82"/>
      <c r="AC107" s="91"/>
      <c r="AD107" s="82"/>
      <c r="AE107" s="50"/>
      <c r="AF107" s="92"/>
      <c r="AG107" s="92"/>
      <c r="AH107" s="82"/>
      <c r="AI107" s="91"/>
      <c r="AJ107" s="91"/>
      <c r="AK107" s="91"/>
      <c r="AL107" s="91"/>
      <c r="AM107" s="91"/>
      <c r="AN107" s="91"/>
      <c r="AO107" s="91"/>
      <c r="AP107" s="91"/>
      <c r="AQ107" s="124"/>
      <c r="AR107" s="124"/>
      <c r="AS107" s="91"/>
      <c r="AT107" s="91"/>
      <c r="AU107" s="91"/>
      <c r="AV107" s="91"/>
      <c r="AW107" s="91"/>
      <c r="AX107" s="91"/>
      <c r="AY107" s="91"/>
      <c r="AZ107" s="157"/>
      <c r="BA107" s="91"/>
      <c r="BB107" s="93"/>
      <c r="BC107" s="124"/>
      <c r="BD107" s="115"/>
      <c r="BE107" s="87"/>
      <c r="BF107" s="87"/>
      <c r="BG107" s="87"/>
      <c r="BH107" s="87"/>
      <c r="BI107" s="87"/>
      <c r="BJ107" s="62"/>
      <c r="BK107" s="59"/>
      <c r="BL107" s="49"/>
      <c r="BM107" s="79"/>
      <c r="BN107" s="160"/>
      <c r="BO107" s="112"/>
      <c r="BP107" s="113"/>
      <c r="BQ107" s="112"/>
      <c r="BR107" s="96"/>
      <c r="BS107" s="96"/>
      <c r="BT107" s="97"/>
      <c r="BU107" s="97"/>
      <c r="BV107" s="97"/>
      <c r="BW107" s="97"/>
      <c r="BX107" s="97"/>
      <c r="BY107" s="97"/>
      <c r="BZ107" s="98"/>
      <c r="CA107" s="99"/>
      <c r="CB107" s="100"/>
      <c r="CC107" s="100"/>
      <c r="CD107" s="100"/>
      <c r="CE107" s="101"/>
      <c r="CF107" s="133"/>
      <c r="CG107" s="133"/>
      <c r="CH107" s="127"/>
      <c r="CI107" s="128"/>
      <c r="CJ107" s="129"/>
      <c r="CK107" s="130"/>
      <c r="CL107" s="68"/>
      <c r="CM107" s="69"/>
      <c r="CN107" s="69"/>
      <c r="CO107" s="69"/>
      <c r="CP107" s="69"/>
      <c r="CQ107" s="68"/>
      <c r="CR107" s="68"/>
      <c r="CS107" s="68"/>
      <c r="CT107" s="71"/>
      <c r="CU107" s="70"/>
      <c r="CV107" s="70"/>
      <c r="CW107" s="70"/>
      <c r="CX107" s="70"/>
      <c r="CY107" s="70"/>
      <c r="CZ107" s="70"/>
      <c r="DA107" s="70"/>
      <c r="DB107" s="70"/>
      <c r="DC107" s="71"/>
      <c r="DD107" s="72"/>
      <c r="DE107" s="72"/>
      <c r="DF107" s="72"/>
      <c r="DG107" s="72"/>
      <c r="DH107" s="72"/>
      <c r="DI107" s="72"/>
      <c r="DJ107" s="72"/>
      <c r="DK107" s="72"/>
      <c r="DL107" s="137"/>
    </row>
    <row r="108" spans="1:116" s="31" customFormat="1" ht="13.5" customHeight="1">
      <c r="A108" s="30">
        <v>107</v>
      </c>
      <c r="B108" s="30">
        <f>IF(YEAR(BD108)&lt;2020,0,IF(ISERROR(VLOOKUP($C108,$C$1:$C107,1,0)),1,COUNTIF($C$2:$C$200,$C108)))</f>
        <v>0</v>
      </c>
      <c r="C108" s="81"/>
      <c r="D108" s="82"/>
      <c r="E108" s="82"/>
      <c r="F108" s="83"/>
      <c r="G108" s="84"/>
      <c r="H108" s="85"/>
      <c r="I108" s="87"/>
      <c r="J108" s="82"/>
      <c r="K108" s="82"/>
      <c r="L108" s="143"/>
      <c r="M108" s="124"/>
      <c r="N108" s="82"/>
      <c r="O108" s="82"/>
      <c r="P108" s="83"/>
      <c r="Q108" s="83"/>
      <c r="R108" s="120"/>
      <c r="S108" s="120"/>
      <c r="T108" s="139"/>
      <c r="U108" s="85"/>
      <c r="V108" s="87"/>
      <c r="W108" s="155"/>
      <c r="X108" s="82"/>
      <c r="Y108" s="121"/>
      <c r="Z108" s="82"/>
      <c r="AA108" s="82"/>
      <c r="AB108" s="82"/>
      <c r="AC108" s="91"/>
      <c r="AD108" s="82"/>
      <c r="AE108" s="50"/>
      <c r="AF108" s="92"/>
      <c r="AG108" s="92"/>
      <c r="AH108" s="82"/>
      <c r="AI108" s="91"/>
      <c r="AJ108" s="91"/>
      <c r="AK108" s="91"/>
      <c r="AL108" s="91"/>
      <c r="AM108" s="91"/>
      <c r="AN108" s="91"/>
      <c r="AO108" s="91"/>
      <c r="AP108" s="91"/>
      <c r="AQ108" s="124"/>
      <c r="AR108" s="124"/>
      <c r="AS108" s="91"/>
      <c r="AT108" s="91"/>
      <c r="AU108" s="91"/>
      <c r="AV108" s="91"/>
      <c r="AW108" s="91"/>
      <c r="AX108" s="91"/>
      <c r="AY108" s="91"/>
      <c r="AZ108" s="157"/>
      <c r="BA108" s="91"/>
      <c r="BB108" s="93"/>
      <c r="BC108" s="124"/>
      <c r="BD108" s="115"/>
      <c r="BE108" s="87"/>
      <c r="BF108" s="87"/>
      <c r="BG108" s="87"/>
      <c r="BH108" s="87"/>
      <c r="BI108" s="87"/>
      <c r="BJ108" s="62"/>
      <c r="BK108" s="59"/>
      <c r="BL108" s="49"/>
      <c r="BM108" s="79"/>
      <c r="BN108" s="160"/>
      <c r="BO108" s="112"/>
      <c r="BP108" s="113"/>
      <c r="BQ108" s="112"/>
      <c r="BR108" s="96"/>
      <c r="BS108" s="96"/>
      <c r="BT108" s="97"/>
      <c r="BU108" s="97"/>
      <c r="BV108" s="97"/>
      <c r="BW108" s="97"/>
      <c r="BX108" s="97"/>
      <c r="BY108" s="97"/>
      <c r="BZ108" s="98"/>
      <c r="CA108" s="99"/>
      <c r="CB108" s="100"/>
      <c r="CC108" s="100"/>
      <c r="CD108" s="100"/>
      <c r="CE108" s="101"/>
      <c r="CF108" s="133"/>
      <c r="CG108" s="133"/>
      <c r="CH108" s="127"/>
      <c r="CI108" s="128"/>
      <c r="CJ108" s="129"/>
      <c r="CK108" s="130"/>
      <c r="CL108" s="68"/>
      <c r="CM108" s="69"/>
      <c r="CN108" s="69"/>
      <c r="CO108" s="69"/>
      <c r="CP108" s="69"/>
      <c r="CQ108" s="68"/>
      <c r="CR108" s="68"/>
      <c r="CS108" s="68"/>
      <c r="CT108" s="71"/>
      <c r="CU108" s="70"/>
      <c r="CV108" s="70"/>
      <c r="CW108" s="70"/>
      <c r="CX108" s="70"/>
      <c r="CY108" s="70"/>
      <c r="CZ108" s="70"/>
      <c r="DA108" s="70"/>
      <c r="DB108" s="70"/>
      <c r="DC108" s="71"/>
      <c r="DD108" s="72"/>
      <c r="DE108" s="72"/>
      <c r="DF108" s="72"/>
      <c r="DG108" s="72"/>
      <c r="DH108" s="72"/>
      <c r="DI108" s="72"/>
      <c r="DJ108" s="72"/>
      <c r="DK108" s="72"/>
      <c r="DL108" s="137"/>
    </row>
    <row r="109" spans="1:116" s="31" customFormat="1" ht="13.5" customHeight="1">
      <c r="A109" s="30">
        <v>108</v>
      </c>
      <c r="B109" s="30">
        <f>IF(YEAR(BD109)&lt;2020,0,IF(ISERROR(VLOOKUP($C109,$C$1:$C108,1,0)),1,COUNTIF($C$2:$C$200,$C109)))</f>
        <v>0</v>
      </c>
      <c r="C109" s="81"/>
      <c r="D109" s="82"/>
      <c r="E109" s="82"/>
      <c r="F109" s="83"/>
      <c r="G109" s="84"/>
      <c r="H109" s="85"/>
      <c r="I109" s="87"/>
      <c r="J109" s="82"/>
      <c r="K109" s="82"/>
      <c r="L109" s="143"/>
      <c r="M109" s="124"/>
      <c r="N109" s="82"/>
      <c r="O109" s="82"/>
      <c r="P109" s="83"/>
      <c r="Q109" s="83"/>
      <c r="R109" s="120"/>
      <c r="S109" s="120"/>
      <c r="T109" s="139"/>
      <c r="U109" s="85"/>
      <c r="V109" s="87"/>
      <c r="W109" s="155"/>
      <c r="X109" s="82"/>
      <c r="Y109" s="121"/>
      <c r="Z109" s="82"/>
      <c r="AA109" s="82"/>
      <c r="AB109" s="82"/>
      <c r="AC109" s="91"/>
      <c r="AD109" s="82"/>
      <c r="AE109" s="50"/>
      <c r="AF109" s="92"/>
      <c r="AG109" s="92"/>
      <c r="AH109" s="82"/>
      <c r="AI109" s="91"/>
      <c r="AJ109" s="91"/>
      <c r="AK109" s="91"/>
      <c r="AL109" s="91"/>
      <c r="AM109" s="91"/>
      <c r="AN109" s="91"/>
      <c r="AO109" s="91"/>
      <c r="AP109" s="91"/>
      <c r="AQ109" s="124"/>
      <c r="AR109" s="124"/>
      <c r="AS109" s="91"/>
      <c r="AT109" s="91"/>
      <c r="AU109" s="91"/>
      <c r="AV109" s="91"/>
      <c r="AW109" s="91"/>
      <c r="AX109" s="91"/>
      <c r="AY109" s="91"/>
      <c r="AZ109" s="157"/>
      <c r="BA109" s="91"/>
      <c r="BB109" s="93"/>
      <c r="BC109" s="124"/>
      <c r="BD109" s="115"/>
      <c r="BE109" s="87"/>
      <c r="BF109" s="87"/>
      <c r="BG109" s="87"/>
      <c r="BH109" s="87"/>
      <c r="BI109" s="87"/>
      <c r="BJ109" s="62"/>
      <c r="BK109" s="59"/>
      <c r="BL109" s="49"/>
      <c r="BM109" s="79"/>
      <c r="BN109" s="160"/>
      <c r="BO109" s="112"/>
      <c r="BP109" s="113"/>
      <c r="BQ109" s="112"/>
      <c r="BR109" s="96"/>
      <c r="BS109" s="96"/>
      <c r="BT109" s="97"/>
      <c r="BU109" s="97"/>
      <c r="BV109" s="97"/>
      <c r="BW109" s="97"/>
      <c r="BX109" s="97"/>
      <c r="BY109" s="97"/>
      <c r="BZ109" s="98"/>
      <c r="CA109" s="99"/>
      <c r="CB109" s="100"/>
      <c r="CC109" s="100"/>
      <c r="CD109" s="100"/>
      <c r="CE109" s="101"/>
      <c r="CF109" s="133"/>
      <c r="CG109" s="133"/>
      <c r="CH109" s="127"/>
      <c r="CI109" s="128"/>
      <c r="CJ109" s="129"/>
      <c r="CK109" s="130"/>
      <c r="CL109" s="68"/>
      <c r="CM109" s="69"/>
      <c r="CN109" s="69"/>
      <c r="CO109" s="69"/>
      <c r="CP109" s="69"/>
      <c r="CQ109" s="68"/>
      <c r="CR109" s="68"/>
      <c r="CS109" s="68"/>
      <c r="CT109" s="71"/>
      <c r="CU109" s="70"/>
      <c r="CV109" s="70"/>
      <c r="CW109" s="70"/>
      <c r="CX109" s="70"/>
      <c r="CY109" s="70"/>
      <c r="CZ109" s="70"/>
      <c r="DA109" s="70"/>
      <c r="DB109" s="70"/>
      <c r="DC109" s="71"/>
      <c r="DD109" s="72"/>
      <c r="DE109" s="72"/>
      <c r="DF109" s="72"/>
      <c r="DG109" s="72"/>
      <c r="DH109" s="72"/>
      <c r="DI109" s="72"/>
      <c r="DJ109" s="72"/>
      <c r="DK109" s="72"/>
      <c r="DL109" s="137"/>
    </row>
    <row r="110" spans="1:116" s="31" customFormat="1" ht="13.5" customHeight="1">
      <c r="A110" s="30">
        <v>109</v>
      </c>
      <c r="B110" s="30">
        <f>IF(YEAR(BD110)&lt;2020,0,IF(ISERROR(VLOOKUP($C110,$C$1:$C109,1,0)),1,COUNTIF($C$2:$C$200,$C110)))</f>
        <v>0</v>
      </c>
      <c r="C110" s="81"/>
      <c r="D110" s="82"/>
      <c r="E110" s="82"/>
      <c r="F110" s="83"/>
      <c r="G110" s="84"/>
      <c r="H110" s="85"/>
      <c r="I110" s="87"/>
      <c r="J110" s="82"/>
      <c r="K110" s="82"/>
      <c r="L110" s="143"/>
      <c r="M110" s="124"/>
      <c r="N110" s="82"/>
      <c r="O110" s="82"/>
      <c r="P110" s="83"/>
      <c r="Q110" s="83"/>
      <c r="R110" s="120"/>
      <c r="S110" s="120"/>
      <c r="T110" s="139"/>
      <c r="U110" s="85"/>
      <c r="V110" s="87"/>
      <c r="W110" s="155"/>
      <c r="X110" s="82"/>
      <c r="Y110" s="121"/>
      <c r="Z110" s="82"/>
      <c r="AA110" s="82"/>
      <c r="AB110" s="82"/>
      <c r="AC110" s="91"/>
      <c r="AD110" s="82"/>
      <c r="AE110" s="50"/>
      <c r="AF110" s="92"/>
      <c r="AG110" s="92"/>
      <c r="AH110" s="82"/>
      <c r="AI110" s="91"/>
      <c r="AJ110" s="91"/>
      <c r="AK110" s="91"/>
      <c r="AL110" s="91"/>
      <c r="AM110" s="91"/>
      <c r="AN110" s="91"/>
      <c r="AO110" s="91"/>
      <c r="AP110" s="91"/>
      <c r="AQ110" s="124"/>
      <c r="AR110" s="124"/>
      <c r="AS110" s="91"/>
      <c r="AT110" s="91"/>
      <c r="AU110" s="91"/>
      <c r="AV110" s="91"/>
      <c r="AW110" s="91"/>
      <c r="AX110" s="91"/>
      <c r="AY110" s="91"/>
      <c r="AZ110" s="157"/>
      <c r="BA110" s="91"/>
      <c r="BB110" s="93"/>
      <c r="BC110" s="124"/>
      <c r="BD110" s="115"/>
      <c r="BE110" s="87"/>
      <c r="BF110" s="87"/>
      <c r="BG110" s="87"/>
      <c r="BH110" s="87"/>
      <c r="BI110" s="87"/>
      <c r="BJ110" s="62"/>
      <c r="BK110" s="59"/>
      <c r="BL110" s="49"/>
      <c r="BM110" s="79"/>
      <c r="BN110" s="160"/>
      <c r="BO110" s="112"/>
      <c r="BP110" s="113"/>
      <c r="BQ110" s="112"/>
      <c r="BR110" s="96"/>
      <c r="BS110" s="96"/>
      <c r="BT110" s="97"/>
      <c r="BU110" s="97"/>
      <c r="BV110" s="97"/>
      <c r="BW110" s="97"/>
      <c r="BX110" s="97"/>
      <c r="BY110" s="97"/>
      <c r="BZ110" s="98"/>
      <c r="CA110" s="99"/>
      <c r="CB110" s="100"/>
      <c r="CC110" s="100"/>
      <c r="CD110" s="100"/>
      <c r="CE110" s="101"/>
      <c r="CF110" s="133"/>
      <c r="CG110" s="133"/>
      <c r="CH110" s="127"/>
      <c r="CI110" s="128"/>
      <c r="CJ110" s="129"/>
      <c r="CK110" s="130"/>
      <c r="CL110" s="68"/>
      <c r="CM110" s="69"/>
      <c r="CN110" s="69"/>
      <c r="CO110" s="69"/>
      <c r="CP110" s="69"/>
      <c r="CQ110" s="68"/>
      <c r="CR110" s="68"/>
      <c r="CS110" s="68"/>
      <c r="CT110" s="71"/>
      <c r="CU110" s="70"/>
      <c r="CV110" s="70"/>
      <c r="CW110" s="70"/>
      <c r="CX110" s="70"/>
      <c r="CY110" s="70"/>
      <c r="CZ110" s="70"/>
      <c r="DA110" s="70"/>
      <c r="DB110" s="70"/>
      <c r="DC110" s="71"/>
      <c r="DD110" s="72"/>
      <c r="DE110" s="72"/>
      <c r="DF110" s="72"/>
      <c r="DG110" s="72"/>
      <c r="DH110" s="72"/>
      <c r="DI110" s="72"/>
      <c r="DJ110" s="72"/>
      <c r="DK110" s="72"/>
      <c r="DL110" s="137"/>
    </row>
    <row r="111" spans="1:116" s="31" customFormat="1" ht="13.5" customHeight="1">
      <c r="A111" s="30">
        <v>110</v>
      </c>
      <c r="B111" s="30">
        <f>IF(YEAR(BD111)&lt;2020,0,IF(ISERROR(VLOOKUP($C111,$C$1:$C110,1,0)),1,COUNTIF($C$2:$C$200,$C111)))</f>
        <v>0</v>
      </c>
      <c r="C111" s="81"/>
      <c r="D111" s="82"/>
      <c r="E111" s="82"/>
      <c r="F111" s="83"/>
      <c r="G111" s="84"/>
      <c r="H111" s="85"/>
      <c r="I111" s="87"/>
      <c r="J111" s="82"/>
      <c r="K111" s="82"/>
      <c r="L111" s="143"/>
      <c r="M111" s="124"/>
      <c r="N111" s="82"/>
      <c r="O111" s="82"/>
      <c r="P111" s="83"/>
      <c r="Q111" s="83"/>
      <c r="R111" s="120"/>
      <c r="S111" s="120"/>
      <c r="T111" s="139"/>
      <c r="U111" s="85"/>
      <c r="V111" s="87"/>
      <c r="W111" s="155"/>
      <c r="X111" s="82"/>
      <c r="Y111" s="121"/>
      <c r="Z111" s="82"/>
      <c r="AA111" s="82"/>
      <c r="AB111" s="82"/>
      <c r="AC111" s="91"/>
      <c r="AD111" s="82"/>
      <c r="AE111" s="50"/>
      <c r="AF111" s="92"/>
      <c r="AG111" s="92"/>
      <c r="AH111" s="82"/>
      <c r="AI111" s="91"/>
      <c r="AJ111" s="91"/>
      <c r="AK111" s="91"/>
      <c r="AL111" s="91"/>
      <c r="AM111" s="91"/>
      <c r="AN111" s="91"/>
      <c r="AO111" s="91"/>
      <c r="AP111" s="91"/>
      <c r="AQ111" s="124"/>
      <c r="AR111" s="124"/>
      <c r="AS111" s="91"/>
      <c r="AT111" s="91"/>
      <c r="AU111" s="91"/>
      <c r="AV111" s="91"/>
      <c r="AW111" s="91"/>
      <c r="AX111" s="91"/>
      <c r="AY111" s="91"/>
      <c r="AZ111" s="157"/>
      <c r="BA111" s="91"/>
      <c r="BB111" s="93"/>
      <c r="BC111" s="124"/>
      <c r="BD111" s="115"/>
      <c r="BE111" s="87"/>
      <c r="BF111" s="87"/>
      <c r="BG111" s="87"/>
      <c r="BH111" s="87"/>
      <c r="BI111" s="87"/>
      <c r="BJ111" s="62"/>
      <c r="BK111" s="59"/>
      <c r="BL111" s="49"/>
      <c r="BM111" s="79"/>
      <c r="BN111" s="160"/>
      <c r="BO111" s="112"/>
      <c r="BP111" s="113"/>
      <c r="BQ111" s="112"/>
      <c r="BR111" s="96"/>
      <c r="BS111" s="96"/>
      <c r="BT111" s="97"/>
      <c r="BU111" s="97"/>
      <c r="BV111" s="97"/>
      <c r="BW111" s="97"/>
      <c r="BX111" s="97"/>
      <c r="BY111" s="97"/>
      <c r="BZ111" s="98"/>
      <c r="CA111" s="99"/>
      <c r="CB111" s="100"/>
      <c r="CC111" s="100"/>
      <c r="CD111" s="100"/>
      <c r="CE111" s="101"/>
      <c r="CF111" s="133"/>
      <c r="CG111" s="133"/>
      <c r="CH111" s="127"/>
      <c r="CI111" s="128"/>
      <c r="CJ111" s="129"/>
      <c r="CK111" s="130"/>
      <c r="CL111" s="68"/>
      <c r="CM111" s="69"/>
      <c r="CN111" s="69"/>
      <c r="CO111" s="69"/>
      <c r="CP111" s="69"/>
      <c r="CQ111" s="68"/>
      <c r="CR111" s="68"/>
      <c r="CS111" s="68"/>
      <c r="CT111" s="71"/>
      <c r="CU111" s="70"/>
      <c r="CV111" s="70"/>
      <c r="CW111" s="70"/>
      <c r="CX111" s="70"/>
      <c r="CY111" s="70"/>
      <c r="CZ111" s="70"/>
      <c r="DA111" s="70"/>
      <c r="DB111" s="70"/>
      <c r="DC111" s="71"/>
      <c r="DD111" s="72"/>
      <c r="DE111" s="72"/>
      <c r="DF111" s="72"/>
      <c r="DG111" s="72"/>
      <c r="DH111" s="72"/>
      <c r="DI111" s="72"/>
      <c r="DJ111" s="72"/>
      <c r="DK111" s="72"/>
      <c r="DL111" s="137"/>
    </row>
    <row r="112" spans="1:116" s="31" customFormat="1" ht="13.5" customHeight="1">
      <c r="A112" s="30">
        <v>111</v>
      </c>
      <c r="B112" s="30">
        <f>IF(YEAR(BD112)&lt;2020,0,IF(ISERROR(VLOOKUP($C112,$C$1:$C111,1,0)),1,COUNTIF($C$2:$C$200,$C112)))</f>
        <v>0</v>
      </c>
      <c r="C112" s="81"/>
      <c r="D112" s="82"/>
      <c r="E112" s="82"/>
      <c r="F112" s="83"/>
      <c r="G112" s="84"/>
      <c r="H112" s="85"/>
      <c r="I112" s="87"/>
      <c r="J112" s="82"/>
      <c r="K112" s="82"/>
      <c r="L112" s="143"/>
      <c r="M112" s="124"/>
      <c r="N112" s="82"/>
      <c r="O112" s="82"/>
      <c r="P112" s="83"/>
      <c r="Q112" s="83"/>
      <c r="R112" s="120"/>
      <c r="S112" s="120"/>
      <c r="T112" s="139"/>
      <c r="U112" s="85"/>
      <c r="V112" s="87"/>
      <c r="W112" s="155"/>
      <c r="X112" s="82"/>
      <c r="Y112" s="121"/>
      <c r="Z112" s="82"/>
      <c r="AA112" s="82"/>
      <c r="AB112" s="82"/>
      <c r="AC112" s="91"/>
      <c r="AD112" s="82"/>
      <c r="AE112" s="50"/>
      <c r="AF112" s="92"/>
      <c r="AG112" s="92"/>
      <c r="AH112" s="82"/>
      <c r="AI112" s="91"/>
      <c r="AJ112" s="91"/>
      <c r="AK112" s="91"/>
      <c r="AL112" s="91"/>
      <c r="AM112" s="91"/>
      <c r="AN112" s="91"/>
      <c r="AO112" s="91"/>
      <c r="AP112" s="91"/>
      <c r="AQ112" s="124"/>
      <c r="AR112" s="124"/>
      <c r="AS112" s="91"/>
      <c r="AT112" s="91"/>
      <c r="AU112" s="91"/>
      <c r="AV112" s="91"/>
      <c r="AW112" s="91"/>
      <c r="AX112" s="91"/>
      <c r="AY112" s="91"/>
      <c r="AZ112" s="157"/>
      <c r="BA112" s="91"/>
      <c r="BB112" s="93"/>
      <c r="BC112" s="124"/>
      <c r="BD112" s="115"/>
      <c r="BE112" s="87"/>
      <c r="BF112" s="87"/>
      <c r="BG112" s="87"/>
      <c r="BH112" s="87"/>
      <c r="BI112" s="87"/>
      <c r="BJ112" s="62"/>
      <c r="BK112" s="59"/>
      <c r="BL112" s="49"/>
      <c r="BM112" s="79"/>
      <c r="BN112" s="160"/>
      <c r="BO112" s="112"/>
      <c r="BP112" s="113"/>
      <c r="BQ112" s="112"/>
      <c r="BR112" s="96"/>
      <c r="BS112" s="96"/>
      <c r="BT112" s="97"/>
      <c r="BU112" s="97"/>
      <c r="BV112" s="97"/>
      <c r="BW112" s="97"/>
      <c r="BX112" s="97"/>
      <c r="BY112" s="97"/>
      <c r="BZ112" s="98"/>
      <c r="CA112" s="99"/>
      <c r="CB112" s="100"/>
      <c r="CC112" s="100"/>
      <c r="CD112" s="100"/>
      <c r="CE112" s="101"/>
      <c r="CF112" s="133"/>
      <c r="CG112" s="133"/>
      <c r="CH112" s="127"/>
      <c r="CI112" s="128"/>
      <c r="CJ112" s="129"/>
      <c r="CK112" s="130"/>
      <c r="CL112" s="68"/>
      <c r="CM112" s="69"/>
      <c r="CN112" s="69"/>
      <c r="CO112" s="69"/>
      <c r="CP112" s="69"/>
      <c r="CQ112" s="68"/>
      <c r="CR112" s="68"/>
      <c r="CS112" s="68"/>
      <c r="CT112" s="71"/>
      <c r="CU112" s="70"/>
      <c r="CV112" s="70"/>
      <c r="CW112" s="70"/>
      <c r="CX112" s="70"/>
      <c r="CY112" s="70"/>
      <c r="CZ112" s="70"/>
      <c r="DA112" s="70"/>
      <c r="DB112" s="70"/>
      <c r="DC112" s="71"/>
      <c r="DD112" s="72"/>
      <c r="DE112" s="72"/>
      <c r="DF112" s="72"/>
      <c r="DG112" s="72"/>
      <c r="DH112" s="72"/>
      <c r="DI112" s="72"/>
      <c r="DJ112" s="72"/>
      <c r="DK112" s="72"/>
      <c r="DL112" s="137"/>
    </row>
    <row r="113" spans="1:116" s="31" customFormat="1" ht="13.5" customHeight="1">
      <c r="A113" s="30">
        <v>112</v>
      </c>
      <c r="B113" s="30">
        <f>IF(YEAR(BD113)&lt;2020,0,IF(ISERROR(VLOOKUP($C113,$C$1:$C112,1,0)),1,COUNTIF($C$2:$C$200,$C113)))</f>
        <v>0</v>
      </c>
      <c r="C113" s="81"/>
      <c r="D113" s="82"/>
      <c r="E113" s="82"/>
      <c r="F113" s="83"/>
      <c r="G113" s="84"/>
      <c r="H113" s="85"/>
      <c r="I113" s="87"/>
      <c r="J113" s="82"/>
      <c r="K113" s="82"/>
      <c r="L113" s="143"/>
      <c r="M113" s="124"/>
      <c r="N113" s="82"/>
      <c r="O113" s="82"/>
      <c r="P113" s="83"/>
      <c r="Q113" s="83"/>
      <c r="R113" s="120"/>
      <c r="S113" s="120"/>
      <c r="T113" s="139"/>
      <c r="U113" s="85"/>
      <c r="V113" s="87"/>
      <c r="W113" s="155"/>
      <c r="X113" s="82"/>
      <c r="Y113" s="121"/>
      <c r="Z113" s="82"/>
      <c r="AA113" s="82"/>
      <c r="AB113" s="82"/>
      <c r="AC113" s="91"/>
      <c r="AD113" s="82"/>
      <c r="AE113" s="50"/>
      <c r="AF113" s="92"/>
      <c r="AG113" s="92"/>
      <c r="AH113" s="82"/>
      <c r="AI113" s="91"/>
      <c r="AJ113" s="91"/>
      <c r="AK113" s="91"/>
      <c r="AL113" s="91"/>
      <c r="AM113" s="91"/>
      <c r="AN113" s="91"/>
      <c r="AO113" s="91"/>
      <c r="AP113" s="91"/>
      <c r="AQ113" s="124"/>
      <c r="AR113" s="124"/>
      <c r="AS113" s="91"/>
      <c r="AT113" s="91"/>
      <c r="AU113" s="91"/>
      <c r="AV113" s="91"/>
      <c r="AW113" s="91"/>
      <c r="AX113" s="91"/>
      <c r="AY113" s="91"/>
      <c r="AZ113" s="157"/>
      <c r="BA113" s="91"/>
      <c r="BB113" s="93"/>
      <c r="BC113" s="124"/>
      <c r="BD113" s="115"/>
      <c r="BE113" s="87"/>
      <c r="BF113" s="87"/>
      <c r="BG113" s="87"/>
      <c r="BH113" s="87"/>
      <c r="BI113" s="87"/>
      <c r="BJ113" s="62"/>
      <c r="BK113" s="59"/>
      <c r="BL113" s="49"/>
      <c r="BM113" s="79"/>
      <c r="BN113" s="160"/>
      <c r="BO113" s="112"/>
      <c r="BP113" s="113"/>
      <c r="BQ113" s="112"/>
      <c r="BR113" s="96"/>
      <c r="BS113" s="96"/>
      <c r="BT113" s="97"/>
      <c r="BU113" s="97"/>
      <c r="BV113" s="97"/>
      <c r="BW113" s="97"/>
      <c r="BX113" s="97"/>
      <c r="BY113" s="97"/>
      <c r="BZ113" s="98"/>
      <c r="CA113" s="99"/>
      <c r="CB113" s="100"/>
      <c r="CC113" s="100"/>
      <c r="CD113" s="100"/>
      <c r="CE113" s="101"/>
      <c r="CF113" s="133"/>
      <c r="CG113" s="133"/>
      <c r="CH113" s="127"/>
      <c r="CI113" s="128"/>
      <c r="CJ113" s="129"/>
      <c r="CK113" s="130"/>
      <c r="CL113" s="68"/>
      <c r="CM113" s="69"/>
      <c r="CN113" s="69"/>
      <c r="CO113" s="69"/>
      <c r="CP113" s="69"/>
      <c r="CQ113" s="68"/>
      <c r="CR113" s="68"/>
      <c r="CS113" s="68"/>
      <c r="CT113" s="71"/>
      <c r="CU113" s="70"/>
      <c r="CV113" s="70"/>
      <c r="CW113" s="70"/>
      <c r="CX113" s="70"/>
      <c r="CY113" s="70"/>
      <c r="CZ113" s="70"/>
      <c r="DA113" s="70"/>
      <c r="DB113" s="70"/>
      <c r="DC113" s="71"/>
      <c r="DD113" s="72"/>
      <c r="DE113" s="72"/>
      <c r="DF113" s="72"/>
      <c r="DG113" s="72"/>
      <c r="DH113" s="72"/>
      <c r="DI113" s="72"/>
      <c r="DJ113" s="72"/>
      <c r="DK113" s="72"/>
      <c r="DL113" s="137"/>
    </row>
    <row r="114" spans="1:116" s="31" customFormat="1" ht="13.5" customHeight="1">
      <c r="A114" s="30">
        <v>113</v>
      </c>
      <c r="B114" s="30">
        <f>IF(YEAR(BD114)&lt;2020,0,IF(ISERROR(VLOOKUP($C114,$C$1:$C113,1,0)),1,COUNTIF($C$2:$C$200,$C114)))</f>
        <v>0</v>
      </c>
      <c r="C114" s="81"/>
      <c r="D114" s="82"/>
      <c r="E114" s="82"/>
      <c r="F114" s="83"/>
      <c r="G114" s="84"/>
      <c r="H114" s="85"/>
      <c r="I114" s="87"/>
      <c r="J114" s="82"/>
      <c r="K114" s="82"/>
      <c r="L114" s="143"/>
      <c r="M114" s="124"/>
      <c r="N114" s="82"/>
      <c r="O114" s="82"/>
      <c r="P114" s="83"/>
      <c r="Q114" s="83"/>
      <c r="R114" s="120"/>
      <c r="S114" s="120"/>
      <c r="T114" s="139"/>
      <c r="U114" s="85"/>
      <c r="V114" s="87"/>
      <c r="W114" s="155"/>
      <c r="X114" s="82"/>
      <c r="Y114" s="121"/>
      <c r="Z114" s="82"/>
      <c r="AA114" s="82"/>
      <c r="AB114" s="82"/>
      <c r="AC114" s="91"/>
      <c r="AD114" s="82"/>
      <c r="AE114" s="50"/>
      <c r="AF114" s="92"/>
      <c r="AG114" s="92"/>
      <c r="AH114" s="82"/>
      <c r="AI114" s="91"/>
      <c r="AJ114" s="91"/>
      <c r="AK114" s="91"/>
      <c r="AL114" s="91"/>
      <c r="AM114" s="91"/>
      <c r="AN114" s="91"/>
      <c r="AO114" s="91"/>
      <c r="AP114" s="91"/>
      <c r="AQ114" s="124"/>
      <c r="AR114" s="124"/>
      <c r="AS114" s="91"/>
      <c r="AT114" s="91"/>
      <c r="AU114" s="91"/>
      <c r="AV114" s="91"/>
      <c r="AW114" s="91"/>
      <c r="AX114" s="91"/>
      <c r="AY114" s="91"/>
      <c r="AZ114" s="157"/>
      <c r="BA114" s="91"/>
      <c r="BB114" s="93"/>
      <c r="BC114" s="124"/>
      <c r="BD114" s="115"/>
      <c r="BE114" s="87"/>
      <c r="BF114" s="87"/>
      <c r="BG114" s="87"/>
      <c r="BH114" s="87"/>
      <c r="BI114" s="87"/>
      <c r="BJ114" s="62"/>
      <c r="BK114" s="59"/>
      <c r="BL114" s="49"/>
      <c r="BM114" s="79"/>
      <c r="BN114" s="160"/>
      <c r="BO114" s="112"/>
      <c r="BP114" s="113"/>
      <c r="BQ114" s="112"/>
      <c r="BR114" s="96"/>
      <c r="BS114" s="96"/>
      <c r="BT114" s="97"/>
      <c r="BU114" s="97"/>
      <c r="BV114" s="97"/>
      <c r="BW114" s="97"/>
      <c r="BX114" s="97"/>
      <c r="BY114" s="97"/>
      <c r="BZ114" s="98"/>
      <c r="CA114" s="99"/>
      <c r="CB114" s="100"/>
      <c r="CC114" s="100"/>
      <c r="CD114" s="100"/>
      <c r="CE114" s="101"/>
      <c r="CF114" s="133"/>
      <c r="CG114" s="133"/>
      <c r="CH114" s="127"/>
      <c r="CI114" s="128"/>
      <c r="CJ114" s="129"/>
      <c r="CK114" s="130"/>
      <c r="CL114" s="68"/>
      <c r="CM114" s="69"/>
      <c r="CN114" s="69"/>
      <c r="CO114" s="69"/>
      <c r="CP114" s="69"/>
      <c r="CQ114" s="68"/>
      <c r="CR114" s="68"/>
      <c r="CS114" s="68"/>
      <c r="CT114" s="71"/>
      <c r="CU114" s="70"/>
      <c r="CV114" s="70"/>
      <c r="CW114" s="70"/>
      <c r="CX114" s="70"/>
      <c r="CY114" s="70"/>
      <c r="CZ114" s="70"/>
      <c r="DA114" s="70"/>
      <c r="DB114" s="70"/>
      <c r="DC114" s="71"/>
      <c r="DD114" s="72"/>
      <c r="DE114" s="72"/>
      <c r="DF114" s="72"/>
      <c r="DG114" s="72"/>
      <c r="DH114" s="72"/>
      <c r="DI114" s="72"/>
      <c r="DJ114" s="72"/>
      <c r="DK114" s="72"/>
      <c r="DL114" s="137"/>
    </row>
    <row r="115" spans="1:116" s="31" customFormat="1" ht="13.5" customHeight="1">
      <c r="A115" s="30">
        <v>114</v>
      </c>
      <c r="B115" s="30">
        <f>IF(YEAR(BD115)&lt;2020,0,IF(ISERROR(VLOOKUP($C115,$C$1:$C114,1,0)),1,COUNTIF($C$2:$C$200,$C115)))</f>
        <v>0</v>
      </c>
      <c r="C115" s="81"/>
      <c r="D115" s="82"/>
      <c r="E115" s="82"/>
      <c r="F115" s="83"/>
      <c r="G115" s="84"/>
      <c r="H115" s="85"/>
      <c r="I115" s="87"/>
      <c r="J115" s="82"/>
      <c r="K115" s="82"/>
      <c r="L115" s="143"/>
      <c r="M115" s="124"/>
      <c r="N115" s="82"/>
      <c r="O115" s="82"/>
      <c r="P115" s="83"/>
      <c r="Q115" s="83"/>
      <c r="R115" s="120"/>
      <c r="S115" s="120"/>
      <c r="T115" s="139"/>
      <c r="U115" s="85"/>
      <c r="V115" s="87"/>
      <c r="W115" s="155"/>
      <c r="X115" s="82"/>
      <c r="Y115" s="121"/>
      <c r="Z115" s="82"/>
      <c r="AA115" s="82"/>
      <c r="AB115" s="82"/>
      <c r="AC115" s="91"/>
      <c r="AD115" s="82"/>
      <c r="AE115" s="50"/>
      <c r="AF115" s="92"/>
      <c r="AG115" s="92"/>
      <c r="AH115" s="82"/>
      <c r="AI115" s="91"/>
      <c r="AJ115" s="91"/>
      <c r="AK115" s="91"/>
      <c r="AL115" s="91"/>
      <c r="AM115" s="91"/>
      <c r="AN115" s="91"/>
      <c r="AO115" s="91"/>
      <c r="AP115" s="91"/>
      <c r="AQ115" s="124"/>
      <c r="AR115" s="124"/>
      <c r="AS115" s="91"/>
      <c r="AT115" s="91"/>
      <c r="AU115" s="91"/>
      <c r="AV115" s="91"/>
      <c r="AW115" s="91"/>
      <c r="AX115" s="91"/>
      <c r="AY115" s="91"/>
      <c r="AZ115" s="157"/>
      <c r="BA115" s="91"/>
      <c r="BB115" s="93"/>
      <c r="BC115" s="124"/>
      <c r="BD115" s="115"/>
      <c r="BE115" s="87"/>
      <c r="BF115" s="87"/>
      <c r="BG115" s="87"/>
      <c r="BH115" s="87"/>
      <c r="BI115" s="87"/>
      <c r="BJ115" s="62"/>
      <c r="BK115" s="59"/>
      <c r="BL115" s="49"/>
      <c r="BM115" s="79"/>
      <c r="BN115" s="160"/>
      <c r="BO115" s="112"/>
      <c r="BP115" s="113"/>
      <c r="BQ115" s="112"/>
      <c r="BR115" s="96"/>
      <c r="BS115" s="96"/>
      <c r="BT115" s="97"/>
      <c r="BU115" s="97"/>
      <c r="BV115" s="97"/>
      <c r="BW115" s="97"/>
      <c r="BX115" s="97"/>
      <c r="BY115" s="97"/>
      <c r="BZ115" s="98"/>
      <c r="CA115" s="99"/>
      <c r="CB115" s="100"/>
      <c r="CC115" s="100"/>
      <c r="CD115" s="100"/>
      <c r="CE115" s="101"/>
      <c r="CF115" s="133"/>
      <c r="CG115" s="133"/>
      <c r="CH115" s="127"/>
      <c r="CI115" s="128"/>
      <c r="CJ115" s="129"/>
      <c r="CK115" s="130"/>
      <c r="CL115" s="68"/>
      <c r="CM115" s="69"/>
      <c r="CN115" s="69"/>
      <c r="CO115" s="69"/>
      <c r="CP115" s="69"/>
      <c r="CQ115" s="68"/>
      <c r="CR115" s="68"/>
      <c r="CS115" s="68"/>
      <c r="CT115" s="71"/>
      <c r="CU115" s="70"/>
      <c r="CV115" s="70"/>
      <c r="CW115" s="70"/>
      <c r="CX115" s="70"/>
      <c r="CY115" s="70"/>
      <c r="CZ115" s="70"/>
      <c r="DA115" s="70"/>
      <c r="DB115" s="70"/>
      <c r="DC115" s="71"/>
      <c r="DD115" s="72"/>
      <c r="DE115" s="72"/>
      <c r="DF115" s="72"/>
      <c r="DG115" s="72"/>
      <c r="DH115" s="72"/>
      <c r="DI115" s="72"/>
      <c r="DJ115" s="72"/>
      <c r="DK115" s="72"/>
      <c r="DL115" s="137"/>
    </row>
    <row r="116" spans="1:116" s="31" customFormat="1" ht="13.5" customHeight="1">
      <c r="A116" s="30">
        <v>115</v>
      </c>
      <c r="B116" s="30">
        <f>IF(YEAR(BD116)&lt;2020,0,IF(ISERROR(VLOOKUP($C116,$C$1:$C115,1,0)),1,COUNTIF($C$2:$C$200,$C116)))</f>
        <v>0</v>
      </c>
      <c r="C116" s="81"/>
      <c r="D116" s="82"/>
      <c r="E116" s="82"/>
      <c r="F116" s="83"/>
      <c r="G116" s="84"/>
      <c r="H116" s="85"/>
      <c r="I116" s="87"/>
      <c r="J116" s="82"/>
      <c r="K116" s="82"/>
      <c r="L116" s="143"/>
      <c r="M116" s="124"/>
      <c r="N116" s="82"/>
      <c r="O116" s="82"/>
      <c r="P116" s="83"/>
      <c r="Q116" s="83"/>
      <c r="R116" s="120"/>
      <c r="S116" s="120"/>
      <c r="T116" s="139"/>
      <c r="U116" s="85"/>
      <c r="V116" s="87"/>
      <c r="W116" s="155"/>
      <c r="X116" s="82"/>
      <c r="Y116" s="121"/>
      <c r="Z116" s="82"/>
      <c r="AA116" s="82"/>
      <c r="AB116" s="82"/>
      <c r="AC116" s="91"/>
      <c r="AD116" s="82"/>
      <c r="AE116" s="50"/>
      <c r="AF116" s="92"/>
      <c r="AG116" s="92"/>
      <c r="AH116" s="82"/>
      <c r="AI116" s="91"/>
      <c r="AJ116" s="91"/>
      <c r="AK116" s="91"/>
      <c r="AL116" s="91"/>
      <c r="AM116" s="91"/>
      <c r="AN116" s="91"/>
      <c r="AO116" s="91"/>
      <c r="AP116" s="91"/>
      <c r="AQ116" s="124"/>
      <c r="AR116" s="124"/>
      <c r="AS116" s="91"/>
      <c r="AT116" s="91"/>
      <c r="AU116" s="91"/>
      <c r="AV116" s="91"/>
      <c r="AW116" s="91"/>
      <c r="AX116" s="91"/>
      <c r="AY116" s="91"/>
      <c r="AZ116" s="157"/>
      <c r="BA116" s="91"/>
      <c r="BB116" s="93"/>
      <c r="BC116" s="124"/>
      <c r="BD116" s="115"/>
      <c r="BE116" s="87"/>
      <c r="BF116" s="87"/>
      <c r="BG116" s="87"/>
      <c r="BH116" s="87"/>
      <c r="BI116" s="87"/>
      <c r="BJ116" s="62"/>
      <c r="BK116" s="59"/>
      <c r="BL116" s="49"/>
      <c r="BM116" s="79"/>
      <c r="BN116" s="160"/>
      <c r="BO116" s="112"/>
      <c r="BP116" s="113"/>
      <c r="BQ116" s="112"/>
      <c r="BR116" s="96"/>
      <c r="BS116" s="96"/>
      <c r="BT116" s="97"/>
      <c r="BU116" s="97"/>
      <c r="BV116" s="97"/>
      <c r="BW116" s="97"/>
      <c r="BX116" s="97"/>
      <c r="BY116" s="97"/>
      <c r="BZ116" s="98"/>
      <c r="CA116" s="99"/>
      <c r="CB116" s="100"/>
      <c r="CC116" s="100"/>
      <c r="CD116" s="100"/>
      <c r="CE116" s="101"/>
      <c r="CF116" s="133"/>
      <c r="CG116" s="133"/>
      <c r="CH116" s="127"/>
      <c r="CI116" s="128"/>
      <c r="CJ116" s="129"/>
      <c r="CK116" s="130"/>
      <c r="CL116" s="68"/>
      <c r="CM116" s="69"/>
      <c r="CN116" s="69"/>
      <c r="CO116" s="69"/>
      <c r="CP116" s="69"/>
      <c r="CQ116" s="68"/>
      <c r="CR116" s="68"/>
      <c r="CS116" s="68"/>
      <c r="CT116" s="71"/>
      <c r="CU116" s="70"/>
      <c r="CV116" s="70"/>
      <c r="CW116" s="70"/>
      <c r="CX116" s="70"/>
      <c r="CY116" s="70"/>
      <c r="CZ116" s="70"/>
      <c r="DA116" s="70"/>
      <c r="DB116" s="70"/>
      <c r="DC116" s="71"/>
      <c r="DD116" s="72"/>
      <c r="DE116" s="72"/>
      <c r="DF116" s="72"/>
      <c r="DG116" s="72"/>
      <c r="DH116" s="72"/>
      <c r="DI116" s="72"/>
      <c r="DJ116" s="72"/>
      <c r="DK116" s="72"/>
      <c r="DL116" s="137"/>
    </row>
    <row r="117" spans="1:116" s="31" customFormat="1" ht="13.5" customHeight="1">
      <c r="A117" s="30">
        <v>116</v>
      </c>
      <c r="B117" s="30">
        <f>IF(YEAR(BD117)&lt;2020,0,IF(ISERROR(VLOOKUP($C117,$C$1:$C116,1,0)),1,COUNTIF($C$2:$C$200,$C117)))</f>
        <v>0</v>
      </c>
      <c r="C117" s="81"/>
      <c r="D117" s="82"/>
      <c r="E117" s="82"/>
      <c r="F117" s="83"/>
      <c r="G117" s="84"/>
      <c r="H117" s="85"/>
      <c r="I117" s="87"/>
      <c r="J117" s="82"/>
      <c r="K117" s="82"/>
      <c r="L117" s="143"/>
      <c r="M117" s="124"/>
      <c r="N117" s="82"/>
      <c r="O117" s="82"/>
      <c r="P117" s="83"/>
      <c r="Q117" s="83"/>
      <c r="R117" s="120"/>
      <c r="S117" s="120"/>
      <c r="T117" s="139"/>
      <c r="U117" s="85"/>
      <c r="V117" s="87"/>
      <c r="W117" s="155"/>
      <c r="X117" s="82"/>
      <c r="Y117" s="121"/>
      <c r="Z117" s="82"/>
      <c r="AA117" s="82"/>
      <c r="AB117" s="82"/>
      <c r="AC117" s="91"/>
      <c r="AD117" s="82"/>
      <c r="AE117" s="50"/>
      <c r="AF117" s="92"/>
      <c r="AG117" s="92"/>
      <c r="AH117" s="82"/>
      <c r="AI117" s="91"/>
      <c r="AJ117" s="91"/>
      <c r="AK117" s="91"/>
      <c r="AL117" s="91"/>
      <c r="AM117" s="91"/>
      <c r="AN117" s="91"/>
      <c r="AO117" s="91"/>
      <c r="AP117" s="91"/>
      <c r="AQ117" s="124"/>
      <c r="AR117" s="124"/>
      <c r="AS117" s="91"/>
      <c r="AT117" s="91"/>
      <c r="AU117" s="91"/>
      <c r="AV117" s="91"/>
      <c r="AW117" s="91"/>
      <c r="AX117" s="91"/>
      <c r="AY117" s="91"/>
      <c r="AZ117" s="157"/>
      <c r="BA117" s="91"/>
      <c r="BB117" s="93"/>
      <c r="BC117" s="124"/>
      <c r="BD117" s="115"/>
      <c r="BE117" s="87"/>
      <c r="BF117" s="87"/>
      <c r="BG117" s="87"/>
      <c r="BH117" s="87"/>
      <c r="BI117" s="87"/>
      <c r="BJ117" s="62"/>
      <c r="BK117" s="59"/>
      <c r="BL117" s="49"/>
      <c r="BM117" s="79"/>
      <c r="BN117" s="160"/>
      <c r="BO117" s="112"/>
      <c r="BP117" s="113"/>
      <c r="BQ117" s="112"/>
      <c r="BR117" s="96"/>
      <c r="BS117" s="96"/>
      <c r="BT117" s="97"/>
      <c r="BU117" s="97"/>
      <c r="BV117" s="97"/>
      <c r="BW117" s="97"/>
      <c r="BX117" s="97"/>
      <c r="BY117" s="97"/>
      <c r="BZ117" s="98"/>
      <c r="CA117" s="99"/>
      <c r="CB117" s="100"/>
      <c r="CC117" s="100"/>
      <c r="CD117" s="100"/>
      <c r="CE117" s="101"/>
      <c r="CF117" s="133"/>
      <c r="CG117" s="133"/>
      <c r="CH117" s="127"/>
      <c r="CI117" s="128"/>
      <c r="CJ117" s="129"/>
      <c r="CK117" s="130"/>
      <c r="CL117" s="68"/>
      <c r="CM117" s="69"/>
      <c r="CN117" s="69"/>
      <c r="CO117" s="69"/>
      <c r="CP117" s="69"/>
      <c r="CQ117" s="68"/>
      <c r="CR117" s="68"/>
      <c r="CS117" s="68"/>
      <c r="CT117" s="71"/>
      <c r="CU117" s="70"/>
      <c r="CV117" s="70"/>
      <c r="CW117" s="70"/>
      <c r="CX117" s="70"/>
      <c r="CY117" s="70"/>
      <c r="CZ117" s="70"/>
      <c r="DA117" s="70"/>
      <c r="DB117" s="70"/>
      <c r="DC117" s="71"/>
      <c r="DD117" s="72"/>
      <c r="DE117" s="72"/>
      <c r="DF117" s="72"/>
      <c r="DG117" s="72"/>
      <c r="DH117" s="72"/>
      <c r="DI117" s="72"/>
      <c r="DJ117" s="72"/>
      <c r="DK117" s="72"/>
      <c r="DL117" s="137"/>
    </row>
    <row r="118" spans="1:116" s="31" customFormat="1" ht="13.5" customHeight="1">
      <c r="A118" s="30">
        <v>117</v>
      </c>
      <c r="B118" s="30">
        <f>IF(YEAR(BD118)&lt;2020,0,IF(ISERROR(VLOOKUP($C118,$C$1:$C117,1,0)),1,COUNTIF($C$2:$C$200,$C118)))</f>
        <v>0</v>
      </c>
      <c r="C118" s="81"/>
      <c r="D118" s="82"/>
      <c r="E118" s="82"/>
      <c r="F118" s="83"/>
      <c r="G118" s="84"/>
      <c r="H118" s="85"/>
      <c r="I118" s="87"/>
      <c r="J118" s="82"/>
      <c r="K118" s="82"/>
      <c r="L118" s="143"/>
      <c r="M118" s="124"/>
      <c r="N118" s="82"/>
      <c r="O118" s="82"/>
      <c r="P118" s="83"/>
      <c r="Q118" s="83"/>
      <c r="R118" s="120"/>
      <c r="S118" s="120"/>
      <c r="T118" s="139"/>
      <c r="U118" s="85"/>
      <c r="V118" s="87"/>
      <c r="W118" s="155"/>
      <c r="X118" s="82"/>
      <c r="Y118" s="121"/>
      <c r="Z118" s="82"/>
      <c r="AA118" s="82"/>
      <c r="AB118" s="82"/>
      <c r="AC118" s="91"/>
      <c r="AD118" s="82"/>
      <c r="AE118" s="50"/>
      <c r="AF118" s="92"/>
      <c r="AG118" s="92"/>
      <c r="AH118" s="82"/>
      <c r="AI118" s="91"/>
      <c r="AJ118" s="91"/>
      <c r="AK118" s="91"/>
      <c r="AL118" s="91"/>
      <c r="AM118" s="91"/>
      <c r="AN118" s="91"/>
      <c r="AO118" s="91"/>
      <c r="AP118" s="91"/>
      <c r="AQ118" s="124"/>
      <c r="AR118" s="124"/>
      <c r="AS118" s="91"/>
      <c r="AT118" s="91"/>
      <c r="AU118" s="91"/>
      <c r="AV118" s="91"/>
      <c r="AW118" s="91"/>
      <c r="AX118" s="91"/>
      <c r="AY118" s="91"/>
      <c r="AZ118" s="157"/>
      <c r="BA118" s="91"/>
      <c r="BB118" s="93"/>
      <c r="BC118" s="124"/>
      <c r="BD118" s="115"/>
      <c r="BE118" s="87"/>
      <c r="BF118" s="87"/>
      <c r="BG118" s="87"/>
      <c r="BH118" s="87"/>
      <c r="BI118" s="87"/>
      <c r="BJ118" s="62"/>
      <c r="BK118" s="59"/>
      <c r="BL118" s="49"/>
      <c r="BM118" s="79"/>
      <c r="BN118" s="160"/>
      <c r="BO118" s="112"/>
      <c r="BP118" s="113"/>
      <c r="BQ118" s="112"/>
      <c r="BR118" s="96"/>
      <c r="BS118" s="96"/>
      <c r="BT118" s="97"/>
      <c r="BU118" s="97"/>
      <c r="BV118" s="97"/>
      <c r="BW118" s="97"/>
      <c r="BX118" s="97"/>
      <c r="BY118" s="97"/>
      <c r="BZ118" s="98"/>
      <c r="CA118" s="99"/>
      <c r="CB118" s="100"/>
      <c r="CC118" s="100"/>
      <c r="CD118" s="100"/>
      <c r="CE118" s="101"/>
      <c r="CF118" s="133"/>
      <c r="CG118" s="133"/>
      <c r="CH118" s="127"/>
      <c r="CI118" s="128"/>
      <c r="CJ118" s="129"/>
      <c r="CK118" s="130"/>
      <c r="CL118" s="68"/>
      <c r="CM118" s="69"/>
      <c r="CN118" s="69"/>
      <c r="CO118" s="69"/>
      <c r="CP118" s="69"/>
      <c r="CQ118" s="68"/>
      <c r="CR118" s="68"/>
      <c r="CS118" s="68"/>
      <c r="CT118" s="71"/>
      <c r="CU118" s="70"/>
      <c r="CV118" s="70"/>
      <c r="CW118" s="70"/>
      <c r="CX118" s="70"/>
      <c r="CY118" s="70"/>
      <c r="CZ118" s="70"/>
      <c r="DA118" s="70"/>
      <c r="DB118" s="70"/>
      <c r="DC118" s="71"/>
      <c r="DD118" s="72"/>
      <c r="DE118" s="72"/>
      <c r="DF118" s="72"/>
      <c r="DG118" s="72"/>
      <c r="DH118" s="72"/>
      <c r="DI118" s="72"/>
      <c r="DJ118" s="72"/>
      <c r="DK118" s="72"/>
      <c r="DL118" s="137"/>
    </row>
    <row r="119" spans="1:116" s="31" customFormat="1" ht="13.5" customHeight="1">
      <c r="A119" s="30">
        <v>118</v>
      </c>
      <c r="B119" s="30">
        <f>IF(YEAR(BD119)&lt;2020,0,IF(ISERROR(VLOOKUP($C119,$C$1:$C118,1,0)),1,COUNTIF($C$2:$C$200,$C119)))</f>
        <v>0</v>
      </c>
      <c r="C119" s="81"/>
      <c r="D119" s="82"/>
      <c r="E119" s="82"/>
      <c r="F119" s="83"/>
      <c r="G119" s="84"/>
      <c r="H119" s="85"/>
      <c r="I119" s="87"/>
      <c r="J119" s="82"/>
      <c r="K119" s="82"/>
      <c r="L119" s="143"/>
      <c r="M119" s="124"/>
      <c r="N119" s="82"/>
      <c r="O119" s="82"/>
      <c r="P119" s="83"/>
      <c r="Q119" s="83"/>
      <c r="R119" s="120"/>
      <c r="S119" s="120"/>
      <c r="T119" s="139"/>
      <c r="U119" s="85"/>
      <c r="V119" s="87"/>
      <c r="W119" s="155"/>
      <c r="X119" s="82"/>
      <c r="Y119" s="121"/>
      <c r="Z119" s="82"/>
      <c r="AA119" s="82"/>
      <c r="AB119" s="82"/>
      <c r="AC119" s="91"/>
      <c r="AD119" s="82"/>
      <c r="AE119" s="50"/>
      <c r="AF119" s="92"/>
      <c r="AG119" s="92"/>
      <c r="AH119" s="82"/>
      <c r="AI119" s="91"/>
      <c r="AJ119" s="91"/>
      <c r="AK119" s="91"/>
      <c r="AL119" s="91"/>
      <c r="AM119" s="91"/>
      <c r="AN119" s="91"/>
      <c r="AO119" s="91"/>
      <c r="AP119" s="91"/>
      <c r="AQ119" s="124"/>
      <c r="AR119" s="124"/>
      <c r="AS119" s="91"/>
      <c r="AT119" s="91"/>
      <c r="AU119" s="91"/>
      <c r="AV119" s="91"/>
      <c r="AW119" s="91"/>
      <c r="AX119" s="91"/>
      <c r="AY119" s="91"/>
      <c r="AZ119" s="157"/>
      <c r="BA119" s="91"/>
      <c r="BB119" s="93"/>
      <c r="BC119" s="124"/>
      <c r="BD119" s="115"/>
      <c r="BE119" s="87"/>
      <c r="BF119" s="87"/>
      <c r="BG119" s="87"/>
      <c r="BH119" s="87"/>
      <c r="BI119" s="87"/>
      <c r="BJ119" s="62"/>
      <c r="BK119" s="59"/>
      <c r="BL119" s="49"/>
      <c r="BM119" s="79"/>
      <c r="BN119" s="160"/>
      <c r="BO119" s="112"/>
      <c r="BP119" s="113"/>
      <c r="BQ119" s="112"/>
      <c r="BR119" s="96"/>
      <c r="BS119" s="96"/>
      <c r="BT119" s="97"/>
      <c r="BU119" s="97"/>
      <c r="BV119" s="97"/>
      <c r="BW119" s="97"/>
      <c r="BX119" s="97"/>
      <c r="BY119" s="97"/>
      <c r="BZ119" s="98"/>
      <c r="CA119" s="99"/>
      <c r="CB119" s="100"/>
      <c r="CC119" s="100"/>
      <c r="CD119" s="100"/>
      <c r="CE119" s="101"/>
      <c r="CF119" s="133"/>
      <c r="CG119" s="133"/>
      <c r="CH119" s="127"/>
      <c r="CI119" s="128"/>
      <c r="CJ119" s="129"/>
      <c r="CK119" s="130"/>
      <c r="CL119" s="68"/>
      <c r="CM119" s="69"/>
      <c r="CN119" s="69"/>
      <c r="CO119" s="69"/>
      <c r="CP119" s="69"/>
      <c r="CQ119" s="68"/>
      <c r="CR119" s="68"/>
      <c r="CS119" s="68"/>
      <c r="CT119" s="71"/>
      <c r="CU119" s="70"/>
      <c r="CV119" s="70"/>
      <c r="CW119" s="70"/>
      <c r="CX119" s="70"/>
      <c r="CY119" s="70"/>
      <c r="CZ119" s="70"/>
      <c r="DA119" s="70"/>
      <c r="DB119" s="70"/>
      <c r="DC119" s="71"/>
      <c r="DD119" s="72"/>
      <c r="DE119" s="72"/>
      <c r="DF119" s="72"/>
      <c r="DG119" s="72"/>
      <c r="DH119" s="72"/>
      <c r="DI119" s="72"/>
      <c r="DJ119" s="72"/>
      <c r="DK119" s="72"/>
      <c r="DL119" s="137"/>
    </row>
    <row r="120" spans="1:116" s="31" customFormat="1" ht="13.5" customHeight="1">
      <c r="A120" s="30">
        <v>119</v>
      </c>
      <c r="B120" s="30">
        <f>IF(YEAR(BD120)&lt;2020,0,IF(ISERROR(VLOOKUP($C120,$C$1:$C119,1,0)),1,COUNTIF($C$2:$C$200,$C120)))</f>
        <v>0</v>
      </c>
      <c r="C120" s="81"/>
      <c r="D120" s="82"/>
      <c r="E120" s="82"/>
      <c r="F120" s="83"/>
      <c r="G120" s="84"/>
      <c r="H120" s="85"/>
      <c r="I120" s="87"/>
      <c r="J120" s="82"/>
      <c r="K120" s="82"/>
      <c r="L120" s="143"/>
      <c r="M120" s="124"/>
      <c r="N120" s="82"/>
      <c r="O120" s="82"/>
      <c r="P120" s="83"/>
      <c r="Q120" s="83"/>
      <c r="R120" s="120"/>
      <c r="S120" s="120"/>
      <c r="T120" s="139"/>
      <c r="U120" s="85"/>
      <c r="V120" s="87"/>
      <c r="W120" s="155"/>
      <c r="X120" s="82"/>
      <c r="Y120" s="121"/>
      <c r="Z120" s="82"/>
      <c r="AA120" s="82"/>
      <c r="AB120" s="82"/>
      <c r="AC120" s="91"/>
      <c r="AD120" s="82"/>
      <c r="AE120" s="50"/>
      <c r="AF120" s="92"/>
      <c r="AG120" s="92"/>
      <c r="AH120" s="82"/>
      <c r="AI120" s="91"/>
      <c r="AJ120" s="91"/>
      <c r="AK120" s="91"/>
      <c r="AL120" s="91"/>
      <c r="AM120" s="91"/>
      <c r="AN120" s="91"/>
      <c r="AO120" s="91"/>
      <c r="AP120" s="91"/>
      <c r="AQ120" s="124"/>
      <c r="AR120" s="124"/>
      <c r="AS120" s="91"/>
      <c r="AT120" s="91"/>
      <c r="AU120" s="91"/>
      <c r="AV120" s="91"/>
      <c r="AW120" s="91"/>
      <c r="AX120" s="91"/>
      <c r="AY120" s="91"/>
      <c r="AZ120" s="157"/>
      <c r="BA120" s="91"/>
      <c r="BB120" s="93"/>
      <c r="BC120" s="124"/>
      <c r="BD120" s="115"/>
      <c r="BE120" s="87"/>
      <c r="BF120" s="87"/>
      <c r="BG120" s="87"/>
      <c r="BH120" s="87"/>
      <c r="BI120" s="87"/>
      <c r="BJ120" s="62"/>
      <c r="BK120" s="59"/>
      <c r="BL120" s="49"/>
      <c r="BM120" s="79"/>
      <c r="BN120" s="160"/>
      <c r="BO120" s="112"/>
      <c r="BP120" s="113"/>
      <c r="BQ120" s="112"/>
      <c r="BR120" s="96"/>
      <c r="BS120" s="96"/>
      <c r="BT120" s="97"/>
      <c r="BU120" s="97"/>
      <c r="BV120" s="97"/>
      <c r="BW120" s="97"/>
      <c r="BX120" s="97"/>
      <c r="BY120" s="97"/>
      <c r="BZ120" s="98"/>
      <c r="CA120" s="99"/>
      <c r="CB120" s="100"/>
      <c r="CC120" s="100"/>
      <c r="CD120" s="100"/>
      <c r="CE120" s="101"/>
      <c r="CF120" s="133"/>
      <c r="CG120" s="133"/>
      <c r="CH120" s="127"/>
      <c r="CI120" s="128"/>
      <c r="CJ120" s="129"/>
      <c r="CK120" s="130"/>
      <c r="CL120" s="68"/>
      <c r="CM120" s="69"/>
      <c r="CN120" s="69"/>
      <c r="CO120" s="69"/>
      <c r="CP120" s="69"/>
      <c r="CQ120" s="68"/>
      <c r="CR120" s="68"/>
      <c r="CS120" s="68"/>
      <c r="CT120" s="71"/>
      <c r="CU120" s="70"/>
      <c r="CV120" s="70"/>
      <c r="CW120" s="70"/>
      <c r="CX120" s="70"/>
      <c r="CY120" s="70"/>
      <c r="CZ120" s="70"/>
      <c r="DA120" s="70"/>
      <c r="DB120" s="70"/>
      <c r="DC120" s="71"/>
      <c r="DD120" s="72"/>
      <c r="DE120" s="72"/>
      <c r="DF120" s="72"/>
      <c r="DG120" s="72"/>
      <c r="DH120" s="72"/>
      <c r="DI120" s="72"/>
      <c r="DJ120" s="72"/>
      <c r="DK120" s="72"/>
      <c r="DL120" s="137"/>
    </row>
    <row r="121" spans="1:116" s="31" customFormat="1" ht="13.5" customHeight="1">
      <c r="A121" s="30">
        <v>120</v>
      </c>
      <c r="B121" s="30">
        <f>IF(YEAR(BD121)&lt;2020,0,IF(ISERROR(VLOOKUP($C121,$C$1:$C120,1,0)),1,COUNTIF($C$2:$C$200,$C121)))</f>
        <v>0</v>
      </c>
      <c r="C121" s="81"/>
      <c r="D121" s="82"/>
      <c r="E121" s="82"/>
      <c r="F121" s="83"/>
      <c r="G121" s="84"/>
      <c r="H121" s="85"/>
      <c r="I121" s="87"/>
      <c r="J121" s="82"/>
      <c r="K121" s="82"/>
      <c r="L121" s="143"/>
      <c r="M121" s="124"/>
      <c r="N121" s="82"/>
      <c r="O121" s="82"/>
      <c r="P121" s="83"/>
      <c r="Q121" s="83"/>
      <c r="R121" s="120"/>
      <c r="S121" s="120"/>
      <c r="T121" s="139"/>
      <c r="U121" s="85"/>
      <c r="V121" s="87"/>
      <c r="W121" s="155"/>
      <c r="X121" s="82"/>
      <c r="Y121" s="121"/>
      <c r="Z121" s="82"/>
      <c r="AA121" s="82"/>
      <c r="AB121" s="82"/>
      <c r="AC121" s="91"/>
      <c r="AD121" s="82"/>
      <c r="AE121" s="50"/>
      <c r="AF121" s="92"/>
      <c r="AG121" s="92"/>
      <c r="AH121" s="82"/>
      <c r="AI121" s="91"/>
      <c r="AJ121" s="91"/>
      <c r="AK121" s="91"/>
      <c r="AL121" s="91"/>
      <c r="AM121" s="91"/>
      <c r="AN121" s="91"/>
      <c r="AO121" s="91"/>
      <c r="AP121" s="91"/>
      <c r="AQ121" s="124"/>
      <c r="AR121" s="124"/>
      <c r="AS121" s="91"/>
      <c r="AT121" s="91"/>
      <c r="AU121" s="91"/>
      <c r="AV121" s="91"/>
      <c r="AW121" s="91"/>
      <c r="AX121" s="91"/>
      <c r="AY121" s="91"/>
      <c r="AZ121" s="157"/>
      <c r="BA121" s="91"/>
      <c r="BB121" s="93"/>
      <c r="BC121" s="124"/>
      <c r="BD121" s="115"/>
      <c r="BE121" s="87"/>
      <c r="BF121" s="87"/>
      <c r="BG121" s="87"/>
      <c r="BH121" s="87"/>
      <c r="BI121" s="87"/>
      <c r="BJ121" s="62"/>
      <c r="BK121" s="59"/>
      <c r="BL121" s="49"/>
      <c r="BM121" s="79"/>
      <c r="BN121" s="160"/>
      <c r="BO121" s="112"/>
      <c r="BP121" s="113"/>
      <c r="BQ121" s="112"/>
      <c r="BR121" s="96"/>
      <c r="BS121" s="96"/>
      <c r="BT121" s="97"/>
      <c r="BU121" s="97"/>
      <c r="BV121" s="97"/>
      <c r="BW121" s="97"/>
      <c r="BX121" s="97"/>
      <c r="BY121" s="97"/>
      <c r="BZ121" s="98"/>
      <c r="CA121" s="99"/>
      <c r="CB121" s="100"/>
      <c r="CC121" s="100"/>
      <c r="CD121" s="100"/>
      <c r="CE121" s="101"/>
      <c r="CF121" s="133"/>
      <c r="CG121" s="133"/>
      <c r="CH121" s="127"/>
      <c r="CI121" s="128"/>
      <c r="CJ121" s="129"/>
      <c r="CK121" s="130"/>
      <c r="CL121" s="68"/>
      <c r="CM121" s="69"/>
      <c r="CN121" s="69"/>
      <c r="CO121" s="69"/>
      <c r="CP121" s="69"/>
      <c r="CQ121" s="68"/>
      <c r="CR121" s="68"/>
      <c r="CS121" s="68"/>
      <c r="CT121" s="71"/>
      <c r="CU121" s="70"/>
      <c r="CV121" s="70"/>
      <c r="CW121" s="70"/>
      <c r="CX121" s="70"/>
      <c r="CY121" s="70"/>
      <c r="CZ121" s="70"/>
      <c r="DA121" s="70"/>
      <c r="DB121" s="70"/>
      <c r="DC121" s="71"/>
      <c r="DD121" s="72"/>
      <c r="DE121" s="72"/>
      <c r="DF121" s="72"/>
      <c r="DG121" s="72"/>
      <c r="DH121" s="72"/>
      <c r="DI121" s="72"/>
      <c r="DJ121" s="72"/>
      <c r="DK121" s="72"/>
      <c r="DL121" s="137"/>
    </row>
    <row r="122" spans="1:116" s="31" customFormat="1" ht="13.5" customHeight="1">
      <c r="A122" s="30">
        <v>121</v>
      </c>
      <c r="B122" s="30">
        <f>IF(YEAR(BD122)&lt;2020,0,IF(ISERROR(VLOOKUP($C122,$C$1:$C121,1,0)),1,COUNTIF($C$2:$C$200,$C122)))</f>
        <v>0</v>
      </c>
      <c r="C122" s="81"/>
      <c r="D122" s="82"/>
      <c r="E122" s="82"/>
      <c r="F122" s="83"/>
      <c r="G122" s="84"/>
      <c r="H122" s="85"/>
      <c r="I122" s="87"/>
      <c r="J122" s="82"/>
      <c r="K122" s="82"/>
      <c r="L122" s="143"/>
      <c r="M122" s="124"/>
      <c r="N122" s="82"/>
      <c r="O122" s="82"/>
      <c r="P122" s="83"/>
      <c r="Q122" s="83"/>
      <c r="R122" s="120"/>
      <c r="S122" s="120"/>
      <c r="T122" s="139"/>
      <c r="U122" s="85"/>
      <c r="V122" s="87"/>
      <c r="W122" s="155"/>
      <c r="X122" s="82"/>
      <c r="Y122" s="121"/>
      <c r="Z122" s="82"/>
      <c r="AA122" s="82"/>
      <c r="AB122" s="82"/>
      <c r="AC122" s="91"/>
      <c r="AD122" s="82"/>
      <c r="AE122" s="50"/>
      <c r="AF122" s="92"/>
      <c r="AG122" s="92"/>
      <c r="AH122" s="82"/>
      <c r="AI122" s="91"/>
      <c r="AJ122" s="91"/>
      <c r="AK122" s="91"/>
      <c r="AL122" s="91"/>
      <c r="AM122" s="91"/>
      <c r="AN122" s="91"/>
      <c r="AO122" s="91"/>
      <c r="AP122" s="91"/>
      <c r="AQ122" s="124"/>
      <c r="AR122" s="124"/>
      <c r="AS122" s="91"/>
      <c r="AT122" s="91"/>
      <c r="AU122" s="91"/>
      <c r="AV122" s="91"/>
      <c r="AW122" s="91"/>
      <c r="AX122" s="91"/>
      <c r="AY122" s="91"/>
      <c r="AZ122" s="157"/>
      <c r="BA122" s="91"/>
      <c r="BB122" s="93"/>
      <c r="BC122" s="124"/>
      <c r="BD122" s="115"/>
      <c r="BE122" s="87"/>
      <c r="BF122" s="87"/>
      <c r="BG122" s="87"/>
      <c r="BH122" s="87"/>
      <c r="BI122" s="87"/>
      <c r="BJ122" s="62"/>
      <c r="BK122" s="59"/>
      <c r="BL122" s="49"/>
      <c r="BM122" s="79"/>
      <c r="BN122" s="160"/>
      <c r="BO122" s="112"/>
      <c r="BP122" s="113"/>
      <c r="BQ122" s="112"/>
      <c r="BR122" s="96"/>
      <c r="BS122" s="96"/>
      <c r="BT122" s="97"/>
      <c r="BU122" s="97"/>
      <c r="BV122" s="97"/>
      <c r="BW122" s="97"/>
      <c r="BX122" s="97"/>
      <c r="BY122" s="97"/>
      <c r="BZ122" s="98"/>
      <c r="CA122" s="99"/>
      <c r="CB122" s="100"/>
      <c r="CC122" s="100"/>
      <c r="CD122" s="100"/>
      <c r="CE122" s="101"/>
      <c r="CF122" s="133"/>
      <c r="CG122" s="133"/>
      <c r="CH122" s="127"/>
      <c r="CI122" s="128"/>
      <c r="CJ122" s="129"/>
      <c r="CK122" s="130"/>
      <c r="CL122" s="68"/>
      <c r="CM122" s="69"/>
      <c r="CN122" s="69"/>
      <c r="CO122" s="69"/>
      <c r="CP122" s="69"/>
      <c r="CQ122" s="68"/>
      <c r="CR122" s="68"/>
      <c r="CS122" s="68"/>
      <c r="CT122" s="71"/>
      <c r="CU122" s="70"/>
      <c r="CV122" s="70"/>
      <c r="CW122" s="70"/>
      <c r="CX122" s="70"/>
      <c r="CY122" s="70"/>
      <c r="CZ122" s="70"/>
      <c r="DA122" s="70"/>
      <c r="DB122" s="70"/>
      <c r="DC122" s="71"/>
      <c r="DD122" s="72"/>
      <c r="DE122" s="72"/>
      <c r="DF122" s="72"/>
      <c r="DG122" s="72"/>
      <c r="DH122" s="72"/>
      <c r="DI122" s="72"/>
      <c r="DJ122" s="72"/>
      <c r="DK122" s="72"/>
      <c r="DL122" s="137"/>
    </row>
    <row r="123" spans="1:116" s="31" customFormat="1" ht="13.5" customHeight="1">
      <c r="A123" s="30">
        <v>122</v>
      </c>
      <c r="B123" s="30">
        <f>IF(YEAR(BD123)&lt;2020,0,IF(ISERROR(VLOOKUP($C123,$C$1:$C122,1,0)),1,COUNTIF($C$2:$C$200,$C123)))</f>
        <v>0</v>
      </c>
      <c r="C123" s="81"/>
      <c r="D123" s="82"/>
      <c r="E123" s="82"/>
      <c r="F123" s="83"/>
      <c r="G123" s="84"/>
      <c r="H123" s="85"/>
      <c r="I123" s="87"/>
      <c r="J123" s="82"/>
      <c r="K123" s="82"/>
      <c r="L123" s="143"/>
      <c r="M123" s="124"/>
      <c r="N123" s="82"/>
      <c r="O123" s="82"/>
      <c r="P123" s="83"/>
      <c r="Q123" s="83"/>
      <c r="R123" s="120"/>
      <c r="S123" s="120"/>
      <c r="T123" s="139"/>
      <c r="U123" s="85"/>
      <c r="V123" s="87"/>
      <c r="W123" s="155"/>
      <c r="X123" s="82"/>
      <c r="Y123" s="121"/>
      <c r="Z123" s="82"/>
      <c r="AA123" s="82"/>
      <c r="AB123" s="82"/>
      <c r="AC123" s="91"/>
      <c r="AD123" s="82"/>
      <c r="AE123" s="50"/>
      <c r="AF123" s="92"/>
      <c r="AG123" s="92"/>
      <c r="AH123" s="82"/>
      <c r="AI123" s="91"/>
      <c r="AJ123" s="91"/>
      <c r="AK123" s="91"/>
      <c r="AL123" s="91"/>
      <c r="AM123" s="91"/>
      <c r="AN123" s="91"/>
      <c r="AO123" s="91"/>
      <c r="AP123" s="91"/>
      <c r="AQ123" s="124"/>
      <c r="AR123" s="124"/>
      <c r="AS123" s="91"/>
      <c r="AT123" s="91"/>
      <c r="AU123" s="91"/>
      <c r="AV123" s="91"/>
      <c r="AW123" s="91"/>
      <c r="AX123" s="91"/>
      <c r="AY123" s="91"/>
      <c r="AZ123" s="157"/>
      <c r="BA123" s="91"/>
      <c r="BB123" s="93"/>
      <c r="BC123" s="124"/>
      <c r="BD123" s="115"/>
      <c r="BE123" s="87"/>
      <c r="BF123" s="87"/>
      <c r="BG123" s="87"/>
      <c r="BH123" s="87"/>
      <c r="BI123" s="87"/>
      <c r="BJ123" s="62"/>
      <c r="BK123" s="59"/>
      <c r="BL123" s="49"/>
      <c r="BM123" s="79"/>
      <c r="BN123" s="160"/>
      <c r="BO123" s="112"/>
      <c r="BP123" s="113"/>
      <c r="BQ123" s="112"/>
      <c r="BR123" s="96"/>
      <c r="BS123" s="96"/>
      <c r="BT123" s="97"/>
      <c r="BU123" s="97"/>
      <c r="BV123" s="97"/>
      <c r="BW123" s="97"/>
      <c r="BX123" s="97"/>
      <c r="BY123" s="97"/>
      <c r="BZ123" s="98"/>
      <c r="CA123" s="99"/>
      <c r="CB123" s="100"/>
      <c r="CC123" s="100"/>
      <c r="CD123" s="100"/>
      <c r="CE123" s="101"/>
      <c r="CF123" s="133"/>
      <c r="CG123" s="133"/>
      <c r="CH123" s="127"/>
      <c r="CI123" s="128"/>
      <c r="CJ123" s="129"/>
      <c r="CK123" s="130"/>
      <c r="CL123" s="68"/>
      <c r="CM123" s="69"/>
      <c r="CN123" s="69"/>
      <c r="CO123" s="69"/>
      <c r="CP123" s="69"/>
      <c r="CQ123" s="68"/>
      <c r="CR123" s="68"/>
      <c r="CS123" s="68"/>
      <c r="CT123" s="71"/>
      <c r="CU123" s="70"/>
      <c r="CV123" s="70"/>
      <c r="CW123" s="70"/>
      <c r="CX123" s="70"/>
      <c r="CY123" s="70"/>
      <c r="CZ123" s="70"/>
      <c r="DA123" s="70"/>
      <c r="DB123" s="70"/>
      <c r="DC123" s="71"/>
      <c r="DD123" s="72"/>
      <c r="DE123" s="72"/>
      <c r="DF123" s="72"/>
      <c r="DG123" s="72"/>
      <c r="DH123" s="72"/>
      <c r="DI123" s="72"/>
      <c r="DJ123" s="72"/>
      <c r="DK123" s="72"/>
      <c r="DL123" s="137"/>
    </row>
    <row r="124" spans="1:116" s="31" customFormat="1" ht="13.5" customHeight="1">
      <c r="A124" s="30">
        <v>123</v>
      </c>
      <c r="B124" s="30">
        <f>IF(YEAR(BD124)&lt;2020,0,IF(ISERROR(VLOOKUP($C124,$C$1:$C123,1,0)),1,COUNTIF($C$2:$C$200,$C124)))</f>
        <v>0</v>
      </c>
      <c r="C124" s="81"/>
      <c r="D124" s="82"/>
      <c r="E124" s="82"/>
      <c r="F124" s="83"/>
      <c r="G124" s="84"/>
      <c r="H124" s="85"/>
      <c r="I124" s="87"/>
      <c r="J124" s="82"/>
      <c r="K124" s="82"/>
      <c r="L124" s="143"/>
      <c r="M124" s="124"/>
      <c r="N124" s="82"/>
      <c r="O124" s="82"/>
      <c r="P124" s="83"/>
      <c r="Q124" s="83"/>
      <c r="R124" s="120"/>
      <c r="S124" s="120"/>
      <c r="T124" s="139"/>
      <c r="U124" s="85"/>
      <c r="V124" s="87"/>
      <c r="W124" s="155"/>
      <c r="X124" s="82"/>
      <c r="Y124" s="121"/>
      <c r="Z124" s="82"/>
      <c r="AA124" s="82"/>
      <c r="AB124" s="82"/>
      <c r="AC124" s="91"/>
      <c r="AD124" s="82"/>
      <c r="AE124" s="50"/>
      <c r="AF124" s="92"/>
      <c r="AG124" s="92"/>
      <c r="AH124" s="82"/>
      <c r="AI124" s="91"/>
      <c r="AJ124" s="91"/>
      <c r="AK124" s="91"/>
      <c r="AL124" s="91"/>
      <c r="AM124" s="91"/>
      <c r="AN124" s="91"/>
      <c r="AO124" s="91"/>
      <c r="AP124" s="91"/>
      <c r="AQ124" s="124"/>
      <c r="AR124" s="124"/>
      <c r="AS124" s="91"/>
      <c r="AT124" s="91"/>
      <c r="AU124" s="91"/>
      <c r="AV124" s="91"/>
      <c r="AW124" s="91"/>
      <c r="AX124" s="91"/>
      <c r="AY124" s="91"/>
      <c r="AZ124" s="157"/>
      <c r="BA124" s="91"/>
      <c r="BB124" s="93"/>
      <c r="BC124" s="124"/>
      <c r="BD124" s="115"/>
      <c r="BE124" s="87"/>
      <c r="BF124" s="87"/>
      <c r="BG124" s="87"/>
      <c r="BH124" s="87"/>
      <c r="BI124" s="87"/>
      <c r="BJ124" s="62"/>
      <c r="BK124" s="59"/>
      <c r="BL124" s="49"/>
      <c r="BM124" s="79"/>
      <c r="BN124" s="160"/>
      <c r="BO124" s="112"/>
      <c r="BP124" s="113"/>
      <c r="BQ124" s="112"/>
      <c r="BR124" s="96"/>
      <c r="BS124" s="96"/>
      <c r="BT124" s="97"/>
      <c r="BU124" s="97"/>
      <c r="BV124" s="97"/>
      <c r="BW124" s="97"/>
      <c r="BX124" s="97"/>
      <c r="BY124" s="97"/>
      <c r="BZ124" s="98"/>
      <c r="CA124" s="99"/>
      <c r="CB124" s="100"/>
      <c r="CC124" s="100"/>
      <c r="CD124" s="100"/>
      <c r="CE124" s="101"/>
      <c r="CF124" s="133"/>
      <c r="CG124" s="133"/>
      <c r="CH124" s="127"/>
      <c r="CI124" s="128"/>
      <c r="CJ124" s="129"/>
      <c r="CK124" s="130"/>
      <c r="CL124" s="68"/>
      <c r="CM124" s="69"/>
      <c r="CN124" s="69"/>
      <c r="CO124" s="69"/>
      <c r="CP124" s="69"/>
      <c r="CQ124" s="68"/>
      <c r="CR124" s="68"/>
      <c r="CS124" s="68"/>
      <c r="CT124" s="71"/>
      <c r="CU124" s="70"/>
      <c r="CV124" s="70"/>
      <c r="CW124" s="70"/>
      <c r="CX124" s="70"/>
      <c r="CY124" s="70"/>
      <c r="CZ124" s="70"/>
      <c r="DA124" s="70"/>
      <c r="DB124" s="70"/>
      <c r="DC124" s="71"/>
      <c r="DD124" s="72"/>
      <c r="DE124" s="72"/>
      <c r="DF124" s="72"/>
      <c r="DG124" s="72"/>
      <c r="DH124" s="72"/>
      <c r="DI124" s="72"/>
      <c r="DJ124" s="72"/>
      <c r="DK124" s="72"/>
      <c r="DL124" s="137"/>
    </row>
    <row r="125" spans="1:116" s="31" customFormat="1" ht="13.5" customHeight="1">
      <c r="A125" s="30">
        <v>124</v>
      </c>
      <c r="B125" s="30">
        <f>IF(YEAR(BD125)&lt;2020,0,IF(ISERROR(VLOOKUP($C125,$C$1:$C124,1,0)),1,COUNTIF($C$2:$C$200,$C125)))</f>
        <v>0</v>
      </c>
      <c r="C125" s="81"/>
      <c r="D125" s="82"/>
      <c r="E125" s="82"/>
      <c r="F125" s="83"/>
      <c r="G125" s="84"/>
      <c r="H125" s="85"/>
      <c r="I125" s="87"/>
      <c r="J125" s="82"/>
      <c r="K125" s="82"/>
      <c r="L125" s="143"/>
      <c r="M125" s="124"/>
      <c r="N125" s="82"/>
      <c r="O125" s="82"/>
      <c r="P125" s="83"/>
      <c r="Q125" s="83"/>
      <c r="R125" s="120"/>
      <c r="S125" s="120"/>
      <c r="T125" s="139"/>
      <c r="U125" s="85"/>
      <c r="V125" s="87"/>
      <c r="W125" s="155"/>
      <c r="X125" s="82"/>
      <c r="Y125" s="121"/>
      <c r="Z125" s="82"/>
      <c r="AA125" s="82"/>
      <c r="AB125" s="82"/>
      <c r="AC125" s="91"/>
      <c r="AD125" s="82"/>
      <c r="AE125" s="50"/>
      <c r="AF125" s="92"/>
      <c r="AG125" s="92"/>
      <c r="AH125" s="82"/>
      <c r="AI125" s="91"/>
      <c r="AJ125" s="91"/>
      <c r="AK125" s="91"/>
      <c r="AL125" s="91"/>
      <c r="AM125" s="91"/>
      <c r="AN125" s="91"/>
      <c r="AO125" s="91"/>
      <c r="AP125" s="91"/>
      <c r="AQ125" s="124"/>
      <c r="AR125" s="124"/>
      <c r="AS125" s="91"/>
      <c r="AT125" s="91"/>
      <c r="AU125" s="91"/>
      <c r="AV125" s="91"/>
      <c r="AW125" s="91"/>
      <c r="AX125" s="91"/>
      <c r="AY125" s="91"/>
      <c r="AZ125" s="157"/>
      <c r="BA125" s="91"/>
      <c r="BB125" s="93"/>
      <c r="BC125" s="124"/>
      <c r="BD125" s="115"/>
      <c r="BE125" s="87"/>
      <c r="BF125" s="87"/>
      <c r="BG125" s="87"/>
      <c r="BH125" s="87"/>
      <c r="BI125" s="87"/>
      <c r="BJ125" s="62"/>
      <c r="BK125" s="59"/>
      <c r="BL125" s="49"/>
      <c r="BM125" s="79"/>
      <c r="BN125" s="160"/>
      <c r="BO125" s="112"/>
      <c r="BP125" s="113"/>
      <c r="BQ125" s="112"/>
      <c r="BR125" s="96"/>
      <c r="BS125" s="96"/>
      <c r="BT125" s="97"/>
      <c r="BU125" s="97"/>
      <c r="BV125" s="97"/>
      <c r="BW125" s="97"/>
      <c r="BX125" s="97"/>
      <c r="BY125" s="97"/>
      <c r="BZ125" s="98"/>
      <c r="CA125" s="99"/>
      <c r="CB125" s="100"/>
      <c r="CC125" s="100"/>
      <c r="CD125" s="100"/>
      <c r="CE125" s="101"/>
      <c r="CF125" s="133"/>
      <c r="CG125" s="133"/>
      <c r="CH125" s="127"/>
      <c r="CI125" s="128"/>
      <c r="CJ125" s="129"/>
      <c r="CK125" s="130"/>
      <c r="CL125" s="68"/>
      <c r="CM125" s="69"/>
      <c r="CN125" s="69"/>
      <c r="CO125" s="69"/>
      <c r="CP125" s="69"/>
      <c r="CQ125" s="68"/>
      <c r="CR125" s="68"/>
      <c r="CS125" s="68"/>
      <c r="CT125" s="71"/>
      <c r="CU125" s="70"/>
      <c r="CV125" s="70"/>
      <c r="CW125" s="70"/>
      <c r="CX125" s="70"/>
      <c r="CY125" s="70"/>
      <c r="CZ125" s="70"/>
      <c r="DA125" s="70"/>
      <c r="DB125" s="70"/>
      <c r="DC125" s="71"/>
      <c r="DD125" s="72"/>
      <c r="DE125" s="72"/>
      <c r="DF125" s="72"/>
      <c r="DG125" s="72"/>
      <c r="DH125" s="72"/>
      <c r="DI125" s="72"/>
      <c r="DJ125" s="72"/>
      <c r="DK125" s="72"/>
      <c r="DL125" s="137"/>
    </row>
    <row r="126" spans="1:116" s="31" customFormat="1" ht="13.5" customHeight="1">
      <c r="A126" s="30">
        <v>125</v>
      </c>
      <c r="B126" s="30">
        <f>IF(YEAR(BD126)&lt;2020,0,IF(ISERROR(VLOOKUP($C126,$C$1:$C125,1,0)),1,COUNTIF($C$2:$C$200,$C126)))</f>
        <v>0</v>
      </c>
      <c r="C126" s="81"/>
      <c r="D126" s="82"/>
      <c r="E126" s="82"/>
      <c r="F126" s="83"/>
      <c r="G126" s="84"/>
      <c r="H126" s="85"/>
      <c r="I126" s="87"/>
      <c r="J126" s="82"/>
      <c r="K126" s="82"/>
      <c r="L126" s="143"/>
      <c r="M126" s="124"/>
      <c r="N126" s="82"/>
      <c r="O126" s="82"/>
      <c r="P126" s="83"/>
      <c r="Q126" s="83"/>
      <c r="R126" s="120"/>
      <c r="S126" s="120"/>
      <c r="T126" s="139"/>
      <c r="U126" s="85"/>
      <c r="V126" s="87"/>
      <c r="W126" s="155"/>
      <c r="X126" s="82"/>
      <c r="Y126" s="121"/>
      <c r="Z126" s="82"/>
      <c r="AA126" s="82"/>
      <c r="AB126" s="82"/>
      <c r="AC126" s="91"/>
      <c r="AD126" s="82"/>
      <c r="AE126" s="50"/>
      <c r="AF126" s="92"/>
      <c r="AG126" s="92"/>
      <c r="AH126" s="82"/>
      <c r="AI126" s="91"/>
      <c r="AJ126" s="91"/>
      <c r="AK126" s="91"/>
      <c r="AL126" s="91"/>
      <c r="AM126" s="91"/>
      <c r="AN126" s="91"/>
      <c r="AO126" s="91"/>
      <c r="AP126" s="91"/>
      <c r="AQ126" s="124"/>
      <c r="AR126" s="124"/>
      <c r="AS126" s="91"/>
      <c r="AT126" s="91"/>
      <c r="AU126" s="91"/>
      <c r="AV126" s="91"/>
      <c r="AW126" s="91"/>
      <c r="AX126" s="91"/>
      <c r="AY126" s="91"/>
      <c r="AZ126" s="157"/>
      <c r="BA126" s="91"/>
      <c r="BB126" s="93"/>
      <c r="BC126" s="124"/>
      <c r="BD126" s="115"/>
      <c r="BE126" s="87"/>
      <c r="BF126" s="87"/>
      <c r="BG126" s="87"/>
      <c r="BH126" s="87"/>
      <c r="BI126" s="87"/>
      <c r="BJ126" s="62"/>
      <c r="BK126" s="59"/>
      <c r="BL126" s="49"/>
      <c r="BM126" s="79"/>
      <c r="BN126" s="160"/>
      <c r="BO126" s="112"/>
      <c r="BP126" s="113"/>
      <c r="BQ126" s="112"/>
      <c r="BR126" s="96"/>
      <c r="BS126" s="96"/>
      <c r="BT126" s="97"/>
      <c r="BU126" s="97"/>
      <c r="BV126" s="97"/>
      <c r="BW126" s="97"/>
      <c r="BX126" s="97"/>
      <c r="BY126" s="97"/>
      <c r="BZ126" s="98"/>
      <c r="CA126" s="99"/>
      <c r="CB126" s="100"/>
      <c r="CC126" s="100"/>
      <c r="CD126" s="100"/>
      <c r="CE126" s="101"/>
      <c r="CF126" s="133"/>
      <c r="CG126" s="133"/>
      <c r="CH126" s="127"/>
      <c r="CI126" s="128"/>
      <c r="CJ126" s="129"/>
      <c r="CK126" s="130"/>
      <c r="CL126" s="68"/>
      <c r="CM126" s="69"/>
      <c r="CN126" s="69"/>
      <c r="CO126" s="69"/>
      <c r="CP126" s="69"/>
      <c r="CQ126" s="68"/>
      <c r="CR126" s="68"/>
      <c r="CS126" s="68"/>
      <c r="CT126" s="71"/>
      <c r="CU126" s="70"/>
      <c r="CV126" s="70"/>
      <c r="CW126" s="70"/>
      <c r="CX126" s="70"/>
      <c r="CY126" s="70"/>
      <c r="CZ126" s="70"/>
      <c r="DA126" s="70"/>
      <c r="DB126" s="70"/>
      <c r="DC126" s="71"/>
      <c r="DD126" s="72"/>
      <c r="DE126" s="72"/>
      <c r="DF126" s="72"/>
      <c r="DG126" s="72"/>
      <c r="DH126" s="72"/>
      <c r="DI126" s="72"/>
      <c r="DJ126" s="72"/>
      <c r="DK126" s="72"/>
      <c r="DL126" s="137"/>
    </row>
    <row r="127" spans="1:116" s="31" customFormat="1" ht="13.5" customHeight="1">
      <c r="A127" s="30">
        <v>126</v>
      </c>
      <c r="B127" s="30">
        <f>IF(YEAR(BD127)&lt;2020,0,IF(ISERROR(VLOOKUP($C127,$C$1:$C126,1,0)),1,COUNTIF($C$2:$C$200,$C127)))</f>
        <v>0</v>
      </c>
      <c r="C127" s="81"/>
      <c r="D127" s="82"/>
      <c r="E127" s="82"/>
      <c r="F127" s="83"/>
      <c r="G127" s="84"/>
      <c r="H127" s="85"/>
      <c r="I127" s="87"/>
      <c r="J127" s="82"/>
      <c r="K127" s="82"/>
      <c r="L127" s="143"/>
      <c r="M127" s="124"/>
      <c r="N127" s="82"/>
      <c r="O127" s="82"/>
      <c r="P127" s="83"/>
      <c r="Q127" s="83"/>
      <c r="R127" s="120"/>
      <c r="S127" s="120"/>
      <c r="T127" s="139"/>
      <c r="U127" s="85"/>
      <c r="V127" s="87"/>
      <c r="W127" s="155"/>
      <c r="X127" s="82"/>
      <c r="Y127" s="121"/>
      <c r="Z127" s="82"/>
      <c r="AA127" s="82"/>
      <c r="AB127" s="82"/>
      <c r="AC127" s="91"/>
      <c r="AD127" s="82"/>
      <c r="AE127" s="50"/>
      <c r="AF127" s="92"/>
      <c r="AG127" s="92"/>
      <c r="AH127" s="82"/>
      <c r="AI127" s="91"/>
      <c r="AJ127" s="91"/>
      <c r="AK127" s="91"/>
      <c r="AL127" s="91"/>
      <c r="AM127" s="91"/>
      <c r="AN127" s="91"/>
      <c r="AO127" s="91"/>
      <c r="AP127" s="91"/>
      <c r="AQ127" s="124"/>
      <c r="AR127" s="124"/>
      <c r="AS127" s="91"/>
      <c r="AT127" s="91"/>
      <c r="AU127" s="91"/>
      <c r="AV127" s="91"/>
      <c r="AW127" s="91"/>
      <c r="AX127" s="91"/>
      <c r="AY127" s="91"/>
      <c r="AZ127" s="157"/>
      <c r="BA127" s="91"/>
      <c r="BB127" s="93"/>
      <c r="BC127" s="124"/>
      <c r="BD127" s="115"/>
      <c r="BE127" s="87"/>
      <c r="BF127" s="87"/>
      <c r="BG127" s="87"/>
      <c r="BH127" s="87"/>
      <c r="BI127" s="87"/>
      <c r="BJ127" s="62"/>
      <c r="BK127" s="59"/>
      <c r="BL127" s="49"/>
      <c r="BM127" s="79"/>
      <c r="BN127" s="160"/>
      <c r="BO127" s="112"/>
      <c r="BP127" s="113"/>
      <c r="BQ127" s="112"/>
      <c r="BR127" s="96"/>
      <c r="BS127" s="96"/>
      <c r="BT127" s="97"/>
      <c r="BU127" s="97"/>
      <c r="BV127" s="97"/>
      <c r="BW127" s="97"/>
      <c r="BX127" s="97"/>
      <c r="BY127" s="97"/>
      <c r="BZ127" s="98"/>
      <c r="CA127" s="99"/>
      <c r="CB127" s="100"/>
      <c r="CC127" s="100"/>
      <c r="CD127" s="100"/>
      <c r="CE127" s="101"/>
      <c r="CF127" s="133"/>
      <c r="CG127" s="133"/>
      <c r="CH127" s="127"/>
      <c r="CI127" s="128"/>
      <c r="CJ127" s="129"/>
      <c r="CK127" s="130"/>
      <c r="CL127" s="68"/>
      <c r="CM127" s="69"/>
      <c r="CN127" s="69"/>
      <c r="CO127" s="69"/>
      <c r="CP127" s="69"/>
      <c r="CQ127" s="68"/>
      <c r="CR127" s="68"/>
      <c r="CS127" s="68"/>
      <c r="CT127" s="71"/>
      <c r="CU127" s="70"/>
      <c r="CV127" s="70"/>
      <c r="CW127" s="70"/>
      <c r="CX127" s="70"/>
      <c r="CY127" s="70"/>
      <c r="CZ127" s="70"/>
      <c r="DA127" s="70"/>
      <c r="DB127" s="70"/>
      <c r="DC127" s="71"/>
      <c r="DD127" s="72"/>
      <c r="DE127" s="72"/>
      <c r="DF127" s="72"/>
      <c r="DG127" s="72"/>
      <c r="DH127" s="72"/>
      <c r="DI127" s="72"/>
      <c r="DJ127" s="72"/>
      <c r="DK127" s="72"/>
      <c r="DL127" s="137"/>
    </row>
    <row r="128" spans="1:116" s="31" customFormat="1" ht="13.5" customHeight="1">
      <c r="A128" s="30">
        <v>127</v>
      </c>
      <c r="B128" s="30">
        <f>IF(YEAR(BD128)&lt;2020,0,IF(ISERROR(VLOOKUP($C128,$C$1:$C127,1,0)),1,COUNTIF($C$2:$C$200,$C128)))</f>
        <v>0</v>
      </c>
      <c r="C128" s="81"/>
      <c r="D128" s="82"/>
      <c r="E128" s="82"/>
      <c r="F128" s="83"/>
      <c r="G128" s="84"/>
      <c r="H128" s="85"/>
      <c r="I128" s="87"/>
      <c r="J128" s="82"/>
      <c r="K128" s="82"/>
      <c r="L128" s="143"/>
      <c r="M128" s="124"/>
      <c r="N128" s="82"/>
      <c r="O128" s="82"/>
      <c r="P128" s="83"/>
      <c r="Q128" s="83"/>
      <c r="R128" s="120"/>
      <c r="S128" s="120"/>
      <c r="T128" s="139"/>
      <c r="U128" s="85"/>
      <c r="V128" s="87"/>
      <c r="W128" s="155"/>
      <c r="X128" s="82"/>
      <c r="Y128" s="121"/>
      <c r="Z128" s="82"/>
      <c r="AA128" s="82"/>
      <c r="AB128" s="82"/>
      <c r="AC128" s="91"/>
      <c r="AD128" s="82"/>
      <c r="AE128" s="50"/>
      <c r="AF128" s="92"/>
      <c r="AG128" s="92"/>
      <c r="AH128" s="82"/>
      <c r="AI128" s="91"/>
      <c r="AJ128" s="91"/>
      <c r="AK128" s="91"/>
      <c r="AL128" s="91"/>
      <c r="AM128" s="91"/>
      <c r="AN128" s="91"/>
      <c r="AO128" s="91"/>
      <c r="AP128" s="91"/>
      <c r="AQ128" s="124"/>
      <c r="AR128" s="124"/>
      <c r="AS128" s="91"/>
      <c r="AT128" s="91"/>
      <c r="AU128" s="91"/>
      <c r="AV128" s="91"/>
      <c r="AW128" s="91"/>
      <c r="AX128" s="91"/>
      <c r="AY128" s="91"/>
      <c r="AZ128" s="157"/>
      <c r="BA128" s="91"/>
      <c r="BB128" s="93"/>
      <c r="BC128" s="124"/>
      <c r="BD128" s="115"/>
      <c r="BE128" s="87"/>
      <c r="BF128" s="87"/>
      <c r="BG128" s="87"/>
      <c r="BH128" s="87"/>
      <c r="BI128" s="87"/>
      <c r="BJ128" s="62"/>
      <c r="BK128" s="59"/>
      <c r="BL128" s="49"/>
      <c r="BM128" s="79"/>
      <c r="BN128" s="160"/>
      <c r="BO128" s="112"/>
      <c r="BP128" s="113"/>
      <c r="BQ128" s="112"/>
      <c r="BR128" s="96"/>
      <c r="BS128" s="96"/>
      <c r="BT128" s="97"/>
      <c r="BU128" s="97"/>
      <c r="BV128" s="97"/>
      <c r="BW128" s="97"/>
      <c r="BX128" s="97"/>
      <c r="BY128" s="97"/>
      <c r="BZ128" s="98"/>
      <c r="CA128" s="99"/>
      <c r="CB128" s="100"/>
      <c r="CC128" s="100"/>
      <c r="CD128" s="100"/>
      <c r="CE128" s="101"/>
      <c r="CF128" s="133"/>
      <c r="CG128" s="133"/>
      <c r="CH128" s="127"/>
      <c r="CI128" s="128"/>
      <c r="CJ128" s="129"/>
      <c r="CK128" s="130"/>
      <c r="CL128" s="68"/>
      <c r="CM128" s="69"/>
      <c r="CN128" s="69"/>
      <c r="CO128" s="69"/>
      <c r="CP128" s="69"/>
      <c r="CQ128" s="68"/>
      <c r="CR128" s="68"/>
      <c r="CS128" s="68"/>
      <c r="CT128" s="71"/>
      <c r="CU128" s="70"/>
      <c r="CV128" s="70"/>
      <c r="CW128" s="70"/>
      <c r="CX128" s="70"/>
      <c r="CY128" s="70"/>
      <c r="CZ128" s="70"/>
      <c r="DA128" s="70"/>
      <c r="DB128" s="70"/>
      <c r="DC128" s="71"/>
      <c r="DD128" s="72"/>
      <c r="DE128" s="72"/>
      <c r="DF128" s="72"/>
      <c r="DG128" s="72"/>
      <c r="DH128" s="72"/>
      <c r="DI128" s="72"/>
      <c r="DJ128" s="72"/>
      <c r="DK128" s="72"/>
      <c r="DL128" s="137"/>
    </row>
    <row r="129" spans="1:116" s="31" customFormat="1" ht="13.5" customHeight="1">
      <c r="A129" s="30">
        <v>128</v>
      </c>
      <c r="B129" s="30">
        <f>IF(YEAR(BD129)&lt;2020,0,IF(ISERROR(VLOOKUP($C129,$C$1:$C128,1,0)),1,COUNTIF($C$2:$C$200,$C129)))</f>
        <v>0</v>
      </c>
      <c r="C129" s="81"/>
      <c r="D129" s="82"/>
      <c r="E129" s="82"/>
      <c r="F129" s="83"/>
      <c r="G129" s="84"/>
      <c r="H129" s="85"/>
      <c r="I129" s="87"/>
      <c r="J129" s="82"/>
      <c r="K129" s="82"/>
      <c r="L129" s="143"/>
      <c r="M129" s="124"/>
      <c r="N129" s="82"/>
      <c r="O129" s="82"/>
      <c r="P129" s="83"/>
      <c r="Q129" s="83"/>
      <c r="R129" s="120"/>
      <c r="S129" s="120"/>
      <c r="T129" s="139"/>
      <c r="U129" s="85"/>
      <c r="V129" s="87"/>
      <c r="W129" s="155"/>
      <c r="X129" s="82"/>
      <c r="Y129" s="121"/>
      <c r="Z129" s="82"/>
      <c r="AA129" s="82"/>
      <c r="AB129" s="82"/>
      <c r="AC129" s="91"/>
      <c r="AD129" s="82"/>
      <c r="AE129" s="50"/>
      <c r="AF129" s="92"/>
      <c r="AG129" s="92"/>
      <c r="AH129" s="82"/>
      <c r="AI129" s="91"/>
      <c r="AJ129" s="91"/>
      <c r="AK129" s="91"/>
      <c r="AL129" s="91"/>
      <c r="AM129" s="91"/>
      <c r="AN129" s="91"/>
      <c r="AO129" s="91"/>
      <c r="AP129" s="91"/>
      <c r="AQ129" s="124"/>
      <c r="AR129" s="124"/>
      <c r="AS129" s="91"/>
      <c r="AT129" s="91"/>
      <c r="AU129" s="91"/>
      <c r="AV129" s="91"/>
      <c r="AW129" s="91"/>
      <c r="AX129" s="91"/>
      <c r="AY129" s="91"/>
      <c r="AZ129" s="157"/>
      <c r="BA129" s="91"/>
      <c r="BB129" s="93"/>
      <c r="BC129" s="124"/>
      <c r="BD129" s="115"/>
      <c r="BE129" s="87"/>
      <c r="BF129" s="87"/>
      <c r="BG129" s="87"/>
      <c r="BH129" s="87"/>
      <c r="BI129" s="87"/>
      <c r="BJ129" s="62"/>
      <c r="BK129" s="59"/>
      <c r="BL129" s="49"/>
      <c r="BM129" s="79"/>
      <c r="BN129" s="160"/>
      <c r="BO129" s="112"/>
      <c r="BP129" s="113"/>
      <c r="BQ129" s="112"/>
      <c r="BR129" s="96"/>
      <c r="BS129" s="96"/>
      <c r="BT129" s="97"/>
      <c r="BU129" s="97"/>
      <c r="BV129" s="97"/>
      <c r="BW129" s="97"/>
      <c r="BX129" s="97"/>
      <c r="BY129" s="97"/>
      <c r="BZ129" s="98"/>
      <c r="CA129" s="99"/>
      <c r="CB129" s="100"/>
      <c r="CC129" s="100"/>
      <c r="CD129" s="100"/>
      <c r="CE129" s="101"/>
      <c r="CF129" s="133"/>
      <c r="CG129" s="133"/>
      <c r="CH129" s="127"/>
      <c r="CI129" s="128"/>
      <c r="CJ129" s="129"/>
      <c r="CK129" s="130"/>
      <c r="CL129" s="68"/>
      <c r="CM129" s="69"/>
      <c r="CN129" s="69"/>
      <c r="CO129" s="69"/>
      <c r="CP129" s="69"/>
      <c r="CQ129" s="68"/>
      <c r="CR129" s="68"/>
      <c r="CS129" s="68"/>
      <c r="CT129" s="71"/>
      <c r="CU129" s="70"/>
      <c r="CV129" s="70"/>
      <c r="CW129" s="70"/>
      <c r="CX129" s="70"/>
      <c r="CY129" s="70"/>
      <c r="CZ129" s="70"/>
      <c r="DA129" s="70"/>
      <c r="DB129" s="70"/>
      <c r="DC129" s="71"/>
      <c r="DD129" s="72"/>
      <c r="DE129" s="72"/>
      <c r="DF129" s="72"/>
      <c r="DG129" s="72"/>
      <c r="DH129" s="72"/>
      <c r="DI129" s="72"/>
      <c r="DJ129" s="72"/>
      <c r="DK129" s="72"/>
      <c r="DL129" s="137"/>
    </row>
    <row r="130" spans="1:116" s="31" customFormat="1" ht="13.5" customHeight="1">
      <c r="A130" s="30">
        <v>129</v>
      </c>
      <c r="B130" s="30">
        <f>IF(YEAR(BD130)&lt;2020,0,IF(ISERROR(VLOOKUP($C130,$C$1:$C129,1,0)),1,COUNTIF($C$2:$C$200,$C130)))</f>
        <v>0</v>
      </c>
      <c r="C130" s="81"/>
      <c r="D130" s="82"/>
      <c r="E130" s="82"/>
      <c r="F130" s="83"/>
      <c r="G130" s="84"/>
      <c r="H130" s="85"/>
      <c r="I130" s="87"/>
      <c r="J130" s="82"/>
      <c r="K130" s="82"/>
      <c r="L130" s="143"/>
      <c r="M130" s="124"/>
      <c r="N130" s="82"/>
      <c r="O130" s="82"/>
      <c r="P130" s="83"/>
      <c r="Q130" s="83"/>
      <c r="R130" s="120"/>
      <c r="S130" s="120"/>
      <c r="T130" s="139"/>
      <c r="U130" s="85"/>
      <c r="V130" s="87"/>
      <c r="W130" s="155"/>
      <c r="X130" s="82"/>
      <c r="Y130" s="121"/>
      <c r="Z130" s="82"/>
      <c r="AA130" s="82"/>
      <c r="AB130" s="82"/>
      <c r="AC130" s="91"/>
      <c r="AD130" s="82"/>
      <c r="AE130" s="50"/>
      <c r="AF130" s="92"/>
      <c r="AG130" s="92"/>
      <c r="AH130" s="82"/>
      <c r="AI130" s="91"/>
      <c r="AJ130" s="91"/>
      <c r="AK130" s="91"/>
      <c r="AL130" s="91"/>
      <c r="AM130" s="91"/>
      <c r="AN130" s="91"/>
      <c r="AO130" s="91"/>
      <c r="AP130" s="91"/>
      <c r="AQ130" s="124"/>
      <c r="AR130" s="124"/>
      <c r="AS130" s="91"/>
      <c r="AT130" s="91"/>
      <c r="AU130" s="91"/>
      <c r="AV130" s="91"/>
      <c r="AW130" s="91"/>
      <c r="AX130" s="91"/>
      <c r="AY130" s="91"/>
      <c r="AZ130" s="157"/>
      <c r="BA130" s="91"/>
      <c r="BB130" s="93"/>
      <c r="BC130" s="124"/>
      <c r="BD130" s="115"/>
      <c r="BE130" s="87"/>
      <c r="BF130" s="87"/>
      <c r="BG130" s="87"/>
      <c r="BH130" s="87"/>
      <c r="BI130" s="87"/>
      <c r="BJ130" s="62"/>
      <c r="BK130" s="59"/>
      <c r="BL130" s="49"/>
      <c r="BM130" s="79"/>
      <c r="BN130" s="160"/>
      <c r="BO130" s="112"/>
      <c r="BP130" s="113"/>
      <c r="BQ130" s="112"/>
      <c r="BR130" s="96"/>
      <c r="BS130" s="96"/>
      <c r="BT130" s="97"/>
      <c r="BU130" s="97"/>
      <c r="BV130" s="97"/>
      <c r="BW130" s="97"/>
      <c r="BX130" s="97"/>
      <c r="BY130" s="97"/>
      <c r="BZ130" s="98"/>
      <c r="CA130" s="99"/>
      <c r="CB130" s="100"/>
      <c r="CC130" s="100"/>
      <c r="CD130" s="100"/>
      <c r="CE130" s="101"/>
      <c r="CF130" s="133"/>
      <c r="CG130" s="133"/>
      <c r="CH130" s="127"/>
      <c r="CI130" s="128"/>
      <c r="CJ130" s="129"/>
      <c r="CK130" s="130"/>
      <c r="CL130" s="68"/>
      <c r="CM130" s="69"/>
      <c r="CN130" s="69"/>
      <c r="CO130" s="69"/>
      <c r="CP130" s="69"/>
      <c r="CQ130" s="68"/>
      <c r="CR130" s="68"/>
      <c r="CS130" s="68"/>
      <c r="CT130" s="71"/>
      <c r="CU130" s="70"/>
      <c r="CV130" s="70"/>
      <c r="CW130" s="70"/>
      <c r="CX130" s="70"/>
      <c r="CY130" s="70"/>
      <c r="CZ130" s="70"/>
      <c r="DA130" s="70"/>
      <c r="DB130" s="70"/>
      <c r="DC130" s="71"/>
      <c r="DD130" s="72"/>
      <c r="DE130" s="72"/>
      <c r="DF130" s="72"/>
      <c r="DG130" s="72"/>
      <c r="DH130" s="72"/>
      <c r="DI130" s="72"/>
      <c r="DJ130" s="72"/>
      <c r="DK130" s="72"/>
      <c r="DL130" s="137"/>
    </row>
    <row r="131" spans="1:116" s="31" customFormat="1" ht="13.5" customHeight="1">
      <c r="A131" s="30">
        <v>130</v>
      </c>
      <c r="B131" s="30">
        <f>IF(YEAR(BD131)&lt;2020,0,IF(ISERROR(VLOOKUP($C131,$C$1:$C130,1,0)),1,COUNTIF($C$2:$C$200,$C131)))</f>
        <v>0</v>
      </c>
      <c r="C131" s="81"/>
      <c r="D131" s="82"/>
      <c r="E131" s="82"/>
      <c r="F131" s="83"/>
      <c r="G131" s="84"/>
      <c r="H131" s="85"/>
      <c r="I131" s="87"/>
      <c r="J131" s="82"/>
      <c r="K131" s="82"/>
      <c r="L131" s="143"/>
      <c r="M131" s="124"/>
      <c r="N131" s="82"/>
      <c r="O131" s="82"/>
      <c r="P131" s="83"/>
      <c r="Q131" s="83"/>
      <c r="R131" s="120"/>
      <c r="S131" s="120"/>
      <c r="T131" s="139"/>
      <c r="U131" s="85"/>
      <c r="V131" s="87"/>
      <c r="W131" s="155"/>
      <c r="X131" s="82"/>
      <c r="Y131" s="121"/>
      <c r="Z131" s="82"/>
      <c r="AA131" s="82"/>
      <c r="AB131" s="82"/>
      <c r="AC131" s="91"/>
      <c r="AD131" s="82"/>
      <c r="AE131" s="50"/>
      <c r="AF131" s="92"/>
      <c r="AG131" s="92"/>
      <c r="AH131" s="82"/>
      <c r="AI131" s="91"/>
      <c r="AJ131" s="91"/>
      <c r="AK131" s="91"/>
      <c r="AL131" s="91"/>
      <c r="AM131" s="91"/>
      <c r="AN131" s="91"/>
      <c r="AO131" s="91"/>
      <c r="AP131" s="91"/>
      <c r="AQ131" s="124"/>
      <c r="AR131" s="124"/>
      <c r="AS131" s="91"/>
      <c r="AT131" s="91"/>
      <c r="AU131" s="91"/>
      <c r="AV131" s="91"/>
      <c r="AW131" s="91"/>
      <c r="AX131" s="91"/>
      <c r="AY131" s="91"/>
      <c r="AZ131" s="157"/>
      <c r="BA131" s="91"/>
      <c r="BB131" s="93"/>
      <c r="BC131" s="124"/>
      <c r="BD131" s="115"/>
      <c r="BE131" s="87"/>
      <c r="BF131" s="87"/>
      <c r="BG131" s="87"/>
      <c r="BH131" s="87"/>
      <c r="BI131" s="87"/>
      <c r="BJ131" s="62"/>
      <c r="BK131" s="59"/>
      <c r="BL131" s="49"/>
      <c r="BM131" s="79"/>
      <c r="BN131" s="160"/>
      <c r="BO131" s="112"/>
      <c r="BP131" s="113"/>
      <c r="BQ131" s="112"/>
      <c r="BR131" s="96"/>
      <c r="BS131" s="96"/>
      <c r="BT131" s="97"/>
      <c r="BU131" s="97"/>
      <c r="BV131" s="97"/>
      <c r="BW131" s="97"/>
      <c r="BX131" s="97"/>
      <c r="BY131" s="97"/>
      <c r="BZ131" s="98"/>
      <c r="CA131" s="99"/>
      <c r="CB131" s="100"/>
      <c r="CC131" s="100"/>
      <c r="CD131" s="100"/>
      <c r="CE131" s="101"/>
      <c r="CF131" s="133"/>
      <c r="CG131" s="133"/>
      <c r="CH131" s="127"/>
      <c r="CI131" s="128"/>
      <c r="CJ131" s="129"/>
      <c r="CK131" s="130"/>
      <c r="CL131" s="68"/>
      <c r="CM131" s="69"/>
      <c r="CN131" s="69"/>
      <c r="CO131" s="69"/>
      <c r="CP131" s="69"/>
      <c r="CQ131" s="68"/>
      <c r="CR131" s="68"/>
      <c r="CS131" s="68"/>
      <c r="CT131" s="71"/>
      <c r="CU131" s="70"/>
      <c r="CV131" s="70"/>
      <c r="CW131" s="70"/>
      <c r="CX131" s="70"/>
      <c r="CY131" s="70"/>
      <c r="CZ131" s="70"/>
      <c r="DA131" s="70"/>
      <c r="DB131" s="70"/>
      <c r="DC131" s="71"/>
      <c r="DD131" s="72"/>
      <c r="DE131" s="72"/>
      <c r="DF131" s="72"/>
      <c r="DG131" s="72"/>
      <c r="DH131" s="72"/>
      <c r="DI131" s="72"/>
      <c r="DJ131" s="72"/>
      <c r="DK131" s="72"/>
      <c r="DL131" s="137"/>
    </row>
    <row r="132" spans="1:116" s="31" customFormat="1" ht="13.5" customHeight="1">
      <c r="A132" s="30">
        <v>131</v>
      </c>
      <c r="B132" s="30">
        <f>IF(YEAR(BD132)&lt;2020,0,IF(ISERROR(VLOOKUP($C132,$C$1:$C131,1,0)),1,COUNTIF($C$2:$C$200,$C132)))</f>
        <v>0</v>
      </c>
      <c r="C132" s="81"/>
      <c r="D132" s="82"/>
      <c r="E132" s="82"/>
      <c r="F132" s="83"/>
      <c r="G132" s="84"/>
      <c r="H132" s="85"/>
      <c r="I132" s="87"/>
      <c r="J132" s="82"/>
      <c r="K132" s="82"/>
      <c r="L132" s="143"/>
      <c r="M132" s="124"/>
      <c r="N132" s="82"/>
      <c r="O132" s="82"/>
      <c r="P132" s="83"/>
      <c r="Q132" s="83"/>
      <c r="R132" s="120"/>
      <c r="S132" s="120"/>
      <c r="T132" s="139"/>
      <c r="U132" s="85"/>
      <c r="V132" s="87"/>
      <c r="W132" s="155"/>
      <c r="X132" s="82"/>
      <c r="Y132" s="121"/>
      <c r="Z132" s="82"/>
      <c r="AA132" s="82"/>
      <c r="AB132" s="82"/>
      <c r="AC132" s="91"/>
      <c r="AD132" s="82"/>
      <c r="AE132" s="50"/>
      <c r="AF132" s="92"/>
      <c r="AG132" s="92"/>
      <c r="AH132" s="82"/>
      <c r="AI132" s="91"/>
      <c r="AJ132" s="91"/>
      <c r="AK132" s="91"/>
      <c r="AL132" s="91"/>
      <c r="AM132" s="91"/>
      <c r="AN132" s="91"/>
      <c r="AO132" s="91"/>
      <c r="AP132" s="91"/>
      <c r="AQ132" s="124"/>
      <c r="AR132" s="124"/>
      <c r="AS132" s="91"/>
      <c r="AT132" s="91"/>
      <c r="AU132" s="91"/>
      <c r="AV132" s="91"/>
      <c r="AW132" s="91"/>
      <c r="AX132" s="91"/>
      <c r="AY132" s="91"/>
      <c r="AZ132" s="157"/>
      <c r="BA132" s="91"/>
      <c r="BB132" s="93"/>
      <c r="BC132" s="124"/>
      <c r="BD132" s="115"/>
      <c r="BE132" s="87"/>
      <c r="BF132" s="87"/>
      <c r="BG132" s="87"/>
      <c r="BH132" s="87"/>
      <c r="BI132" s="87"/>
      <c r="BJ132" s="62"/>
      <c r="BK132" s="59"/>
      <c r="BL132" s="49"/>
      <c r="BM132" s="79"/>
      <c r="BN132" s="160"/>
      <c r="BO132" s="112"/>
      <c r="BP132" s="113"/>
      <c r="BQ132" s="112"/>
      <c r="BR132" s="96"/>
      <c r="BS132" s="96"/>
      <c r="BT132" s="97"/>
      <c r="BU132" s="97"/>
      <c r="BV132" s="97"/>
      <c r="BW132" s="97"/>
      <c r="BX132" s="97"/>
      <c r="BY132" s="97"/>
      <c r="BZ132" s="98"/>
      <c r="CA132" s="99"/>
      <c r="CB132" s="100"/>
      <c r="CC132" s="100"/>
      <c r="CD132" s="100"/>
      <c r="CE132" s="101"/>
      <c r="CF132" s="133"/>
      <c r="CG132" s="133"/>
      <c r="CH132" s="127"/>
      <c r="CI132" s="128"/>
      <c r="CJ132" s="129"/>
      <c r="CK132" s="130"/>
      <c r="CL132" s="68"/>
      <c r="CM132" s="69"/>
      <c r="CN132" s="69"/>
      <c r="CO132" s="69"/>
      <c r="CP132" s="69"/>
      <c r="CQ132" s="68"/>
      <c r="CR132" s="68"/>
      <c r="CS132" s="68"/>
      <c r="CT132" s="71"/>
      <c r="CU132" s="70"/>
      <c r="CV132" s="70"/>
      <c r="CW132" s="70"/>
      <c r="CX132" s="70"/>
      <c r="CY132" s="70"/>
      <c r="CZ132" s="70"/>
      <c r="DA132" s="70"/>
      <c r="DB132" s="70"/>
      <c r="DC132" s="71"/>
      <c r="DD132" s="72"/>
      <c r="DE132" s="72"/>
      <c r="DF132" s="72"/>
      <c r="DG132" s="72"/>
      <c r="DH132" s="72"/>
      <c r="DI132" s="72"/>
      <c r="DJ132" s="72"/>
      <c r="DK132" s="72"/>
      <c r="DL132" s="137"/>
    </row>
    <row r="133" spans="1:116" s="31" customFormat="1" ht="13.5" customHeight="1">
      <c r="A133" s="30">
        <v>132</v>
      </c>
      <c r="B133" s="30">
        <f>IF(YEAR(BD133)&lt;2020,0,IF(ISERROR(VLOOKUP($C133,$C$1:$C132,1,0)),1,COUNTIF($C$2:$C$200,$C133)))</f>
        <v>0</v>
      </c>
      <c r="C133" s="81"/>
      <c r="D133" s="82"/>
      <c r="E133" s="82"/>
      <c r="F133" s="83"/>
      <c r="G133" s="84"/>
      <c r="H133" s="85"/>
      <c r="I133" s="87"/>
      <c r="J133" s="82"/>
      <c r="K133" s="82"/>
      <c r="L133" s="143"/>
      <c r="M133" s="124"/>
      <c r="N133" s="82"/>
      <c r="O133" s="82"/>
      <c r="P133" s="83"/>
      <c r="Q133" s="83"/>
      <c r="R133" s="120"/>
      <c r="S133" s="120"/>
      <c r="T133" s="139"/>
      <c r="U133" s="85"/>
      <c r="V133" s="87"/>
      <c r="W133" s="155"/>
      <c r="X133" s="82"/>
      <c r="Y133" s="121"/>
      <c r="Z133" s="82"/>
      <c r="AA133" s="82"/>
      <c r="AB133" s="82"/>
      <c r="AC133" s="91"/>
      <c r="AD133" s="82"/>
      <c r="AE133" s="50"/>
      <c r="AF133" s="92"/>
      <c r="AG133" s="92"/>
      <c r="AH133" s="82"/>
      <c r="AI133" s="91"/>
      <c r="AJ133" s="91"/>
      <c r="AK133" s="91"/>
      <c r="AL133" s="91"/>
      <c r="AM133" s="91"/>
      <c r="AN133" s="91"/>
      <c r="AO133" s="91"/>
      <c r="AP133" s="91"/>
      <c r="AQ133" s="124"/>
      <c r="AR133" s="124"/>
      <c r="AS133" s="91"/>
      <c r="AT133" s="91"/>
      <c r="AU133" s="91"/>
      <c r="AV133" s="91"/>
      <c r="AW133" s="91"/>
      <c r="AX133" s="91"/>
      <c r="AY133" s="91"/>
      <c r="AZ133" s="157"/>
      <c r="BA133" s="91"/>
      <c r="BB133" s="93"/>
      <c r="BC133" s="124"/>
      <c r="BD133" s="115"/>
      <c r="BE133" s="87"/>
      <c r="BF133" s="87"/>
      <c r="BG133" s="87"/>
      <c r="BH133" s="87"/>
      <c r="BI133" s="87"/>
      <c r="BJ133" s="62"/>
      <c r="BK133" s="59"/>
      <c r="BL133" s="49"/>
      <c r="BM133" s="79"/>
      <c r="BN133" s="160"/>
      <c r="BO133" s="112"/>
      <c r="BP133" s="113"/>
      <c r="BQ133" s="112"/>
      <c r="BR133" s="96"/>
      <c r="BS133" s="96"/>
      <c r="BT133" s="97"/>
      <c r="BU133" s="97"/>
      <c r="BV133" s="97"/>
      <c r="BW133" s="97"/>
      <c r="BX133" s="97"/>
      <c r="BY133" s="97"/>
      <c r="BZ133" s="98"/>
      <c r="CA133" s="99"/>
      <c r="CB133" s="100"/>
      <c r="CC133" s="100"/>
      <c r="CD133" s="100"/>
      <c r="CE133" s="101"/>
      <c r="CF133" s="133"/>
      <c r="CG133" s="133"/>
      <c r="CH133" s="127"/>
      <c r="CI133" s="128"/>
      <c r="CJ133" s="129"/>
      <c r="CK133" s="130"/>
      <c r="CL133" s="68"/>
      <c r="CM133" s="69"/>
      <c r="CN133" s="69"/>
      <c r="CO133" s="69"/>
      <c r="CP133" s="69"/>
      <c r="CQ133" s="68"/>
      <c r="CR133" s="68"/>
      <c r="CS133" s="68"/>
      <c r="CT133" s="71"/>
      <c r="CU133" s="70"/>
      <c r="CV133" s="70"/>
      <c r="CW133" s="70"/>
      <c r="CX133" s="70"/>
      <c r="CY133" s="70"/>
      <c r="CZ133" s="70"/>
      <c r="DA133" s="70"/>
      <c r="DB133" s="70"/>
      <c r="DC133" s="71"/>
      <c r="DD133" s="72"/>
      <c r="DE133" s="72"/>
      <c r="DF133" s="72"/>
      <c r="DG133" s="72"/>
      <c r="DH133" s="72"/>
      <c r="DI133" s="72"/>
      <c r="DJ133" s="72"/>
      <c r="DK133" s="72"/>
      <c r="DL133" s="137"/>
    </row>
    <row r="134" spans="1:116" s="31" customFormat="1" ht="13.5" customHeight="1">
      <c r="A134" s="30">
        <v>133</v>
      </c>
      <c r="B134" s="30">
        <f>IF(YEAR(BD134)&lt;2020,0,IF(ISERROR(VLOOKUP($C134,$C$1:$C133,1,0)),1,COUNTIF($C$2:$C$200,$C134)))</f>
        <v>0</v>
      </c>
      <c r="C134" s="81"/>
      <c r="D134" s="82"/>
      <c r="E134" s="82"/>
      <c r="F134" s="83"/>
      <c r="G134" s="84"/>
      <c r="H134" s="85"/>
      <c r="I134" s="87"/>
      <c r="J134" s="82"/>
      <c r="K134" s="82"/>
      <c r="L134" s="143"/>
      <c r="M134" s="124"/>
      <c r="N134" s="82"/>
      <c r="O134" s="82"/>
      <c r="P134" s="83"/>
      <c r="Q134" s="83"/>
      <c r="R134" s="120"/>
      <c r="S134" s="120"/>
      <c r="T134" s="139"/>
      <c r="U134" s="85"/>
      <c r="V134" s="87"/>
      <c r="W134" s="155"/>
      <c r="X134" s="82"/>
      <c r="Y134" s="121"/>
      <c r="Z134" s="82"/>
      <c r="AA134" s="82"/>
      <c r="AB134" s="82"/>
      <c r="AC134" s="91"/>
      <c r="AD134" s="82"/>
      <c r="AE134" s="50"/>
      <c r="AF134" s="92"/>
      <c r="AG134" s="92"/>
      <c r="AH134" s="82"/>
      <c r="AI134" s="91"/>
      <c r="AJ134" s="91"/>
      <c r="AK134" s="91"/>
      <c r="AL134" s="91"/>
      <c r="AM134" s="91"/>
      <c r="AN134" s="91"/>
      <c r="AO134" s="91"/>
      <c r="AP134" s="91"/>
      <c r="AQ134" s="124"/>
      <c r="AR134" s="124"/>
      <c r="AS134" s="91"/>
      <c r="AT134" s="91"/>
      <c r="AU134" s="91"/>
      <c r="AV134" s="91"/>
      <c r="AW134" s="91"/>
      <c r="AX134" s="91"/>
      <c r="AY134" s="91"/>
      <c r="AZ134" s="157"/>
      <c r="BA134" s="91"/>
      <c r="BB134" s="93"/>
      <c r="BC134" s="124"/>
      <c r="BD134" s="115"/>
      <c r="BE134" s="87"/>
      <c r="BF134" s="87"/>
      <c r="BG134" s="87"/>
      <c r="BH134" s="87"/>
      <c r="BI134" s="87"/>
      <c r="BJ134" s="62"/>
      <c r="BK134" s="59"/>
      <c r="BL134" s="49"/>
      <c r="BM134" s="79"/>
      <c r="BN134" s="160"/>
      <c r="BO134" s="112"/>
      <c r="BP134" s="113"/>
      <c r="BQ134" s="112"/>
      <c r="BR134" s="96"/>
      <c r="BS134" s="96"/>
      <c r="BT134" s="97"/>
      <c r="BU134" s="97"/>
      <c r="BV134" s="97"/>
      <c r="BW134" s="97"/>
      <c r="BX134" s="97"/>
      <c r="BY134" s="97"/>
      <c r="BZ134" s="98"/>
      <c r="CA134" s="99"/>
      <c r="CB134" s="100"/>
      <c r="CC134" s="100"/>
      <c r="CD134" s="100"/>
      <c r="CE134" s="101"/>
      <c r="CF134" s="133"/>
      <c r="CG134" s="133"/>
      <c r="CH134" s="127"/>
      <c r="CI134" s="128"/>
      <c r="CJ134" s="129"/>
      <c r="CK134" s="130"/>
      <c r="CL134" s="68"/>
      <c r="CM134" s="69"/>
      <c r="CN134" s="69"/>
      <c r="CO134" s="69"/>
      <c r="CP134" s="69"/>
      <c r="CQ134" s="68"/>
      <c r="CR134" s="68"/>
      <c r="CS134" s="68"/>
      <c r="CT134" s="71"/>
      <c r="CU134" s="70"/>
      <c r="CV134" s="70"/>
      <c r="CW134" s="70"/>
      <c r="CX134" s="70"/>
      <c r="CY134" s="70"/>
      <c r="CZ134" s="70"/>
      <c r="DA134" s="70"/>
      <c r="DB134" s="70"/>
      <c r="DC134" s="71"/>
      <c r="DD134" s="72"/>
      <c r="DE134" s="72"/>
      <c r="DF134" s="72"/>
      <c r="DG134" s="72"/>
      <c r="DH134" s="72"/>
      <c r="DI134" s="72"/>
      <c r="DJ134" s="72"/>
      <c r="DK134" s="72"/>
      <c r="DL134" s="137"/>
    </row>
    <row r="135" spans="1:116" s="31" customFormat="1" ht="13.5" customHeight="1">
      <c r="A135" s="30">
        <v>134</v>
      </c>
      <c r="B135" s="30">
        <f>IF(YEAR(BD135)&lt;2020,0,IF(ISERROR(VLOOKUP($C135,$C$1:$C134,1,0)),1,COUNTIF($C$2:$C$200,$C135)))</f>
        <v>0</v>
      </c>
      <c r="C135" s="81"/>
      <c r="D135" s="82"/>
      <c r="E135" s="82"/>
      <c r="F135" s="83"/>
      <c r="G135" s="84"/>
      <c r="H135" s="85"/>
      <c r="I135" s="87"/>
      <c r="J135" s="82"/>
      <c r="K135" s="82"/>
      <c r="L135" s="143"/>
      <c r="M135" s="124"/>
      <c r="N135" s="82"/>
      <c r="O135" s="82"/>
      <c r="P135" s="83"/>
      <c r="Q135" s="83"/>
      <c r="R135" s="120"/>
      <c r="S135" s="120"/>
      <c r="T135" s="139"/>
      <c r="U135" s="85"/>
      <c r="V135" s="87"/>
      <c r="W135" s="155"/>
      <c r="X135" s="82"/>
      <c r="Y135" s="121"/>
      <c r="Z135" s="82"/>
      <c r="AA135" s="82"/>
      <c r="AB135" s="82"/>
      <c r="AC135" s="91"/>
      <c r="AD135" s="82"/>
      <c r="AE135" s="50"/>
      <c r="AF135" s="92"/>
      <c r="AG135" s="92"/>
      <c r="AH135" s="82"/>
      <c r="AI135" s="91"/>
      <c r="AJ135" s="91"/>
      <c r="AK135" s="91"/>
      <c r="AL135" s="91"/>
      <c r="AM135" s="91"/>
      <c r="AN135" s="91"/>
      <c r="AO135" s="91"/>
      <c r="AP135" s="91"/>
      <c r="AQ135" s="124"/>
      <c r="AR135" s="124"/>
      <c r="AS135" s="91"/>
      <c r="AT135" s="91"/>
      <c r="AU135" s="91"/>
      <c r="AV135" s="91"/>
      <c r="AW135" s="91"/>
      <c r="AX135" s="91"/>
      <c r="AY135" s="91"/>
      <c r="AZ135" s="157"/>
      <c r="BA135" s="91"/>
      <c r="BB135" s="93"/>
      <c r="BC135" s="124"/>
      <c r="BD135" s="115"/>
      <c r="BE135" s="87"/>
      <c r="BF135" s="87"/>
      <c r="BG135" s="87"/>
      <c r="BH135" s="87"/>
      <c r="BI135" s="87"/>
      <c r="BJ135" s="62"/>
      <c r="BK135" s="59"/>
      <c r="BL135" s="49"/>
      <c r="BM135" s="79"/>
      <c r="BN135" s="160"/>
      <c r="BO135" s="112"/>
      <c r="BP135" s="113"/>
      <c r="BQ135" s="112"/>
      <c r="BR135" s="96"/>
      <c r="BS135" s="96"/>
      <c r="BT135" s="97"/>
      <c r="BU135" s="97"/>
      <c r="BV135" s="97"/>
      <c r="BW135" s="97"/>
      <c r="BX135" s="97"/>
      <c r="BY135" s="97"/>
      <c r="BZ135" s="98"/>
      <c r="CA135" s="99"/>
      <c r="CB135" s="100"/>
      <c r="CC135" s="100"/>
      <c r="CD135" s="100"/>
      <c r="CE135" s="101"/>
      <c r="CF135" s="133"/>
      <c r="CG135" s="133"/>
      <c r="CH135" s="127"/>
      <c r="CI135" s="128"/>
      <c r="CJ135" s="129"/>
      <c r="CK135" s="130"/>
      <c r="CL135" s="68"/>
      <c r="CM135" s="69"/>
      <c r="CN135" s="69"/>
      <c r="CO135" s="69"/>
      <c r="CP135" s="69"/>
      <c r="CQ135" s="68"/>
      <c r="CR135" s="68"/>
      <c r="CS135" s="68"/>
      <c r="CT135" s="71"/>
      <c r="CU135" s="70"/>
      <c r="CV135" s="70"/>
      <c r="CW135" s="70"/>
      <c r="CX135" s="70"/>
      <c r="CY135" s="70"/>
      <c r="CZ135" s="70"/>
      <c r="DA135" s="70"/>
      <c r="DB135" s="70"/>
      <c r="DC135" s="71"/>
      <c r="DD135" s="72"/>
      <c r="DE135" s="72"/>
      <c r="DF135" s="72"/>
      <c r="DG135" s="72"/>
      <c r="DH135" s="72"/>
      <c r="DI135" s="72"/>
      <c r="DJ135" s="72"/>
      <c r="DK135" s="72"/>
      <c r="DL135" s="137"/>
    </row>
    <row r="136" spans="1:116" s="31" customFormat="1" ht="13.5" customHeight="1">
      <c r="A136" s="30">
        <v>135</v>
      </c>
      <c r="B136" s="30">
        <f>IF(YEAR(BD136)&lt;2020,0,IF(ISERROR(VLOOKUP($C136,$C$1:$C135,1,0)),1,COUNTIF($C$2:$C$200,$C136)))</f>
        <v>0</v>
      </c>
      <c r="C136" s="81"/>
      <c r="D136" s="82"/>
      <c r="E136" s="82"/>
      <c r="F136" s="83"/>
      <c r="G136" s="84"/>
      <c r="H136" s="85"/>
      <c r="I136" s="87"/>
      <c r="J136" s="82"/>
      <c r="K136" s="82"/>
      <c r="L136" s="143"/>
      <c r="M136" s="124"/>
      <c r="N136" s="82"/>
      <c r="O136" s="82"/>
      <c r="P136" s="83"/>
      <c r="Q136" s="83"/>
      <c r="R136" s="120"/>
      <c r="S136" s="120"/>
      <c r="T136" s="139"/>
      <c r="U136" s="85"/>
      <c r="V136" s="87"/>
      <c r="W136" s="155"/>
      <c r="X136" s="82"/>
      <c r="Y136" s="121"/>
      <c r="Z136" s="82"/>
      <c r="AA136" s="82"/>
      <c r="AB136" s="82"/>
      <c r="AC136" s="91"/>
      <c r="AD136" s="82"/>
      <c r="AE136" s="50"/>
      <c r="AF136" s="92"/>
      <c r="AG136" s="92"/>
      <c r="AH136" s="82"/>
      <c r="AI136" s="91"/>
      <c r="AJ136" s="91"/>
      <c r="AK136" s="91"/>
      <c r="AL136" s="91"/>
      <c r="AM136" s="91"/>
      <c r="AN136" s="91"/>
      <c r="AO136" s="91"/>
      <c r="AP136" s="91"/>
      <c r="AQ136" s="124"/>
      <c r="AR136" s="124"/>
      <c r="AS136" s="91"/>
      <c r="AT136" s="91"/>
      <c r="AU136" s="91"/>
      <c r="AV136" s="91"/>
      <c r="AW136" s="91"/>
      <c r="AX136" s="91"/>
      <c r="AY136" s="91"/>
      <c r="AZ136" s="157"/>
      <c r="BA136" s="91"/>
      <c r="BB136" s="93"/>
      <c r="BC136" s="124"/>
      <c r="BD136" s="115"/>
      <c r="BE136" s="87"/>
      <c r="BF136" s="87"/>
      <c r="BG136" s="87"/>
      <c r="BH136" s="87"/>
      <c r="BI136" s="87"/>
      <c r="BJ136" s="62"/>
      <c r="BK136" s="59"/>
      <c r="BL136" s="49"/>
      <c r="BM136" s="79"/>
      <c r="BN136" s="160"/>
      <c r="BO136" s="112"/>
      <c r="BP136" s="113"/>
      <c r="BQ136" s="112"/>
      <c r="BR136" s="96"/>
      <c r="BS136" s="96"/>
      <c r="BT136" s="97"/>
      <c r="BU136" s="97"/>
      <c r="BV136" s="97"/>
      <c r="BW136" s="97"/>
      <c r="BX136" s="97"/>
      <c r="BY136" s="97"/>
      <c r="BZ136" s="98"/>
      <c r="CA136" s="99"/>
      <c r="CB136" s="100"/>
      <c r="CC136" s="100"/>
      <c r="CD136" s="100"/>
      <c r="CE136" s="101"/>
      <c r="CF136" s="133"/>
      <c r="CG136" s="133"/>
      <c r="CH136" s="127"/>
      <c r="CI136" s="128"/>
      <c r="CJ136" s="129"/>
      <c r="CK136" s="130"/>
      <c r="CL136" s="68"/>
      <c r="CM136" s="69"/>
      <c r="CN136" s="69"/>
      <c r="CO136" s="69"/>
      <c r="CP136" s="69"/>
      <c r="CQ136" s="68"/>
      <c r="CR136" s="68"/>
      <c r="CS136" s="68"/>
      <c r="CT136" s="71"/>
      <c r="CU136" s="70"/>
      <c r="CV136" s="70"/>
      <c r="CW136" s="70"/>
      <c r="CX136" s="70"/>
      <c r="CY136" s="70"/>
      <c r="CZ136" s="70"/>
      <c r="DA136" s="70"/>
      <c r="DB136" s="70"/>
      <c r="DC136" s="71"/>
      <c r="DD136" s="72"/>
      <c r="DE136" s="72"/>
      <c r="DF136" s="72"/>
      <c r="DG136" s="72"/>
      <c r="DH136" s="72"/>
      <c r="DI136" s="72"/>
      <c r="DJ136" s="72"/>
      <c r="DK136" s="72"/>
      <c r="DL136" s="137"/>
    </row>
    <row r="137" spans="1:116" s="31" customFormat="1" ht="13.5" customHeight="1">
      <c r="A137" s="30">
        <v>136</v>
      </c>
      <c r="B137" s="30">
        <f>IF(YEAR(BD137)&lt;2020,0,IF(ISERROR(VLOOKUP($C137,$C$1:$C136,1,0)),1,COUNTIF($C$2:$C$200,$C137)))</f>
        <v>0</v>
      </c>
      <c r="C137" s="81"/>
      <c r="D137" s="82"/>
      <c r="E137" s="82"/>
      <c r="F137" s="83"/>
      <c r="G137" s="84"/>
      <c r="H137" s="85"/>
      <c r="I137" s="87"/>
      <c r="J137" s="82"/>
      <c r="K137" s="82"/>
      <c r="L137" s="143"/>
      <c r="M137" s="124"/>
      <c r="N137" s="82"/>
      <c r="O137" s="82"/>
      <c r="P137" s="83"/>
      <c r="Q137" s="83"/>
      <c r="R137" s="120"/>
      <c r="S137" s="120"/>
      <c r="T137" s="139"/>
      <c r="U137" s="85"/>
      <c r="V137" s="87"/>
      <c r="W137" s="155"/>
      <c r="X137" s="82"/>
      <c r="Y137" s="121"/>
      <c r="Z137" s="82"/>
      <c r="AA137" s="82"/>
      <c r="AB137" s="82"/>
      <c r="AC137" s="91"/>
      <c r="AD137" s="82"/>
      <c r="AE137" s="50"/>
      <c r="AF137" s="92"/>
      <c r="AG137" s="92"/>
      <c r="AH137" s="82"/>
      <c r="AI137" s="91"/>
      <c r="AJ137" s="91"/>
      <c r="AK137" s="91"/>
      <c r="AL137" s="91"/>
      <c r="AM137" s="91"/>
      <c r="AN137" s="91"/>
      <c r="AO137" s="91"/>
      <c r="AP137" s="91"/>
      <c r="AQ137" s="124"/>
      <c r="AR137" s="124"/>
      <c r="AS137" s="91"/>
      <c r="AT137" s="91"/>
      <c r="AU137" s="91"/>
      <c r="AV137" s="91"/>
      <c r="AW137" s="91"/>
      <c r="AX137" s="91"/>
      <c r="AY137" s="91"/>
      <c r="AZ137" s="157"/>
      <c r="BA137" s="91"/>
      <c r="BB137" s="93"/>
      <c r="BC137" s="124"/>
      <c r="BD137" s="115"/>
      <c r="BE137" s="87"/>
      <c r="BF137" s="87"/>
      <c r="BG137" s="87"/>
      <c r="BH137" s="87"/>
      <c r="BI137" s="87"/>
      <c r="BJ137" s="62"/>
      <c r="BK137" s="59"/>
      <c r="BL137" s="49"/>
      <c r="BM137" s="79"/>
      <c r="BN137" s="160"/>
      <c r="BO137" s="112"/>
      <c r="BP137" s="113"/>
      <c r="BQ137" s="112"/>
      <c r="BR137" s="96"/>
      <c r="BS137" s="96"/>
      <c r="BT137" s="97"/>
      <c r="BU137" s="97"/>
      <c r="BV137" s="97"/>
      <c r="BW137" s="97"/>
      <c r="BX137" s="97"/>
      <c r="BY137" s="97"/>
      <c r="BZ137" s="98"/>
      <c r="CA137" s="99"/>
      <c r="CB137" s="100"/>
      <c r="CC137" s="100"/>
      <c r="CD137" s="100"/>
      <c r="CE137" s="101"/>
      <c r="CF137" s="133"/>
      <c r="CG137" s="133"/>
      <c r="CH137" s="127"/>
      <c r="CI137" s="128"/>
      <c r="CJ137" s="129"/>
      <c r="CK137" s="130"/>
      <c r="CL137" s="68"/>
      <c r="CM137" s="69"/>
      <c r="CN137" s="69"/>
      <c r="CO137" s="69"/>
      <c r="CP137" s="69"/>
      <c r="CQ137" s="68"/>
      <c r="CR137" s="68"/>
      <c r="CS137" s="68"/>
      <c r="CT137" s="71"/>
      <c r="CU137" s="70"/>
      <c r="CV137" s="70"/>
      <c r="CW137" s="70"/>
      <c r="CX137" s="70"/>
      <c r="CY137" s="70"/>
      <c r="CZ137" s="70"/>
      <c r="DA137" s="70"/>
      <c r="DB137" s="70"/>
      <c r="DC137" s="71"/>
      <c r="DD137" s="72"/>
      <c r="DE137" s="72"/>
      <c r="DF137" s="72"/>
      <c r="DG137" s="72"/>
      <c r="DH137" s="72"/>
      <c r="DI137" s="72"/>
      <c r="DJ137" s="72"/>
      <c r="DK137" s="72"/>
      <c r="DL137" s="137"/>
    </row>
    <row r="138" spans="1:116" s="31" customFormat="1" ht="13.5" customHeight="1">
      <c r="A138" s="30">
        <v>137</v>
      </c>
      <c r="B138" s="30">
        <f>IF(YEAR(BD138)&lt;2020,0,IF(ISERROR(VLOOKUP($C138,$C$1:$C137,1,0)),1,COUNTIF($C$2:$C$200,$C138)))</f>
        <v>0</v>
      </c>
      <c r="C138" s="81"/>
      <c r="D138" s="82"/>
      <c r="E138" s="82"/>
      <c r="F138" s="83"/>
      <c r="G138" s="84"/>
      <c r="H138" s="85"/>
      <c r="I138" s="87"/>
      <c r="J138" s="82"/>
      <c r="K138" s="82"/>
      <c r="L138" s="143"/>
      <c r="M138" s="124"/>
      <c r="N138" s="82"/>
      <c r="O138" s="82"/>
      <c r="P138" s="83"/>
      <c r="Q138" s="83"/>
      <c r="R138" s="120"/>
      <c r="S138" s="120"/>
      <c r="T138" s="139"/>
      <c r="U138" s="85"/>
      <c r="V138" s="87"/>
      <c r="W138" s="155"/>
      <c r="X138" s="82"/>
      <c r="Y138" s="121"/>
      <c r="Z138" s="82"/>
      <c r="AA138" s="82"/>
      <c r="AB138" s="82"/>
      <c r="AC138" s="91"/>
      <c r="AD138" s="82"/>
      <c r="AE138" s="50"/>
      <c r="AF138" s="92"/>
      <c r="AG138" s="92"/>
      <c r="AH138" s="82"/>
      <c r="AI138" s="91"/>
      <c r="AJ138" s="91"/>
      <c r="AK138" s="91"/>
      <c r="AL138" s="91"/>
      <c r="AM138" s="91"/>
      <c r="AN138" s="91"/>
      <c r="AO138" s="91"/>
      <c r="AP138" s="91"/>
      <c r="AQ138" s="124"/>
      <c r="AR138" s="124"/>
      <c r="AS138" s="91"/>
      <c r="AT138" s="91"/>
      <c r="AU138" s="91"/>
      <c r="AV138" s="91"/>
      <c r="AW138" s="91"/>
      <c r="AX138" s="91"/>
      <c r="AY138" s="91"/>
      <c r="AZ138" s="157"/>
      <c r="BA138" s="91"/>
      <c r="BB138" s="93"/>
      <c r="BC138" s="124"/>
      <c r="BD138" s="115"/>
      <c r="BE138" s="87"/>
      <c r="BF138" s="87"/>
      <c r="BG138" s="87"/>
      <c r="BH138" s="87"/>
      <c r="BI138" s="87"/>
      <c r="BJ138" s="62"/>
      <c r="BK138" s="59"/>
      <c r="BL138" s="49"/>
      <c r="BM138" s="79"/>
      <c r="BN138" s="160"/>
      <c r="BO138" s="112"/>
      <c r="BP138" s="113"/>
      <c r="BQ138" s="112"/>
      <c r="BR138" s="96"/>
      <c r="BS138" s="96"/>
      <c r="BT138" s="97"/>
      <c r="BU138" s="97"/>
      <c r="BV138" s="97"/>
      <c r="BW138" s="97"/>
      <c r="BX138" s="97"/>
      <c r="BY138" s="97"/>
      <c r="BZ138" s="98"/>
      <c r="CA138" s="99"/>
      <c r="CB138" s="100"/>
      <c r="CC138" s="100"/>
      <c r="CD138" s="100"/>
      <c r="CE138" s="101"/>
      <c r="CF138" s="133"/>
      <c r="CG138" s="133"/>
      <c r="CH138" s="127"/>
      <c r="CI138" s="128"/>
      <c r="CJ138" s="129"/>
      <c r="CK138" s="130"/>
      <c r="CL138" s="68"/>
      <c r="CM138" s="69"/>
      <c r="CN138" s="69"/>
      <c r="CO138" s="69"/>
      <c r="CP138" s="69"/>
      <c r="CQ138" s="68"/>
      <c r="CR138" s="68"/>
      <c r="CS138" s="68"/>
      <c r="CT138" s="71"/>
      <c r="CU138" s="70"/>
      <c r="CV138" s="70"/>
      <c r="CW138" s="70"/>
      <c r="CX138" s="70"/>
      <c r="CY138" s="70"/>
      <c r="CZ138" s="70"/>
      <c r="DA138" s="70"/>
      <c r="DB138" s="70"/>
      <c r="DC138" s="71"/>
      <c r="DD138" s="72"/>
      <c r="DE138" s="72"/>
      <c r="DF138" s="72"/>
      <c r="DG138" s="72"/>
      <c r="DH138" s="72"/>
      <c r="DI138" s="72"/>
      <c r="DJ138" s="72"/>
      <c r="DK138" s="72"/>
      <c r="DL138" s="137"/>
    </row>
    <row r="139" spans="1:116" s="31" customFormat="1" ht="13.5" customHeight="1">
      <c r="A139" s="30">
        <v>138</v>
      </c>
      <c r="B139" s="30">
        <f>IF(YEAR(BD139)&lt;2020,0,IF(ISERROR(VLOOKUP($C139,$C$1:$C138,1,0)),1,COUNTIF($C$2:$C$200,$C139)))</f>
        <v>0</v>
      </c>
      <c r="C139" s="81"/>
      <c r="D139" s="82"/>
      <c r="E139" s="82"/>
      <c r="F139" s="83"/>
      <c r="G139" s="84"/>
      <c r="H139" s="85"/>
      <c r="I139" s="87"/>
      <c r="J139" s="82"/>
      <c r="K139" s="82"/>
      <c r="L139" s="143"/>
      <c r="M139" s="124"/>
      <c r="N139" s="82"/>
      <c r="O139" s="82"/>
      <c r="P139" s="83"/>
      <c r="Q139" s="83"/>
      <c r="R139" s="120"/>
      <c r="S139" s="120"/>
      <c r="T139" s="139"/>
      <c r="U139" s="85"/>
      <c r="V139" s="87"/>
      <c r="W139" s="155"/>
      <c r="X139" s="82"/>
      <c r="Y139" s="121"/>
      <c r="Z139" s="82"/>
      <c r="AA139" s="82"/>
      <c r="AB139" s="82"/>
      <c r="AC139" s="91"/>
      <c r="AD139" s="82"/>
      <c r="AE139" s="50"/>
      <c r="AF139" s="92"/>
      <c r="AG139" s="92"/>
      <c r="AH139" s="82"/>
      <c r="AI139" s="91"/>
      <c r="AJ139" s="91"/>
      <c r="AK139" s="91"/>
      <c r="AL139" s="91"/>
      <c r="AM139" s="91"/>
      <c r="AN139" s="91"/>
      <c r="AO139" s="91"/>
      <c r="AP139" s="91"/>
      <c r="AQ139" s="124"/>
      <c r="AR139" s="124"/>
      <c r="AS139" s="91"/>
      <c r="AT139" s="91"/>
      <c r="AU139" s="91"/>
      <c r="AV139" s="91"/>
      <c r="AW139" s="91"/>
      <c r="AX139" s="91"/>
      <c r="AY139" s="91"/>
      <c r="AZ139" s="157"/>
      <c r="BA139" s="91"/>
      <c r="BB139" s="93"/>
      <c r="BC139" s="124"/>
      <c r="BD139" s="115"/>
      <c r="BE139" s="87"/>
      <c r="BF139" s="87"/>
      <c r="BG139" s="87"/>
      <c r="BH139" s="87"/>
      <c r="BI139" s="87"/>
      <c r="BJ139" s="62"/>
      <c r="BK139" s="59"/>
      <c r="BL139" s="49"/>
      <c r="BM139" s="79"/>
      <c r="BN139" s="160"/>
      <c r="BO139" s="112"/>
      <c r="BP139" s="113"/>
      <c r="BQ139" s="112"/>
      <c r="BR139" s="96"/>
      <c r="BS139" s="96"/>
      <c r="BT139" s="97"/>
      <c r="BU139" s="97"/>
      <c r="BV139" s="97"/>
      <c r="BW139" s="97"/>
      <c r="BX139" s="97"/>
      <c r="BY139" s="97"/>
      <c r="BZ139" s="98"/>
      <c r="CA139" s="99"/>
      <c r="CB139" s="100"/>
      <c r="CC139" s="100"/>
      <c r="CD139" s="100"/>
      <c r="CE139" s="101"/>
      <c r="CF139" s="133"/>
      <c r="CG139" s="133"/>
      <c r="CH139" s="127"/>
      <c r="CI139" s="128"/>
      <c r="CJ139" s="129"/>
      <c r="CK139" s="130"/>
      <c r="CL139" s="68"/>
      <c r="CM139" s="69"/>
      <c r="CN139" s="69"/>
      <c r="CO139" s="69"/>
      <c r="CP139" s="69"/>
      <c r="CQ139" s="68"/>
      <c r="CR139" s="68"/>
      <c r="CS139" s="68"/>
      <c r="CT139" s="71"/>
      <c r="CU139" s="70"/>
      <c r="CV139" s="70"/>
      <c r="CW139" s="70"/>
      <c r="CX139" s="70"/>
      <c r="CY139" s="70"/>
      <c r="CZ139" s="70"/>
      <c r="DA139" s="70"/>
      <c r="DB139" s="70"/>
      <c r="DC139" s="71"/>
      <c r="DD139" s="72"/>
      <c r="DE139" s="72"/>
      <c r="DF139" s="72"/>
      <c r="DG139" s="72"/>
      <c r="DH139" s="72"/>
      <c r="DI139" s="72"/>
      <c r="DJ139" s="72"/>
      <c r="DK139" s="72"/>
      <c r="DL139" s="137"/>
    </row>
    <row r="140" spans="1:116" s="31" customFormat="1" ht="13.5" customHeight="1">
      <c r="A140" s="30">
        <v>139</v>
      </c>
      <c r="B140" s="30">
        <f>IF(YEAR(BD140)&lt;2020,0,IF(ISERROR(VLOOKUP($C140,$C$1:$C139,1,0)),1,COUNTIF($C$2:$C$200,$C140)))</f>
        <v>0</v>
      </c>
      <c r="C140" s="81"/>
      <c r="D140" s="82"/>
      <c r="E140" s="82"/>
      <c r="F140" s="83"/>
      <c r="G140" s="84"/>
      <c r="H140" s="85"/>
      <c r="I140" s="87"/>
      <c r="J140" s="82"/>
      <c r="K140" s="82"/>
      <c r="L140" s="143"/>
      <c r="M140" s="124"/>
      <c r="N140" s="82"/>
      <c r="O140" s="82"/>
      <c r="P140" s="83"/>
      <c r="Q140" s="83"/>
      <c r="R140" s="120"/>
      <c r="S140" s="120"/>
      <c r="T140" s="139"/>
      <c r="U140" s="85"/>
      <c r="V140" s="87"/>
      <c r="W140" s="155"/>
      <c r="X140" s="82"/>
      <c r="Y140" s="121"/>
      <c r="Z140" s="82"/>
      <c r="AA140" s="82"/>
      <c r="AB140" s="82"/>
      <c r="AC140" s="91"/>
      <c r="AD140" s="82"/>
      <c r="AE140" s="50"/>
      <c r="AF140" s="92"/>
      <c r="AG140" s="92"/>
      <c r="AH140" s="82"/>
      <c r="AI140" s="91"/>
      <c r="AJ140" s="91"/>
      <c r="AK140" s="91"/>
      <c r="AL140" s="91"/>
      <c r="AM140" s="91"/>
      <c r="AN140" s="91"/>
      <c r="AO140" s="91"/>
      <c r="AP140" s="91"/>
      <c r="AQ140" s="124"/>
      <c r="AR140" s="124"/>
      <c r="AS140" s="91"/>
      <c r="AT140" s="91"/>
      <c r="AU140" s="91"/>
      <c r="AV140" s="91"/>
      <c r="AW140" s="91"/>
      <c r="AX140" s="91"/>
      <c r="AY140" s="91"/>
      <c r="AZ140" s="157"/>
      <c r="BA140" s="91"/>
      <c r="BB140" s="93"/>
      <c r="BC140" s="124"/>
      <c r="BD140" s="115"/>
      <c r="BE140" s="87"/>
      <c r="BF140" s="87"/>
      <c r="BG140" s="87"/>
      <c r="BH140" s="87"/>
      <c r="BI140" s="87"/>
      <c r="BJ140" s="62"/>
      <c r="BK140" s="59"/>
      <c r="BL140" s="49"/>
      <c r="BM140" s="79"/>
      <c r="BN140" s="160"/>
      <c r="BO140" s="112"/>
      <c r="BP140" s="113"/>
      <c r="BQ140" s="112"/>
      <c r="BR140" s="96"/>
      <c r="BS140" s="96"/>
      <c r="BT140" s="97"/>
      <c r="BU140" s="97"/>
      <c r="BV140" s="97"/>
      <c r="BW140" s="97"/>
      <c r="BX140" s="97"/>
      <c r="BY140" s="97"/>
      <c r="BZ140" s="98"/>
      <c r="CA140" s="99"/>
      <c r="CB140" s="100"/>
      <c r="CC140" s="100"/>
      <c r="CD140" s="100"/>
      <c r="CE140" s="101"/>
      <c r="CF140" s="133"/>
      <c r="CG140" s="133"/>
      <c r="CH140" s="127"/>
      <c r="CI140" s="128"/>
      <c r="CJ140" s="129"/>
      <c r="CK140" s="130"/>
      <c r="CL140" s="68"/>
      <c r="CM140" s="69"/>
      <c r="CN140" s="69"/>
      <c r="CO140" s="69"/>
      <c r="CP140" s="69"/>
      <c r="CQ140" s="68"/>
      <c r="CR140" s="68"/>
      <c r="CS140" s="68"/>
      <c r="CT140" s="71"/>
      <c r="CU140" s="70"/>
      <c r="CV140" s="70"/>
      <c r="CW140" s="70"/>
      <c r="CX140" s="70"/>
      <c r="CY140" s="70"/>
      <c r="CZ140" s="70"/>
      <c r="DA140" s="70"/>
      <c r="DB140" s="70"/>
      <c r="DC140" s="71"/>
      <c r="DD140" s="72"/>
      <c r="DE140" s="72"/>
      <c r="DF140" s="72"/>
      <c r="DG140" s="72"/>
      <c r="DH140" s="72"/>
      <c r="DI140" s="72"/>
      <c r="DJ140" s="72"/>
      <c r="DK140" s="72"/>
      <c r="DL140" s="137"/>
    </row>
    <row r="141" spans="1:116" s="31" customFormat="1" ht="13.5" customHeight="1">
      <c r="A141" s="30">
        <v>140</v>
      </c>
      <c r="B141" s="30">
        <f>IF(YEAR(BD141)&lt;2020,0,IF(ISERROR(VLOOKUP($C141,$C$1:$C140,1,0)),1,COUNTIF($C$2:$C$200,$C141)))</f>
        <v>0</v>
      </c>
      <c r="C141" s="81"/>
      <c r="D141" s="82"/>
      <c r="E141" s="82"/>
      <c r="F141" s="83"/>
      <c r="G141" s="84"/>
      <c r="H141" s="85"/>
      <c r="I141" s="87"/>
      <c r="J141" s="82"/>
      <c r="K141" s="82"/>
      <c r="L141" s="143"/>
      <c r="M141" s="124"/>
      <c r="N141" s="82"/>
      <c r="O141" s="82"/>
      <c r="P141" s="83"/>
      <c r="Q141" s="83"/>
      <c r="R141" s="120"/>
      <c r="S141" s="120"/>
      <c r="T141" s="139"/>
      <c r="U141" s="85"/>
      <c r="V141" s="87"/>
      <c r="W141" s="155"/>
      <c r="X141" s="82"/>
      <c r="Y141" s="121"/>
      <c r="Z141" s="82"/>
      <c r="AA141" s="82"/>
      <c r="AB141" s="82"/>
      <c r="AC141" s="91"/>
      <c r="AD141" s="82"/>
      <c r="AE141" s="50"/>
      <c r="AF141" s="92"/>
      <c r="AG141" s="92"/>
      <c r="AH141" s="82"/>
      <c r="AI141" s="91"/>
      <c r="AJ141" s="91"/>
      <c r="AK141" s="91"/>
      <c r="AL141" s="91"/>
      <c r="AM141" s="91"/>
      <c r="AN141" s="91"/>
      <c r="AO141" s="91"/>
      <c r="AP141" s="91"/>
      <c r="AQ141" s="124"/>
      <c r="AR141" s="124"/>
      <c r="AS141" s="91"/>
      <c r="AT141" s="91"/>
      <c r="AU141" s="91"/>
      <c r="AV141" s="91"/>
      <c r="AW141" s="91"/>
      <c r="AX141" s="91"/>
      <c r="AY141" s="91"/>
      <c r="AZ141" s="157"/>
      <c r="BA141" s="91"/>
      <c r="BB141" s="93"/>
      <c r="BC141" s="124"/>
      <c r="BD141" s="115"/>
      <c r="BE141" s="87"/>
      <c r="BF141" s="87"/>
      <c r="BG141" s="87"/>
      <c r="BH141" s="87"/>
      <c r="BI141" s="87"/>
      <c r="BJ141" s="62"/>
      <c r="BK141" s="59"/>
      <c r="BL141" s="49"/>
      <c r="BM141" s="79"/>
      <c r="BN141" s="160"/>
      <c r="BO141" s="112"/>
      <c r="BP141" s="113"/>
      <c r="BQ141" s="112"/>
      <c r="BR141" s="96"/>
      <c r="BS141" s="96"/>
      <c r="BT141" s="97"/>
      <c r="BU141" s="97"/>
      <c r="BV141" s="97"/>
      <c r="BW141" s="97"/>
      <c r="BX141" s="97"/>
      <c r="BY141" s="97"/>
      <c r="BZ141" s="98"/>
      <c r="CA141" s="99"/>
      <c r="CB141" s="100"/>
      <c r="CC141" s="100"/>
      <c r="CD141" s="100"/>
      <c r="CE141" s="101"/>
      <c r="CF141" s="133"/>
      <c r="CG141" s="133"/>
      <c r="CH141" s="127"/>
      <c r="CI141" s="128"/>
      <c r="CJ141" s="129"/>
      <c r="CK141" s="130"/>
      <c r="CL141" s="68"/>
      <c r="CM141" s="69"/>
      <c r="CN141" s="69"/>
      <c r="CO141" s="69"/>
      <c r="CP141" s="69"/>
      <c r="CQ141" s="68"/>
      <c r="CR141" s="68"/>
      <c r="CS141" s="68"/>
      <c r="CT141" s="71"/>
      <c r="CU141" s="70"/>
      <c r="CV141" s="70"/>
      <c r="CW141" s="70"/>
      <c r="CX141" s="70"/>
      <c r="CY141" s="70"/>
      <c r="CZ141" s="70"/>
      <c r="DA141" s="70"/>
      <c r="DB141" s="70"/>
      <c r="DC141" s="71"/>
      <c r="DD141" s="72"/>
      <c r="DE141" s="72"/>
      <c r="DF141" s="72"/>
      <c r="DG141" s="72"/>
      <c r="DH141" s="72"/>
      <c r="DI141" s="72"/>
      <c r="DJ141" s="72"/>
      <c r="DK141" s="72"/>
      <c r="DL141" s="137"/>
    </row>
    <row r="142" spans="1:116" s="31" customFormat="1" ht="13.5" customHeight="1">
      <c r="A142" s="30">
        <v>141</v>
      </c>
      <c r="B142" s="30">
        <f>IF(YEAR(BD142)&lt;2020,0,IF(ISERROR(VLOOKUP($C142,$C$1:$C141,1,0)),1,COUNTIF($C$2:$C$200,$C142)))</f>
        <v>0</v>
      </c>
      <c r="C142" s="81"/>
      <c r="D142" s="82"/>
      <c r="E142" s="82"/>
      <c r="F142" s="83"/>
      <c r="G142" s="84"/>
      <c r="H142" s="85"/>
      <c r="I142" s="87"/>
      <c r="J142" s="82"/>
      <c r="K142" s="82"/>
      <c r="L142" s="143"/>
      <c r="M142" s="124"/>
      <c r="N142" s="82"/>
      <c r="O142" s="82"/>
      <c r="P142" s="83"/>
      <c r="Q142" s="83"/>
      <c r="R142" s="120"/>
      <c r="S142" s="120"/>
      <c r="T142" s="139"/>
      <c r="U142" s="85"/>
      <c r="V142" s="87"/>
      <c r="W142" s="155"/>
      <c r="X142" s="82"/>
      <c r="Y142" s="121"/>
      <c r="Z142" s="82"/>
      <c r="AA142" s="82"/>
      <c r="AB142" s="82"/>
      <c r="AC142" s="91"/>
      <c r="AD142" s="82"/>
      <c r="AE142" s="50"/>
      <c r="AF142" s="92"/>
      <c r="AG142" s="92"/>
      <c r="AH142" s="82"/>
      <c r="AI142" s="91"/>
      <c r="AJ142" s="91"/>
      <c r="AK142" s="91"/>
      <c r="AL142" s="91"/>
      <c r="AM142" s="91"/>
      <c r="AN142" s="91"/>
      <c r="AO142" s="91"/>
      <c r="AP142" s="91"/>
      <c r="AQ142" s="124"/>
      <c r="AR142" s="124"/>
      <c r="AS142" s="91"/>
      <c r="AT142" s="91"/>
      <c r="AU142" s="91"/>
      <c r="AV142" s="91"/>
      <c r="AW142" s="91"/>
      <c r="AX142" s="91"/>
      <c r="AY142" s="91"/>
      <c r="AZ142" s="157"/>
      <c r="BA142" s="91"/>
      <c r="BB142" s="93"/>
      <c r="BC142" s="124"/>
      <c r="BD142" s="115"/>
      <c r="BE142" s="87"/>
      <c r="BF142" s="87"/>
      <c r="BG142" s="87"/>
      <c r="BH142" s="87"/>
      <c r="BI142" s="87"/>
      <c r="BJ142" s="62"/>
      <c r="BK142" s="59"/>
      <c r="BL142" s="49"/>
      <c r="BM142" s="79"/>
      <c r="BN142" s="160"/>
      <c r="BO142" s="112"/>
      <c r="BP142" s="113"/>
      <c r="BQ142" s="112"/>
      <c r="BR142" s="96"/>
      <c r="BS142" s="96"/>
      <c r="BT142" s="97"/>
      <c r="BU142" s="97"/>
      <c r="BV142" s="97"/>
      <c r="BW142" s="97"/>
      <c r="BX142" s="97"/>
      <c r="BY142" s="97"/>
      <c r="BZ142" s="98"/>
      <c r="CA142" s="99"/>
      <c r="CB142" s="100"/>
      <c r="CC142" s="100"/>
      <c r="CD142" s="100"/>
      <c r="CE142" s="101"/>
      <c r="CF142" s="133"/>
      <c r="CG142" s="133"/>
      <c r="CH142" s="127"/>
      <c r="CI142" s="128"/>
      <c r="CJ142" s="129"/>
      <c r="CK142" s="130"/>
      <c r="CL142" s="68"/>
      <c r="CM142" s="69"/>
      <c r="CN142" s="69"/>
      <c r="CO142" s="69"/>
      <c r="CP142" s="69"/>
      <c r="CQ142" s="68"/>
      <c r="CR142" s="68"/>
      <c r="CS142" s="68"/>
      <c r="CT142" s="71"/>
      <c r="CU142" s="70"/>
      <c r="CV142" s="70"/>
      <c r="CW142" s="70"/>
      <c r="CX142" s="70"/>
      <c r="CY142" s="70"/>
      <c r="CZ142" s="70"/>
      <c r="DA142" s="70"/>
      <c r="DB142" s="70"/>
      <c r="DC142" s="71"/>
      <c r="DD142" s="72"/>
      <c r="DE142" s="72"/>
      <c r="DF142" s="72"/>
      <c r="DG142" s="72"/>
      <c r="DH142" s="72"/>
      <c r="DI142" s="72"/>
      <c r="DJ142" s="72"/>
      <c r="DK142" s="72"/>
      <c r="DL142" s="137"/>
    </row>
    <row r="143" spans="1:116" s="31" customFormat="1" ht="13.5" customHeight="1">
      <c r="A143" s="30">
        <v>142</v>
      </c>
      <c r="B143" s="30">
        <f>IF(YEAR(BD143)&lt;2020,0,IF(ISERROR(VLOOKUP($C143,$C$1:$C142,1,0)),1,COUNTIF($C$2:$C$200,$C143)))</f>
        <v>0</v>
      </c>
      <c r="C143" s="81"/>
      <c r="D143" s="82"/>
      <c r="E143" s="82"/>
      <c r="F143" s="83"/>
      <c r="G143" s="84"/>
      <c r="H143" s="85"/>
      <c r="I143" s="87"/>
      <c r="J143" s="82"/>
      <c r="K143" s="82"/>
      <c r="L143" s="143"/>
      <c r="M143" s="124"/>
      <c r="N143" s="82"/>
      <c r="O143" s="82"/>
      <c r="P143" s="83"/>
      <c r="Q143" s="83"/>
      <c r="R143" s="120"/>
      <c r="S143" s="120"/>
      <c r="T143" s="139"/>
      <c r="U143" s="85"/>
      <c r="V143" s="87"/>
      <c r="W143" s="155"/>
      <c r="X143" s="82"/>
      <c r="Y143" s="121"/>
      <c r="Z143" s="82"/>
      <c r="AA143" s="82"/>
      <c r="AB143" s="82"/>
      <c r="AC143" s="91"/>
      <c r="AD143" s="82"/>
      <c r="AE143" s="50"/>
      <c r="AF143" s="92"/>
      <c r="AG143" s="92"/>
      <c r="AH143" s="82"/>
      <c r="AI143" s="91"/>
      <c r="AJ143" s="91"/>
      <c r="AK143" s="91"/>
      <c r="AL143" s="91"/>
      <c r="AM143" s="91"/>
      <c r="AN143" s="91"/>
      <c r="AO143" s="91"/>
      <c r="AP143" s="91"/>
      <c r="AQ143" s="124"/>
      <c r="AR143" s="124"/>
      <c r="AS143" s="91"/>
      <c r="AT143" s="91"/>
      <c r="AU143" s="91"/>
      <c r="AV143" s="91"/>
      <c r="AW143" s="91"/>
      <c r="AX143" s="91"/>
      <c r="AY143" s="91"/>
      <c r="AZ143" s="157"/>
      <c r="BA143" s="91"/>
      <c r="BB143" s="93"/>
      <c r="BC143" s="124"/>
      <c r="BD143" s="115"/>
      <c r="BE143" s="87"/>
      <c r="BF143" s="87"/>
      <c r="BG143" s="87"/>
      <c r="BH143" s="87"/>
      <c r="BI143" s="87"/>
      <c r="BJ143" s="62"/>
      <c r="BK143" s="59"/>
      <c r="BL143" s="49"/>
      <c r="BM143" s="79"/>
      <c r="BN143" s="160"/>
      <c r="BO143" s="112"/>
      <c r="BP143" s="113"/>
      <c r="BQ143" s="112"/>
      <c r="BR143" s="96"/>
      <c r="BS143" s="96"/>
      <c r="BT143" s="97"/>
      <c r="BU143" s="97"/>
      <c r="BV143" s="97"/>
      <c r="BW143" s="97"/>
      <c r="BX143" s="97"/>
      <c r="BY143" s="97"/>
      <c r="BZ143" s="98"/>
      <c r="CA143" s="99"/>
      <c r="CB143" s="100"/>
      <c r="CC143" s="100"/>
      <c r="CD143" s="100"/>
      <c r="CE143" s="101"/>
      <c r="CF143" s="133"/>
      <c r="CG143" s="133"/>
      <c r="CH143" s="127"/>
      <c r="CI143" s="128"/>
      <c r="CJ143" s="129"/>
      <c r="CK143" s="130"/>
      <c r="CL143" s="68"/>
      <c r="CM143" s="69"/>
      <c r="CN143" s="69"/>
      <c r="CO143" s="69"/>
      <c r="CP143" s="69"/>
      <c r="CQ143" s="68"/>
      <c r="CR143" s="68"/>
      <c r="CS143" s="68"/>
      <c r="CT143" s="71"/>
      <c r="CU143" s="70"/>
      <c r="CV143" s="70"/>
      <c r="CW143" s="70"/>
      <c r="CX143" s="70"/>
      <c r="CY143" s="70"/>
      <c r="CZ143" s="70"/>
      <c r="DA143" s="70"/>
      <c r="DB143" s="70"/>
      <c r="DC143" s="71"/>
      <c r="DD143" s="72"/>
      <c r="DE143" s="72"/>
      <c r="DF143" s="72"/>
      <c r="DG143" s="72"/>
      <c r="DH143" s="72"/>
      <c r="DI143" s="72"/>
      <c r="DJ143" s="72"/>
      <c r="DK143" s="72"/>
      <c r="DL143" s="137"/>
    </row>
    <row r="144" spans="1:116" s="31" customFormat="1" ht="13.5" customHeight="1">
      <c r="A144" s="30">
        <v>143</v>
      </c>
      <c r="B144" s="30">
        <f>IF(YEAR(BD144)&lt;2020,0,IF(ISERROR(VLOOKUP($C144,$C$1:$C143,1,0)),1,COUNTIF($C$2:$C$200,$C144)))</f>
        <v>0</v>
      </c>
      <c r="C144" s="81"/>
      <c r="D144" s="82"/>
      <c r="E144" s="82"/>
      <c r="F144" s="83"/>
      <c r="G144" s="84"/>
      <c r="H144" s="85"/>
      <c r="I144" s="87"/>
      <c r="J144" s="82"/>
      <c r="K144" s="82"/>
      <c r="L144" s="143"/>
      <c r="M144" s="124"/>
      <c r="N144" s="82"/>
      <c r="O144" s="82"/>
      <c r="P144" s="83"/>
      <c r="Q144" s="83"/>
      <c r="R144" s="120"/>
      <c r="S144" s="120"/>
      <c r="T144" s="139"/>
      <c r="U144" s="85"/>
      <c r="V144" s="87"/>
      <c r="W144" s="155"/>
      <c r="X144" s="82"/>
      <c r="Y144" s="121"/>
      <c r="Z144" s="82"/>
      <c r="AA144" s="82"/>
      <c r="AB144" s="82"/>
      <c r="AC144" s="91"/>
      <c r="AD144" s="82"/>
      <c r="AE144" s="50"/>
      <c r="AF144" s="92"/>
      <c r="AG144" s="92"/>
      <c r="AH144" s="82"/>
      <c r="AI144" s="91"/>
      <c r="AJ144" s="91"/>
      <c r="AK144" s="91"/>
      <c r="AL144" s="91"/>
      <c r="AM144" s="91"/>
      <c r="AN144" s="91"/>
      <c r="AO144" s="91"/>
      <c r="AP144" s="91"/>
      <c r="AQ144" s="124"/>
      <c r="AR144" s="124"/>
      <c r="AS144" s="91"/>
      <c r="AT144" s="91"/>
      <c r="AU144" s="91"/>
      <c r="AV144" s="91"/>
      <c r="AW144" s="91"/>
      <c r="AX144" s="91"/>
      <c r="AY144" s="91"/>
      <c r="AZ144" s="157"/>
      <c r="BA144" s="91"/>
      <c r="BB144" s="93"/>
      <c r="BC144" s="124"/>
      <c r="BD144" s="115"/>
      <c r="BE144" s="87"/>
      <c r="BF144" s="87"/>
      <c r="BG144" s="87"/>
      <c r="BH144" s="87"/>
      <c r="BI144" s="87"/>
      <c r="BJ144" s="62"/>
      <c r="BK144" s="59"/>
      <c r="BL144" s="49"/>
      <c r="BM144" s="79"/>
      <c r="BN144" s="160"/>
      <c r="BO144" s="112"/>
      <c r="BP144" s="113"/>
      <c r="BQ144" s="112"/>
      <c r="BR144" s="96"/>
      <c r="BS144" s="96"/>
      <c r="BT144" s="97"/>
      <c r="BU144" s="97"/>
      <c r="BV144" s="97"/>
      <c r="BW144" s="97"/>
      <c r="BX144" s="97"/>
      <c r="BY144" s="97"/>
      <c r="BZ144" s="98"/>
      <c r="CA144" s="99"/>
      <c r="CB144" s="100"/>
      <c r="CC144" s="100"/>
      <c r="CD144" s="100"/>
      <c r="CE144" s="101"/>
      <c r="CF144" s="133"/>
      <c r="CG144" s="133"/>
      <c r="CH144" s="127"/>
      <c r="CI144" s="128"/>
      <c r="CJ144" s="129"/>
      <c r="CK144" s="130"/>
      <c r="CL144" s="68"/>
      <c r="CM144" s="69"/>
      <c r="CN144" s="69"/>
      <c r="CO144" s="69"/>
      <c r="CP144" s="69"/>
      <c r="CQ144" s="68"/>
      <c r="CR144" s="68"/>
      <c r="CS144" s="68"/>
      <c r="CT144" s="71"/>
      <c r="CU144" s="70"/>
      <c r="CV144" s="70"/>
      <c r="CW144" s="70"/>
      <c r="CX144" s="70"/>
      <c r="CY144" s="70"/>
      <c r="CZ144" s="70"/>
      <c r="DA144" s="70"/>
      <c r="DB144" s="70"/>
      <c r="DC144" s="71"/>
      <c r="DD144" s="72"/>
      <c r="DE144" s="72"/>
      <c r="DF144" s="72"/>
      <c r="DG144" s="72"/>
      <c r="DH144" s="72"/>
      <c r="DI144" s="72"/>
      <c r="DJ144" s="72"/>
      <c r="DK144" s="72"/>
      <c r="DL144" s="137"/>
    </row>
    <row r="145" spans="1:116" s="31" customFormat="1" ht="13.5" customHeight="1">
      <c r="A145" s="30">
        <v>144</v>
      </c>
      <c r="B145" s="30">
        <f>IF(YEAR(BD145)&lt;2020,0,IF(ISERROR(VLOOKUP($C145,$C$1:$C144,1,0)),1,COUNTIF($C$2:$C$200,$C145)))</f>
        <v>0</v>
      </c>
      <c r="C145" s="81"/>
      <c r="D145" s="82"/>
      <c r="E145" s="82"/>
      <c r="F145" s="83"/>
      <c r="G145" s="84"/>
      <c r="H145" s="85"/>
      <c r="I145" s="87"/>
      <c r="J145" s="82"/>
      <c r="K145" s="82"/>
      <c r="L145" s="143"/>
      <c r="M145" s="124"/>
      <c r="N145" s="82"/>
      <c r="O145" s="82"/>
      <c r="P145" s="83"/>
      <c r="Q145" s="83"/>
      <c r="R145" s="120"/>
      <c r="S145" s="120"/>
      <c r="T145" s="139"/>
      <c r="U145" s="85"/>
      <c r="V145" s="87"/>
      <c r="W145" s="155"/>
      <c r="X145" s="82"/>
      <c r="Y145" s="121"/>
      <c r="Z145" s="82"/>
      <c r="AA145" s="82"/>
      <c r="AB145" s="82"/>
      <c r="AC145" s="91"/>
      <c r="AD145" s="82"/>
      <c r="AE145" s="50"/>
      <c r="AF145" s="92"/>
      <c r="AG145" s="92"/>
      <c r="AH145" s="82"/>
      <c r="AI145" s="91"/>
      <c r="AJ145" s="91"/>
      <c r="AK145" s="91"/>
      <c r="AL145" s="91"/>
      <c r="AM145" s="91"/>
      <c r="AN145" s="91"/>
      <c r="AO145" s="91"/>
      <c r="AP145" s="91"/>
      <c r="AQ145" s="124"/>
      <c r="AR145" s="124"/>
      <c r="AS145" s="91"/>
      <c r="AT145" s="91"/>
      <c r="AU145" s="91"/>
      <c r="AV145" s="91"/>
      <c r="AW145" s="91"/>
      <c r="AX145" s="91"/>
      <c r="AY145" s="91"/>
      <c r="AZ145" s="157"/>
      <c r="BA145" s="91"/>
      <c r="BB145" s="93"/>
      <c r="BC145" s="124"/>
      <c r="BD145" s="115"/>
      <c r="BE145" s="87"/>
      <c r="BF145" s="87"/>
      <c r="BG145" s="87"/>
      <c r="BH145" s="87"/>
      <c r="BI145" s="87"/>
      <c r="BJ145" s="62"/>
      <c r="BK145" s="59"/>
      <c r="BL145" s="49"/>
      <c r="BM145" s="79"/>
      <c r="BN145" s="160"/>
      <c r="BO145" s="112"/>
      <c r="BP145" s="113"/>
      <c r="BQ145" s="112"/>
      <c r="BR145" s="96"/>
      <c r="BS145" s="96"/>
      <c r="BT145" s="97"/>
      <c r="BU145" s="97"/>
      <c r="BV145" s="97"/>
      <c r="BW145" s="97"/>
      <c r="BX145" s="97"/>
      <c r="BY145" s="97"/>
      <c r="BZ145" s="98"/>
      <c r="CA145" s="99"/>
      <c r="CB145" s="100"/>
      <c r="CC145" s="100"/>
      <c r="CD145" s="100"/>
      <c r="CE145" s="101"/>
      <c r="CF145" s="133"/>
      <c r="CG145" s="133"/>
      <c r="CH145" s="127"/>
      <c r="CI145" s="128"/>
      <c r="CJ145" s="129"/>
      <c r="CK145" s="130"/>
      <c r="CL145" s="68"/>
      <c r="CM145" s="69"/>
      <c r="CN145" s="69"/>
      <c r="CO145" s="69"/>
      <c r="CP145" s="69"/>
      <c r="CQ145" s="68"/>
      <c r="CR145" s="68"/>
      <c r="CS145" s="68"/>
      <c r="CT145" s="71"/>
      <c r="CU145" s="70"/>
      <c r="CV145" s="70"/>
      <c r="CW145" s="70"/>
      <c r="CX145" s="70"/>
      <c r="CY145" s="70"/>
      <c r="CZ145" s="70"/>
      <c r="DA145" s="70"/>
      <c r="DB145" s="70"/>
      <c r="DC145" s="71"/>
      <c r="DD145" s="72"/>
      <c r="DE145" s="72"/>
      <c r="DF145" s="72"/>
      <c r="DG145" s="72"/>
      <c r="DH145" s="72"/>
      <c r="DI145" s="72"/>
      <c r="DJ145" s="72"/>
      <c r="DK145" s="72"/>
      <c r="DL145" s="137"/>
    </row>
    <row r="146" spans="1:116" s="31" customFormat="1" ht="13.5" customHeight="1">
      <c r="A146" s="30">
        <v>145</v>
      </c>
      <c r="B146" s="30">
        <f>IF(YEAR(BD146)&lt;2020,0,IF(ISERROR(VLOOKUP($C146,$C$1:$C145,1,0)),1,COUNTIF($C$2:$C$200,$C146)))</f>
        <v>0</v>
      </c>
      <c r="C146" s="81"/>
      <c r="D146" s="82"/>
      <c r="E146" s="82"/>
      <c r="F146" s="83"/>
      <c r="G146" s="84"/>
      <c r="H146" s="85"/>
      <c r="I146" s="87"/>
      <c r="J146" s="82"/>
      <c r="K146" s="82"/>
      <c r="L146" s="143"/>
      <c r="M146" s="124"/>
      <c r="N146" s="82"/>
      <c r="O146" s="82"/>
      <c r="P146" s="83"/>
      <c r="Q146" s="83"/>
      <c r="R146" s="120"/>
      <c r="S146" s="120"/>
      <c r="T146" s="139"/>
      <c r="U146" s="85"/>
      <c r="V146" s="87"/>
      <c r="W146" s="155"/>
      <c r="X146" s="82"/>
      <c r="Y146" s="121"/>
      <c r="Z146" s="82"/>
      <c r="AA146" s="82"/>
      <c r="AB146" s="82"/>
      <c r="AC146" s="91"/>
      <c r="AD146" s="82"/>
      <c r="AE146" s="50"/>
      <c r="AF146" s="92"/>
      <c r="AG146" s="92"/>
      <c r="AH146" s="82"/>
      <c r="AI146" s="91"/>
      <c r="AJ146" s="91"/>
      <c r="AK146" s="91"/>
      <c r="AL146" s="91"/>
      <c r="AM146" s="91"/>
      <c r="AN146" s="91"/>
      <c r="AO146" s="91"/>
      <c r="AP146" s="91"/>
      <c r="AQ146" s="124"/>
      <c r="AR146" s="124"/>
      <c r="AS146" s="91"/>
      <c r="AT146" s="91"/>
      <c r="AU146" s="91"/>
      <c r="AV146" s="91"/>
      <c r="AW146" s="91"/>
      <c r="AX146" s="91"/>
      <c r="AY146" s="91"/>
      <c r="AZ146" s="157"/>
      <c r="BA146" s="91"/>
      <c r="BB146" s="93"/>
      <c r="BC146" s="124"/>
      <c r="BD146" s="115"/>
      <c r="BE146" s="87"/>
      <c r="BF146" s="87"/>
      <c r="BG146" s="87"/>
      <c r="BH146" s="87"/>
      <c r="BI146" s="87"/>
      <c r="BJ146" s="62"/>
      <c r="BK146" s="59"/>
      <c r="BL146" s="49"/>
      <c r="BM146" s="79"/>
      <c r="BN146" s="160"/>
      <c r="BO146" s="112"/>
      <c r="BP146" s="113"/>
      <c r="BQ146" s="112"/>
      <c r="BR146" s="96"/>
      <c r="BS146" s="96"/>
      <c r="BT146" s="97"/>
      <c r="BU146" s="97"/>
      <c r="BV146" s="97"/>
      <c r="BW146" s="97"/>
      <c r="BX146" s="97"/>
      <c r="BY146" s="97"/>
      <c r="BZ146" s="98"/>
      <c r="CA146" s="99"/>
      <c r="CB146" s="100"/>
      <c r="CC146" s="100"/>
      <c r="CD146" s="100"/>
      <c r="CE146" s="101"/>
      <c r="CF146" s="133"/>
      <c r="CG146" s="133"/>
      <c r="CH146" s="127"/>
      <c r="CI146" s="128"/>
      <c r="CJ146" s="129"/>
      <c r="CK146" s="130"/>
      <c r="CL146" s="68"/>
      <c r="CM146" s="69"/>
      <c r="CN146" s="69"/>
      <c r="CO146" s="69"/>
      <c r="CP146" s="69"/>
      <c r="CQ146" s="68"/>
      <c r="CR146" s="68"/>
      <c r="CS146" s="68"/>
      <c r="CT146" s="71"/>
      <c r="CU146" s="70"/>
      <c r="CV146" s="70"/>
      <c r="CW146" s="70"/>
      <c r="CX146" s="70"/>
      <c r="CY146" s="70"/>
      <c r="CZ146" s="70"/>
      <c r="DA146" s="70"/>
      <c r="DB146" s="70"/>
      <c r="DC146" s="71"/>
      <c r="DD146" s="72"/>
      <c r="DE146" s="72"/>
      <c r="DF146" s="72"/>
      <c r="DG146" s="72"/>
      <c r="DH146" s="72"/>
      <c r="DI146" s="72"/>
      <c r="DJ146" s="72"/>
      <c r="DK146" s="72"/>
      <c r="DL146" s="137"/>
    </row>
    <row r="147" spans="1:116" s="31" customFormat="1" ht="13.5" customHeight="1">
      <c r="A147" s="30">
        <v>146</v>
      </c>
      <c r="B147" s="30">
        <f>IF(YEAR(BD147)&lt;2020,0,IF(ISERROR(VLOOKUP($C147,$C$1:$C146,1,0)),1,COUNTIF($C$2:$C$200,$C147)))</f>
        <v>0</v>
      </c>
      <c r="C147" s="81"/>
      <c r="D147" s="82"/>
      <c r="E147" s="82"/>
      <c r="F147" s="83"/>
      <c r="G147" s="84"/>
      <c r="H147" s="85"/>
      <c r="I147" s="87"/>
      <c r="J147" s="82"/>
      <c r="K147" s="82"/>
      <c r="L147" s="143"/>
      <c r="M147" s="124"/>
      <c r="N147" s="82"/>
      <c r="O147" s="82"/>
      <c r="P147" s="83"/>
      <c r="Q147" s="83"/>
      <c r="R147" s="120"/>
      <c r="S147" s="120"/>
      <c r="T147" s="139"/>
      <c r="U147" s="85"/>
      <c r="V147" s="87"/>
      <c r="W147" s="155"/>
      <c r="X147" s="82"/>
      <c r="Y147" s="121"/>
      <c r="Z147" s="82"/>
      <c r="AA147" s="82"/>
      <c r="AB147" s="82"/>
      <c r="AC147" s="91"/>
      <c r="AD147" s="82"/>
      <c r="AE147" s="50"/>
      <c r="AF147" s="92"/>
      <c r="AG147" s="92"/>
      <c r="AH147" s="82"/>
      <c r="AI147" s="91"/>
      <c r="AJ147" s="91"/>
      <c r="AK147" s="91"/>
      <c r="AL147" s="91"/>
      <c r="AM147" s="91"/>
      <c r="AN147" s="91"/>
      <c r="AO147" s="91"/>
      <c r="AP147" s="91"/>
      <c r="AQ147" s="124"/>
      <c r="AR147" s="124"/>
      <c r="AS147" s="91"/>
      <c r="AT147" s="91"/>
      <c r="AU147" s="91"/>
      <c r="AV147" s="91"/>
      <c r="AW147" s="91"/>
      <c r="AX147" s="91"/>
      <c r="AY147" s="91"/>
      <c r="AZ147" s="157"/>
      <c r="BA147" s="91"/>
      <c r="BB147" s="93"/>
      <c r="BC147" s="124"/>
      <c r="BD147" s="115"/>
      <c r="BE147" s="87"/>
      <c r="BF147" s="87"/>
      <c r="BG147" s="87"/>
      <c r="BH147" s="87"/>
      <c r="BI147" s="87"/>
      <c r="BJ147" s="62"/>
      <c r="BK147" s="59"/>
      <c r="BL147" s="49"/>
      <c r="BM147" s="79"/>
      <c r="BN147" s="160"/>
      <c r="BO147" s="112"/>
      <c r="BP147" s="113"/>
      <c r="BQ147" s="112"/>
      <c r="BR147" s="96"/>
      <c r="BS147" s="96"/>
      <c r="BT147" s="97"/>
      <c r="BU147" s="97"/>
      <c r="BV147" s="97"/>
      <c r="BW147" s="97"/>
      <c r="BX147" s="97"/>
      <c r="BY147" s="97"/>
      <c r="BZ147" s="98"/>
      <c r="CA147" s="99"/>
      <c r="CB147" s="100"/>
      <c r="CC147" s="100"/>
      <c r="CD147" s="100"/>
      <c r="CE147" s="101"/>
      <c r="CF147" s="133"/>
      <c r="CG147" s="133"/>
      <c r="CH147" s="127"/>
      <c r="CI147" s="128"/>
      <c r="CJ147" s="129"/>
      <c r="CK147" s="130"/>
      <c r="CL147" s="68"/>
      <c r="CM147" s="69"/>
      <c r="CN147" s="69"/>
      <c r="CO147" s="69"/>
      <c r="CP147" s="69"/>
      <c r="CQ147" s="68"/>
      <c r="CR147" s="68"/>
      <c r="CS147" s="68"/>
      <c r="CT147" s="71"/>
      <c r="CU147" s="70"/>
      <c r="CV147" s="70"/>
      <c r="CW147" s="70"/>
      <c r="CX147" s="70"/>
      <c r="CY147" s="70"/>
      <c r="CZ147" s="70"/>
      <c r="DA147" s="70"/>
      <c r="DB147" s="70"/>
      <c r="DC147" s="71"/>
      <c r="DD147" s="72"/>
      <c r="DE147" s="72"/>
      <c r="DF147" s="72"/>
      <c r="DG147" s="72"/>
      <c r="DH147" s="72"/>
      <c r="DI147" s="72"/>
      <c r="DJ147" s="72"/>
      <c r="DK147" s="72"/>
      <c r="DL147" s="137"/>
    </row>
    <row r="148" spans="1:116" s="31" customFormat="1" ht="13.5" customHeight="1">
      <c r="A148" s="30">
        <v>147</v>
      </c>
      <c r="B148" s="30">
        <f>IF(YEAR(BD148)&lt;2020,0,IF(ISERROR(VLOOKUP($C148,$C$1:$C147,1,0)),1,COUNTIF($C$2:$C$200,$C148)))</f>
        <v>0</v>
      </c>
      <c r="C148" s="81"/>
      <c r="D148" s="82"/>
      <c r="E148" s="82"/>
      <c r="F148" s="83"/>
      <c r="G148" s="84"/>
      <c r="H148" s="85"/>
      <c r="I148" s="87"/>
      <c r="J148" s="82"/>
      <c r="K148" s="82"/>
      <c r="L148" s="143"/>
      <c r="M148" s="124"/>
      <c r="N148" s="82"/>
      <c r="O148" s="82"/>
      <c r="P148" s="83"/>
      <c r="Q148" s="83"/>
      <c r="R148" s="120"/>
      <c r="S148" s="120"/>
      <c r="T148" s="139"/>
      <c r="U148" s="85"/>
      <c r="V148" s="87"/>
      <c r="W148" s="155"/>
      <c r="X148" s="82"/>
      <c r="Y148" s="121"/>
      <c r="Z148" s="82"/>
      <c r="AA148" s="82"/>
      <c r="AB148" s="82"/>
      <c r="AC148" s="91"/>
      <c r="AD148" s="82"/>
      <c r="AE148" s="50"/>
      <c r="AF148" s="92"/>
      <c r="AG148" s="92"/>
      <c r="AH148" s="82"/>
      <c r="AI148" s="91"/>
      <c r="AJ148" s="91"/>
      <c r="AK148" s="91"/>
      <c r="AL148" s="91"/>
      <c r="AM148" s="91"/>
      <c r="AN148" s="91"/>
      <c r="AO148" s="91"/>
      <c r="AP148" s="91"/>
      <c r="AQ148" s="124"/>
      <c r="AR148" s="124"/>
      <c r="AS148" s="91"/>
      <c r="AT148" s="91"/>
      <c r="AU148" s="91"/>
      <c r="AV148" s="91"/>
      <c r="AW148" s="91"/>
      <c r="AX148" s="91"/>
      <c r="AY148" s="91"/>
      <c r="AZ148" s="157"/>
      <c r="BA148" s="91"/>
      <c r="BB148" s="93"/>
      <c r="BC148" s="124"/>
      <c r="BD148" s="115"/>
      <c r="BE148" s="87"/>
      <c r="BF148" s="87"/>
      <c r="BG148" s="87"/>
      <c r="BH148" s="87"/>
      <c r="BI148" s="87"/>
      <c r="BJ148" s="62"/>
      <c r="BK148" s="59"/>
      <c r="BL148" s="49"/>
      <c r="BM148" s="79"/>
      <c r="BN148" s="160"/>
      <c r="BO148" s="112"/>
      <c r="BP148" s="113"/>
      <c r="BQ148" s="112"/>
      <c r="BR148" s="96"/>
      <c r="BS148" s="96"/>
      <c r="BT148" s="97"/>
      <c r="BU148" s="97"/>
      <c r="BV148" s="97"/>
      <c r="BW148" s="97"/>
      <c r="BX148" s="97"/>
      <c r="BY148" s="97"/>
      <c r="BZ148" s="98"/>
      <c r="CA148" s="99"/>
      <c r="CB148" s="100"/>
      <c r="CC148" s="100"/>
      <c r="CD148" s="100"/>
      <c r="CE148" s="101"/>
      <c r="CF148" s="133"/>
      <c r="CG148" s="133"/>
      <c r="CH148" s="127"/>
      <c r="CI148" s="128"/>
      <c r="CJ148" s="129"/>
      <c r="CK148" s="130"/>
      <c r="CL148" s="68"/>
      <c r="CM148" s="69"/>
      <c r="CN148" s="69"/>
      <c r="CO148" s="69"/>
      <c r="CP148" s="69"/>
      <c r="CQ148" s="68"/>
      <c r="CR148" s="68"/>
      <c r="CS148" s="68"/>
      <c r="CT148" s="71"/>
      <c r="CU148" s="70"/>
      <c r="CV148" s="70"/>
      <c r="CW148" s="70"/>
      <c r="CX148" s="70"/>
      <c r="CY148" s="70"/>
      <c r="CZ148" s="70"/>
      <c r="DA148" s="70"/>
      <c r="DB148" s="70"/>
      <c r="DC148" s="71"/>
      <c r="DD148" s="72"/>
      <c r="DE148" s="72"/>
      <c r="DF148" s="72"/>
      <c r="DG148" s="72"/>
      <c r="DH148" s="72"/>
      <c r="DI148" s="72"/>
      <c r="DJ148" s="72"/>
      <c r="DK148" s="72"/>
      <c r="DL148" s="137"/>
    </row>
    <row r="149" spans="1:116" s="31" customFormat="1" ht="13.5" customHeight="1">
      <c r="A149" s="30">
        <v>148</v>
      </c>
      <c r="B149" s="30">
        <f>IF(YEAR(BD149)&lt;2020,0,IF(ISERROR(VLOOKUP($C149,$C$1:$C148,1,0)),1,COUNTIF($C$2:$C$200,$C149)))</f>
        <v>0</v>
      </c>
      <c r="C149" s="81"/>
      <c r="D149" s="82"/>
      <c r="E149" s="82"/>
      <c r="F149" s="83"/>
      <c r="G149" s="84"/>
      <c r="H149" s="85"/>
      <c r="I149" s="87"/>
      <c r="J149" s="82"/>
      <c r="K149" s="82"/>
      <c r="L149" s="143"/>
      <c r="M149" s="124"/>
      <c r="N149" s="82"/>
      <c r="O149" s="82"/>
      <c r="P149" s="83"/>
      <c r="Q149" s="83"/>
      <c r="R149" s="120"/>
      <c r="S149" s="120"/>
      <c r="T149" s="139"/>
      <c r="U149" s="85"/>
      <c r="V149" s="87"/>
      <c r="W149" s="155"/>
      <c r="X149" s="82"/>
      <c r="Y149" s="121"/>
      <c r="Z149" s="82"/>
      <c r="AA149" s="82"/>
      <c r="AB149" s="82"/>
      <c r="AC149" s="91"/>
      <c r="AD149" s="82"/>
      <c r="AE149" s="50"/>
      <c r="AF149" s="92"/>
      <c r="AG149" s="92"/>
      <c r="AH149" s="82"/>
      <c r="AI149" s="91"/>
      <c r="AJ149" s="91"/>
      <c r="AK149" s="91"/>
      <c r="AL149" s="91"/>
      <c r="AM149" s="91"/>
      <c r="AN149" s="91"/>
      <c r="AO149" s="91"/>
      <c r="AP149" s="91"/>
      <c r="AQ149" s="124"/>
      <c r="AR149" s="124"/>
      <c r="AS149" s="91"/>
      <c r="AT149" s="91"/>
      <c r="AU149" s="91"/>
      <c r="AV149" s="91"/>
      <c r="AW149" s="91"/>
      <c r="AX149" s="91"/>
      <c r="AY149" s="91"/>
      <c r="AZ149" s="157"/>
      <c r="BA149" s="91"/>
      <c r="BB149" s="93"/>
      <c r="BC149" s="124"/>
      <c r="BD149" s="115"/>
      <c r="BE149" s="87"/>
      <c r="BF149" s="87"/>
      <c r="BG149" s="87"/>
      <c r="BH149" s="87"/>
      <c r="BI149" s="87"/>
      <c r="BJ149" s="62"/>
      <c r="BK149" s="59"/>
      <c r="BL149" s="49"/>
      <c r="BM149" s="79"/>
      <c r="BN149" s="160"/>
      <c r="BO149" s="112"/>
      <c r="BP149" s="113"/>
      <c r="BQ149" s="112"/>
      <c r="BR149" s="96"/>
      <c r="BS149" s="96"/>
      <c r="BT149" s="97"/>
      <c r="BU149" s="97"/>
      <c r="BV149" s="97"/>
      <c r="BW149" s="97"/>
      <c r="BX149" s="97"/>
      <c r="BY149" s="97"/>
      <c r="BZ149" s="98"/>
      <c r="CA149" s="99"/>
      <c r="CB149" s="100"/>
      <c r="CC149" s="100"/>
      <c r="CD149" s="100"/>
      <c r="CE149" s="101"/>
      <c r="CF149" s="133"/>
      <c r="CG149" s="133"/>
      <c r="CH149" s="127"/>
      <c r="CI149" s="128"/>
      <c r="CJ149" s="129"/>
      <c r="CK149" s="130"/>
      <c r="CL149" s="68"/>
      <c r="CM149" s="69"/>
      <c r="CN149" s="69"/>
      <c r="CO149" s="69"/>
      <c r="CP149" s="69"/>
      <c r="CQ149" s="68"/>
      <c r="CR149" s="68"/>
      <c r="CS149" s="68"/>
      <c r="CT149" s="71"/>
      <c r="CU149" s="70"/>
      <c r="CV149" s="70"/>
      <c r="CW149" s="70"/>
      <c r="CX149" s="70"/>
      <c r="CY149" s="70"/>
      <c r="CZ149" s="70"/>
      <c r="DA149" s="70"/>
      <c r="DB149" s="70"/>
      <c r="DC149" s="71"/>
      <c r="DD149" s="72"/>
      <c r="DE149" s="72"/>
      <c r="DF149" s="72"/>
      <c r="DG149" s="72"/>
      <c r="DH149" s="72"/>
      <c r="DI149" s="72"/>
      <c r="DJ149" s="72"/>
      <c r="DK149" s="72"/>
      <c r="DL149" s="137"/>
    </row>
    <row r="150" spans="1:116" s="31" customFormat="1" ht="13.5" customHeight="1">
      <c r="A150" s="30">
        <v>149</v>
      </c>
      <c r="B150" s="30">
        <f>IF(YEAR(BD150)&lt;2020,0,IF(ISERROR(VLOOKUP($C150,$C$1:$C149,1,0)),1,COUNTIF($C$2:$C$200,$C150)))</f>
        <v>0</v>
      </c>
      <c r="C150" s="81"/>
      <c r="D150" s="82"/>
      <c r="E150" s="82"/>
      <c r="F150" s="83"/>
      <c r="G150" s="84"/>
      <c r="H150" s="85"/>
      <c r="I150" s="87"/>
      <c r="J150" s="82"/>
      <c r="K150" s="82"/>
      <c r="L150" s="143"/>
      <c r="M150" s="124"/>
      <c r="N150" s="82"/>
      <c r="O150" s="82"/>
      <c r="P150" s="83"/>
      <c r="Q150" s="83"/>
      <c r="R150" s="120"/>
      <c r="S150" s="120"/>
      <c r="T150" s="139"/>
      <c r="U150" s="85"/>
      <c r="V150" s="87"/>
      <c r="W150" s="155"/>
      <c r="X150" s="82"/>
      <c r="Y150" s="121"/>
      <c r="Z150" s="82"/>
      <c r="AA150" s="82"/>
      <c r="AB150" s="82"/>
      <c r="AC150" s="91"/>
      <c r="AD150" s="82"/>
      <c r="AE150" s="50"/>
      <c r="AF150" s="92"/>
      <c r="AG150" s="92"/>
      <c r="AH150" s="82"/>
      <c r="AI150" s="91"/>
      <c r="AJ150" s="91"/>
      <c r="AK150" s="91"/>
      <c r="AL150" s="91"/>
      <c r="AM150" s="91"/>
      <c r="AN150" s="91"/>
      <c r="AO150" s="91"/>
      <c r="AP150" s="91"/>
      <c r="AQ150" s="124"/>
      <c r="AR150" s="124"/>
      <c r="AS150" s="91"/>
      <c r="AT150" s="91"/>
      <c r="AU150" s="91"/>
      <c r="AV150" s="91"/>
      <c r="AW150" s="91"/>
      <c r="AX150" s="91"/>
      <c r="AY150" s="91"/>
      <c r="AZ150" s="157"/>
      <c r="BA150" s="91"/>
      <c r="BB150" s="93"/>
      <c r="BC150" s="124"/>
      <c r="BD150" s="115"/>
      <c r="BE150" s="87"/>
      <c r="BF150" s="87"/>
      <c r="BG150" s="87"/>
      <c r="BH150" s="87"/>
      <c r="BI150" s="87"/>
      <c r="BJ150" s="62"/>
      <c r="BK150" s="59"/>
      <c r="BL150" s="49"/>
      <c r="BM150" s="79"/>
      <c r="BN150" s="160"/>
      <c r="BO150" s="112"/>
      <c r="BP150" s="113"/>
      <c r="BQ150" s="112"/>
      <c r="BR150" s="96"/>
      <c r="BS150" s="96"/>
      <c r="BT150" s="97"/>
      <c r="BU150" s="97"/>
      <c r="BV150" s="97"/>
      <c r="BW150" s="97"/>
      <c r="BX150" s="97"/>
      <c r="BY150" s="97"/>
      <c r="BZ150" s="98"/>
      <c r="CA150" s="99"/>
      <c r="CB150" s="100"/>
      <c r="CC150" s="100"/>
      <c r="CD150" s="100"/>
      <c r="CE150" s="101"/>
      <c r="CF150" s="133"/>
      <c r="CG150" s="133"/>
      <c r="CH150" s="127"/>
      <c r="CI150" s="128"/>
      <c r="CJ150" s="129"/>
      <c r="CK150" s="130"/>
      <c r="CL150" s="68"/>
      <c r="CM150" s="69"/>
      <c r="CN150" s="69"/>
      <c r="CO150" s="69"/>
      <c r="CP150" s="69"/>
      <c r="CQ150" s="68"/>
      <c r="CR150" s="68"/>
      <c r="CS150" s="68"/>
      <c r="CT150" s="71"/>
      <c r="CU150" s="70"/>
      <c r="CV150" s="70"/>
      <c r="CW150" s="70"/>
      <c r="CX150" s="70"/>
      <c r="CY150" s="70"/>
      <c r="CZ150" s="70"/>
      <c r="DA150" s="70"/>
      <c r="DB150" s="70"/>
      <c r="DC150" s="71"/>
      <c r="DD150" s="72"/>
      <c r="DE150" s="72"/>
      <c r="DF150" s="72"/>
      <c r="DG150" s="72"/>
      <c r="DH150" s="72"/>
      <c r="DI150" s="72"/>
      <c r="DJ150" s="72"/>
      <c r="DK150" s="72"/>
      <c r="DL150" s="137"/>
    </row>
    <row r="151" spans="1:116" s="31" customFormat="1" ht="13.5" customHeight="1">
      <c r="A151" s="30">
        <v>150</v>
      </c>
      <c r="B151" s="30">
        <f>IF(YEAR(BD151)&lt;2020,0,IF(ISERROR(VLOOKUP($C151,$C$1:$C150,1,0)),1,COUNTIF($C$2:$C$200,$C151)))</f>
        <v>0</v>
      </c>
      <c r="C151" s="81"/>
      <c r="D151" s="82"/>
      <c r="E151" s="82"/>
      <c r="F151" s="83"/>
      <c r="G151" s="84"/>
      <c r="H151" s="85"/>
      <c r="I151" s="87"/>
      <c r="J151" s="82"/>
      <c r="K151" s="82"/>
      <c r="L151" s="143"/>
      <c r="M151" s="124"/>
      <c r="N151" s="82"/>
      <c r="O151" s="82"/>
      <c r="P151" s="83"/>
      <c r="Q151" s="83"/>
      <c r="R151" s="120"/>
      <c r="S151" s="120"/>
      <c r="T151" s="139"/>
      <c r="U151" s="85"/>
      <c r="V151" s="87"/>
      <c r="W151" s="155"/>
      <c r="X151" s="82"/>
      <c r="Y151" s="121"/>
      <c r="Z151" s="82"/>
      <c r="AA151" s="82"/>
      <c r="AB151" s="82"/>
      <c r="AC151" s="91"/>
      <c r="AD151" s="82"/>
      <c r="AE151" s="50"/>
      <c r="AF151" s="92"/>
      <c r="AG151" s="92"/>
      <c r="AH151" s="82"/>
      <c r="AI151" s="91"/>
      <c r="AJ151" s="91"/>
      <c r="AK151" s="91"/>
      <c r="AL151" s="91"/>
      <c r="AM151" s="91"/>
      <c r="AN151" s="91"/>
      <c r="AO151" s="91"/>
      <c r="AP151" s="91"/>
      <c r="AQ151" s="124"/>
      <c r="AR151" s="124"/>
      <c r="AS151" s="91"/>
      <c r="AT151" s="91"/>
      <c r="AU151" s="91"/>
      <c r="AV151" s="91"/>
      <c r="AW151" s="91"/>
      <c r="AX151" s="91"/>
      <c r="AY151" s="91"/>
      <c r="AZ151" s="157"/>
      <c r="BA151" s="91"/>
      <c r="BB151" s="93"/>
      <c r="BC151" s="124"/>
      <c r="BD151" s="115"/>
      <c r="BE151" s="87"/>
      <c r="BF151" s="87"/>
      <c r="BG151" s="87"/>
      <c r="BH151" s="87"/>
      <c r="BI151" s="87"/>
      <c r="BJ151" s="62"/>
      <c r="BK151" s="59"/>
      <c r="BL151" s="49"/>
      <c r="BM151" s="79"/>
      <c r="BN151" s="160"/>
      <c r="BO151" s="112"/>
      <c r="BP151" s="113"/>
      <c r="BQ151" s="112"/>
      <c r="BR151" s="96"/>
      <c r="BS151" s="96"/>
      <c r="BT151" s="97"/>
      <c r="BU151" s="97"/>
      <c r="BV151" s="97"/>
      <c r="BW151" s="97"/>
      <c r="BX151" s="97"/>
      <c r="BY151" s="97"/>
      <c r="BZ151" s="98"/>
      <c r="CA151" s="99"/>
      <c r="CB151" s="100"/>
      <c r="CC151" s="100"/>
      <c r="CD151" s="100"/>
      <c r="CE151" s="101"/>
      <c r="CF151" s="133"/>
      <c r="CG151" s="133"/>
      <c r="CH151" s="127"/>
      <c r="CI151" s="128"/>
      <c r="CJ151" s="129"/>
      <c r="CK151" s="130"/>
      <c r="CL151" s="68"/>
      <c r="CM151" s="69"/>
      <c r="CN151" s="69"/>
      <c r="CO151" s="69"/>
      <c r="CP151" s="69"/>
      <c r="CQ151" s="68"/>
      <c r="CR151" s="68"/>
      <c r="CS151" s="68"/>
      <c r="CT151" s="71"/>
      <c r="CU151" s="70"/>
      <c r="CV151" s="70"/>
      <c r="CW151" s="70"/>
      <c r="CX151" s="70"/>
      <c r="CY151" s="70"/>
      <c r="CZ151" s="70"/>
      <c r="DA151" s="70"/>
      <c r="DB151" s="70"/>
      <c r="DC151" s="71"/>
      <c r="DD151" s="72"/>
      <c r="DE151" s="72"/>
      <c r="DF151" s="72"/>
      <c r="DG151" s="72"/>
      <c r="DH151" s="72"/>
      <c r="DI151" s="72"/>
      <c r="DJ151" s="72"/>
      <c r="DK151" s="72"/>
      <c r="DL151" s="137"/>
    </row>
    <row r="152" spans="1:116" s="31" customFormat="1" ht="13.5" customHeight="1">
      <c r="A152" s="30">
        <v>151</v>
      </c>
      <c r="B152" s="30">
        <f>IF(YEAR(BD152)&lt;2020,0,IF(ISERROR(VLOOKUP($C152,$C$1:$C151,1,0)),1,COUNTIF($C$2:$C$200,$C152)))</f>
        <v>0</v>
      </c>
      <c r="C152" s="81"/>
      <c r="D152" s="82"/>
      <c r="E152" s="82"/>
      <c r="F152" s="83"/>
      <c r="G152" s="84"/>
      <c r="H152" s="85"/>
      <c r="I152" s="87"/>
      <c r="J152" s="82"/>
      <c r="K152" s="82"/>
      <c r="L152" s="143"/>
      <c r="M152" s="124"/>
      <c r="N152" s="82"/>
      <c r="O152" s="82"/>
      <c r="P152" s="83"/>
      <c r="Q152" s="83"/>
      <c r="R152" s="120"/>
      <c r="S152" s="120"/>
      <c r="T152" s="139"/>
      <c r="U152" s="85"/>
      <c r="V152" s="87"/>
      <c r="W152" s="155"/>
      <c r="X152" s="82"/>
      <c r="Y152" s="121"/>
      <c r="Z152" s="82"/>
      <c r="AA152" s="82"/>
      <c r="AB152" s="82"/>
      <c r="AC152" s="91"/>
      <c r="AD152" s="82"/>
      <c r="AE152" s="50"/>
      <c r="AF152" s="92"/>
      <c r="AG152" s="92"/>
      <c r="AH152" s="82"/>
      <c r="AI152" s="91"/>
      <c r="AJ152" s="91"/>
      <c r="AK152" s="91"/>
      <c r="AL152" s="91"/>
      <c r="AM152" s="91"/>
      <c r="AN152" s="91"/>
      <c r="AO152" s="91"/>
      <c r="AP152" s="91"/>
      <c r="AQ152" s="124"/>
      <c r="AR152" s="124"/>
      <c r="AS152" s="91"/>
      <c r="AT152" s="91"/>
      <c r="AU152" s="91"/>
      <c r="AV152" s="91"/>
      <c r="AW152" s="91"/>
      <c r="AX152" s="91"/>
      <c r="AY152" s="91"/>
      <c r="AZ152" s="157"/>
      <c r="BA152" s="91"/>
      <c r="BB152" s="93"/>
      <c r="BC152" s="124"/>
      <c r="BD152" s="115"/>
      <c r="BE152" s="87"/>
      <c r="BF152" s="87"/>
      <c r="BG152" s="87"/>
      <c r="BH152" s="87"/>
      <c r="BI152" s="87"/>
      <c r="BJ152" s="62"/>
      <c r="BK152" s="59"/>
      <c r="BL152" s="49"/>
      <c r="BM152" s="79"/>
      <c r="BN152" s="160"/>
      <c r="BO152" s="112"/>
      <c r="BP152" s="113"/>
      <c r="BQ152" s="112"/>
      <c r="BR152" s="96"/>
      <c r="BS152" s="96"/>
      <c r="BT152" s="97"/>
      <c r="BU152" s="97"/>
      <c r="BV152" s="97"/>
      <c r="BW152" s="97"/>
      <c r="BX152" s="97"/>
      <c r="BY152" s="97"/>
      <c r="BZ152" s="98"/>
      <c r="CA152" s="99"/>
      <c r="CB152" s="100"/>
      <c r="CC152" s="100"/>
      <c r="CD152" s="100"/>
      <c r="CE152" s="101"/>
      <c r="CF152" s="133"/>
      <c r="CG152" s="133"/>
      <c r="CH152" s="127"/>
      <c r="CI152" s="128"/>
      <c r="CJ152" s="129"/>
      <c r="CK152" s="130"/>
      <c r="CL152" s="68"/>
      <c r="CM152" s="69"/>
      <c r="CN152" s="69"/>
      <c r="CO152" s="69"/>
      <c r="CP152" s="69"/>
      <c r="CQ152" s="68"/>
      <c r="CR152" s="68"/>
      <c r="CS152" s="68"/>
      <c r="CT152" s="71"/>
      <c r="CU152" s="70"/>
      <c r="CV152" s="70"/>
      <c r="CW152" s="70"/>
      <c r="CX152" s="70"/>
      <c r="CY152" s="70"/>
      <c r="CZ152" s="70"/>
      <c r="DA152" s="70"/>
      <c r="DB152" s="70"/>
      <c r="DC152" s="71"/>
      <c r="DD152" s="72"/>
      <c r="DE152" s="72"/>
      <c r="DF152" s="72"/>
      <c r="DG152" s="72"/>
      <c r="DH152" s="72"/>
      <c r="DI152" s="72"/>
      <c r="DJ152" s="72"/>
      <c r="DK152" s="72"/>
      <c r="DL152" s="137"/>
    </row>
    <row r="153" spans="1:116" s="31" customFormat="1" ht="13.5" customHeight="1">
      <c r="A153" s="30">
        <v>152</v>
      </c>
      <c r="B153" s="30">
        <f>IF(YEAR(BD153)&lt;2020,0,IF(ISERROR(VLOOKUP($C153,$C$1:$C152,1,0)),1,COUNTIF($C$2:$C$200,$C153)))</f>
        <v>0</v>
      </c>
      <c r="C153" s="81"/>
      <c r="D153" s="82"/>
      <c r="E153" s="82"/>
      <c r="F153" s="83"/>
      <c r="G153" s="84"/>
      <c r="H153" s="85"/>
      <c r="I153" s="87"/>
      <c r="J153" s="82"/>
      <c r="K153" s="82"/>
      <c r="L153" s="143"/>
      <c r="M153" s="124"/>
      <c r="N153" s="82"/>
      <c r="O153" s="82"/>
      <c r="P153" s="83"/>
      <c r="Q153" s="83"/>
      <c r="R153" s="120"/>
      <c r="S153" s="120"/>
      <c r="T153" s="139"/>
      <c r="U153" s="85"/>
      <c r="V153" s="87"/>
      <c r="W153" s="155"/>
      <c r="X153" s="82"/>
      <c r="Y153" s="121"/>
      <c r="Z153" s="82"/>
      <c r="AA153" s="82"/>
      <c r="AB153" s="82"/>
      <c r="AC153" s="91"/>
      <c r="AD153" s="82"/>
      <c r="AE153" s="50"/>
      <c r="AF153" s="92"/>
      <c r="AG153" s="92"/>
      <c r="AH153" s="82"/>
      <c r="AI153" s="91"/>
      <c r="AJ153" s="91"/>
      <c r="AK153" s="91"/>
      <c r="AL153" s="91"/>
      <c r="AM153" s="91"/>
      <c r="AN153" s="91"/>
      <c r="AO153" s="91"/>
      <c r="AP153" s="91"/>
      <c r="AQ153" s="124"/>
      <c r="AR153" s="124"/>
      <c r="AS153" s="91"/>
      <c r="AT153" s="91"/>
      <c r="AU153" s="91"/>
      <c r="AV153" s="91"/>
      <c r="AW153" s="91"/>
      <c r="AX153" s="91"/>
      <c r="AY153" s="91"/>
      <c r="AZ153" s="157"/>
      <c r="BA153" s="91"/>
      <c r="BB153" s="93"/>
      <c r="BC153" s="124"/>
      <c r="BD153" s="115"/>
      <c r="BE153" s="87"/>
      <c r="BF153" s="87"/>
      <c r="BG153" s="87"/>
      <c r="BH153" s="87"/>
      <c r="BI153" s="87"/>
      <c r="BJ153" s="62"/>
      <c r="BK153" s="59"/>
      <c r="BL153" s="49"/>
      <c r="BM153" s="79"/>
      <c r="BN153" s="160"/>
      <c r="BO153" s="112"/>
      <c r="BP153" s="113"/>
      <c r="BQ153" s="112"/>
      <c r="BR153" s="96"/>
      <c r="BS153" s="96"/>
      <c r="BT153" s="97"/>
      <c r="BU153" s="97"/>
      <c r="BV153" s="97"/>
      <c r="BW153" s="97"/>
      <c r="BX153" s="97"/>
      <c r="BY153" s="97"/>
      <c r="BZ153" s="98"/>
      <c r="CA153" s="99"/>
      <c r="CB153" s="100"/>
      <c r="CC153" s="100"/>
      <c r="CD153" s="100"/>
      <c r="CE153" s="101"/>
      <c r="CF153" s="133"/>
      <c r="CG153" s="133"/>
      <c r="CH153" s="127"/>
      <c r="CI153" s="128"/>
      <c r="CJ153" s="129"/>
      <c r="CK153" s="130"/>
      <c r="CL153" s="68"/>
      <c r="CM153" s="69"/>
      <c r="CN153" s="69"/>
      <c r="CO153" s="69"/>
      <c r="CP153" s="69"/>
      <c r="CQ153" s="68"/>
      <c r="CR153" s="68"/>
      <c r="CS153" s="68"/>
      <c r="CT153" s="71"/>
      <c r="CU153" s="70"/>
      <c r="CV153" s="70"/>
      <c r="CW153" s="70"/>
      <c r="CX153" s="70"/>
      <c r="CY153" s="70"/>
      <c r="CZ153" s="70"/>
      <c r="DA153" s="70"/>
      <c r="DB153" s="70"/>
      <c r="DC153" s="71"/>
      <c r="DD153" s="72"/>
      <c r="DE153" s="72"/>
      <c r="DF153" s="72"/>
      <c r="DG153" s="72"/>
      <c r="DH153" s="72"/>
      <c r="DI153" s="72"/>
      <c r="DJ153" s="72"/>
      <c r="DK153" s="72"/>
      <c r="DL153" s="137"/>
    </row>
    <row r="154" spans="1:116" s="31" customFormat="1" ht="13.5" customHeight="1">
      <c r="A154" s="30">
        <v>153</v>
      </c>
      <c r="B154" s="30">
        <f>IF(YEAR(BD154)&lt;2020,0,IF(ISERROR(VLOOKUP($C154,$C$1:$C153,1,0)),1,COUNTIF($C$2:$C$200,$C154)))</f>
        <v>0</v>
      </c>
      <c r="C154" s="81"/>
      <c r="D154" s="82"/>
      <c r="E154" s="82"/>
      <c r="F154" s="83"/>
      <c r="G154" s="84"/>
      <c r="H154" s="85"/>
      <c r="I154" s="87"/>
      <c r="J154" s="82"/>
      <c r="K154" s="82"/>
      <c r="L154" s="143"/>
      <c r="M154" s="124"/>
      <c r="N154" s="82"/>
      <c r="O154" s="82"/>
      <c r="P154" s="83"/>
      <c r="Q154" s="83"/>
      <c r="R154" s="120"/>
      <c r="S154" s="120"/>
      <c r="T154" s="139"/>
      <c r="U154" s="85"/>
      <c r="V154" s="87"/>
      <c r="W154" s="155"/>
      <c r="X154" s="82"/>
      <c r="Y154" s="121"/>
      <c r="Z154" s="82"/>
      <c r="AA154" s="82"/>
      <c r="AB154" s="82"/>
      <c r="AC154" s="91"/>
      <c r="AD154" s="82"/>
      <c r="AE154" s="50"/>
      <c r="AF154" s="92"/>
      <c r="AG154" s="92"/>
      <c r="AH154" s="82"/>
      <c r="AI154" s="91"/>
      <c r="AJ154" s="91"/>
      <c r="AK154" s="91"/>
      <c r="AL154" s="91"/>
      <c r="AM154" s="91"/>
      <c r="AN154" s="91"/>
      <c r="AO154" s="91"/>
      <c r="AP154" s="91"/>
      <c r="AQ154" s="124"/>
      <c r="AR154" s="124"/>
      <c r="AS154" s="91"/>
      <c r="AT154" s="91"/>
      <c r="AU154" s="91"/>
      <c r="AV154" s="91"/>
      <c r="AW154" s="91"/>
      <c r="AX154" s="91"/>
      <c r="AY154" s="91"/>
      <c r="AZ154" s="157"/>
      <c r="BA154" s="91"/>
      <c r="BB154" s="93"/>
      <c r="BC154" s="124"/>
      <c r="BD154" s="115"/>
      <c r="BE154" s="87"/>
      <c r="BF154" s="87"/>
      <c r="BG154" s="87"/>
      <c r="BH154" s="87"/>
      <c r="BI154" s="87"/>
      <c r="BJ154" s="62"/>
      <c r="BK154" s="59"/>
      <c r="BL154" s="49"/>
      <c r="BM154" s="79"/>
      <c r="BN154" s="160"/>
      <c r="BO154" s="112"/>
      <c r="BP154" s="113"/>
      <c r="BQ154" s="112"/>
      <c r="BR154" s="96"/>
      <c r="BS154" s="96"/>
      <c r="BT154" s="97"/>
      <c r="BU154" s="97"/>
      <c r="BV154" s="97"/>
      <c r="BW154" s="97"/>
      <c r="BX154" s="97"/>
      <c r="BY154" s="97"/>
      <c r="BZ154" s="98"/>
      <c r="CA154" s="99"/>
      <c r="CB154" s="100"/>
      <c r="CC154" s="100"/>
      <c r="CD154" s="100"/>
      <c r="CE154" s="101"/>
      <c r="CF154" s="133"/>
      <c r="CG154" s="133"/>
      <c r="CH154" s="127"/>
      <c r="CI154" s="128"/>
      <c r="CJ154" s="129"/>
      <c r="CK154" s="130"/>
      <c r="CL154" s="68"/>
      <c r="CM154" s="69"/>
      <c r="CN154" s="69"/>
      <c r="CO154" s="69"/>
      <c r="CP154" s="69"/>
      <c r="CQ154" s="68"/>
      <c r="CR154" s="68"/>
      <c r="CS154" s="68"/>
      <c r="CT154" s="71"/>
      <c r="CU154" s="70"/>
      <c r="CV154" s="70"/>
      <c r="CW154" s="70"/>
      <c r="CX154" s="70"/>
      <c r="CY154" s="70"/>
      <c r="CZ154" s="70"/>
      <c r="DA154" s="70"/>
      <c r="DB154" s="70"/>
      <c r="DC154" s="71"/>
      <c r="DD154" s="72"/>
      <c r="DE154" s="72"/>
      <c r="DF154" s="72"/>
      <c r="DG154" s="72"/>
      <c r="DH154" s="72"/>
      <c r="DI154" s="72"/>
      <c r="DJ154" s="72"/>
      <c r="DK154" s="72"/>
      <c r="DL154" s="137"/>
    </row>
    <row r="155" spans="1:116" s="31" customFormat="1" ht="13.5" customHeight="1">
      <c r="A155" s="30">
        <v>154</v>
      </c>
      <c r="B155" s="30">
        <f>IF(YEAR(BD155)&lt;2020,0,IF(ISERROR(VLOOKUP($C155,$C$1:$C154,1,0)),1,COUNTIF($C$2:$C$200,$C155)))</f>
        <v>0</v>
      </c>
      <c r="C155" s="81"/>
      <c r="D155" s="82"/>
      <c r="E155" s="82"/>
      <c r="F155" s="83"/>
      <c r="G155" s="84"/>
      <c r="H155" s="85"/>
      <c r="I155" s="87"/>
      <c r="J155" s="82"/>
      <c r="K155" s="82"/>
      <c r="L155" s="143"/>
      <c r="M155" s="124"/>
      <c r="N155" s="82"/>
      <c r="O155" s="82"/>
      <c r="P155" s="83"/>
      <c r="Q155" s="83"/>
      <c r="R155" s="120"/>
      <c r="S155" s="120"/>
      <c r="T155" s="139"/>
      <c r="U155" s="85"/>
      <c r="V155" s="87"/>
      <c r="W155" s="155"/>
      <c r="X155" s="82"/>
      <c r="Y155" s="121"/>
      <c r="Z155" s="82"/>
      <c r="AA155" s="82"/>
      <c r="AB155" s="82"/>
      <c r="AC155" s="91"/>
      <c r="AD155" s="82"/>
      <c r="AE155" s="50"/>
      <c r="AF155" s="92"/>
      <c r="AG155" s="92"/>
      <c r="AH155" s="82"/>
      <c r="AI155" s="91"/>
      <c r="AJ155" s="91"/>
      <c r="AK155" s="91"/>
      <c r="AL155" s="91"/>
      <c r="AM155" s="91"/>
      <c r="AN155" s="91"/>
      <c r="AO155" s="91"/>
      <c r="AP155" s="91"/>
      <c r="AQ155" s="124"/>
      <c r="AR155" s="124"/>
      <c r="AS155" s="91"/>
      <c r="AT155" s="91"/>
      <c r="AU155" s="91"/>
      <c r="AV155" s="91"/>
      <c r="AW155" s="91"/>
      <c r="AX155" s="91"/>
      <c r="AY155" s="91"/>
      <c r="AZ155" s="157"/>
      <c r="BA155" s="91"/>
      <c r="BB155" s="93"/>
      <c r="BC155" s="124"/>
      <c r="BD155" s="115"/>
      <c r="BE155" s="87"/>
      <c r="BF155" s="87"/>
      <c r="BG155" s="87"/>
      <c r="BH155" s="87"/>
      <c r="BI155" s="87"/>
      <c r="BJ155" s="62"/>
      <c r="BK155" s="59"/>
      <c r="BL155" s="49"/>
      <c r="BM155" s="79"/>
      <c r="BN155" s="160"/>
      <c r="BO155" s="112"/>
      <c r="BP155" s="113"/>
      <c r="BQ155" s="112"/>
      <c r="BR155" s="96"/>
      <c r="BS155" s="96"/>
      <c r="BT155" s="97"/>
      <c r="BU155" s="97"/>
      <c r="BV155" s="97"/>
      <c r="BW155" s="97"/>
      <c r="BX155" s="97"/>
      <c r="BY155" s="97"/>
      <c r="BZ155" s="98"/>
      <c r="CA155" s="99"/>
      <c r="CB155" s="100"/>
      <c r="CC155" s="100"/>
      <c r="CD155" s="100"/>
      <c r="CE155" s="101"/>
      <c r="CF155" s="133"/>
      <c r="CG155" s="133"/>
      <c r="CH155" s="127"/>
      <c r="CI155" s="128"/>
      <c r="CJ155" s="129"/>
      <c r="CK155" s="130"/>
      <c r="CL155" s="68"/>
      <c r="CM155" s="69"/>
      <c r="CN155" s="69"/>
      <c r="CO155" s="69"/>
      <c r="CP155" s="69"/>
      <c r="CQ155" s="68"/>
      <c r="CR155" s="68"/>
      <c r="CS155" s="68"/>
      <c r="CT155" s="71"/>
      <c r="CU155" s="70"/>
      <c r="CV155" s="70"/>
      <c r="CW155" s="70"/>
      <c r="CX155" s="70"/>
      <c r="CY155" s="70"/>
      <c r="CZ155" s="70"/>
      <c r="DA155" s="70"/>
      <c r="DB155" s="70"/>
      <c r="DC155" s="71"/>
      <c r="DD155" s="72"/>
      <c r="DE155" s="72"/>
      <c r="DF155" s="72"/>
      <c r="DG155" s="72"/>
      <c r="DH155" s="72"/>
      <c r="DI155" s="72"/>
      <c r="DJ155" s="72"/>
      <c r="DK155" s="72"/>
      <c r="DL155" s="137"/>
    </row>
    <row r="156" spans="1:116" s="31" customFormat="1" ht="13.5" customHeight="1">
      <c r="A156" s="30">
        <v>155</v>
      </c>
      <c r="B156" s="30">
        <f>IF(YEAR(BD156)&lt;2020,0,IF(ISERROR(VLOOKUP($C156,$C$1:$C155,1,0)),1,COUNTIF($C$2:$C$200,$C156)))</f>
        <v>0</v>
      </c>
      <c r="C156" s="81"/>
      <c r="D156" s="82"/>
      <c r="E156" s="82"/>
      <c r="F156" s="83"/>
      <c r="G156" s="84"/>
      <c r="H156" s="85"/>
      <c r="I156" s="87"/>
      <c r="J156" s="82"/>
      <c r="K156" s="82"/>
      <c r="L156" s="143"/>
      <c r="M156" s="124"/>
      <c r="N156" s="82"/>
      <c r="O156" s="82"/>
      <c r="P156" s="83"/>
      <c r="Q156" s="83"/>
      <c r="R156" s="120"/>
      <c r="S156" s="120"/>
      <c r="T156" s="139"/>
      <c r="U156" s="85"/>
      <c r="V156" s="87"/>
      <c r="W156" s="155"/>
      <c r="X156" s="82"/>
      <c r="Y156" s="121"/>
      <c r="Z156" s="82"/>
      <c r="AA156" s="82"/>
      <c r="AB156" s="82"/>
      <c r="AC156" s="91"/>
      <c r="AD156" s="82"/>
      <c r="AE156" s="50"/>
      <c r="AF156" s="92"/>
      <c r="AG156" s="92"/>
      <c r="AH156" s="82"/>
      <c r="AI156" s="91"/>
      <c r="AJ156" s="91"/>
      <c r="AK156" s="91"/>
      <c r="AL156" s="91"/>
      <c r="AM156" s="91"/>
      <c r="AN156" s="91"/>
      <c r="AO156" s="91"/>
      <c r="AP156" s="91"/>
      <c r="AQ156" s="124"/>
      <c r="AR156" s="124"/>
      <c r="AS156" s="91"/>
      <c r="AT156" s="91"/>
      <c r="AU156" s="91"/>
      <c r="AV156" s="91"/>
      <c r="AW156" s="91"/>
      <c r="AX156" s="91"/>
      <c r="AY156" s="91"/>
      <c r="AZ156" s="157"/>
      <c r="BA156" s="91"/>
      <c r="BB156" s="93"/>
      <c r="BC156" s="124"/>
      <c r="BD156" s="115"/>
      <c r="BE156" s="87"/>
      <c r="BF156" s="87"/>
      <c r="BG156" s="87"/>
      <c r="BH156" s="87"/>
      <c r="BI156" s="87"/>
      <c r="BJ156" s="62"/>
      <c r="BK156" s="59"/>
      <c r="BL156" s="49"/>
      <c r="BM156" s="79"/>
      <c r="BN156" s="160"/>
      <c r="BO156" s="112"/>
      <c r="BP156" s="113"/>
      <c r="BQ156" s="112"/>
      <c r="BR156" s="96"/>
      <c r="BS156" s="96"/>
      <c r="BT156" s="97"/>
      <c r="BU156" s="97"/>
      <c r="BV156" s="97"/>
      <c r="BW156" s="97"/>
      <c r="BX156" s="97"/>
      <c r="BY156" s="97"/>
      <c r="BZ156" s="98"/>
      <c r="CA156" s="99"/>
      <c r="CB156" s="100"/>
      <c r="CC156" s="100"/>
      <c r="CD156" s="100"/>
      <c r="CE156" s="101"/>
      <c r="CF156" s="133"/>
      <c r="CG156" s="133"/>
      <c r="CH156" s="127"/>
      <c r="CI156" s="128"/>
      <c r="CJ156" s="129"/>
      <c r="CK156" s="130"/>
      <c r="CL156" s="68"/>
      <c r="CM156" s="69"/>
      <c r="CN156" s="69"/>
      <c r="CO156" s="69"/>
      <c r="CP156" s="69"/>
      <c r="CQ156" s="68"/>
      <c r="CR156" s="68"/>
      <c r="CS156" s="68"/>
      <c r="CT156" s="71"/>
      <c r="CU156" s="70"/>
      <c r="CV156" s="70"/>
      <c r="CW156" s="70"/>
      <c r="CX156" s="70"/>
      <c r="CY156" s="70"/>
      <c r="CZ156" s="70"/>
      <c r="DA156" s="70"/>
      <c r="DB156" s="70"/>
      <c r="DC156" s="71"/>
      <c r="DD156" s="72"/>
      <c r="DE156" s="72"/>
      <c r="DF156" s="72"/>
      <c r="DG156" s="72"/>
      <c r="DH156" s="72"/>
      <c r="DI156" s="72"/>
      <c r="DJ156" s="72"/>
      <c r="DK156" s="72"/>
      <c r="DL156" s="137"/>
    </row>
    <row r="157" spans="1:116" s="31" customFormat="1" ht="13.5" customHeight="1">
      <c r="A157" s="30">
        <v>156</v>
      </c>
      <c r="B157" s="30">
        <f>IF(YEAR(BD157)&lt;2020,0,IF(ISERROR(VLOOKUP($C157,$C$1:$C156,1,0)),1,COUNTIF($C$2:$C$200,$C157)))</f>
        <v>0</v>
      </c>
      <c r="C157" s="81"/>
      <c r="D157" s="82"/>
      <c r="E157" s="82"/>
      <c r="F157" s="83"/>
      <c r="G157" s="84"/>
      <c r="H157" s="85"/>
      <c r="I157" s="87"/>
      <c r="J157" s="82"/>
      <c r="K157" s="82"/>
      <c r="L157" s="143"/>
      <c r="M157" s="124"/>
      <c r="N157" s="82"/>
      <c r="O157" s="82"/>
      <c r="P157" s="83"/>
      <c r="Q157" s="83"/>
      <c r="R157" s="120"/>
      <c r="S157" s="120"/>
      <c r="T157" s="139"/>
      <c r="U157" s="85"/>
      <c r="V157" s="87"/>
      <c r="W157" s="155"/>
      <c r="X157" s="82"/>
      <c r="Y157" s="121"/>
      <c r="Z157" s="82"/>
      <c r="AA157" s="82"/>
      <c r="AB157" s="82"/>
      <c r="AC157" s="91"/>
      <c r="AD157" s="82"/>
      <c r="AE157" s="50"/>
      <c r="AF157" s="92"/>
      <c r="AG157" s="92"/>
      <c r="AH157" s="82"/>
      <c r="AI157" s="91"/>
      <c r="AJ157" s="91"/>
      <c r="AK157" s="91"/>
      <c r="AL157" s="91"/>
      <c r="AM157" s="91"/>
      <c r="AN157" s="91"/>
      <c r="AO157" s="91"/>
      <c r="AP157" s="91"/>
      <c r="AQ157" s="124"/>
      <c r="AR157" s="124"/>
      <c r="AS157" s="91"/>
      <c r="AT157" s="91"/>
      <c r="AU157" s="91"/>
      <c r="AV157" s="91"/>
      <c r="AW157" s="91"/>
      <c r="AX157" s="91"/>
      <c r="AY157" s="91"/>
      <c r="AZ157" s="157"/>
      <c r="BA157" s="91"/>
      <c r="BB157" s="93"/>
      <c r="BC157" s="124"/>
      <c r="BD157" s="115"/>
      <c r="BE157" s="87"/>
      <c r="BF157" s="87"/>
      <c r="BG157" s="87"/>
      <c r="BH157" s="87"/>
      <c r="BI157" s="87"/>
      <c r="BJ157" s="62"/>
      <c r="BK157" s="59"/>
      <c r="BL157" s="49"/>
      <c r="BM157" s="79"/>
      <c r="BN157" s="160"/>
      <c r="BO157" s="112"/>
      <c r="BP157" s="113"/>
      <c r="BQ157" s="112"/>
      <c r="BR157" s="96"/>
      <c r="BS157" s="96"/>
      <c r="BT157" s="97"/>
      <c r="BU157" s="97"/>
      <c r="BV157" s="97"/>
      <c r="BW157" s="97"/>
      <c r="BX157" s="97"/>
      <c r="BY157" s="97"/>
      <c r="BZ157" s="98"/>
      <c r="CA157" s="99"/>
      <c r="CB157" s="100"/>
      <c r="CC157" s="100"/>
      <c r="CD157" s="100"/>
      <c r="CE157" s="101"/>
      <c r="CF157" s="133"/>
      <c r="CG157" s="133"/>
      <c r="CH157" s="127"/>
      <c r="CI157" s="128"/>
      <c r="CJ157" s="129"/>
      <c r="CK157" s="130"/>
      <c r="CL157" s="68"/>
      <c r="CM157" s="69"/>
      <c r="CN157" s="69"/>
      <c r="CO157" s="69"/>
      <c r="CP157" s="69"/>
      <c r="CQ157" s="68"/>
      <c r="CR157" s="68"/>
      <c r="CS157" s="68"/>
      <c r="CT157" s="71"/>
      <c r="CU157" s="70"/>
      <c r="CV157" s="70"/>
      <c r="CW157" s="70"/>
      <c r="CX157" s="70"/>
      <c r="CY157" s="70"/>
      <c r="CZ157" s="70"/>
      <c r="DA157" s="70"/>
      <c r="DB157" s="70"/>
      <c r="DC157" s="71"/>
      <c r="DD157" s="72"/>
      <c r="DE157" s="72"/>
      <c r="DF157" s="72"/>
      <c r="DG157" s="72"/>
      <c r="DH157" s="72"/>
      <c r="DI157" s="72"/>
      <c r="DJ157" s="72"/>
      <c r="DK157" s="72"/>
      <c r="DL157" s="137"/>
    </row>
    <row r="158" spans="1:116" s="31" customFormat="1" ht="13.5" customHeight="1">
      <c r="A158" s="30">
        <v>157</v>
      </c>
      <c r="B158" s="30">
        <f>IF(YEAR(BD158)&lt;2020,0,IF(ISERROR(VLOOKUP($C158,$C$1:$C157,1,0)),1,COUNTIF($C$2:$C$200,$C158)))</f>
        <v>0</v>
      </c>
      <c r="C158" s="81"/>
      <c r="D158" s="82"/>
      <c r="E158" s="82"/>
      <c r="F158" s="83"/>
      <c r="G158" s="84"/>
      <c r="H158" s="85"/>
      <c r="I158" s="87"/>
      <c r="J158" s="82"/>
      <c r="K158" s="82"/>
      <c r="L158" s="143"/>
      <c r="M158" s="124"/>
      <c r="N158" s="82"/>
      <c r="O158" s="82"/>
      <c r="P158" s="83"/>
      <c r="Q158" s="83"/>
      <c r="R158" s="120"/>
      <c r="S158" s="120"/>
      <c r="T158" s="139"/>
      <c r="U158" s="85"/>
      <c r="V158" s="87"/>
      <c r="W158" s="155"/>
      <c r="X158" s="82"/>
      <c r="Y158" s="121"/>
      <c r="Z158" s="82"/>
      <c r="AA158" s="82"/>
      <c r="AB158" s="82"/>
      <c r="AC158" s="91"/>
      <c r="AD158" s="82"/>
      <c r="AE158" s="50"/>
      <c r="AF158" s="92"/>
      <c r="AG158" s="92"/>
      <c r="AH158" s="82"/>
      <c r="AI158" s="91"/>
      <c r="AJ158" s="91"/>
      <c r="AK158" s="91"/>
      <c r="AL158" s="91"/>
      <c r="AM158" s="91"/>
      <c r="AN158" s="91"/>
      <c r="AO158" s="91"/>
      <c r="AP158" s="91"/>
      <c r="AQ158" s="124"/>
      <c r="AR158" s="124"/>
      <c r="AS158" s="91"/>
      <c r="AT158" s="91"/>
      <c r="AU158" s="91"/>
      <c r="AV158" s="91"/>
      <c r="AW158" s="91"/>
      <c r="AX158" s="91"/>
      <c r="AY158" s="91"/>
      <c r="AZ158" s="157"/>
      <c r="BA158" s="91"/>
      <c r="BB158" s="93"/>
      <c r="BC158" s="124"/>
      <c r="BD158" s="115"/>
      <c r="BE158" s="87"/>
      <c r="BF158" s="87"/>
      <c r="BG158" s="87"/>
      <c r="BH158" s="87"/>
      <c r="BI158" s="87"/>
      <c r="BJ158" s="62"/>
      <c r="BK158" s="59"/>
      <c r="BL158" s="49"/>
      <c r="BM158" s="79"/>
      <c r="BN158" s="160"/>
      <c r="BO158" s="112"/>
      <c r="BP158" s="113"/>
      <c r="BQ158" s="112"/>
      <c r="BR158" s="96"/>
      <c r="BS158" s="96"/>
      <c r="BT158" s="97"/>
      <c r="BU158" s="97"/>
      <c r="BV158" s="97"/>
      <c r="BW158" s="97"/>
      <c r="BX158" s="97"/>
      <c r="BY158" s="97"/>
      <c r="BZ158" s="98"/>
      <c r="CA158" s="99"/>
      <c r="CB158" s="100"/>
      <c r="CC158" s="100"/>
      <c r="CD158" s="100"/>
      <c r="CE158" s="101"/>
      <c r="CF158" s="133"/>
      <c r="CG158" s="133"/>
      <c r="CH158" s="127"/>
      <c r="CI158" s="128"/>
      <c r="CJ158" s="129"/>
      <c r="CK158" s="130"/>
      <c r="CL158" s="68"/>
      <c r="CM158" s="69"/>
      <c r="CN158" s="69"/>
      <c r="CO158" s="69"/>
      <c r="CP158" s="69"/>
      <c r="CQ158" s="68"/>
      <c r="CR158" s="68"/>
      <c r="CS158" s="68"/>
      <c r="CT158" s="71"/>
      <c r="CU158" s="70"/>
      <c r="CV158" s="70"/>
      <c r="CW158" s="70"/>
      <c r="CX158" s="70"/>
      <c r="CY158" s="70"/>
      <c r="CZ158" s="70"/>
      <c r="DA158" s="70"/>
      <c r="DB158" s="70"/>
      <c r="DC158" s="71"/>
      <c r="DD158" s="72"/>
      <c r="DE158" s="72"/>
      <c r="DF158" s="72"/>
      <c r="DG158" s="72"/>
      <c r="DH158" s="72"/>
      <c r="DI158" s="72"/>
      <c r="DJ158" s="72"/>
      <c r="DK158" s="72"/>
      <c r="DL158" s="137"/>
    </row>
    <row r="159" spans="1:116" s="31" customFormat="1" ht="13.5" customHeight="1">
      <c r="A159" s="30">
        <v>158</v>
      </c>
      <c r="B159" s="30">
        <f>IF(YEAR(BD159)&lt;2020,0,IF(ISERROR(VLOOKUP($C159,$C$1:$C158,1,0)),1,COUNTIF($C$2:$C$200,$C159)))</f>
        <v>0</v>
      </c>
      <c r="C159" s="81"/>
      <c r="D159" s="82"/>
      <c r="E159" s="82"/>
      <c r="F159" s="83"/>
      <c r="G159" s="84"/>
      <c r="H159" s="85"/>
      <c r="I159" s="87"/>
      <c r="J159" s="82"/>
      <c r="K159" s="82"/>
      <c r="L159" s="143"/>
      <c r="M159" s="124"/>
      <c r="N159" s="82"/>
      <c r="O159" s="82"/>
      <c r="P159" s="83"/>
      <c r="Q159" s="83"/>
      <c r="R159" s="120"/>
      <c r="S159" s="120"/>
      <c r="T159" s="139"/>
      <c r="U159" s="85"/>
      <c r="V159" s="87"/>
      <c r="W159" s="155"/>
      <c r="X159" s="82"/>
      <c r="Y159" s="121"/>
      <c r="Z159" s="82"/>
      <c r="AA159" s="82"/>
      <c r="AB159" s="82"/>
      <c r="AC159" s="91"/>
      <c r="AD159" s="82"/>
      <c r="AE159" s="50"/>
      <c r="AF159" s="92"/>
      <c r="AG159" s="92"/>
      <c r="AH159" s="82"/>
      <c r="AI159" s="91"/>
      <c r="AJ159" s="91"/>
      <c r="AK159" s="91"/>
      <c r="AL159" s="91"/>
      <c r="AM159" s="91"/>
      <c r="AN159" s="91"/>
      <c r="AO159" s="91"/>
      <c r="AP159" s="91"/>
      <c r="AQ159" s="124"/>
      <c r="AR159" s="124"/>
      <c r="AS159" s="91"/>
      <c r="AT159" s="91"/>
      <c r="AU159" s="91"/>
      <c r="AV159" s="91"/>
      <c r="AW159" s="91"/>
      <c r="AX159" s="91"/>
      <c r="AY159" s="91"/>
      <c r="AZ159" s="157"/>
      <c r="BA159" s="91"/>
      <c r="BB159" s="93"/>
      <c r="BC159" s="124"/>
      <c r="BD159" s="115"/>
      <c r="BE159" s="87"/>
      <c r="BF159" s="87"/>
      <c r="BG159" s="87"/>
      <c r="BH159" s="87"/>
      <c r="BI159" s="87"/>
      <c r="BJ159" s="62"/>
      <c r="BK159" s="59"/>
      <c r="BL159" s="49"/>
      <c r="BM159" s="79"/>
      <c r="BN159" s="160"/>
      <c r="BO159" s="112"/>
      <c r="BP159" s="113"/>
      <c r="BQ159" s="112"/>
      <c r="BR159" s="96"/>
      <c r="BS159" s="96"/>
      <c r="BT159" s="97"/>
      <c r="BU159" s="97"/>
      <c r="BV159" s="97"/>
      <c r="BW159" s="97"/>
      <c r="BX159" s="97"/>
      <c r="BY159" s="97"/>
      <c r="BZ159" s="98"/>
      <c r="CA159" s="99"/>
      <c r="CB159" s="100"/>
      <c r="CC159" s="100"/>
      <c r="CD159" s="100"/>
      <c r="CE159" s="101"/>
      <c r="CF159" s="133"/>
      <c r="CG159" s="133"/>
      <c r="CH159" s="127"/>
      <c r="CI159" s="128"/>
      <c r="CJ159" s="129"/>
      <c r="CK159" s="130"/>
      <c r="CL159" s="68"/>
      <c r="CM159" s="69"/>
      <c r="CN159" s="69"/>
      <c r="CO159" s="69"/>
      <c r="CP159" s="69"/>
      <c r="CQ159" s="68"/>
      <c r="CR159" s="68"/>
      <c r="CS159" s="68"/>
      <c r="CT159" s="71"/>
      <c r="CU159" s="70"/>
      <c r="CV159" s="70"/>
      <c r="CW159" s="70"/>
      <c r="CX159" s="70"/>
      <c r="CY159" s="70"/>
      <c r="CZ159" s="70"/>
      <c r="DA159" s="70"/>
      <c r="DB159" s="70"/>
      <c r="DC159" s="71"/>
      <c r="DD159" s="72"/>
      <c r="DE159" s="72"/>
      <c r="DF159" s="72"/>
      <c r="DG159" s="72"/>
      <c r="DH159" s="72"/>
      <c r="DI159" s="72"/>
      <c r="DJ159" s="72"/>
      <c r="DK159" s="72"/>
      <c r="DL159" s="137"/>
    </row>
    <row r="160" spans="1:116" s="31" customFormat="1" ht="13.5" customHeight="1">
      <c r="A160" s="30">
        <v>159</v>
      </c>
      <c r="B160" s="30">
        <f>IF(YEAR(BD160)&lt;2020,0,IF(ISERROR(VLOOKUP($C160,$C$1:$C159,1,0)),1,COUNTIF($C$2:$C$200,$C160)))</f>
        <v>0</v>
      </c>
      <c r="C160" s="81"/>
      <c r="D160" s="82"/>
      <c r="E160" s="82"/>
      <c r="F160" s="83"/>
      <c r="G160" s="84"/>
      <c r="H160" s="85"/>
      <c r="I160" s="87"/>
      <c r="J160" s="82"/>
      <c r="K160" s="82"/>
      <c r="L160" s="143"/>
      <c r="M160" s="124"/>
      <c r="N160" s="82"/>
      <c r="O160" s="82"/>
      <c r="P160" s="83"/>
      <c r="Q160" s="83"/>
      <c r="R160" s="120"/>
      <c r="S160" s="120"/>
      <c r="T160" s="139"/>
      <c r="U160" s="85"/>
      <c r="V160" s="87"/>
      <c r="W160" s="155"/>
      <c r="X160" s="82"/>
      <c r="Y160" s="121"/>
      <c r="Z160" s="82"/>
      <c r="AA160" s="82"/>
      <c r="AB160" s="82"/>
      <c r="AC160" s="91"/>
      <c r="AD160" s="82"/>
      <c r="AE160" s="50"/>
      <c r="AF160" s="92"/>
      <c r="AG160" s="92"/>
      <c r="AH160" s="82"/>
      <c r="AI160" s="91"/>
      <c r="AJ160" s="91"/>
      <c r="AK160" s="91"/>
      <c r="AL160" s="91"/>
      <c r="AM160" s="91"/>
      <c r="AN160" s="91"/>
      <c r="AO160" s="91"/>
      <c r="AP160" s="91"/>
      <c r="AQ160" s="124"/>
      <c r="AR160" s="124"/>
      <c r="AS160" s="91"/>
      <c r="AT160" s="91"/>
      <c r="AU160" s="91"/>
      <c r="AV160" s="91"/>
      <c r="AW160" s="91"/>
      <c r="AX160" s="91"/>
      <c r="AY160" s="91"/>
      <c r="AZ160" s="157"/>
      <c r="BA160" s="91"/>
      <c r="BB160" s="93"/>
      <c r="BC160" s="124"/>
      <c r="BD160" s="115"/>
      <c r="BE160" s="87"/>
      <c r="BF160" s="87"/>
      <c r="BG160" s="87"/>
      <c r="BH160" s="87"/>
      <c r="BI160" s="87"/>
      <c r="BJ160" s="62"/>
      <c r="BK160" s="59"/>
      <c r="BL160" s="49"/>
      <c r="BM160" s="79"/>
      <c r="BN160" s="160"/>
      <c r="BO160" s="112"/>
      <c r="BP160" s="113"/>
      <c r="BQ160" s="112"/>
      <c r="BR160" s="96"/>
      <c r="BS160" s="96"/>
      <c r="BT160" s="97"/>
      <c r="BU160" s="97"/>
      <c r="BV160" s="97"/>
      <c r="BW160" s="97"/>
      <c r="BX160" s="97"/>
      <c r="BY160" s="97"/>
      <c r="BZ160" s="98"/>
      <c r="CA160" s="99"/>
      <c r="CB160" s="100"/>
      <c r="CC160" s="100"/>
      <c r="CD160" s="100"/>
      <c r="CE160" s="101"/>
      <c r="CF160" s="133"/>
      <c r="CG160" s="133"/>
      <c r="CH160" s="127"/>
      <c r="CI160" s="128"/>
      <c r="CJ160" s="129"/>
      <c r="CK160" s="130"/>
      <c r="CL160" s="68"/>
      <c r="CM160" s="69"/>
      <c r="CN160" s="69"/>
      <c r="CO160" s="69"/>
      <c r="CP160" s="69"/>
      <c r="CQ160" s="68"/>
      <c r="CR160" s="68"/>
      <c r="CS160" s="68"/>
      <c r="CT160" s="71"/>
      <c r="CU160" s="70"/>
      <c r="CV160" s="70"/>
      <c r="CW160" s="70"/>
      <c r="CX160" s="70"/>
      <c r="CY160" s="70"/>
      <c r="CZ160" s="70"/>
      <c r="DA160" s="70"/>
      <c r="DB160" s="70"/>
      <c r="DC160" s="71"/>
      <c r="DD160" s="72"/>
      <c r="DE160" s="72"/>
      <c r="DF160" s="72"/>
      <c r="DG160" s="72"/>
      <c r="DH160" s="72"/>
      <c r="DI160" s="72"/>
      <c r="DJ160" s="72"/>
      <c r="DK160" s="72"/>
      <c r="DL160" s="137"/>
    </row>
    <row r="161" spans="1:116" s="31" customFormat="1" ht="13.5" customHeight="1">
      <c r="A161" s="30">
        <v>160</v>
      </c>
      <c r="B161" s="30">
        <f>IF(YEAR(BD161)&lt;2020,0,IF(ISERROR(VLOOKUP($C161,$C$1:$C160,1,0)),1,COUNTIF($C$2:$C$200,$C161)))</f>
        <v>0</v>
      </c>
      <c r="C161" s="81"/>
      <c r="D161" s="82"/>
      <c r="E161" s="82"/>
      <c r="F161" s="83"/>
      <c r="G161" s="84"/>
      <c r="H161" s="85"/>
      <c r="I161" s="87"/>
      <c r="J161" s="82"/>
      <c r="K161" s="82"/>
      <c r="L161" s="143"/>
      <c r="M161" s="124"/>
      <c r="N161" s="82"/>
      <c r="O161" s="82"/>
      <c r="P161" s="83"/>
      <c r="Q161" s="83"/>
      <c r="R161" s="120"/>
      <c r="S161" s="120"/>
      <c r="T161" s="139"/>
      <c r="U161" s="85"/>
      <c r="V161" s="87"/>
      <c r="W161" s="155"/>
      <c r="X161" s="82"/>
      <c r="Y161" s="121"/>
      <c r="Z161" s="82"/>
      <c r="AA161" s="82"/>
      <c r="AB161" s="82"/>
      <c r="AC161" s="91"/>
      <c r="AD161" s="82"/>
      <c r="AE161" s="50"/>
      <c r="AF161" s="92"/>
      <c r="AG161" s="92"/>
      <c r="AH161" s="82"/>
      <c r="AI161" s="91"/>
      <c r="AJ161" s="91"/>
      <c r="AK161" s="91"/>
      <c r="AL161" s="91"/>
      <c r="AM161" s="91"/>
      <c r="AN161" s="91"/>
      <c r="AO161" s="91"/>
      <c r="AP161" s="91"/>
      <c r="AQ161" s="124"/>
      <c r="AR161" s="124"/>
      <c r="AS161" s="91"/>
      <c r="AT161" s="91"/>
      <c r="AU161" s="91"/>
      <c r="AV161" s="91"/>
      <c r="AW161" s="91"/>
      <c r="AX161" s="91"/>
      <c r="AY161" s="91"/>
      <c r="AZ161" s="157"/>
      <c r="BA161" s="91"/>
      <c r="BB161" s="93"/>
      <c r="BC161" s="124"/>
      <c r="BD161" s="115"/>
      <c r="BE161" s="87"/>
      <c r="BF161" s="87"/>
      <c r="BG161" s="87"/>
      <c r="BH161" s="87"/>
      <c r="BI161" s="87"/>
      <c r="BJ161" s="62"/>
      <c r="BK161" s="59"/>
      <c r="BL161" s="49"/>
      <c r="BM161" s="79"/>
      <c r="BN161" s="160"/>
      <c r="BO161" s="112"/>
      <c r="BP161" s="113"/>
      <c r="BQ161" s="112"/>
      <c r="BR161" s="96"/>
      <c r="BS161" s="96"/>
      <c r="BT161" s="97"/>
      <c r="BU161" s="97"/>
      <c r="BV161" s="97"/>
      <c r="BW161" s="97"/>
      <c r="BX161" s="97"/>
      <c r="BY161" s="97"/>
      <c r="BZ161" s="98"/>
      <c r="CA161" s="99"/>
      <c r="CB161" s="100"/>
      <c r="CC161" s="100"/>
      <c r="CD161" s="100"/>
      <c r="CE161" s="101"/>
      <c r="CF161" s="133"/>
      <c r="CG161" s="133"/>
      <c r="CH161" s="127"/>
      <c r="CI161" s="128"/>
      <c r="CJ161" s="129"/>
      <c r="CK161" s="130"/>
      <c r="CL161" s="68"/>
      <c r="CM161" s="69"/>
      <c r="CN161" s="69"/>
      <c r="CO161" s="69"/>
      <c r="CP161" s="69"/>
      <c r="CQ161" s="68"/>
      <c r="CR161" s="68"/>
      <c r="CS161" s="68"/>
      <c r="CT161" s="71"/>
      <c r="CU161" s="70"/>
      <c r="CV161" s="70"/>
      <c r="CW161" s="70"/>
      <c r="CX161" s="70"/>
      <c r="CY161" s="70"/>
      <c r="CZ161" s="70"/>
      <c r="DA161" s="70"/>
      <c r="DB161" s="70"/>
      <c r="DC161" s="71"/>
      <c r="DD161" s="72"/>
      <c r="DE161" s="72"/>
      <c r="DF161" s="72"/>
      <c r="DG161" s="72"/>
      <c r="DH161" s="72"/>
      <c r="DI161" s="72"/>
      <c r="DJ161" s="72"/>
      <c r="DK161" s="72"/>
      <c r="DL161" s="137"/>
    </row>
    <row r="162" spans="1:116" s="31" customFormat="1" ht="13.5" customHeight="1">
      <c r="A162" s="30">
        <v>161</v>
      </c>
      <c r="B162" s="30">
        <f>IF(YEAR(BD162)&lt;2020,0,IF(ISERROR(VLOOKUP($C162,$C$1:$C161,1,0)),1,COUNTIF($C$2:$C$200,$C162)))</f>
        <v>0</v>
      </c>
      <c r="C162" s="81"/>
      <c r="D162" s="82"/>
      <c r="E162" s="82"/>
      <c r="F162" s="83"/>
      <c r="G162" s="84"/>
      <c r="H162" s="85"/>
      <c r="I162" s="87"/>
      <c r="J162" s="82"/>
      <c r="K162" s="82"/>
      <c r="L162" s="143"/>
      <c r="M162" s="124"/>
      <c r="N162" s="82"/>
      <c r="O162" s="82"/>
      <c r="P162" s="83"/>
      <c r="Q162" s="83"/>
      <c r="R162" s="120"/>
      <c r="S162" s="120"/>
      <c r="T162" s="139"/>
      <c r="U162" s="85"/>
      <c r="V162" s="87"/>
      <c r="W162" s="155"/>
      <c r="X162" s="82"/>
      <c r="Y162" s="121"/>
      <c r="Z162" s="82"/>
      <c r="AA162" s="82"/>
      <c r="AB162" s="82"/>
      <c r="AC162" s="91"/>
      <c r="AD162" s="82"/>
      <c r="AE162" s="50"/>
      <c r="AF162" s="92"/>
      <c r="AG162" s="92"/>
      <c r="AH162" s="82"/>
      <c r="AI162" s="91"/>
      <c r="AJ162" s="91"/>
      <c r="AK162" s="91"/>
      <c r="AL162" s="91"/>
      <c r="AM162" s="91"/>
      <c r="AN162" s="91"/>
      <c r="AO162" s="91"/>
      <c r="AP162" s="91"/>
      <c r="AQ162" s="124"/>
      <c r="AR162" s="124"/>
      <c r="AS162" s="91"/>
      <c r="AT162" s="91"/>
      <c r="AU162" s="91"/>
      <c r="AV162" s="91"/>
      <c r="AW162" s="91"/>
      <c r="AX162" s="91"/>
      <c r="AY162" s="91"/>
      <c r="AZ162" s="157"/>
      <c r="BA162" s="91"/>
      <c r="BB162" s="93"/>
      <c r="BC162" s="124"/>
      <c r="BD162" s="115"/>
      <c r="BE162" s="87"/>
      <c r="BF162" s="87"/>
      <c r="BG162" s="87"/>
      <c r="BH162" s="87"/>
      <c r="BI162" s="87"/>
      <c r="BJ162" s="62"/>
      <c r="BK162" s="59"/>
      <c r="BL162" s="49"/>
      <c r="BM162" s="79"/>
      <c r="BN162" s="160"/>
      <c r="BO162" s="112"/>
      <c r="BP162" s="113"/>
      <c r="BQ162" s="112"/>
      <c r="BR162" s="96"/>
      <c r="BS162" s="96"/>
      <c r="BT162" s="97"/>
      <c r="BU162" s="97"/>
      <c r="BV162" s="97"/>
      <c r="BW162" s="97"/>
      <c r="BX162" s="97"/>
      <c r="BY162" s="97"/>
      <c r="BZ162" s="98"/>
      <c r="CA162" s="99"/>
      <c r="CB162" s="100"/>
      <c r="CC162" s="100"/>
      <c r="CD162" s="100"/>
      <c r="CE162" s="101"/>
      <c r="CF162" s="133"/>
      <c r="CG162" s="133"/>
      <c r="CH162" s="127"/>
      <c r="CI162" s="128"/>
      <c r="CJ162" s="129"/>
      <c r="CK162" s="130"/>
      <c r="CL162" s="68"/>
      <c r="CM162" s="69"/>
      <c r="CN162" s="69"/>
      <c r="CO162" s="69"/>
      <c r="CP162" s="69"/>
      <c r="CQ162" s="68"/>
      <c r="CR162" s="68"/>
      <c r="CS162" s="68"/>
      <c r="CT162" s="71"/>
      <c r="CU162" s="70"/>
      <c r="CV162" s="70"/>
      <c r="CW162" s="70"/>
      <c r="CX162" s="70"/>
      <c r="CY162" s="70"/>
      <c r="CZ162" s="70"/>
      <c r="DA162" s="70"/>
      <c r="DB162" s="70"/>
      <c r="DC162" s="71"/>
      <c r="DD162" s="72"/>
      <c r="DE162" s="72"/>
      <c r="DF162" s="72"/>
      <c r="DG162" s="72"/>
      <c r="DH162" s="72"/>
      <c r="DI162" s="72"/>
      <c r="DJ162" s="72"/>
      <c r="DK162" s="72"/>
      <c r="DL162" s="137"/>
    </row>
    <row r="163" spans="1:116" s="31" customFormat="1" ht="13.5" customHeight="1">
      <c r="A163" s="30">
        <v>162</v>
      </c>
      <c r="B163" s="30">
        <f>IF(YEAR(BD163)&lt;2020,0,IF(ISERROR(VLOOKUP($C163,$C$1:$C162,1,0)),1,COUNTIF($C$2:$C$200,$C163)))</f>
        <v>0</v>
      </c>
      <c r="C163" s="81"/>
      <c r="D163" s="82"/>
      <c r="E163" s="82"/>
      <c r="F163" s="83"/>
      <c r="G163" s="84"/>
      <c r="H163" s="85"/>
      <c r="I163" s="87"/>
      <c r="J163" s="82"/>
      <c r="K163" s="82"/>
      <c r="L163" s="143"/>
      <c r="M163" s="124"/>
      <c r="N163" s="82"/>
      <c r="O163" s="82"/>
      <c r="P163" s="83"/>
      <c r="Q163" s="83"/>
      <c r="R163" s="120"/>
      <c r="S163" s="120"/>
      <c r="T163" s="139"/>
      <c r="U163" s="85"/>
      <c r="V163" s="87"/>
      <c r="W163" s="155"/>
      <c r="X163" s="82"/>
      <c r="Y163" s="121"/>
      <c r="Z163" s="82"/>
      <c r="AA163" s="82"/>
      <c r="AB163" s="82"/>
      <c r="AC163" s="91"/>
      <c r="AD163" s="82"/>
      <c r="AE163" s="50"/>
      <c r="AF163" s="92"/>
      <c r="AG163" s="92"/>
      <c r="AH163" s="82"/>
      <c r="AI163" s="91"/>
      <c r="AJ163" s="91"/>
      <c r="AK163" s="91"/>
      <c r="AL163" s="91"/>
      <c r="AM163" s="91"/>
      <c r="AN163" s="91"/>
      <c r="AO163" s="91"/>
      <c r="AP163" s="91"/>
      <c r="AQ163" s="124"/>
      <c r="AR163" s="124"/>
      <c r="AS163" s="91"/>
      <c r="AT163" s="91"/>
      <c r="AU163" s="91"/>
      <c r="AV163" s="91"/>
      <c r="AW163" s="91"/>
      <c r="AX163" s="91"/>
      <c r="AY163" s="91"/>
      <c r="AZ163" s="157"/>
      <c r="BA163" s="91"/>
      <c r="BB163" s="93"/>
      <c r="BC163" s="124"/>
      <c r="BD163" s="115"/>
      <c r="BE163" s="87"/>
      <c r="BF163" s="87"/>
      <c r="BG163" s="87"/>
      <c r="BH163" s="87"/>
      <c r="BI163" s="87"/>
      <c r="BJ163" s="62"/>
      <c r="BK163" s="59"/>
      <c r="BL163" s="49"/>
      <c r="BM163" s="79"/>
      <c r="BN163" s="160"/>
      <c r="BO163" s="112"/>
      <c r="BP163" s="113"/>
      <c r="BQ163" s="112"/>
      <c r="BR163" s="96"/>
      <c r="BS163" s="96"/>
      <c r="BT163" s="97"/>
      <c r="BU163" s="97"/>
      <c r="BV163" s="97"/>
      <c r="BW163" s="97"/>
      <c r="BX163" s="97"/>
      <c r="BY163" s="97"/>
      <c r="BZ163" s="98"/>
      <c r="CA163" s="99"/>
      <c r="CB163" s="100"/>
      <c r="CC163" s="100"/>
      <c r="CD163" s="100"/>
      <c r="CE163" s="101"/>
      <c r="CF163" s="133"/>
      <c r="CG163" s="133"/>
      <c r="CH163" s="127"/>
      <c r="CI163" s="128"/>
      <c r="CJ163" s="129"/>
      <c r="CK163" s="130"/>
      <c r="CL163" s="68"/>
      <c r="CM163" s="69"/>
      <c r="CN163" s="69"/>
      <c r="CO163" s="69"/>
      <c r="CP163" s="69"/>
      <c r="CQ163" s="68"/>
      <c r="CR163" s="68"/>
      <c r="CS163" s="68"/>
      <c r="CT163" s="71"/>
      <c r="CU163" s="70"/>
      <c r="CV163" s="70"/>
      <c r="CW163" s="70"/>
      <c r="CX163" s="70"/>
      <c r="CY163" s="70"/>
      <c r="CZ163" s="70"/>
      <c r="DA163" s="70"/>
      <c r="DB163" s="70"/>
      <c r="DC163" s="71"/>
      <c r="DD163" s="72"/>
      <c r="DE163" s="72"/>
      <c r="DF163" s="72"/>
      <c r="DG163" s="72"/>
      <c r="DH163" s="72"/>
      <c r="DI163" s="72"/>
      <c r="DJ163" s="72"/>
      <c r="DK163" s="72"/>
      <c r="DL163" s="137"/>
    </row>
    <row r="164" spans="1:116" s="31" customFormat="1" ht="13.5" customHeight="1">
      <c r="A164" s="30">
        <v>163</v>
      </c>
      <c r="B164" s="30">
        <f>IF(YEAR(BD164)&lt;2020,0,IF(ISERROR(VLOOKUP($C164,$C$1:$C163,1,0)),1,COUNTIF($C$2:$C$200,$C164)))</f>
        <v>0</v>
      </c>
      <c r="C164" s="81"/>
      <c r="D164" s="82"/>
      <c r="E164" s="82"/>
      <c r="F164" s="83"/>
      <c r="G164" s="84"/>
      <c r="H164" s="85"/>
      <c r="I164" s="87"/>
      <c r="J164" s="82"/>
      <c r="K164" s="82"/>
      <c r="L164" s="143"/>
      <c r="M164" s="124"/>
      <c r="N164" s="82"/>
      <c r="O164" s="82"/>
      <c r="P164" s="83"/>
      <c r="Q164" s="83"/>
      <c r="R164" s="120"/>
      <c r="S164" s="120"/>
      <c r="T164" s="139"/>
      <c r="U164" s="85"/>
      <c r="V164" s="87"/>
      <c r="W164" s="155"/>
      <c r="X164" s="82"/>
      <c r="Y164" s="121"/>
      <c r="Z164" s="82"/>
      <c r="AA164" s="82"/>
      <c r="AB164" s="82"/>
      <c r="AC164" s="91"/>
      <c r="AD164" s="82"/>
      <c r="AE164" s="50"/>
      <c r="AF164" s="92"/>
      <c r="AG164" s="92"/>
      <c r="AH164" s="82"/>
      <c r="AI164" s="91"/>
      <c r="AJ164" s="91"/>
      <c r="AK164" s="91"/>
      <c r="AL164" s="91"/>
      <c r="AM164" s="91"/>
      <c r="AN164" s="91"/>
      <c r="AO164" s="91"/>
      <c r="AP164" s="91"/>
      <c r="AQ164" s="124"/>
      <c r="AR164" s="124"/>
      <c r="AS164" s="91"/>
      <c r="AT164" s="91"/>
      <c r="AU164" s="91"/>
      <c r="AV164" s="91"/>
      <c r="AW164" s="91"/>
      <c r="AX164" s="91"/>
      <c r="AY164" s="91"/>
      <c r="AZ164" s="157"/>
      <c r="BA164" s="91"/>
      <c r="BB164" s="93"/>
      <c r="BC164" s="124"/>
      <c r="BD164" s="115"/>
      <c r="BE164" s="87"/>
      <c r="BF164" s="87"/>
      <c r="BG164" s="87"/>
      <c r="BH164" s="87"/>
      <c r="BI164" s="87"/>
      <c r="BJ164" s="62"/>
      <c r="BK164" s="59"/>
      <c r="BL164" s="49"/>
      <c r="BM164" s="79"/>
      <c r="BN164" s="160"/>
      <c r="BO164" s="112"/>
      <c r="BP164" s="113"/>
      <c r="BQ164" s="112"/>
      <c r="BR164" s="96"/>
      <c r="BS164" s="96"/>
      <c r="BT164" s="97"/>
      <c r="BU164" s="97"/>
      <c r="BV164" s="97"/>
      <c r="BW164" s="97"/>
      <c r="BX164" s="97"/>
      <c r="BY164" s="97"/>
      <c r="BZ164" s="98"/>
      <c r="CA164" s="99"/>
      <c r="CB164" s="100"/>
      <c r="CC164" s="100"/>
      <c r="CD164" s="100"/>
      <c r="CE164" s="101"/>
      <c r="CF164" s="133"/>
      <c r="CG164" s="133"/>
      <c r="CH164" s="127"/>
      <c r="CI164" s="128"/>
      <c r="CJ164" s="129"/>
      <c r="CK164" s="130"/>
      <c r="CL164" s="68"/>
      <c r="CM164" s="69"/>
      <c r="CN164" s="69"/>
      <c r="CO164" s="69"/>
      <c r="CP164" s="69"/>
      <c r="CQ164" s="68"/>
      <c r="CR164" s="68"/>
      <c r="CS164" s="68"/>
      <c r="CT164" s="71"/>
      <c r="CU164" s="70"/>
      <c r="CV164" s="70"/>
      <c r="CW164" s="70"/>
      <c r="CX164" s="70"/>
      <c r="CY164" s="70"/>
      <c r="CZ164" s="70"/>
      <c r="DA164" s="70"/>
      <c r="DB164" s="70"/>
      <c r="DC164" s="71"/>
      <c r="DD164" s="72"/>
      <c r="DE164" s="72"/>
      <c r="DF164" s="72"/>
      <c r="DG164" s="72"/>
      <c r="DH164" s="72"/>
      <c r="DI164" s="72"/>
      <c r="DJ164" s="72"/>
      <c r="DK164" s="72"/>
      <c r="DL164" s="137"/>
    </row>
    <row r="165" spans="1:116" s="31" customFormat="1" ht="13.5" customHeight="1">
      <c r="A165" s="30">
        <v>164</v>
      </c>
      <c r="B165" s="30">
        <f>IF(YEAR(BD165)&lt;2020,0,IF(ISERROR(VLOOKUP($C165,$C$1:$C164,1,0)),1,COUNTIF($C$2:$C$200,$C165)))</f>
        <v>0</v>
      </c>
      <c r="C165" s="81"/>
      <c r="D165" s="82"/>
      <c r="E165" s="82"/>
      <c r="F165" s="83"/>
      <c r="G165" s="84"/>
      <c r="H165" s="85"/>
      <c r="I165" s="87"/>
      <c r="J165" s="82"/>
      <c r="K165" s="82"/>
      <c r="L165" s="143"/>
      <c r="M165" s="124"/>
      <c r="N165" s="82"/>
      <c r="O165" s="82"/>
      <c r="P165" s="83"/>
      <c r="Q165" s="83"/>
      <c r="R165" s="120"/>
      <c r="S165" s="120"/>
      <c r="T165" s="139"/>
      <c r="U165" s="85"/>
      <c r="V165" s="87"/>
      <c r="W165" s="155"/>
      <c r="X165" s="82"/>
      <c r="Y165" s="121"/>
      <c r="Z165" s="82"/>
      <c r="AA165" s="82"/>
      <c r="AB165" s="82"/>
      <c r="AC165" s="91"/>
      <c r="AD165" s="82"/>
      <c r="AE165" s="50"/>
      <c r="AF165" s="92"/>
      <c r="AG165" s="92"/>
      <c r="AH165" s="82"/>
      <c r="AI165" s="91"/>
      <c r="AJ165" s="91"/>
      <c r="AK165" s="91"/>
      <c r="AL165" s="91"/>
      <c r="AM165" s="91"/>
      <c r="AN165" s="91"/>
      <c r="AO165" s="91"/>
      <c r="AP165" s="91"/>
      <c r="AQ165" s="124"/>
      <c r="AR165" s="124"/>
      <c r="AS165" s="91"/>
      <c r="AT165" s="91"/>
      <c r="AU165" s="91"/>
      <c r="AV165" s="91"/>
      <c r="AW165" s="91"/>
      <c r="AX165" s="91"/>
      <c r="AY165" s="91"/>
      <c r="AZ165" s="157"/>
      <c r="BA165" s="91"/>
      <c r="BB165" s="93"/>
      <c r="BC165" s="124"/>
      <c r="BD165" s="115"/>
      <c r="BE165" s="87"/>
      <c r="BF165" s="87"/>
      <c r="BG165" s="87"/>
      <c r="BH165" s="87"/>
      <c r="BI165" s="87"/>
      <c r="BJ165" s="62"/>
      <c r="BK165" s="59"/>
      <c r="BL165" s="49"/>
      <c r="BM165" s="79"/>
      <c r="BN165" s="160"/>
      <c r="BO165" s="112"/>
      <c r="BP165" s="113"/>
      <c r="BQ165" s="112"/>
      <c r="BR165" s="96"/>
      <c r="BS165" s="96"/>
      <c r="BT165" s="97"/>
      <c r="BU165" s="97"/>
      <c r="BV165" s="97"/>
      <c r="BW165" s="97"/>
      <c r="BX165" s="97"/>
      <c r="BY165" s="97"/>
      <c r="BZ165" s="98"/>
      <c r="CA165" s="99"/>
      <c r="CB165" s="100"/>
      <c r="CC165" s="100"/>
      <c r="CD165" s="100"/>
      <c r="CE165" s="101"/>
      <c r="CF165" s="133"/>
      <c r="CG165" s="133"/>
      <c r="CH165" s="127"/>
      <c r="CI165" s="128"/>
      <c r="CJ165" s="129"/>
      <c r="CK165" s="130"/>
      <c r="CL165" s="68"/>
      <c r="CM165" s="69"/>
      <c r="CN165" s="69"/>
      <c r="CO165" s="69"/>
      <c r="CP165" s="69"/>
      <c r="CQ165" s="68"/>
      <c r="CR165" s="68"/>
      <c r="CS165" s="68"/>
      <c r="CT165" s="71"/>
      <c r="CU165" s="70"/>
      <c r="CV165" s="70"/>
      <c r="CW165" s="70"/>
      <c r="CX165" s="70"/>
      <c r="CY165" s="70"/>
      <c r="CZ165" s="70"/>
      <c r="DA165" s="70"/>
      <c r="DB165" s="70"/>
      <c r="DC165" s="71"/>
      <c r="DD165" s="72"/>
      <c r="DE165" s="72"/>
      <c r="DF165" s="72"/>
      <c r="DG165" s="72"/>
      <c r="DH165" s="72"/>
      <c r="DI165" s="72"/>
      <c r="DJ165" s="72"/>
      <c r="DK165" s="72"/>
      <c r="DL165" s="137"/>
    </row>
    <row r="166" spans="1:116" s="31" customFormat="1" ht="13.5" customHeight="1">
      <c r="A166" s="30">
        <v>165</v>
      </c>
      <c r="B166" s="30">
        <f>IF(YEAR(BD166)&lt;2020,0,IF(ISERROR(VLOOKUP($C166,$C$1:$C165,1,0)),1,COUNTIF($C$2:$C$200,$C166)))</f>
        <v>0</v>
      </c>
      <c r="C166" s="81"/>
      <c r="D166" s="82"/>
      <c r="E166" s="82"/>
      <c r="F166" s="83"/>
      <c r="G166" s="84"/>
      <c r="H166" s="85"/>
      <c r="I166" s="87"/>
      <c r="J166" s="82"/>
      <c r="K166" s="82"/>
      <c r="L166" s="143"/>
      <c r="M166" s="124"/>
      <c r="N166" s="82"/>
      <c r="O166" s="82"/>
      <c r="P166" s="83"/>
      <c r="Q166" s="83"/>
      <c r="R166" s="120"/>
      <c r="S166" s="120"/>
      <c r="T166" s="139"/>
      <c r="U166" s="85"/>
      <c r="V166" s="87"/>
      <c r="W166" s="155"/>
      <c r="X166" s="82"/>
      <c r="Y166" s="121"/>
      <c r="Z166" s="82"/>
      <c r="AA166" s="82"/>
      <c r="AB166" s="82"/>
      <c r="AC166" s="91"/>
      <c r="AD166" s="82"/>
      <c r="AE166" s="50"/>
      <c r="AF166" s="92"/>
      <c r="AG166" s="92"/>
      <c r="AH166" s="82"/>
      <c r="AI166" s="91"/>
      <c r="AJ166" s="91"/>
      <c r="AK166" s="91"/>
      <c r="AL166" s="91"/>
      <c r="AM166" s="91"/>
      <c r="AN166" s="91"/>
      <c r="AO166" s="91"/>
      <c r="AP166" s="91"/>
      <c r="AQ166" s="124"/>
      <c r="AR166" s="124"/>
      <c r="AS166" s="91"/>
      <c r="AT166" s="91"/>
      <c r="AU166" s="91"/>
      <c r="AV166" s="91"/>
      <c r="AW166" s="91"/>
      <c r="AX166" s="91"/>
      <c r="AY166" s="91"/>
      <c r="AZ166" s="157"/>
      <c r="BA166" s="91"/>
      <c r="BB166" s="93"/>
      <c r="BC166" s="124"/>
      <c r="BD166" s="115"/>
      <c r="BE166" s="87"/>
      <c r="BF166" s="87"/>
      <c r="BG166" s="87"/>
      <c r="BH166" s="87"/>
      <c r="BI166" s="87"/>
      <c r="BJ166" s="62"/>
      <c r="BK166" s="59"/>
      <c r="BL166" s="49"/>
      <c r="BM166" s="79"/>
      <c r="BN166" s="160"/>
      <c r="BO166" s="112"/>
      <c r="BP166" s="113"/>
      <c r="BQ166" s="112"/>
      <c r="BR166" s="96"/>
      <c r="BS166" s="96"/>
      <c r="BT166" s="97"/>
      <c r="BU166" s="97"/>
      <c r="BV166" s="97"/>
      <c r="BW166" s="97"/>
      <c r="BX166" s="97"/>
      <c r="BY166" s="97"/>
      <c r="BZ166" s="98"/>
      <c r="CA166" s="99"/>
      <c r="CB166" s="100"/>
      <c r="CC166" s="100"/>
      <c r="CD166" s="100"/>
      <c r="CE166" s="101"/>
      <c r="CF166" s="133"/>
      <c r="CG166" s="133"/>
      <c r="CH166" s="127"/>
      <c r="CI166" s="128"/>
      <c r="CJ166" s="129"/>
      <c r="CK166" s="130"/>
      <c r="CL166" s="68"/>
      <c r="CM166" s="69"/>
      <c r="CN166" s="69"/>
      <c r="CO166" s="69"/>
      <c r="CP166" s="69"/>
      <c r="CQ166" s="68"/>
      <c r="CR166" s="68"/>
      <c r="CS166" s="68"/>
      <c r="CT166" s="71"/>
      <c r="CU166" s="70"/>
      <c r="CV166" s="70"/>
      <c r="CW166" s="70"/>
      <c r="CX166" s="70"/>
      <c r="CY166" s="70"/>
      <c r="CZ166" s="70"/>
      <c r="DA166" s="70"/>
      <c r="DB166" s="70"/>
      <c r="DC166" s="71"/>
      <c r="DD166" s="72"/>
      <c r="DE166" s="72"/>
      <c r="DF166" s="72"/>
      <c r="DG166" s="72"/>
      <c r="DH166" s="72"/>
      <c r="DI166" s="72"/>
      <c r="DJ166" s="72"/>
      <c r="DK166" s="72"/>
      <c r="DL166" s="137"/>
    </row>
    <row r="167" spans="1:116" s="31" customFormat="1" ht="13.5" customHeight="1">
      <c r="A167" s="30">
        <v>166</v>
      </c>
      <c r="B167" s="30">
        <f>IF(YEAR(BD167)&lt;2020,0,IF(ISERROR(VLOOKUP($C167,$C$1:$C166,1,0)),1,COUNTIF($C$2:$C$200,$C167)))</f>
        <v>0</v>
      </c>
      <c r="C167" s="81"/>
      <c r="D167" s="82"/>
      <c r="E167" s="82"/>
      <c r="F167" s="83"/>
      <c r="G167" s="84"/>
      <c r="H167" s="85"/>
      <c r="I167" s="87"/>
      <c r="J167" s="82"/>
      <c r="K167" s="82"/>
      <c r="L167" s="143"/>
      <c r="M167" s="124"/>
      <c r="N167" s="82"/>
      <c r="O167" s="82"/>
      <c r="P167" s="83"/>
      <c r="Q167" s="83"/>
      <c r="R167" s="120"/>
      <c r="S167" s="120"/>
      <c r="T167" s="139"/>
      <c r="U167" s="85"/>
      <c r="V167" s="87"/>
      <c r="W167" s="155"/>
      <c r="X167" s="82"/>
      <c r="Y167" s="121"/>
      <c r="Z167" s="82"/>
      <c r="AA167" s="82"/>
      <c r="AB167" s="82"/>
      <c r="AC167" s="91"/>
      <c r="AD167" s="82"/>
      <c r="AE167" s="50"/>
      <c r="AF167" s="92"/>
      <c r="AG167" s="92"/>
      <c r="AH167" s="82"/>
      <c r="AI167" s="91"/>
      <c r="AJ167" s="91"/>
      <c r="AK167" s="91"/>
      <c r="AL167" s="91"/>
      <c r="AM167" s="91"/>
      <c r="AN167" s="91"/>
      <c r="AO167" s="91"/>
      <c r="AP167" s="91"/>
      <c r="AQ167" s="124"/>
      <c r="AR167" s="124"/>
      <c r="AS167" s="91"/>
      <c r="AT167" s="91"/>
      <c r="AU167" s="91"/>
      <c r="AV167" s="91"/>
      <c r="AW167" s="91"/>
      <c r="AX167" s="91"/>
      <c r="AY167" s="91"/>
      <c r="AZ167" s="157"/>
      <c r="BA167" s="91"/>
      <c r="BB167" s="93"/>
      <c r="BC167" s="124"/>
      <c r="BD167" s="115"/>
      <c r="BE167" s="87"/>
      <c r="BF167" s="87"/>
      <c r="BG167" s="87"/>
      <c r="BH167" s="87"/>
      <c r="BI167" s="87"/>
      <c r="BJ167" s="62"/>
      <c r="BK167" s="59"/>
      <c r="BL167" s="49"/>
      <c r="BM167" s="79"/>
      <c r="BN167" s="160"/>
      <c r="BO167" s="112"/>
      <c r="BP167" s="113"/>
      <c r="BQ167" s="112"/>
      <c r="BR167" s="96"/>
      <c r="BS167" s="96"/>
      <c r="BT167" s="97"/>
      <c r="BU167" s="97"/>
      <c r="BV167" s="97"/>
      <c r="BW167" s="97"/>
      <c r="BX167" s="97"/>
      <c r="BY167" s="97"/>
      <c r="BZ167" s="98"/>
      <c r="CA167" s="99"/>
      <c r="CB167" s="100"/>
      <c r="CC167" s="100"/>
      <c r="CD167" s="100"/>
      <c r="CE167" s="101"/>
      <c r="CF167" s="133"/>
      <c r="CG167" s="133"/>
      <c r="CH167" s="127"/>
      <c r="CI167" s="128"/>
      <c r="CJ167" s="129"/>
      <c r="CK167" s="130"/>
      <c r="CL167" s="68"/>
      <c r="CM167" s="69"/>
      <c r="CN167" s="69"/>
      <c r="CO167" s="69"/>
      <c r="CP167" s="69"/>
      <c r="CQ167" s="68"/>
      <c r="CR167" s="68"/>
      <c r="CS167" s="68"/>
      <c r="CT167" s="71"/>
      <c r="CU167" s="70"/>
      <c r="CV167" s="70"/>
      <c r="CW167" s="70"/>
      <c r="CX167" s="70"/>
      <c r="CY167" s="70"/>
      <c r="CZ167" s="70"/>
      <c r="DA167" s="70"/>
      <c r="DB167" s="70"/>
      <c r="DC167" s="71"/>
      <c r="DD167" s="72"/>
      <c r="DE167" s="72"/>
      <c r="DF167" s="72"/>
      <c r="DG167" s="72"/>
      <c r="DH167" s="72"/>
      <c r="DI167" s="72"/>
      <c r="DJ167" s="72"/>
      <c r="DK167" s="72"/>
      <c r="DL167" s="137"/>
    </row>
    <row r="168" spans="1:116" s="31" customFormat="1" ht="13.5" customHeight="1">
      <c r="A168" s="30">
        <v>167</v>
      </c>
      <c r="B168" s="30">
        <f>IF(YEAR(BD168)&lt;2020,0,IF(ISERROR(VLOOKUP($C168,$C$1:$C167,1,0)),1,COUNTIF($C$2:$C$200,$C168)))</f>
        <v>0</v>
      </c>
      <c r="C168" s="81"/>
      <c r="D168" s="82"/>
      <c r="E168" s="82"/>
      <c r="F168" s="83"/>
      <c r="G168" s="84"/>
      <c r="H168" s="85"/>
      <c r="I168" s="87"/>
      <c r="J168" s="82"/>
      <c r="K168" s="82"/>
      <c r="L168" s="143"/>
      <c r="M168" s="124"/>
      <c r="N168" s="82"/>
      <c r="O168" s="82"/>
      <c r="P168" s="83"/>
      <c r="Q168" s="83"/>
      <c r="R168" s="120"/>
      <c r="S168" s="120"/>
      <c r="T168" s="139"/>
      <c r="U168" s="85"/>
      <c r="V168" s="87"/>
      <c r="W168" s="155"/>
      <c r="X168" s="82"/>
      <c r="Y168" s="121"/>
      <c r="Z168" s="82"/>
      <c r="AA168" s="82"/>
      <c r="AB168" s="82"/>
      <c r="AC168" s="91"/>
      <c r="AD168" s="82"/>
      <c r="AE168" s="50"/>
      <c r="AF168" s="92"/>
      <c r="AG168" s="92"/>
      <c r="AH168" s="82"/>
      <c r="AI168" s="91"/>
      <c r="AJ168" s="91"/>
      <c r="AK168" s="91"/>
      <c r="AL168" s="91"/>
      <c r="AM168" s="91"/>
      <c r="AN168" s="91"/>
      <c r="AO168" s="91"/>
      <c r="AP168" s="91"/>
      <c r="AQ168" s="124"/>
      <c r="AR168" s="124"/>
      <c r="AS168" s="91"/>
      <c r="AT168" s="91"/>
      <c r="AU168" s="91"/>
      <c r="AV168" s="91"/>
      <c r="AW168" s="91"/>
      <c r="AX168" s="91"/>
      <c r="AY168" s="91"/>
      <c r="AZ168" s="157"/>
      <c r="BA168" s="91"/>
      <c r="BB168" s="93"/>
      <c r="BC168" s="124"/>
      <c r="BD168" s="115"/>
      <c r="BE168" s="87"/>
      <c r="BF168" s="87"/>
      <c r="BG168" s="87"/>
      <c r="BH168" s="87"/>
      <c r="BI168" s="87"/>
      <c r="BJ168" s="62"/>
      <c r="BK168" s="59"/>
      <c r="BL168" s="49"/>
      <c r="BM168" s="79"/>
      <c r="BN168" s="160"/>
      <c r="BO168" s="112"/>
      <c r="BP168" s="113"/>
      <c r="BQ168" s="112"/>
      <c r="BR168" s="96"/>
      <c r="BS168" s="96"/>
      <c r="BT168" s="97"/>
      <c r="BU168" s="97"/>
      <c r="BV168" s="97"/>
      <c r="BW168" s="97"/>
      <c r="BX168" s="97"/>
      <c r="BY168" s="97"/>
      <c r="BZ168" s="98"/>
      <c r="CA168" s="99"/>
      <c r="CB168" s="100"/>
      <c r="CC168" s="100"/>
      <c r="CD168" s="100"/>
      <c r="CE168" s="101"/>
      <c r="CF168" s="133"/>
      <c r="CG168" s="133"/>
      <c r="CH168" s="127"/>
      <c r="CI168" s="128"/>
      <c r="CJ168" s="129"/>
      <c r="CK168" s="130"/>
      <c r="CL168" s="68"/>
      <c r="CM168" s="69"/>
      <c r="CN168" s="69"/>
      <c r="CO168" s="69"/>
      <c r="CP168" s="69"/>
      <c r="CQ168" s="68"/>
      <c r="CR168" s="68"/>
      <c r="CS168" s="68"/>
      <c r="CT168" s="71"/>
      <c r="CU168" s="70"/>
      <c r="CV168" s="70"/>
      <c r="CW168" s="70"/>
      <c r="CX168" s="70"/>
      <c r="CY168" s="70"/>
      <c r="CZ168" s="70"/>
      <c r="DA168" s="70"/>
      <c r="DB168" s="70"/>
      <c r="DC168" s="71"/>
      <c r="DD168" s="72"/>
      <c r="DE168" s="72"/>
      <c r="DF168" s="72"/>
      <c r="DG168" s="72"/>
      <c r="DH168" s="72"/>
      <c r="DI168" s="72"/>
      <c r="DJ168" s="72"/>
      <c r="DK168" s="72"/>
      <c r="DL168" s="137"/>
    </row>
    <row r="169" spans="1:116" s="31" customFormat="1" ht="13.5" customHeight="1">
      <c r="A169" s="30">
        <v>168</v>
      </c>
      <c r="B169" s="30">
        <f>IF(YEAR(BD169)&lt;2020,0,IF(ISERROR(VLOOKUP($C169,$C$1:$C168,1,0)),1,COUNTIF($C$2:$C$200,$C169)))</f>
        <v>0</v>
      </c>
      <c r="C169" s="81"/>
      <c r="D169" s="82"/>
      <c r="E169" s="82"/>
      <c r="F169" s="83"/>
      <c r="G169" s="84"/>
      <c r="H169" s="85"/>
      <c r="I169" s="87"/>
      <c r="J169" s="82"/>
      <c r="K169" s="82"/>
      <c r="L169" s="143"/>
      <c r="M169" s="124"/>
      <c r="N169" s="82"/>
      <c r="O169" s="82"/>
      <c r="P169" s="83"/>
      <c r="Q169" s="83"/>
      <c r="R169" s="120"/>
      <c r="S169" s="120"/>
      <c r="T169" s="139"/>
      <c r="U169" s="85"/>
      <c r="V169" s="87"/>
      <c r="W169" s="155"/>
      <c r="X169" s="82"/>
      <c r="Y169" s="121"/>
      <c r="Z169" s="82"/>
      <c r="AA169" s="82"/>
      <c r="AB169" s="82"/>
      <c r="AC169" s="91"/>
      <c r="AD169" s="82"/>
      <c r="AE169" s="50"/>
      <c r="AF169" s="92"/>
      <c r="AG169" s="92"/>
      <c r="AH169" s="82"/>
      <c r="AI169" s="91"/>
      <c r="AJ169" s="91"/>
      <c r="AK169" s="91"/>
      <c r="AL169" s="91"/>
      <c r="AM169" s="91"/>
      <c r="AN169" s="91"/>
      <c r="AO169" s="91"/>
      <c r="AP169" s="91"/>
      <c r="AQ169" s="124"/>
      <c r="AR169" s="124"/>
      <c r="AS169" s="91"/>
      <c r="AT169" s="91"/>
      <c r="AU169" s="91"/>
      <c r="AV169" s="91"/>
      <c r="AW169" s="91"/>
      <c r="AX169" s="91"/>
      <c r="AY169" s="91"/>
      <c r="AZ169" s="157"/>
      <c r="BA169" s="91"/>
      <c r="BB169" s="93"/>
      <c r="BC169" s="124"/>
      <c r="BD169" s="115"/>
      <c r="BE169" s="87"/>
      <c r="BF169" s="87"/>
      <c r="BG169" s="87"/>
      <c r="BH169" s="87"/>
      <c r="BI169" s="87"/>
      <c r="BJ169" s="62"/>
      <c r="BK169" s="59"/>
      <c r="BL169" s="49"/>
      <c r="BM169" s="79"/>
      <c r="BN169" s="160"/>
      <c r="BO169" s="112"/>
      <c r="BP169" s="113"/>
      <c r="BQ169" s="112"/>
      <c r="BR169" s="96"/>
      <c r="BS169" s="96"/>
      <c r="BT169" s="97"/>
      <c r="BU169" s="97"/>
      <c r="BV169" s="97"/>
      <c r="BW169" s="97"/>
      <c r="BX169" s="97"/>
      <c r="BY169" s="97"/>
      <c r="BZ169" s="98"/>
      <c r="CA169" s="99"/>
      <c r="CB169" s="100"/>
      <c r="CC169" s="100"/>
      <c r="CD169" s="100"/>
      <c r="CE169" s="101"/>
      <c r="CF169" s="133"/>
      <c r="CG169" s="133"/>
      <c r="CH169" s="127"/>
      <c r="CI169" s="128"/>
      <c r="CJ169" s="129"/>
      <c r="CK169" s="130"/>
      <c r="CL169" s="68"/>
      <c r="CM169" s="69"/>
      <c r="CN169" s="69"/>
      <c r="CO169" s="69"/>
      <c r="CP169" s="69"/>
      <c r="CQ169" s="68"/>
      <c r="CR169" s="68"/>
      <c r="CS169" s="68"/>
      <c r="CT169" s="71"/>
      <c r="CU169" s="70"/>
      <c r="CV169" s="70"/>
      <c r="CW169" s="70"/>
      <c r="CX169" s="70"/>
      <c r="CY169" s="70"/>
      <c r="CZ169" s="70"/>
      <c r="DA169" s="70"/>
      <c r="DB169" s="70"/>
      <c r="DC169" s="71"/>
      <c r="DD169" s="72"/>
      <c r="DE169" s="72"/>
      <c r="DF169" s="72"/>
      <c r="DG169" s="72"/>
      <c r="DH169" s="72"/>
      <c r="DI169" s="72"/>
      <c r="DJ169" s="72"/>
      <c r="DK169" s="72"/>
      <c r="DL169" s="137"/>
    </row>
    <row r="170" spans="1:116" s="31" customFormat="1" ht="13.5" customHeight="1">
      <c r="A170" s="30">
        <v>169</v>
      </c>
      <c r="B170" s="30">
        <f>IF(YEAR(BD170)&lt;2020,0,IF(ISERROR(VLOOKUP($C170,$C$1:$C169,1,0)),1,COUNTIF($C$2:$C$200,$C170)))</f>
        <v>0</v>
      </c>
      <c r="C170" s="81"/>
      <c r="D170" s="82"/>
      <c r="E170" s="82"/>
      <c r="F170" s="83"/>
      <c r="G170" s="84"/>
      <c r="H170" s="85"/>
      <c r="I170" s="87"/>
      <c r="J170" s="82"/>
      <c r="K170" s="82"/>
      <c r="L170" s="143"/>
      <c r="M170" s="124"/>
      <c r="N170" s="82"/>
      <c r="O170" s="82"/>
      <c r="P170" s="83"/>
      <c r="Q170" s="83"/>
      <c r="R170" s="120"/>
      <c r="S170" s="120"/>
      <c r="T170" s="139"/>
      <c r="U170" s="85"/>
      <c r="V170" s="87"/>
      <c r="W170" s="155"/>
      <c r="X170" s="82"/>
      <c r="Y170" s="121"/>
      <c r="Z170" s="82"/>
      <c r="AA170" s="82"/>
      <c r="AB170" s="82"/>
      <c r="AC170" s="91"/>
      <c r="AD170" s="82"/>
      <c r="AE170" s="50"/>
      <c r="AF170" s="92"/>
      <c r="AG170" s="92"/>
      <c r="AH170" s="82"/>
      <c r="AI170" s="91"/>
      <c r="AJ170" s="91"/>
      <c r="AK170" s="91"/>
      <c r="AL170" s="91"/>
      <c r="AM170" s="91"/>
      <c r="AN170" s="91"/>
      <c r="AO170" s="91"/>
      <c r="AP170" s="91"/>
      <c r="AQ170" s="124"/>
      <c r="AR170" s="124"/>
      <c r="AS170" s="91"/>
      <c r="AT170" s="91"/>
      <c r="AU170" s="91"/>
      <c r="AV170" s="91"/>
      <c r="AW170" s="91"/>
      <c r="AX170" s="91"/>
      <c r="AY170" s="91"/>
      <c r="AZ170" s="157"/>
      <c r="BA170" s="91"/>
      <c r="BB170" s="93"/>
      <c r="BC170" s="124"/>
      <c r="BD170" s="115"/>
      <c r="BE170" s="87"/>
      <c r="BF170" s="87"/>
      <c r="BG170" s="87"/>
      <c r="BH170" s="87"/>
      <c r="BI170" s="87"/>
      <c r="BJ170" s="62"/>
      <c r="BK170" s="59"/>
      <c r="BL170" s="49"/>
      <c r="BM170" s="79"/>
      <c r="BN170" s="160"/>
      <c r="BO170" s="112"/>
      <c r="BP170" s="113"/>
      <c r="BQ170" s="112"/>
      <c r="BR170" s="96"/>
      <c r="BS170" s="96"/>
      <c r="BT170" s="97"/>
      <c r="BU170" s="97"/>
      <c r="BV170" s="97"/>
      <c r="BW170" s="97"/>
      <c r="BX170" s="97"/>
      <c r="BY170" s="97"/>
      <c r="BZ170" s="98"/>
      <c r="CA170" s="99"/>
      <c r="CB170" s="100"/>
      <c r="CC170" s="100"/>
      <c r="CD170" s="100"/>
      <c r="CE170" s="101"/>
      <c r="CF170" s="133"/>
      <c r="CG170" s="133"/>
      <c r="CH170" s="127"/>
      <c r="CI170" s="128"/>
      <c r="CJ170" s="129"/>
      <c r="CK170" s="130"/>
      <c r="CL170" s="68"/>
      <c r="CM170" s="69"/>
      <c r="CN170" s="69"/>
      <c r="CO170" s="69"/>
      <c r="CP170" s="69"/>
      <c r="CQ170" s="68"/>
      <c r="CR170" s="68"/>
      <c r="CS170" s="68"/>
      <c r="CT170" s="71"/>
      <c r="CU170" s="70"/>
      <c r="CV170" s="70"/>
      <c r="CW170" s="70"/>
      <c r="CX170" s="70"/>
      <c r="CY170" s="70"/>
      <c r="CZ170" s="70"/>
      <c r="DA170" s="70"/>
      <c r="DB170" s="70"/>
      <c r="DC170" s="71"/>
      <c r="DD170" s="72"/>
      <c r="DE170" s="72"/>
      <c r="DF170" s="72"/>
      <c r="DG170" s="72"/>
      <c r="DH170" s="72"/>
      <c r="DI170" s="72"/>
      <c r="DJ170" s="72"/>
      <c r="DK170" s="72"/>
      <c r="DL170" s="137"/>
    </row>
    <row r="171" spans="1:116" s="31" customFormat="1" ht="13.5" customHeight="1">
      <c r="A171" s="30">
        <v>170</v>
      </c>
      <c r="B171" s="30">
        <f>IF(YEAR(BD171)&lt;2020,0,IF(ISERROR(VLOOKUP($C171,$C$1:$C170,1,0)),1,COUNTIF($C$2:$C$200,$C171)))</f>
        <v>0</v>
      </c>
      <c r="C171" s="81"/>
      <c r="D171" s="82"/>
      <c r="E171" s="82"/>
      <c r="F171" s="83"/>
      <c r="G171" s="84"/>
      <c r="H171" s="85"/>
      <c r="I171" s="87"/>
      <c r="J171" s="82"/>
      <c r="K171" s="82"/>
      <c r="L171" s="143"/>
      <c r="M171" s="124"/>
      <c r="N171" s="82"/>
      <c r="O171" s="82"/>
      <c r="P171" s="83"/>
      <c r="Q171" s="83"/>
      <c r="R171" s="120"/>
      <c r="S171" s="120"/>
      <c r="T171" s="139"/>
      <c r="U171" s="85"/>
      <c r="V171" s="87"/>
      <c r="W171" s="155"/>
      <c r="X171" s="82"/>
      <c r="Y171" s="121"/>
      <c r="Z171" s="82"/>
      <c r="AA171" s="82"/>
      <c r="AB171" s="82"/>
      <c r="AC171" s="91"/>
      <c r="AD171" s="82"/>
      <c r="AE171" s="50"/>
      <c r="AF171" s="92"/>
      <c r="AG171" s="92"/>
      <c r="AH171" s="82"/>
      <c r="AI171" s="91"/>
      <c r="AJ171" s="91"/>
      <c r="AK171" s="91"/>
      <c r="AL171" s="91"/>
      <c r="AM171" s="91"/>
      <c r="AN171" s="91"/>
      <c r="AO171" s="91"/>
      <c r="AP171" s="91"/>
      <c r="AQ171" s="124"/>
      <c r="AR171" s="124"/>
      <c r="AS171" s="91"/>
      <c r="AT171" s="91"/>
      <c r="AU171" s="91"/>
      <c r="AV171" s="91"/>
      <c r="AW171" s="91"/>
      <c r="AX171" s="91"/>
      <c r="AY171" s="91"/>
      <c r="AZ171" s="157"/>
      <c r="BA171" s="91"/>
      <c r="BB171" s="93"/>
      <c r="BC171" s="124"/>
      <c r="BD171" s="115"/>
      <c r="BE171" s="87"/>
      <c r="BF171" s="87"/>
      <c r="BG171" s="87"/>
      <c r="BH171" s="87"/>
      <c r="BI171" s="87"/>
      <c r="BJ171" s="62"/>
      <c r="BK171" s="59"/>
      <c r="BL171" s="49"/>
      <c r="BM171" s="79"/>
      <c r="BN171" s="160"/>
      <c r="BO171" s="112"/>
      <c r="BP171" s="113"/>
      <c r="BQ171" s="112"/>
      <c r="BR171" s="96"/>
      <c r="BS171" s="96"/>
      <c r="BT171" s="97"/>
      <c r="BU171" s="97"/>
      <c r="BV171" s="97"/>
      <c r="BW171" s="97"/>
      <c r="BX171" s="97"/>
      <c r="BY171" s="97"/>
      <c r="BZ171" s="98"/>
      <c r="CA171" s="99"/>
      <c r="CB171" s="100"/>
      <c r="CC171" s="100"/>
      <c r="CD171" s="100"/>
      <c r="CE171" s="101"/>
      <c r="CF171" s="133"/>
      <c r="CG171" s="133"/>
      <c r="CH171" s="127"/>
      <c r="CI171" s="128"/>
      <c r="CJ171" s="129"/>
      <c r="CK171" s="130"/>
      <c r="CL171" s="68"/>
      <c r="CM171" s="69"/>
      <c r="CN171" s="69"/>
      <c r="CO171" s="69"/>
      <c r="CP171" s="69"/>
      <c r="CQ171" s="68"/>
      <c r="CR171" s="68"/>
      <c r="CS171" s="68"/>
      <c r="CT171" s="71"/>
      <c r="CU171" s="70"/>
      <c r="CV171" s="70"/>
      <c r="CW171" s="70"/>
      <c r="CX171" s="70"/>
      <c r="CY171" s="70"/>
      <c r="CZ171" s="70"/>
      <c r="DA171" s="70"/>
      <c r="DB171" s="70"/>
      <c r="DC171" s="71"/>
      <c r="DD171" s="72"/>
      <c r="DE171" s="72"/>
      <c r="DF171" s="72"/>
      <c r="DG171" s="72"/>
      <c r="DH171" s="72"/>
      <c r="DI171" s="72"/>
      <c r="DJ171" s="72"/>
      <c r="DK171" s="72"/>
      <c r="DL171" s="137"/>
    </row>
    <row r="172" spans="1:116" s="31" customFormat="1" ht="13.5" customHeight="1">
      <c r="A172" s="30">
        <v>171</v>
      </c>
      <c r="B172" s="30">
        <f>IF(YEAR(BD172)&lt;2020,0,IF(ISERROR(VLOOKUP($C172,$C$1:$C171,1,0)),1,COUNTIF($C$2:$C$200,$C172)))</f>
        <v>0</v>
      </c>
      <c r="C172" s="81"/>
      <c r="D172" s="82"/>
      <c r="E172" s="82"/>
      <c r="F172" s="83"/>
      <c r="G172" s="84"/>
      <c r="H172" s="85"/>
      <c r="I172" s="87"/>
      <c r="J172" s="82"/>
      <c r="K172" s="82"/>
      <c r="L172" s="143"/>
      <c r="M172" s="124"/>
      <c r="N172" s="82"/>
      <c r="O172" s="82"/>
      <c r="P172" s="83"/>
      <c r="Q172" s="83"/>
      <c r="R172" s="120"/>
      <c r="S172" s="120"/>
      <c r="T172" s="139"/>
      <c r="U172" s="85"/>
      <c r="V172" s="87"/>
      <c r="W172" s="155"/>
      <c r="X172" s="82"/>
      <c r="Y172" s="121"/>
      <c r="Z172" s="82"/>
      <c r="AA172" s="82"/>
      <c r="AB172" s="82"/>
      <c r="AC172" s="91"/>
      <c r="AD172" s="82"/>
      <c r="AE172" s="50"/>
      <c r="AF172" s="92"/>
      <c r="AG172" s="92"/>
      <c r="AH172" s="82"/>
      <c r="AI172" s="91"/>
      <c r="AJ172" s="91"/>
      <c r="AK172" s="91"/>
      <c r="AL172" s="91"/>
      <c r="AM172" s="91"/>
      <c r="AN172" s="91"/>
      <c r="AO172" s="91"/>
      <c r="AP172" s="91"/>
      <c r="AQ172" s="124"/>
      <c r="AR172" s="124"/>
      <c r="AS172" s="91"/>
      <c r="AT172" s="91"/>
      <c r="AU172" s="91"/>
      <c r="AV172" s="91"/>
      <c r="AW172" s="91"/>
      <c r="AX172" s="91"/>
      <c r="AY172" s="91"/>
      <c r="AZ172" s="157"/>
      <c r="BA172" s="91"/>
      <c r="BB172" s="93"/>
      <c r="BC172" s="124"/>
      <c r="BD172" s="115"/>
      <c r="BE172" s="87"/>
      <c r="BF172" s="87"/>
      <c r="BG172" s="87"/>
      <c r="BH172" s="87"/>
      <c r="BI172" s="87"/>
      <c r="BJ172" s="62"/>
      <c r="BK172" s="59"/>
      <c r="BL172" s="49"/>
      <c r="BM172" s="79"/>
      <c r="BN172" s="160"/>
      <c r="BO172" s="112"/>
      <c r="BP172" s="113"/>
      <c r="BQ172" s="112"/>
      <c r="BR172" s="96"/>
      <c r="BS172" s="96"/>
      <c r="BT172" s="97"/>
      <c r="BU172" s="97"/>
      <c r="BV172" s="97"/>
      <c r="BW172" s="97"/>
      <c r="BX172" s="97"/>
      <c r="BY172" s="97"/>
      <c r="BZ172" s="98"/>
      <c r="CA172" s="99"/>
      <c r="CB172" s="100"/>
      <c r="CC172" s="100"/>
      <c r="CD172" s="100"/>
      <c r="CE172" s="101"/>
      <c r="CF172" s="133"/>
      <c r="CG172" s="133"/>
      <c r="CH172" s="127"/>
      <c r="CI172" s="128"/>
      <c r="CJ172" s="129"/>
      <c r="CK172" s="130"/>
      <c r="CL172" s="68"/>
      <c r="CM172" s="69"/>
      <c r="CN172" s="69"/>
      <c r="CO172" s="69"/>
      <c r="CP172" s="69"/>
      <c r="CQ172" s="68"/>
      <c r="CR172" s="68"/>
      <c r="CS172" s="68"/>
      <c r="CT172" s="71"/>
      <c r="CU172" s="70"/>
      <c r="CV172" s="70"/>
      <c r="CW172" s="70"/>
      <c r="CX172" s="70"/>
      <c r="CY172" s="70"/>
      <c r="CZ172" s="70"/>
      <c r="DA172" s="70"/>
      <c r="DB172" s="70"/>
      <c r="DC172" s="71"/>
      <c r="DD172" s="72"/>
      <c r="DE172" s="72"/>
      <c r="DF172" s="72"/>
      <c r="DG172" s="72"/>
      <c r="DH172" s="72"/>
      <c r="DI172" s="72"/>
      <c r="DJ172" s="72"/>
      <c r="DK172" s="72"/>
      <c r="DL172" s="137"/>
    </row>
    <row r="173" spans="1:116" s="31" customFormat="1" ht="13.5" customHeight="1">
      <c r="A173" s="30">
        <v>172</v>
      </c>
      <c r="B173" s="30">
        <f>IF(YEAR(BD173)&lt;2020,0,IF(ISERROR(VLOOKUP($C173,$C$1:$C172,1,0)),1,COUNTIF($C$2:$C$200,$C173)))</f>
        <v>0</v>
      </c>
      <c r="C173" s="81"/>
      <c r="D173" s="82"/>
      <c r="E173" s="82"/>
      <c r="F173" s="83"/>
      <c r="G173" s="84"/>
      <c r="H173" s="85"/>
      <c r="I173" s="87"/>
      <c r="J173" s="82"/>
      <c r="K173" s="82"/>
      <c r="L173" s="143"/>
      <c r="M173" s="124"/>
      <c r="N173" s="82"/>
      <c r="O173" s="82"/>
      <c r="P173" s="83"/>
      <c r="Q173" s="83"/>
      <c r="R173" s="120"/>
      <c r="S173" s="120"/>
      <c r="T173" s="139"/>
      <c r="U173" s="85"/>
      <c r="V173" s="87"/>
      <c r="W173" s="155"/>
      <c r="X173" s="82"/>
      <c r="Y173" s="121"/>
      <c r="Z173" s="82"/>
      <c r="AA173" s="82"/>
      <c r="AB173" s="82"/>
      <c r="AC173" s="91"/>
      <c r="AD173" s="82"/>
      <c r="AE173" s="50"/>
      <c r="AF173" s="92"/>
      <c r="AG173" s="92"/>
      <c r="AH173" s="82"/>
      <c r="AI173" s="91"/>
      <c r="AJ173" s="91"/>
      <c r="AK173" s="91"/>
      <c r="AL173" s="91"/>
      <c r="AM173" s="91"/>
      <c r="AN173" s="91"/>
      <c r="AO173" s="91"/>
      <c r="AP173" s="91"/>
      <c r="AQ173" s="124"/>
      <c r="AR173" s="124"/>
      <c r="AS173" s="91"/>
      <c r="AT173" s="91"/>
      <c r="AU173" s="91"/>
      <c r="AV173" s="91"/>
      <c r="AW173" s="91"/>
      <c r="AX173" s="91"/>
      <c r="AY173" s="91"/>
      <c r="AZ173" s="157"/>
      <c r="BA173" s="91"/>
      <c r="BB173" s="93"/>
      <c r="BC173" s="124"/>
      <c r="BD173" s="115"/>
      <c r="BE173" s="87"/>
      <c r="BF173" s="87"/>
      <c r="BG173" s="87"/>
      <c r="BH173" s="87"/>
      <c r="BI173" s="87"/>
      <c r="BJ173" s="62"/>
      <c r="BK173" s="59"/>
      <c r="BL173" s="49"/>
      <c r="BM173" s="79"/>
      <c r="BN173" s="160"/>
      <c r="BO173" s="112"/>
      <c r="BP173" s="113"/>
      <c r="BQ173" s="112"/>
      <c r="BR173" s="96"/>
      <c r="BS173" s="96"/>
      <c r="BT173" s="97"/>
      <c r="BU173" s="97"/>
      <c r="BV173" s="97"/>
      <c r="BW173" s="97"/>
      <c r="BX173" s="97"/>
      <c r="BY173" s="97"/>
      <c r="BZ173" s="98"/>
      <c r="CA173" s="99"/>
      <c r="CB173" s="100"/>
      <c r="CC173" s="100"/>
      <c r="CD173" s="100"/>
      <c r="CE173" s="101"/>
      <c r="CF173" s="133"/>
      <c r="CG173" s="133"/>
      <c r="CH173" s="127"/>
      <c r="CI173" s="128"/>
      <c r="CJ173" s="129"/>
      <c r="CK173" s="130"/>
      <c r="CL173" s="68"/>
      <c r="CM173" s="69"/>
      <c r="CN173" s="69"/>
      <c r="CO173" s="69"/>
      <c r="CP173" s="69"/>
      <c r="CQ173" s="68"/>
      <c r="CR173" s="68"/>
      <c r="CS173" s="68"/>
      <c r="CT173" s="71"/>
      <c r="CU173" s="70"/>
      <c r="CV173" s="70"/>
      <c r="CW173" s="70"/>
      <c r="CX173" s="70"/>
      <c r="CY173" s="70"/>
      <c r="CZ173" s="70"/>
      <c r="DA173" s="70"/>
      <c r="DB173" s="70"/>
      <c r="DC173" s="71"/>
      <c r="DD173" s="72"/>
      <c r="DE173" s="72"/>
      <c r="DF173" s="72"/>
      <c r="DG173" s="72"/>
      <c r="DH173" s="72"/>
      <c r="DI173" s="72"/>
      <c r="DJ173" s="72"/>
      <c r="DK173" s="72"/>
      <c r="DL173" s="137"/>
    </row>
    <row r="174" spans="1:116" s="31" customFormat="1" ht="13.5" customHeight="1">
      <c r="A174" s="30">
        <v>173</v>
      </c>
      <c r="B174" s="30">
        <f>IF(YEAR(BD174)&lt;2020,0,IF(ISERROR(VLOOKUP($C174,$C$1:$C173,1,0)),1,COUNTIF($C$2:$C$200,$C174)))</f>
        <v>0</v>
      </c>
      <c r="C174" s="81"/>
      <c r="D174" s="82"/>
      <c r="E174" s="82"/>
      <c r="F174" s="83"/>
      <c r="G174" s="84"/>
      <c r="H174" s="85"/>
      <c r="I174" s="87"/>
      <c r="J174" s="82"/>
      <c r="K174" s="82"/>
      <c r="L174" s="143"/>
      <c r="M174" s="124"/>
      <c r="N174" s="82"/>
      <c r="O174" s="82"/>
      <c r="P174" s="83"/>
      <c r="Q174" s="83"/>
      <c r="R174" s="120"/>
      <c r="S174" s="120"/>
      <c r="T174" s="139"/>
      <c r="U174" s="85"/>
      <c r="V174" s="87"/>
      <c r="W174" s="155"/>
      <c r="X174" s="82"/>
      <c r="Y174" s="121"/>
      <c r="Z174" s="82"/>
      <c r="AA174" s="82"/>
      <c r="AB174" s="82"/>
      <c r="AC174" s="91"/>
      <c r="AD174" s="82"/>
      <c r="AE174" s="50"/>
      <c r="AF174" s="92"/>
      <c r="AG174" s="92"/>
      <c r="AH174" s="82"/>
      <c r="AI174" s="91"/>
      <c r="AJ174" s="91"/>
      <c r="AK174" s="91"/>
      <c r="AL174" s="91"/>
      <c r="AM174" s="91"/>
      <c r="AN174" s="91"/>
      <c r="AO174" s="91"/>
      <c r="AP174" s="91"/>
      <c r="AQ174" s="124"/>
      <c r="AR174" s="124"/>
      <c r="AS174" s="91"/>
      <c r="AT174" s="91"/>
      <c r="AU174" s="91"/>
      <c r="AV174" s="91"/>
      <c r="AW174" s="91"/>
      <c r="AX174" s="91"/>
      <c r="AY174" s="91"/>
      <c r="AZ174" s="157"/>
      <c r="BA174" s="91"/>
      <c r="BB174" s="93"/>
      <c r="BC174" s="124"/>
      <c r="BD174" s="115"/>
      <c r="BE174" s="87"/>
      <c r="BF174" s="87"/>
      <c r="BG174" s="87"/>
      <c r="BH174" s="87"/>
      <c r="BI174" s="87"/>
      <c r="BJ174" s="62"/>
      <c r="BK174" s="59"/>
      <c r="BL174" s="49"/>
      <c r="BM174" s="79"/>
      <c r="BN174" s="160"/>
      <c r="BO174" s="112"/>
      <c r="BP174" s="113"/>
      <c r="BQ174" s="112"/>
      <c r="BR174" s="96"/>
      <c r="BS174" s="96"/>
      <c r="BT174" s="97"/>
      <c r="BU174" s="97"/>
      <c r="BV174" s="97"/>
      <c r="BW174" s="97"/>
      <c r="BX174" s="97"/>
      <c r="BY174" s="97"/>
      <c r="BZ174" s="98"/>
      <c r="CA174" s="99"/>
      <c r="CB174" s="100"/>
      <c r="CC174" s="100"/>
      <c r="CD174" s="100"/>
      <c r="CE174" s="101"/>
      <c r="CF174" s="133"/>
      <c r="CG174" s="133"/>
      <c r="CH174" s="127"/>
      <c r="CI174" s="128"/>
      <c r="CJ174" s="129"/>
      <c r="CK174" s="130"/>
      <c r="CL174" s="68"/>
      <c r="CM174" s="69"/>
      <c r="CN174" s="69"/>
      <c r="CO174" s="69"/>
      <c r="CP174" s="69"/>
      <c r="CQ174" s="68"/>
      <c r="CR174" s="68"/>
      <c r="CS174" s="68"/>
      <c r="CT174" s="71"/>
      <c r="CU174" s="70"/>
      <c r="CV174" s="70"/>
      <c r="CW174" s="70"/>
      <c r="CX174" s="70"/>
      <c r="CY174" s="70"/>
      <c r="CZ174" s="70"/>
      <c r="DA174" s="70"/>
      <c r="DB174" s="70"/>
      <c r="DC174" s="71"/>
      <c r="DD174" s="72"/>
      <c r="DE174" s="72"/>
      <c r="DF174" s="72"/>
      <c r="DG174" s="72"/>
      <c r="DH174" s="72"/>
      <c r="DI174" s="72"/>
      <c r="DJ174" s="72"/>
      <c r="DK174" s="72"/>
      <c r="DL174" s="137"/>
    </row>
    <row r="175" spans="1:116" s="31" customFormat="1" ht="13.5" customHeight="1">
      <c r="A175" s="30">
        <v>174</v>
      </c>
      <c r="B175" s="30">
        <f>IF(YEAR(BD175)&lt;2020,0,IF(ISERROR(VLOOKUP($C175,$C$1:$C174,1,0)),1,COUNTIF($C$2:$C$200,$C175)))</f>
        <v>0</v>
      </c>
      <c r="C175" s="81"/>
      <c r="D175" s="82"/>
      <c r="E175" s="82"/>
      <c r="F175" s="83"/>
      <c r="G175" s="84"/>
      <c r="H175" s="85"/>
      <c r="I175" s="87"/>
      <c r="J175" s="82"/>
      <c r="K175" s="82"/>
      <c r="L175" s="143"/>
      <c r="M175" s="124"/>
      <c r="N175" s="82"/>
      <c r="O175" s="82"/>
      <c r="P175" s="83"/>
      <c r="Q175" s="83"/>
      <c r="R175" s="120"/>
      <c r="S175" s="120"/>
      <c r="T175" s="139"/>
      <c r="U175" s="85"/>
      <c r="V175" s="87"/>
      <c r="W175" s="155"/>
      <c r="X175" s="82"/>
      <c r="Y175" s="121"/>
      <c r="Z175" s="82"/>
      <c r="AA175" s="82"/>
      <c r="AB175" s="82"/>
      <c r="AC175" s="91"/>
      <c r="AD175" s="82"/>
      <c r="AE175" s="50"/>
      <c r="AF175" s="92"/>
      <c r="AG175" s="92"/>
      <c r="AH175" s="82"/>
      <c r="AI175" s="91"/>
      <c r="AJ175" s="91"/>
      <c r="AK175" s="91"/>
      <c r="AL175" s="91"/>
      <c r="AM175" s="91"/>
      <c r="AN175" s="91"/>
      <c r="AO175" s="91"/>
      <c r="AP175" s="91"/>
      <c r="AQ175" s="124"/>
      <c r="AR175" s="124"/>
      <c r="AS175" s="91"/>
      <c r="AT175" s="91"/>
      <c r="AU175" s="91"/>
      <c r="AV175" s="91"/>
      <c r="AW175" s="91"/>
      <c r="AX175" s="91"/>
      <c r="AY175" s="91"/>
      <c r="AZ175" s="94"/>
      <c r="BA175" s="91"/>
      <c r="BB175" s="93"/>
      <c r="BC175" s="124"/>
      <c r="BD175" s="115"/>
      <c r="BE175" s="87"/>
      <c r="BF175" s="87"/>
      <c r="BG175" s="87"/>
      <c r="BH175" s="87"/>
      <c r="BI175" s="87"/>
      <c r="BJ175" s="62"/>
      <c r="BK175" s="59"/>
      <c r="BL175" s="49"/>
      <c r="BM175" s="79"/>
      <c r="BN175" s="160"/>
      <c r="BO175" s="112"/>
      <c r="BP175" s="113"/>
      <c r="BQ175" s="112"/>
      <c r="BR175" s="96"/>
      <c r="BS175" s="96"/>
      <c r="BT175" s="97"/>
      <c r="BU175" s="97"/>
      <c r="BV175" s="97"/>
      <c r="BW175" s="97"/>
      <c r="BX175" s="97"/>
      <c r="BY175" s="97"/>
      <c r="BZ175" s="98"/>
      <c r="CA175" s="99"/>
      <c r="CB175" s="100"/>
      <c r="CC175" s="100"/>
      <c r="CD175" s="100"/>
      <c r="CE175" s="101"/>
      <c r="CF175" s="133"/>
      <c r="CG175" s="133"/>
      <c r="CH175" s="127"/>
      <c r="CI175" s="128"/>
      <c r="CJ175" s="129"/>
      <c r="CK175" s="130"/>
      <c r="CL175" s="68"/>
      <c r="CM175" s="69"/>
      <c r="CN175" s="69"/>
      <c r="CO175" s="69"/>
      <c r="CP175" s="69"/>
      <c r="CQ175" s="68"/>
      <c r="CR175" s="68"/>
      <c r="CS175" s="68"/>
      <c r="CT175" s="71"/>
      <c r="CU175" s="70"/>
      <c r="CV175" s="70"/>
      <c r="CW175" s="70"/>
      <c r="CX175" s="70"/>
      <c r="CY175" s="70"/>
      <c r="CZ175" s="70"/>
      <c r="DA175" s="70"/>
      <c r="DB175" s="70"/>
      <c r="DC175" s="71"/>
      <c r="DD175" s="72"/>
      <c r="DE175" s="72"/>
      <c r="DF175" s="72"/>
      <c r="DG175" s="72"/>
      <c r="DH175" s="72"/>
      <c r="DI175" s="72"/>
      <c r="DJ175" s="72"/>
      <c r="DK175" s="72"/>
      <c r="DL175" s="137"/>
    </row>
    <row r="176" spans="1:116" s="31" customFormat="1" ht="13.5" customHeight="1">
      <c r="A176" s="30">
        <v>175</v>
      </c>
      <c r="B176" s="30">
        <f>IF(YEAR(BD176)&lt;2020,0,IF(ISERROR(VLOOKUP($C176,$C$1:$C175,1,0)),1,COUNTIF($C$2:$C$200,$C176)))</f>
        <v>0</v>
      </c>
      <c r="C176" s="81"/>
      <c r="D176" s="82"/>
      <c r="E176" s="82"/>
      <c r="F176" s="83"/>
      <c r="G176" s="84"/>
      <c r="H176" s="85"/>
      <c r="I176" s="87"/>
      <c r="J176" s="82"/>
      <c r="K176" s="82"/>
      <c r="L176" s="143"/>
      <c r="M176" s="124"/>
      <c r="N176" s="82"/>
      <c r="O176" s="82"/>
      <c r="P176" s="83"/>
      <c r="Q176" s="83"/>
      <c r="R176" s="120"/>
      <c r="S176" s="120"/>
      <c r="T176" s="139"/>
      <c r="U176" s="85"/>
      <c r="V176" s="87"/>
      <c r="W176" s="155"/>
      <c r="X176" s="82"/>
      <c r="Y176" s="121"/>
      <c r="Z176" s="82"/>
      <c r="AA176" s="82"/>
      <c r="AB176" s="82"/>
      <c r="AC176" s="91"/>
      <c r="AD176" s="82"/>
      <c r="AE176" s="50"/>
      <c r="AF176" s="92"/>
      <c r="AG176" s="92"/>
      <c r="AH176" s="82"/>
      <c r="AI176" s="91"/>
      <c r="AJ176" s="91"/>
      <c r="AK176" s="91"/>
      <c r="AL176" s="91"/>
      <c r="AM176" s="91"/>
      <c r="AN176" s="91"/>
      <c r="AO176" s="91"/>
      <c r="AP176" s="91"/>
      <c r="AQ176" s="124"/>
      <c r="AR176" s="124"/>
      <c r="AS176" s="91"/>
      <c r="AT176" s="91"/>
      <c r="AU176" s="91"/>
      <c r="AV176" s="91"/>
      <c r="AW176" s="91"/>
      <c r="AX176" s="91"/>
      <c r="AY176" s="91"/>
      <c r="AZ176" s="94"/>
      <c r="BA176" s="91"/>
      <c r="BB176" s="93"/>
      <c r="BC176" s="124"/>
      <c r="BD176" s="115"/>
      <c r="BE176" s="87"/>
      <c r="BF176" s="87"/>
      <c r="BG176" s="87"/>
      <c r="BH176" s="87"/>
      <c r="BI176" s="87"/>
      <c r="BJ176" s="62"/>
      <c r="BK176" s="59"/>
      <c r="BL176" s="49"/>
      <c r="BM176" s="79"/>
      <c r="BN176" s="160"/>
      <c r="BO176" s="112"/>
      <c r="BP176" s="113"/>
      <c r="BQ176" s="112"/>
      <c r="BR176" s="96"/>
      <c r="BS176" s="96"/>
      <c r="BT176" s="97"/>
      <c r="BU176" s="97"/>
      <c r="BV176" s="97"/>
      <c r="BW176" s="97"/>
      <c r="BX176" s="97"/>
      <c r="BY176" s="97"/>
      <c r="BZ176" s="98"/>
      <c r="CA176" s="99"/>
      <c r="CB176" s="100"/>
      <c r="CC176" s="100"/>
      <c r="CD176" s="100"/>
      <c r="CE176" s="101"/>
      <c r="CF176" s="133"/>
      <c r="CG176" s="133"/>
      <c r="CH176" s="127"/>
      <c r="CI176" s="128"/>
      <c r="CJ176" s="129"/>
      <c r="CK176" s="130"/>
      <c r="CL176" s="68"/>
      <c r="CM176" s="69"/>
      <c r="CN176" s="69"/>
      <c r="CO176" s="69"/>
      <c r="CP176" s="69"/>
      <c r="CQ176" s="68"/>
      <c r="CR176" s="68"/>
      <c r="CS176" s="68"/>
      <c r="CT176" s="71"/>
      <c r="CU176" s="70"/>
      <c r="CV176" s="70"/>
      <c r="CW176" s="70"/>
      <c r="CX176" s="70"/>
      <c r="CY176" s="70"/>
      <c r="CZ176" s="70"/>
      <c r="DA176" s="70"/>
      <c r="DB176" s="70"/>
      <c r="DC176" s="71"/>
      <c r="DD176" s="72"/>
      <c r="DE176" s="72"/>
      <c r="DF176" s="72"/>
      <c r="DG176" s="72"/>
      <c r="DH176" s="72"/>
      <c r="DI176" s="72"/>
      <c r="DJ176" s="72"/>
      <c r="DK176" s="72"/>
      <c r="DL176" s="137"/>
    </row>
    <row r="177" spans="1:116" s="31" customFormat="1" ht="13.5" customHeight="1">
      <c r="A177" s="30">
        <v>176</v>
      </c>
      <c r="B177" s="30">
        <f>IF(YEAR(BD177)&lt;2020,0,IF(ISERROR(VLOOKUP($C177,$C$1:$C176,1,0)),1,COUNTIF($C$2:$C$200,$C177)))</f>
        <v>0</v>
      </c>
      <c r="C177" s="81"/>
      <c r="D177" s="82"/>
      <c r="E177" s="82"/>
      <c r="F177" s="83"/>
      <c r="G177" s="84"/>
      <c r="H177" s="85"/>
      <c r="I177" s="87"/>
      <c r="J177" s="82"/>
      <c r="K177" s="82"/>
      <c r="L177" s="143"/>
      <c r="M177" s="124"/>
      <c r="N177" s="82"/>
      <c r="O177" s="82"/>
      <c r="P177" s="83"/>
      <c r="Q177" s="83"/>
      <c r="R177" s="120"/>
      <c r="S177" s="120"/>
      <c r="T177" s="139"/>
      <c r="U177" s="85"/>
      <c r="V177" s="87"/>
      <c r="W177" s="155"/>
      <c r="X177" s="82"/>
      <c r="Y177" s="121"/>
      <c r="Z177" s="82"/>
      <c r="AA177" s="82"/>
      <c r="AB177" s="82"/>
      <c r="AC177" s="91"/>
      <c r="AD177" s="82"/>
      <c r="AE177" s="50"/>
      <c r="AF177" s="92"/>
      <c r="AG177" s="92"/>
      <c r="AH177" s="82"/>
      <c r="AI177" s="91"/>
      <c r="AJ177" s="91"/>
      <c r="AK177" s="91"/>
      <c r="AL177" s="91"/>
      <c r="AM177" s="91"/>
      <c r="AN177" s="91"/>
      <c r="AO177" s="91"/>
      <c r="AP177" s="91"/>
      <c r="AQ177" s="124"/>
      <c r="AR177" s="124"/>
      <c r="AS177" s="91"/>
      <c r="AT177" s="91"/>
      <c r="AU177" s="91"/>
      <c r="AV177" s="91"/>
      <c r="AW177" s="91"/>
      <c r="AX177" s="91"/>
      <c r="AY177" s="91"/>
      <c r="AZ177" s="94"/>
      <c r="BA177" s="91"/>
      <c r="BB177" s="93"/>
      <c r="BC177" s="124"/>
      <c r="BD177" s="115"/>
      <c r="BE177" s="87"/>
      <c r="BF177" s="87"/>
      <c r="BG177" s="87"/>
      <c r="BH177" s="87"/>
      <c r="BI177" s="87"/>
      <c r="BJ177" s="62"/>
      <c r="BK177" s="59"/>
      <c r="BL177" s="49"/>
      <c r="BM177" s="79"/>
      <c r="BN177" s="160"/>
      <c r="BO177" s="112"/>
      <c r="BP177" s="113"/>
      <c r="BQ177" s="112"/>
      <c r="BR177" s="96"/>
      <c r="BS177" s="96"/>
      <c r="BT177" s="97"/>
      <c r="BU177" s="97"/>
      <c r="BV177" s="97"/>
      <c r="BW177" s="97"/>
      <c r="BX177" s="97"/>
      <c r="BY177" s="97"/>
      <c r="BZ177" s="98"/>
      <c r="CA177" s="99"/>
      <c r="CB177" s="100"/>
      <c r="CC177" s="100"/>
      <c r="CD177" s="100"/>
      <c r="CE177" s="101"/>
      <c r="CF177" s="133"/>
      <c r="CG177" s="133"/>
      <c r="CH177" s="127"/>
      <c r="CI177" s="128"/>
      <c r="CJ177" s="129"/>
      <c r="CK177" s="130"/>
      <c r="CL177" s="68"/>
      <c r="CM177" s="69"/>
      <c r="CN177" s="69"/>
      <c r="CO177" s="69"/>
      <c r="CP177" s="69"/>
      <c r="CQ177" s="68"/>
      <c r="CR177" s="68"/>
      <c r="CS177" s="68"/>
      <c r="CT177" s="71"/>
      <c r="CU177" s="70"/>
      <c r="CV177" s="70"/>
      <c r="CW177" s="70"/>
      <c r="CX177" s="70"/>
      <c r="CY177" s="70"/>
      <c r="CZ177" s="70"/>
      <c r="DA177" s="70"/>
      <c r="DB177" s="70"/>
      <c r="DC177" s="71"/>
      <c r="DD177" s="72"/>
      <c r="DE177" s="72"/>
      <c r="DF177" s="72"/>
      <c r="DG177" s="72"/>
      <c r="DH177" s="72"/>
      <c r="DI177" s="72"/>
      <c r="DJ177" s="72"/>
      <c r="DK177" s="72"/>
      <c r="DL177" s="137"/>
    </row>
    <row r="178" spans="1:116" s="31" customFormat="1" ht="13.5" customHeight="1">
      <c r="A178" s="30">
        <v>177</v>
      </c>
      <c r="B178" s="30">
        <f>IF(YEAR(BD178)&lt;2020,0,IF(ISERROR(VLOOKUP($C178,$C$1:$C177,1,0)),1,COUNTIF($C$2:$C$200,$C178)))</f>
        <v>0</v>
      </c>
      <c r="C178" s="81"/>
      <c r="D178" s="82"/>
      <c r="E178" s="82"/>
      <c r="F178" s="83"/>
      <c r="G178" s="84"/>
      <c r="H178" s="85"/>
      <c r="I178" s="87"/>
      <c r="J178" s="82"/>
      <c r="K178" s="82"/>
      <c r="L178" s="143"/>
      <c r="M178" s="124"/>
      <c r="N178" s="82"/>
      <c r="O178" s="82"/>
      <c r="P178" s="83"/>
      <c r="Q178" s="83"/>
      <c r="R178" s="120"/>
      <c r="S178" s="120"/>
      <c r="T178" s="139"/>
      <c r="U178" s="85"/>
      <c r="V178" s="87"/>
      <c r="W178" s="155"/>
      <c r="X178" s="82"/>
      <c r="Y178" s="121"/>
      <c r="Z178" s="82"/>
      <c r="AA178" s="82"/>
      <c r="AB178" s="82"/>
      <c r="AC178" s="91"/>
      <c r="AD178" s="82"/>
      <c r="AE178" s="50"/>
      <c r="AF178" s="92"/>
      <c r="AG178" s="92"/>
      <c r="AH178" s="82"/>
      <c r="AI178" s="91"/>
      <c r="AJ178" s="91"/>
      <c r="AK178" s="91"/>
      <c r="AL178" s="91"/>
      <c r="AM178" s="91"/>
      <c r="AN178" s="91"/>
      <c r="AO178" s="91"/>
      <c r="AP178" s="91"/>
      <c r="AQ178" s="124"/>
      <c r="AR178" s="124"/>
      <c r="AS178" s="91"/>
      <c r="AT178" s="91"/>
      <c r="AU178" s="91"/>
      <c r="AV178" s="91"/>
      <c r="AW178" s="91"/>
      <c r="AX178" s="91"/>
      <c r="AY178" s="91"/>
      <c r="AZ178" s="94"/>
      <c r="BA178" s="91"/>
      <c r="BB178" s="93"/>
      <c r="BC178" s="124"/>
      <c r="BD178" s="115"/>
      <c r="BE178" s="87"/>
      <c r="BF178" s="87"/>
      <c r="BG178" s="87"/>
      <c r="BH178" s="87"/>
      <c r="BI178" s="87"/>
      <c r="BJ178" s="62"/>
      <c r="BK178" s="59"/>
      <c r="BL178" s="49"/>
      <c r="BM178" s="79"/>
      <c r="BN178" s="160"/>
      <c r="BO178" s="112"/>
      <c r="BP178" s="113"/>
      <c r="BQ178" s="112"/>
      <c r="BR178" s="96"/>
      <c r="BS178" s="96"/>
      <c r="BT178" s="97"/>
      <c r="BU178" s="97"/>
      <c r="BV178" s="97"/>
      <c r="BW178" s="97"/>
      <c r="BX178" s="97"/>
      <c r="BY178" s="97"/>
      <c r="BZ178" s="98"/>
      <c r="CA178" s="99"/>
      <c r="CB178" s="100"/>
      <c r="CC178" s="100"/>
      <c r="CD178" s="100"/>
      <c r="CE178" s="101"/>
      <c r="CF178" s="133"/>
      <c r="CG178" s="133"/>
      <c r="CH178" s="127"/>
      <c r="CI178" s="128"/>
      <c r="CJ178" s="129"/>
      <c r="CK178" s="130"/>
      <c r="CL178" s="68"/>
      <c r="CM178" s="69"/>
      <c r="CN178" s="69"/>
      <c r="CO178" s="69"/>
      <c r="CP178" s="69"/>
      <c r="CQ178" s="68"/>
      <c r="CR178" s="68"/>
      <c r="CS178" s="68"/>
      <c r="CT178" s="71"/>
      <c r="CU178" s="70"/>
      <c r="CV178" s="70"/>
      <c r="CW178" s="70"/>
      <c r="CX178" s="70"/>
      <c r="CY178" s="70"/>
      <c r="CZ178" s="70"/>
      <c r="DA178" s="70"/>
      <c r="DB178" s="70"/>
      <c r="DC178" s="71"/>
      <c r="DD178" s="72"/>
      <c r="DE178" s="72"/>
      <c r="DF178" s="72"/>
      <c r="DG178" s="72"/>
      <c r="DH178" s="72"/>
      <c r="DI178" s="72"/>
      <c r="DJ178" s="72"/>
      <c r="DK178" s="72"/>
      <c r="DL178" s="137"/>
    </row>
    <row r="179" spans="1:116" s="31" customFormat="1" ht="13.5" customHeight="1">
      <c r="A179" s="30">
        <v>178</v>
      </c>
      <c r="B179" s="30">
        <f>IF(YEAR(BD179)&lt;2020,0,IF(ISERROR(VLOOKUP($C179,$C$1:$C178,1,0)),1,COUNTIF($C$2:$C$200,$C179)))</f>
        <v>0</v>
      </c>
      <c r="C179" s="81"/>
      <c r="D179" s="82"/>
      <c r="E179" s="82"/>
      <c r="F179" s="83"/>
      <c r="G179" s="84"/>
      <c r="H179" s="85"/>
      <c r="I179" s="87"/>
      <c r="J179" s="82"/>
      <c r="K179" s="82"/>
      <c r="L179" s="143"/>
      <c r="M179" s="124"/>
      <c r="N179" s="82"/>
      <c r="O179" s="82"/>
      <c r="P179" s="83"/>
      <c r="Q179" s="83"/>
      <c r="R179" s="120"/>
      <c r="S179" s="120"/>
      <c r="T179" s="139"/>
      <c r="U179" s="85"/>
      <c r="V179" s="87"/>
      <c r="W179" s="155"/>
      <c r="X179" s="82"/>
      <c r="Y179" s="121"/>
      <c r="Z179" s="82"/>
      <c r="AA179" s="82"/>
      <c r="AB179" s="82"/>
      <c r="AC179" s="91"/>
      <c r="AD179" s="82"/>
      <c r="AE179" s="50"/>
      <c r="AF179" s="92"/>
      <c r="AG179" s="92"/>
      <c r="AH179" s="82"/>
      <c r="AI179" s="91"/>
      <c r="AJ179" s="91"/>
      <c r="AK179" s="91"/>
      <c r="AL179" s="91"/>
      <c r="AM179" s="91"/>
      <c r="AN179" s="91"/>
      <c r="AO179" s="91"/>
      <c r="AP179" s="91"/>
      <c r="AQ179" s="124"/>
      <c r="AR179" s="124"/>
      <c r="AS179" s="91"/>
      <c r="AT179" s="91"/>
      <c r="AU179" s="91"/>
      <c r="AV179" s="91"/>
      <c r="AW179" s="91"/>
      <c r="AX179" s="91"/>
      <c r="AY179" s="91"/>
      <c r="AZ179" s="94"/>
      <c r="BA179" s="91"/>
      <c r="BB179" s="93"/>
      <c r="BC179" s="124"/>
      <c r="BD179" s="115"/>
      <c r="BE179" s="87"/>
      <c r="BF179" s="87"/>
      <c r="BG179" s="87"/>
      <c r="BH179" s="87"/>
      <c r="BI179" s="87"/>
      <c r="BJ179" s="62"/>
      <c r="BK179" s="59"/>
      <c r="BL179" s="49"/>
      <c r="BM179" s="79"/>
      <c r="BN179" s="160"/>
      <c r="BO179" s="112"/>
      <c r="BP179" s="113"/>
      <c r="BQ179" s="112"/>
      <c r="BR179" s="96"/>
      <c r="BS179" s="96"/>
      <c r="BT179" s="97"/>
      <c r="BU179" s="97"/>
      <c r="BV179" s="97"/>
      <c r="BW179" s="97"/>
      <c r="BX179" s="97"/>
      <c r="BY179" s="97"/>
      <c r="BZ179" s="98"/>
      <c r="CA179" s="99"/>
      <c r="CB179" s="100"/>
      <c r="CC179" s="100"/>
      <c r="CD179" s="100"/>
      <c r="CE179" s="101"/>
      <c r="CF179" s="133"/>
      <c r="CG179" s="133"/>
      <c r="CH179" s="127"/>
      <c r="CI179" s="128"/>
      <c r="CJ179" s="129"/>
      <c r="CK179" s="130"/>
      <c r="CL179" s="68"/>
      <c r="CM179" s="69"/>
      <c r="CN179" s="69"/>
      <c r="CO179" s="69"/>
      <c r="CP179" s="69"/>
      <c r="CQ179" s="68"/>
      <c r="CR179" s="68"/>
      <c r="CS179" s="68"/>
      <c r="CT179" s="71"/>
      <c r="CU179" s="70"/>
      <c r="CV179" s="70"/>
      <c r="CW179" s="70"/>
      <c r="CX179" s="70"/>
      <c r="CY179" s="70"/>
      <c r="CZ179" s="70"/>
      <c r="DA179" s="70"/>
      <c r="DB179" s="70"/>
      <c r="DC179" s="71"/>
      <c r="DD179" s="72"/>
      <c r="DE179" s="72"/>
      <c r="DF179" s="72"/>
      <c r="DG179" s="72"/>
      <c r="DH179" s="72"/>
      <c r="DI179" s="72"/>
      <c r="DJ179" s="72"/>
      <c r="DK179" s="72"/>
      <c r="DL179" s="137"/>
    </row>
    <row r="180" spans="1:116" s="31" customFormat="1" ht="13.5" customHeight="1">
      <c r="A180" s="30">
        <v>179</v>
      </c>
      <c r="B180" s="30">
        <f>IF(YEAR(BD180)&lt;2020,0,IF(ISERROR(VLOOKUP($C180,$C$1:$C179,1,0)),1,COUNTIF($C$2:$C$200,$C180)))</f>
        <v>0</v>
      </c>
      <c r="C180" s="81"/>
      <c r="D180" s="82"/>
      <c r="E180" s="82"/>
      <c r="F180" s="83"/>
      <c r="G180" s="84"/>
      <c r="H180" s="85"/>
      <c r="I180" s="87"/>
      <c r="J180" s="82"/>
      <c r="K180" s="82"/>
      <c r="L180" s="143"/>
      <c r="M180" s="124"/>
      <c r="N180" s="82"/>
      <c r="O180" s="82"/>
      <c r="P180" s="83"/>
      <c r="Q180" s="83"/>
      <c r="R180" s="120"/>
      <c r="S180" s="120"/>
      <c r="T180" s="139"/>
      <c r="U180" s="85"/>
      <c r="V180" s="87"/>
      <c r="W180" s="155"/>
      <c r="X180" s="82"/>
      <c r="Y180" s="121"/>
      <c r="Z180" s="82"/>
      <c r="AA180" s="82"/>
      <c r="AB180" s="82"/>
      <c r="AC180" s="91"/>
      <c r="AD180" s="82"/>
      <c r="AE180" s="50"/>
      <c r="AF180" s="92"/>
      <c r="AG180" s="92"/>
      <c r="AH180" s="82"/>
      <c r="AI180" s="91"/>
      <c r="AJ180" s="91"/>
      <c r="AK180" s="91"/>
      <c r="AL180" s="91"/>
      <c r="AM180" s="91"/>
      <c r="AN180" s="91"/>
      <c r="AO180" s="91"/>
      <c r="AP180" s="91"/>
      <c r="AQ180" s="124"/>
      <c r="AR180" s="124"/>
      <c r="AS180" s="91"/>
      <c r="AT180" s="91"/>
      <c r="AU180" s="91"/>
      <c r="AV180" s="91"/>
      <c r="AW180" s="91"/>
      <c r="AX180" s="91"/>
      <c r="AY180" s="91"/>
      <c r="AZ180" s="94"/>
      <c r="BA180" s="91"/>
      <c r="BB180" s="93"/>
      <c r="BC180" s="124"/>
      <c r="BD180" s="115"/>
      <c r="BE180" s="87"/>
      <c r="BF180" s="87"/>
      <c r="BG180" s="87"/>
      <c r="BH180" s="87"/>
      <c r="BI180" s="87"/>
      <c r="BJ180" s="62"/>
      <c r="BK180" s="59"/>
      <c r="BL180" s="49"/>
      <c r="BM180" s="79"/>
      <c r="BN180" s="160"/>
      <c r="BO180" s="112"/>
      <c r="BP180" s="113"/>
      <c r="BQ180" s="112"/>
      <c r="BR180" s="96"/>
      <c r="BS180" s="96"/>
      <c r="BT180" s="97"/>
      <c r="BU180" s="97"/>
      <c r="BV180" s="97"/>
      <c r="BW180" s="97"/>
      <c r="BX180" s="97"/>
      <c r="BY180" s="97"/>
      <c r="BZ180" s="98"/>
      <c r="CA180" s="99"/>
      <c r="CB180" s="100"/>
      <c r="CC180" s="100"/>
      <c r="CD180" s="100"/>
      <c r="CE180" s="101"/>
      <c r="CF180" s="133"/>
      <c r="CG180" s="133"/>
      <c r="CH180" s="127"/>
      <c r="CI180" s="128"/>
      <c r="CJ180" s="129"/>
      <c r="CK180" s="130"/>
      <c r="CL180" s="68"/>
      <c r="CM180" s="69"/>
      <c r="CN180" s="69"/>
      <c r="CO180" s="69"/>
      <c r="CP180" s="69"/>
      <c r="CQ180" s="68"/>
      <c r="CR180" s="68"/>
      <c r="CS180" s="68"/>
      <c r="CT180" s="71"/>
      <c r="CU180" s="70"/>
      <c r="CV180" s="70"/>
      <c r="CW180" s="70"/>
      <c r="CX180" s="70"/>
      <c r="CY180" s="70"/>
      <c r="CZ180" s="70"/>
      <c r="DA180" s="70"/>
      <c r="DB180" s="70"/>
      <c r="DC180" s="71"/>
      <c r="DD180" s="72"/>
      <c r="DE180" s="72"/>
      <c r="DF180" s="72"/>
      <c r="DG180" s="72"/>
      <c r="DH180" s="72"/>
      <c r="DI180" s="72"/>
      <c r="DJ180" s="72"/>
      <c r="DK180" s="72"/>
      <c r="DL180" s="137"/>
    </row>
    <row r="181" spans="1:116" s="31" customFormat="1" ht="13.5" customHeight="1">
      <c r="A181" s="30">
        <v>180</v>
      </c>
      <c r="B181" s="30">
        <f>IF(YEAR(BD181)&lt;2020,0,IF(ISERROR(VLOOKUP($C181,$C$1:$C180,1,0)),1,COUNTIF($C$2:$C$200,$C181)))</f>
        <v>0</v>
      </c>
      <c r="C181" s="81"/>
      <c r="D181" s="82"/>
      <c r="E181" s="82"/>
      <c r="F181" s="83"/>
      <c r="G181" s="84"/>
      <c r="H181" s="85"/>
      <c r="I181" s="87"/>
      <c r="J181" s="82"/>
      <c r="K181" s="82"/>
      <c r="L181" s="143"/>
      <c r="M181" s="124"/>
      <c r="N181" s="82"/>
      <c r="O181" s="82"/>
      <c r="P181" s="83"/>
      <c r="Q181" s="83"/>
      <c r="R181" s="120"/>
      <c r="S181" s="120"/>
      <c r="T181" s="139"/>
      <c r="U181" s="85"/>
      <c r="V181" s="87"/>
      <c r="W181" s="155"/>
      <c r="X181" s="82"/>
      <c r="Y181" s="121"/>
      <c r="Z181" s="82"/>
      <c r="AA181" s="82"/>
      <c r="AB181" s="82"/>
      <c r="AC181" s="91"/>
      <c r="AD181" s="82"/>
      <c r="AE181" s="50"/>
      <c r="AF181" s="92"/>
      <c r="AG181" s="92"/>
      <c r="AH181" s="82"/>
      <c r="AI181" s="91"/>
      <c r="AJ181" s="91"/>
      <c r="AK181" s="91"/>
      <c r="AL181" s="91"/>
      <c r="AM181" s="91"/>
      <c r="AN181" s="91"/>
      <c r="AO181" s="91"/>
      <c r="AP181" s="91"/>
      <c r="AQ181" s="124"/>
      <c r="AR181" s="124"/>
      <c r="AS181" s="91"/>
      <c r="AT181" s="91"/>
      <c r="AU181" s="91"/>
      <c r="AV181" s="91"/>
      <c r="AW181" s="91"/>
      <c r="AX181" s="91"/>
      <c r="AY181" s="91"/>
      <c r="AZ181" s="94"/>
      <c r="BA181" s="91"/>
      <c r="BB181" s="93"/>
      <c r="BC181" s="124"/>
      <c r="BD181" s="115"/>
      <c r="BE181" s="87"/>
      <c r="BF181" s="87"/>
      <c r="BG181" s="87"/>
      <c r="BH181" s="87"/>
      <c r="BI181" s="87"/>
      <c r="BJ181" s="62"/>
      <c r="BK181" s="59"/>
      <c r="BL181" s="49"/>
      <c r="BM181" s="79"/>
      <c r="BN181" s="160"/>
      <c r="BO181" s="112"/>
      <c r="BP181" s="113"/>
      <c r="BQ181" s="112"/>
      <c r="BR181" s="96"/>
      <c r="BS181" s="96"/>
      <c r="BT181" s="97"/>
      <c r="BU181" s="97"/>
      <c r="BV181" s="97"/>
      <c r="BW181" s="97"/>
      <c r="BX181" s="97"/>
      <c r="BY181" s="97"/>
      <c r="BZ181" s="98"/>
      <c r="CA181" s="99"/>
      <c r="CB181" s="100"/>
      <c r="CC181" s="100"/>
      <c r="CD181" s="100"/>
      <c r="CE181" s="101"/>
      <c r="CF181" s="133"/>
      <c r="CG181" s="133"/>
      <c r="CH181" s="127"/>
      <c r="CI181" s="128"/>
      <c r="CJ181" s="129"/>
      <c r="CK181" s="130"/>
      <c r="CL181" s="68"/>
      <c r="CM181" s="69"/>
      <c r="CN181" s="69"/>
      <c r="CO181" s="69"/>
      <c r="CP181" s="69"/>
      <c r="CQ181" s="68"/>
      <c r="CR181" s="68"/>
      <c r="CS181" s="68"/>
      <c r="CT181" s="71"/>
      <c r="CU181" s="70"/>
      <c r="CV181" s="70"/>
      <c r="CW181" s="70"/>
      <c r="CX181" s="70"/>
      <c r="CY181" s="70"/>
      <c r="CZ181" s="70"/>
      <c r="DA181" s="70"/>
      <c r="DB181" s="70"/>
      <c r="DC181" s="71"/>
      <c r="DD181" s="72"/>
      <c r="DE181" s="72"/>
      <c r="DF181" s="72"/>
      <c r="DG181" s="72"/>
      <c r="DH181" s="72"/>
      <c r="DI181" s="72"/>
      <c r="DJ181" s="72"/>
      <c r="DK181" s="72"/>
      <c r="DL181" s="137"/>
    </row>
    <row r="182" spans="1:116" s="31" customFormat="1" ht="13.5" customHeight="1">
      <c r="A182" s="30">
        <v>181</v>
      </c>
      <c r="B182" s="30">
        <f>IF(YEAR(BD182)&lt;2020,0,IF(ISERROR(VLOOKUP($C182,$C$1:$C181,1,0)),1,COUNTIF($C$2:$C$200,$C182)))</f>
        <v>0</v>
      </c>
      <c r="C182" s="81"/>
      <c r="D182" s="82"/>
      <c r="E182" s="82"/>
      <c r="F182" s="83"/>
      <c r="G182" s="84"/>
      <c r="H182" s="85"/>
      <c r="I182" s="87"/>
      <c r="J182" s="82"/>
      <c r="K182" s="82"/>
      <c r="L182" s="143"/>
      <c r="M182" s="124"/>
      <c r="N182" s="82"/>
      <c r="O182" s="82"/>
      <c r="P182" s="83"/>
      <c r="Q182" s="83"/>
      <c r="R182" s="120"/>
      <c r="S182" s="120"/>
      <c r="T182" s="139"/>
      <c r="U182" s="85"/>
      <c r="V182" s="87"/>
      <c r="W182" s="155"/>
      <c r="X182" s="82"/>
      <c r="Y182" s="121"/>
      <c r="Z182" s="82"/>
      <c r="AA182" s="82"/>
      <c r="AB182" s="82"/>
      <c r="AC182" s="91"/>
      <c r="AD182" s="82"/>
      <c r="AE182" s="50"/>
      <c r="AF182" s="92"/>
      <c r="AG182" s="92"/>
      <c r="AH182" s="82"/>
      <c r="AI182" s="91"/>
      <c r="AJ182" s="91"/>
      <c r="AK182" s="91"/>
      <c r="AL182" s="91"/>
      <c r="AM182" s="91"/>
      <c r="AN182" s="91"/>
      <c r="AO182" s="91"/>
      <c r="AP182" s="91"/>
      <c r="AQ182" s="124"/>
      <c r="AR182" s="124"/>
      <c r="AS182" s="91"/>
      <c r="AT182" s="91"/>
      <c r="AU182" s="91"/>
      <c r="AV182" s="91"/>
      <c r="AW182" s="91"/>
      <c r="AX182" s="91"/>
      <c r="AY182" s="91"/>
      <c r="AZ182" s="94"/>
      <c r="BA182" s="91"/>
      <c r="BB182" s="93"/>
      <c r="BC182" s="124"/>
      <c r="BD182" s="115"/>
      <c r="BE182" s="87"/>
      <c r="BF182" s="87"/>
      <c r="BG182" s="87"/>
      <c r="BH182" s="87"/>
      <c r="BI182" s="87"/>
      <c r="BJ182" s="62"/>
      <c r="BK182" s="59"/>
      <c r="BL182" s="49"/>
      <c r="BM182" s="79"/>
      <c r="BN182" s="160"/>
      <c r="BO182" s="112"/>
      <c r="BP182" s="113"/>
      <c r="BQ182" s="112"/>
      <c r="BR182" s="96"/>
      <c r="BS182" s="96"/>
      <c r="BT182" s="97"/>
      <c r="BU182" s="97"/>
      <c r="BV182" s="97"/>
      <c r="BW182" s="97"/>
      <c r="BX182" s="97"/>
      <c r="BY182" s="97"/>
      <c r="BZ182" s="98"/>
      <c r="CA182" s="99"/>
      <c r="CB182" s="100"/>
      <c r="CC182" s="100"/>
      <c r="CD182" s="100"/>
      <c r="CE182" s="101"/>
      <c r="CF182" s="133"/>
      <c r="CG182" s="133"/>
      <c r="CH182" s="127"/>
      <c r="CI182" s="128"/>
      <c r="CJ182" s="129"/>
      <c r="CK182" s="130"/>
      <c r="CL182" s="68"/>
      <c r="CM182" s="69"/>
      <c r="CN182" s="69"/>
      <c r="CO182" s="69"/>
      <c r="CP182" s="69"/>
      <c r="CQ182" s="68"/>
      <c r="CR182" s="68"/>
      <c r="CS182" s="68"/>
      <c r="CT182" s="71"/>
      <c r="CU182" s="70"/>
      <c r="CV182" s="70"/>
      <c r="CW182" s="70"/>
      <c r="CX182" s="70"/>
      <c r="CY182" s="70"/>
      <c r="CZ182" s="70"/>
      <c r="DA182" s="70"/>
      <c r="DB182" s="70"/>
      <c r="DC182" s="71"/>
      <c r="DD182" s="72"/>
      <c r="DE182" s="72"/>
      <c r="DF182" s="72"/>
      <c r="DG182" s="72"/>
      <c r="DH182" s="72"/>
      <c r="DI182" s="72"/>
      <c r="DJ182" s="72"/>
      <c r="DK182" s="72"/>
      <c r="DL182" s="137"/>
    </row>
    <row r="183" spans="1:116" s="31" customFormat="1" ht="13.5" customHeight="1">
      <c r="A183" s="30">
        <v>182</v>
      </c>
      <c r="B183" s="30">
        <f>IF(YEAR(BD183)&lt;2020,0,IF(ISERROR(VLOOKUP($C183,$C$1:$C182,1,0)),1,COUNTIF($C$2:$C$200,$C183)))</f>
        <v>0</v>
      </c>
      <c r="C183" s="81"/>
      <c r="D183" s="82"/>
      <c r="E183" s="82"/>
      <c r="F183" s="83"/>
      <c r="G183" s="84"/>
      <c r="H183" s="85"/>
      <c r="I183" s="87"/>
      <c r="J183" s="82"/>
      <c r="K183" s="82"/>
      <c r="L183" s="143"/>
      <c r="M183" s="124"/>
      <c r="N183" s="82"/>
      <c r="O183" s="82"/>
      <c r="P183" s="83"/>
      <c r="Q183" s="83"/>
      <c r="R183" s="120"/>
      <c r="S183" s="120"/>
      <c r="T183" s="139"/>
      <c r="U183" s="85"/>
      <c r="V183" s="87"/>
      <c r="W183" s="155"/>
      <c r="X183" s="82"/>
      <c r="Y183" s="121"/>
      <c r="Z183" s="82"/>
      <c r="AA183" s="82"/>
      <c r="AB183" s="82"/>
      <c r="AC183" s="91"/>
      <c r="AD183" s="82"/>
      <c r="AE183" s="50"/>
      <c r="AF183" s="92"/>
      <c r="AG183" s="92"/>
      <c r="AH183" s="82"/>
      <c r="AI183" s="91"/>
      <c r="AJ183" s="91"/>
      <c r="AK183" s="91"/>
      <c r="AL183" s="91"/>
      <c r="AM183" s="91"/>
      <c r="AN183" s="91"/>
      <c r="AO183" s="91"/>
      <c r="AP183" s="91"/>
      <c r="AQ183" s="124"/>
      <c r="AR183" s="124"/>
      <c r="AS183" s="91"/>
      <c r="AT183" s="91"/>
      <c r="AU183" s="91"/>
      <c r="AV183" s="91"/>
      <c r="AW183" s="91"/>
      <c r="AX183" s="91"/>
      <c r="AY183" s="91"/>
      <c r="AZ183" s="94"/>
      <c r="BA183" s="91"/>
      <c r="BB183" s="93"/>
      <c r="BC183" s="124"/>
      <c r="BD183" s="115"/>
      <c r="BE183" s="87"/>
      <c r="BF183" s="87"/>
      <c r="BG183" s="87"/>
      <c r="BH183" s="87"/>
      <c r="BI183" s="87"/>
      <c r="BJ183" s="62"/>
      <c r="BK183" s="59"/>
      <c r="BL183" s="49"/>
      <c r="BM183" s="79"/>
      <c r="BN183" s="160"/>
      <c r="BO183" s="112"/>
      <c r="BP183" s="113"/>
      <c r="BQ183" s="112"/>
      <c r="BR183" s="96"/>
      <c r="BS183" s="96"/>
      <c r="BT183" s="97"/>
      <c r="BU183" s="97"/>
      <c r="BV183" s="97"/>
      <c r="BW183" s="97"/>
      <c r="BX183" s="97"/>
      <c r="BY183" s="97"/>
      <c r="BZ183" s="98"/>
      <c r="CA183" s="99"/>
      <c r="CB183" s="100"/>
      <c r="CC183" s="100"/>
      <c r="CD183" s="100"/>
      <c r="CE183" s="101"/>
      <c r="CF183" s="133"/>
      <c r="CG183" s="133"/>
      <c r="CH183" s="127"/>
      <c r="CI183" s="128"/>
      <c r="CJ183" s="129"/>
      <c r="CK183" s="130"/>
      <c r="CL183" s="68"/>
      <c r="CM183" s="69"/>
      <c r="CN183" s="69"/>
      <c r="CO183" s="69"/>
      <c r="CP183" s="69"/>
      <c r="CQ183" s="68"/>
      <c r="CR183" s="68"/>
      <c r="CS183" s="68"/>
      <c r="CT183" s="71"/>
      <c r="CU183" s="70"/>
      <c r="CV183" s="70"/>
      <c r="CW183" s="70"/>
      <c r="CX183" s="70"/>
      <c r="CY183" s="70"/>
      <c r="CZ183" s="70"/>
      <c r="DA183" s="70"/>
      <c r="DB183" s="70"/>
      <c r="DC183" s="71"/>
      <c r="DD183" s="72"/>
      <c r="DE183" s="72"/>
      <c r="DF183" s="72"/>
      <c r="DG183" s="72"/>
      <c r="DH183" s="72"/>
      <c r="DI183" s="72"/>
      <c r="DJ183" s="72"/>
      <c r="DK183" s="72"/>
      <c r="DL183" s="137"/>
    </row>
    <row r="184" spans="1:116" s="31" customFormat="1" ht="13.5" customHeight="1">
      <c r="A184" s="30">
        <v>183</v>
      </c>
      <c r="B184" s="30">
        <f>IF(YEAR(BD184)&lt;2020,0,IF(ISERROR(VLOOKUP($C184,$C$1:$C183,1,0)),1,COUNTIF($C$2:$C$200,$C184)))</f>
        <v>0</v>
      </c>
      <c r="C184" s="81"/>
      <c r="D184" s="82"/>
      <c r="E184" s="82"/>
      <c r="F184" s="83"/>
      <c r="G184" s="84"/>
      <c r="H184" s="85"/>
      <c r="I184" s="87"/>
      <c r="J184" s="82"/>
      <c r="K184" s="82"/>
      <c r="L184" s="143"/>
      <c r="M184" s="124"/>
      <c r="N184" s="82"/>
      <c r="O184" s="82"/>
      <c r="P184" s="83"/>
      <c r="Q184" s="83"/>
      <c r="R184" s="120"/>
      <c r="S184" s="120"/>
      <c r="T184" s="139"/>
      <c r="U184" s="85"/>
      <c r="V184" s="87"/>
      <c r="W184" s="155"/>
      <c r="X184" s="82"/>
      <c r="Y184" s="121"/>
      <c r="Z184" s="82"/>
      <c r="AA184" s="82"/>
      <c r="AB184" s="82"/>
      <c r="AC184" s="91"/>
      <c r="AD184" s="82"/>
      <c r="AE184" s="50"/>
      <c r="AF184" s="92"/>
      <c r="AG184" s="92"/>
      <c r="AH184" s="82"/>
      <c r="AI184" s="91"/>
      <c r="AJ184" s="91"/>
      <c r="AK184" s="91"/>
      <c r="AL184" s="91"/>
      <c r="AM184" s="91"/>
      <c r="AN184" s="91"/>
      <c r="AO184" s="91"/>
      <c r="AP184" s="91"/>
      <c r="AQ184" s="124"/>
      <c r="AR184" s="124"/>
      <c r="AS184" s="91"/>
      <c r="AT184" s="91"/>
      <c r="AU184" s="91"/>
      <c r="AV184" s="91"/>
      <c r="AW184" s="91"/>
      <c r="AX184" s="91"/>
      <c r="AY184" s="91"/>
      <c r="AZ184" s="94"/>
      <c r="BA184" s="91"/>
      <c r="BB184" s="93"/>
      <c r="BC184" s="124"/>
      <c r="BD184" s="115"/>
      <c r="BE184" s="87"/>
      <c r="BF184" s="87"/>
      <c r="BG184" s="87"/>
      <c r="BH184" s="87"/>
      <c r="BI184" s="87"/>
      <c r="BJ184" s="62"/>
      <c r="BK184" s="59"/>
      <c r="BL184" s="49"/>
      <c r="BM184" s="79"/>
      <c r="BN184" s="160"/>
      <c r="BO184" s="112"/>
      <c r="BP184" s="113"/>
      <c r="BQ184" s="112"/>
      <c r="BR184" s="96"/>
      <c r="BS184" s="96"/>
      <c r="BT184" s="97"/>
      <c r="BU184" s="97"/>
      <c r="BV184" s="97"/>
      <c r="BW184" s="97"/>
      <c r="BX184" s="97"/>
      <c r="BY184" s="97"/>
      <c r="BZ184" s="98"/>
      <c r="CA184" s="99"/>
      <c r="CB184" s="100"/>
      <c r="CC184" s="100"/>
      <c r="CD184" s="100"/>
      <c r="CE184" s="101"/>
      <c r="CF184" s="133"/>
      <c r="CG184" s="133"/>
      <c r="CH184" s="127"/>
      <c r="CI184" s="128"/>
      <c r="CJ184" s="129"/>
      <c r="CK184" s="130"/>
      <c r="CL184" s="68"/>
      <c r="CM184" s="69"/>
      <c r="CN184" s="69"/>
      <c r="CO184" s="69"/>
      <c r="CP184" s="69"/>
      <c r="CQ184" s="68"/>
      <c r="CR184" s="68"/>
      <c r="CS184" s="68"/>
      <c r="CT184" s="71"/>
      <c r="CU184" s="70"/>
      <c r="CV184" s="70"/>
      <c r="CW184" s="70"/>
      <c r="CX184" s="70"/>
      <c r="CY184" s="70"/>
      <c r="CZ184" s="70"/>
      <c r="DA184" s="70"/>
      <c r="DB184" s="70"/>
      <c r="DC184" s="71"/>
      <c r="DD184" s="72"/>
      <c r="DE184" s="72"/>
      <c r="DF184" s="72"/>
      <c r="DG184" s="72"/>
      <c r="DH184" s="72"/>
      <c r="DI184" s="72"/>
      <c r="DJ184" s="72"/>
      <c r="DK184" s="72"/>
      <c r="DL184" s="137"/>
    </row>
    <row r="185" spans="1:116" s="31" customFormat="1" ht="13.5" customHeight="1">
      <c r="A185" s="30">
        <v>184</v>
      </c>
      <c r="B185" s="30">
        <f>IF(YEAR(BD185)&lt;2020,0,IF(ISERROR(VLOOKUP($C185,$C$1:$C184,1,0)),1,COUNTIF($C$2:$C$200,$C185)))</f>
        <v>0</v>
      </c>
      <c r="C185" s="81"/>
      <c r="D185" s="82"/>
      <c r="E185" s="82"/>
      <c r="F185" s="83"/>
      <c r="G185" s="84"/>
      <c r="H185" s="85"/>
      <c r="I185" s="87"/>
      <c r="J185" s="82"/>
      <c r="K185" s="82"/>
      <c r="L185" s="143"/>
      <c r="M185" s="124"/>
      <c r="N185" s="82"/>
      <c r="O185" s="82"/>
      <c r="P185" s="83"/>
      <c r="Q185" s="83"/>
      <c r="R185" s="120"/>
      <c r="S185" s="120"/>
      <c r="T185" s="139"/>
      <c r="U185" s="85"/>
      <c r="V185" s="87"/>
      <c r="W185" s="155"/>
      <c r="X185" s="82"/>
      <c r="Y185" s="121"/>
      <c r="Z185" s="82"/>
      <c r="AA185" s="82"/>
      <c r="AB185" s="82"/>
      <c r="AC185" s="91"/>
      <c r="AD185" s="82"/>
      <c r="AE185" s="50"/>
      <c r="AF185" s="92"/>
      <c r="AG185" s="92"/>
      <c r="AH185" s="82"/>
      <c r="AI185" s="91"/>
      <c r="AJ185" s="91"/>
      <c r="AK185" s="91"/>
      <c r="AL185" s="91"/>
      <c r="AM185" s="91"/>
      <c r="AN185" s="91"/>
      <c r="AO185" s="91"/>
      <c r="AP185" s="91"/>
      <c r="AQ185" s="124"/>
      <c r="AR185" s="124"/>
      <c r="AS185" s="91"/>
      <c r="AT185" s="91"/>
      <c r="AU185" s="91"/>
      <c r="AV185" s="91"/>
      <c r="AW185" s="91"/>
      <c r="AX185" s="91"/>
      <c r="AY185" s="91"/>
      <c r="AZ185" s="94"/>
      <c r="BA185" s="91"/>
      <c r="BB185" s="93"/>
      <c r="BC185" s="124"/>
      <c r="BD185" s="115"/>
      <c r="BE185" s="87"/>
      <c r="BF185" s="87"/>
      <c r="BG185" s="87"/>
      <c r="BH185" s="87"/>
      <c r="BI185" s="87"/>
      <c r="BJ185" s="62"/>
      <c r="BK185" s="59"/>
      <c r="BL185" s="49"/>
      <c r="BM185" s="79"/>
      <c r="BN185" s="160"/>
      <c r="BO185" s="112"/>
      <c r="BP185" s="113"/>
      <c r="BQ185" s="112"/>
      <c r="BR185" s="96"/>
      <c r="BS185" s="96"/>
      <c r="BT185" s="97"/>
      <c r="BU185" s="97"/>
      <c r="BV185" s="97"/>
      <c r="BW185" s="97"/>
      <c r="BX185" s="97"/>
      <c r="BY185" s="97"/>
      <c r="BZ185" s="98"/>
      <c r="CA185" s="99"/>
      <c r="CB185" s="100"/>
      <c r="CC185" s="100"/>
      <c r="CD185" s="100"/>
      <c r="CE185" s="101"/>
      <c r="CF185" s="133"/>
      <c r="CG185" s="133"/>
      <c r="CH185" s="127"/>
      <c r="CI185" s="128"/>
      <c r="CJ185" s="129"/>
      <c r="CK185" s="130"/>
      <c r="CL185" s="68"/>
      <c r="CM185" s="69"/>
      <c r="CN185" s="69"/>
      <c r="CO185" s="69"/>
      <c r="CP185" s="69"/>
      <c r="CQ185" s="68"/>
      <c r="CR185" s="68"/>
      <c r="CS185" s="68"/>
      <c r="CT185" s="71"/>
      <c r="CU185" s="70"/>
      <c r="CV185" s="70"/>
      <c r="CW185" s="70"/>
      <c r="CX185" s="70"/>
      <c r="CY185" s="70"/>
      <c r="CZ185" s="70"/>
      <c r="DA185" s="70"/>
      <c r="DB185" s="70"/>
      <c r="DC185" s="71"/>
      <c r="DD185" s="72"/>
      <c r="DE185" s="72"/>
      <c r="DF185" s="72"/>
      <c r="DG185" s="72"/>
      <c r="DH185" s="72"/>
      <c r="DI185" s="72"/>
      <c r="DJ185" s="72"/>
      <c r="DK185" s="72"/>
      <c r="DL185" s="137"/>
    </row>
    <row r="186" spans="1:116" s="31" customFormat="1" ht="13.5" customHeight="1">
      <c r="A186" s="30">
        <v>185</v>
      </c>
      <c r="B186" s="30">
        <f>IF(YEAR(BD186)&lt;2020,0,IF(ISERROR(VLOOKUP($C186,$C$1:$C185,1,0)),1,COUNTIF($C$2:$C$200,$C186)))</f>
        <v>0</v>
      </c>
      <c r="C186" s="81"/>
      <c r="D186" s="82"/>
      <c r="E186" s="82"/>
      <c r="F186" s="83"/>
      <c r="G186" s="84"/>
      <c r="H186" s="85"/>
      <c r="I186" s="87"/>
      <c r="J186" s="82"/>
      <c r="K186" s="82"/>
      <c r="L186" s="143"/>
      <c r="M186" s="124"/>
      <c r="N186" s="82"/>
      <c r="O186" s="82"/>
      <c r="P186" s="83"/>
      <c r="Q186" s="83"/>
      <c r="R186" s="120"/>
      <c r="S186" s="120"/>
      <c r="T186" s="139"/>
      <c r="U186" s="85"/>
      <c r="V186" s="87"/>
      <c r="W186" s="155"/>
      <c r="X186" s="82"/>
      <c r="Y186" s="121"/>
      <c r="Z186" s="82"/>
      <c r="AA186" s="82"/>
      <c r="AB186" s="82"/>
      <c r="AC186" s="91"/>
      <c r="AD186" s="82"/>
      <c r="AE186" s="50"/>
      <c r="AF186" s="92"/>
      <c r="AG186" s="92"/>
      <c r="AH186" s="82"/>
      <c r="AI186" s="91"/>
      <c r="AJ186" s="91"/>
      <c r="AK186" s="91"/>
      <c r="AL186" s="91"/>
      <c r="AM186" s="91"/>
      <c r="AN186" s="91"/>
      <c r="AO186" s="91"/>
      <c r="AP186" s="91"/>
      <c r="AQ186" s="124"/>
      <c r="AR186" s="124"/>
      <c r="AS186" s="91"/>
      <c r="AT186" s="91"/>
      <c r="AU186" s="91"/>
      <c r="AV186" s="91"/>
      <c r="AW186" s="91"/>
      <c r="AX186" s="91"/>
      <c r="AY186" s="91"/>
      <c r="AZ186" s="94"/>
      <c r="BA186" s="91"/>
      <c r="BB186" s="93"/>
      <c r="BC186" s="124"/>
      <c r="BD186" s="115"/>
      <c r="BE186" s="87"/>
      <c r="BF186" s="87"/>
      <c r="BG186" s="87"/>
      <c r="BH186" s="87"/>
      <c r="BI186" s="87"/>
      <c r="BJ186" s="62"/>
      <c r="BK186" s="59"/>
      <c r="BL186" s="49"/>
      <c r="BM186" s="79"/>
      <c r="BN186" s="160"/>
      <c r="BO186" s="112"/>
      <c r="BP186" s="113"/>
      <c r="BQ186" s="112"/>
      <c r="BR186" s="96"/>
      <c r="BS186" s="96"/>
      <c r="BT186" s="97"/>
      <c r="BU186" s="97"/>
      <c r="BV186" s="97"/>
      <c r="BW186" s="97"/>
      <c r="BX186" s="97"/>
      <c r="BY186" s="97"/>
      <c r="BZ186" s="98"/>
      <c r="CA186" s="99"/>
      <c r="CB186" s="100"/>
      <c r="CC186" s="100"/>
      <c r="CD186" s="100"/>
      <c r="CE186" s="101"/>
      <c r="CF186" s="133"/>
      <c r="CG186" s="133"/>
      <c r="CH186" s="127"/>
      <c r="CI186" s="128"/>
      <c r="CJ186" s="129"/>
      <c r="CK186" s="130"/>
      <c r="CL186" s="68"/>
      <c r="CM186" s="69"/>
      <c r="CN186" s="69"/>
      <c r="CO186" s="69"/>
      <c r="CP186" s="69"/>
      <c r="CQ186" s="68"/>
      <c r="CR186" s="68"/>
      <c r="CS186" s="68"/>
      <c r="CT186" s="71"/>
      <c r="CU186" s="70"/>
      <c r="CV186" s="70"/>
      <c r="CW186" s="70"/>
      <c r="CX186" s="70"/>
      <c r="CY186" s="70"/>
      <c r="CZ186" s="70"/>
      <c r="DA186" s="70"/>
      <c r="DB186" s="70"/>
      <c r="DC186" s="71"/>
      <c r="DD186" s="72"/>
      <c r="DE186" s="72"/>
      <c r="DF186" s="72"/>
      <c r="DG186" s="72"/>
      <c r="DH186" s="72"/>
      <c r="DI186" s="72"/>
      <c r="DJ186" s="72"/>
      <c r="DK186" s="72"/>
      <c r="DL186" s="137"/>
    </row>
    <row r="187" spans="1:116" s="31" customFormat="1" ht="13.5" customHeight="1">
      <c r="A187" s="30">
        <v>186</v>
      </c>
      <c r="B187" s="30">
        <f>IF(YEAR(BD187)&lt;2020,0,IF(ISERROR(VLOOKUP($C187,$C$1:$C186,1,0)),1,COUNTIF($C$2:$C$200,$C187)))</f>
        <v>0</v>
      </c>
      <c r="C187" s="81"/>
      <c r="D187" s="82"/>
      <c r="E187" s="82"/>
      <c r="F187" s="83"/>
      <c r="G187" s="84"/>
      <c r="H187" s="85"/>
      <c r="I187" s="87"/>
      <c r="J187" s="82"/>
      <c r="K187" s="82"/>
      <c r="L187" s="143"/>
      <c r="M187" s="124"/>
      <c r="N187" s="82"/>
      <c r="O187" s="82"/>
      <c r="P187" s="83"/>
      <c r="Q187" s="83"/>
      <c r="R187" s="120"/>
      <c r="S187" s="120"/>
      <c r="T187" s="139"/>
      <c r="U187" s="85"/>
      <c r="V187" s="87"/>
      <c r="W187" s="155"/>
      <c r="X187" s="82"/>
      <c r="Y187" s="121"/>
      <c r="Z187" s="82"/>
      <c r="AA187" s="82"/>
      <c r="AB187" s="82"/>
      <c r="AC187" s="91"/>
      <c r="AD187" s="82"/>
      <c r="AE187" s="50"/>
      <c r="AF187" s="92"/>
      <c r="AG187" s="92"/>
      <c r="AH187" s="82"/>
      <c r="AI187" s="91"/>
      <c r="AJ187" s="91"/>
      <c r="AK187" s="91"/>
      <c r="AL187" s="91"/>
      <c r="AM187" s="91"/>
      <c r="AN187" s="91"/>
      <c r="AO187" s="91"/>
      <c r="AP187" s="91"/>
      <c r="AQ187" s="124"/>
      <c r="AR187" s="124"/>
      <c r="AS187" s="91"/>
      <c r="AT187" s="91"/>
      <c r="AU187" s="91"/>
      <c r="AV187" s="91"/>
      <c r="AW187" s="91"/>
      <c r="AX187" s="91"/>
      <c r="AY187" s="91"/>
      <c r="AZ187" s="94"/>
      <c r="BA187" s="91"/>
      <c r="BB187" s="93"/>
      <c r="BC187" s="124"/>
      <c r="BD187" s="115"/>
      <c r="BE187" s="87"/>
      <c r="BF187" s="87"/>
      <c r="BG187" s="87"/>
      <c r="BH187" s="87"/>
      <c r="BI187" s="87"/>
      <c r="BJ187" s="62"/>
      <c r="BK187" s="59"/>
      <c r="BL187" s="49"/>
      <c r="BM187" s="79"/>
      <c r="BN187" s="160"/>
      <c r="BO187" s="112"/>
      <c r="BP187" s="113"/>
      <c r="BQ187" s="112"/>
      <c r="BR187" s="96"/>
      <c r="BS187" s="96"/>
      <c r="BT187" s="97"/>
      <c r="BU187" s="97"/>
      <c r="BV187" s="97"/>
      <c r="BW187" s="97"/>
      <c r="BX187" s="97"/>
      <c r="BY187" s="97"/>
      <c r="BZ187" s="98"/>
      <c r="CA187" s="99"/>
      <c r="CB187" s="100"/>
      <c r="CC187" s="100"/>
      <c r="CD187" s="100"/>
      <c r="CE187" s="101"/>
      <c r="CF187" s="133"/>
      <c r="CG187" s="133"/>
      <c r="CH187" s="127"/>
      <c r="CI187" s="128"/>
      <c r="CJ187" s="129"/>
      <c r="CK187" s="130"/>
      <c r="CL187" s="68"/>
      <c r="CM187" s="69"/>
      <c r="CN187" s="69"/>
      <c r="CO187" s="69"/>
      <c r="CP187" s="69"/>
      <c r="CQ187" s="68"/>
      <c r="CR187" s="68"/>
      <c r="CS187" s="68"/>
      <c r="CT187" s="71"/>
      <c r="CU187" s="70"/>
      <c r="CV187" s="70"/>
      <c r="CW187" s="70"/>
      <c r="CX187" s="70"/>
      <c r="CY187" s="70"/>
      <c r="CZ187" s="70"/>
      <c r="DA187" s="70"/>
      <c r="DB187" s="70"/>
      <c r="DC187" s="71"/>
      <c r="DD187" s="72"/>
      <c r="DE187" s="72"/>
      <c r="DF187" s="72"/>
      <c r="DG187" s="72"/>
      <c r="DH187" s="72"/>
      <c r="DI187" s="72"/>
      <c r="DJ187" s="72"/>
      <c r="DK187" s="72"/>
      <c r="DL187" s="137"/>
    </row>
    <row r="188" spans="1:116" s="31" customFormat="1" ht="13.5" customHeight="1">
      <c r="A188" s="30">
        <v>187</v>
      </c>
      <c r="B188" s="30">
        <f>IF(YEAR(BD188)&lt;2020,0,IF(ISERROR(VLOOKUP($C188,$C$1:$C187,1,0)),1,COUNTIF($C$2:$C$200,$C188)))</f>
        <v>0</v>
      </c>
      <c r="C188" s="81"/>
      <c r="D188" s="82"/>
      <c r="E188" s="82"/>
      <c r="F188" s="83"/>
      <c r="G188" s="84"/>
      <c r="H188" s="85"/>
      <c r="I188" s="87"/>
      <c r="J188" s="82"/>
      <c r="K188" s="82"/>
      <c r="L188" s="143"/>
      <c r="M188" s="124"/>
      <c r="N188" s="82"/>
      <c r="O188" s="82"/>
      <c r="P188" s="83"/>
      <c r="Q188" s="83"/>
      <c r="R188" s="120"/>
      <c r="S188" s="120"/>
      <c r="T188" s="139"/>
      <c r="U188" s="85"/>
      <c r="V188" s="87"/>
      <c r="W188" s="155"/>
      <c r="X188" s="82"/>
      <c r="Y188" s="121"/>
      <c r="Z188" s="82"/>
      <c r="AA188" s="82"/>
      <c r="AB188" s="82"/>
      <c r="AC188" s="91"/>
      <c r="AD188" s="82"/>
      <c r="AE188" s="50"/>
      <c r="AF188" s="92"/>
      <c r="AG188" s="92"/>
      <c r="AH188" s="82"/>
      <c r="AI188" s="91"/>
      <c r="AJ188" s="91"/>
      <c r="AK188" s="91"/>
      <c r="AL188" s="91"/>
      <c r="AM188" s="91"/>
      <c r="AN188" s="91"/>
      <c r="AO188" s="91"/>
      <c r="AP188" s="91"/>
      <c r="AQ188" s="124"/>
      <c r="AR188" s="124"/>
      <c r="AS188" s="91"/>
      <c r="AT188" s="91"/>
      <c r="AU188" s="91"/>
      <c r="AV188" s="91"/>
      <c r="AW188" s="91"/>
      <c r="AX188" s="91"/>
      <c r="AY188" s="91"/>
      <c r="AZ188" s="94"/>
      <c r="BA188" s="91"/>
      <c r="BB188" s="93"/>
      <c r="BC188" s="124"/>
      <c r="BD188" s="115"/>
      <c r="BE188" s="87"/>
      <c r="BF188" s="87"/>
      <c r="BG188" s="87"/>
      <c r="BH188" s="87"/>
      <c r="BI188" s="87"/>
      <c r="BJ188" s="62"/>
      <c r="BK188" s="59"/>
      <c r="BL188" s="49"/>
      <c r="BM188" s="79"/>
      <c r="BN188" s="160"/>
      <c r="BO188" s="112"/>
      <c r="BP188" s="113"/>
      <c r="BQ188" s="112"/>
      <c r="BR188" s="96"/>
      <c r="BS188" s="96"/>
      <c r="BT188" s="97"/>
      <c r="BU188" s="97"/>
      <c r="BV188" s="97"/>
      <c r="BW188" s="97"/>
      <c r="BX188" s="97"/>
      <c r="BY188" s="97"/>
      <c r="BZ188" s="98"/>
      <c r="CA188" s="99"/>
      <c r="CB188" s="100"/>
      <c r="CC188" s="100"/>
      <c r="CD188" s="100"/>
      <c r="CE188" s="101"/>
      <c r="CF188" s="133"/>
      <c r="CG188" s="133"/>
      <c r="CH188" s="127"/>
      <c r="CI188" s="128"/>
      <c r="CJ188" s="129"/>
      <c r="CK188" s="130"/>
      <c r="CL188" s="68"/>
      <c r="CM188" s="69"/>
      <c r="CN188" s="69"/>
      <c r="CO188" s="69"/>
      <c r="CP188" s="69"/>
      <c r="CQ188" s="68"/>
      <c r="CR188" s="68"/>
      <c r="CS188" s="68"/>
      <c r="CT188" s="71"/>
      <c r="CU188" s="70"/>
      <c r="CV188" s="70"/>
      <c r="CW188" s="70"/>
      <c r="CX188" s="70"/>
      <c r="CY188" s="70"/>
      <c r="CZ188" s="70"/>
      <c r="DA188" s="70"/>
      <c r="DB188" s="70"/>
      <c r="DC188" s="71"/>
      <c r="DD188" s="72"/>
      <c r="DE188" s="72"/>
      <c r="DF188" s="72"/>
      <c r="DG188" s="72"/>
      <c r="DH188" s="72"/>
      <c r="DI188" s="72"/>
      <c r="DJ188" s="72"/>
      <c r="DK188" s="72"/>
      <c r="DL188" s="137"/>
    </row>
    <row r="189" spans="1:116" s="31" customFormat="1" ht="13.5" customHeight="1">
      <c r="A189" s="30">
        <v>188</v>
      </c>
      <c r="B189" s="30">
        <f>IF(YEAR(BD189)&lt;2020,0,IF(ISERROR(VLOOKUP($C189,$C$1:$C188,1,0)),1,COUNTIF($C$2:$C$200,$C189)))</f>
        <v>0</v>
      </c>
      <c r="C189" s="81"/>
      <c r="D189" s="82"/>
      <c r="E189" s="82"/>
      <c r="F189" s="83"/>
      <c r="G189" s="84"/>
      <c r="H189" s="85"/>
      <c r="I189" s="87"/>
      <c r="J189" s="82"/>
      <c r="K189" s="82"/>
      <c r="L189" s="143"/>
      <c r="M189" s="124"/>
      <c r="N189" s="82"/>
      <c r="O189" s="82"/>
      <c r="P189" s="83"/>
      <c r="Q189" s="83"/>
      <c r="R189" s="120"/>
      <c r="S189" s="120"/>
      <c r="T189" s="139"/>
      <c r="U189" s="85"/>
      <c r="V189" s="87"/>
      <c r="W189" s="155"/>
      <c r="X189" s="82"/>
      <c r="Y189" s="121"/>
      <c r="Z189" s="82"/>
      <c r="AA189" s="82"/>
      <c r="AB189" s="82"/>
      <c r="AC189" s="91"/>
      <c r="AD189" s="82"/>
      <c r="AE189" s="50"/>
      <c r="AF189" s="92"/>
      <c r="AG189" s="92"/>
      <c r="AH189" s="82"/>
      <c r="AI189" s="91"/>
      <c r="AJ189" s="91"/>
      <c r="AK189" s="91"/>
      <c r="AL189" s="91"/>
      <c r="AM189" s="91"/>
      <c r="AN189" s="91"/>
      <c r="AO189" s="91"/>
      <c r="AP189" s="91"/>
      <c r="AQ189" s="124"/>
      <c r="AR189" s="124"/>
      <c r="AS189" s="91"/>
      <c r="AT189" s="91"/>
      <c r="AU189" s="91"/>
      <c r="AV189" s="91"/>
      <c r="AW189" s="91"/>
      <c r="AX189" s="91"/>
      <c r="AY189" s="91"/>
      <c r="AZ189" s="94"/>
      <c r="BA189" s="91"/>
      <c r="BB189" s="93"/>
      <c r="BC189" s="124"/>
      <c r="BD189" s="115"/>
      <c r="BE189" s="87"/>
      <c r="BF189" s="87"/>
      <c r="BG189" s="87"/>
      <c r="BH189" s="87"/>
      <c r="BI189" s="87"/>
      <c r="BJ189" s="62"/>
      <c r="BK189" s="59"/>
      <c r="BL189" s="49"/>
      <c r="BM189" s="79"/>
      <c r="BN189" s="160"/>
      <c r="BO189" s="112"/>
      <c r="BP189" s="113"/>
      <c r="BQ189" s="112"/>
      <c r="BR189" s="96"/>
      <c r="BS189" s="96"/>
      <c r="BT189" s="97"/>
      <c r="BU189" s="97"/>
      <c r="BV189" s="97"/>
      <c r="BW189" s="97"/>
      <c r="BX189" s="97"/>
      <c r="BY189" s="97"/>
      <c r="BZ189" s="98"/>
      <c r="CA189" s="99"/>
      <c r="CB189" s="100"/>
      <c r="CC189" s="100"/>
      <c r="CD189" s="100"/>
      <c r="CE189" s="101"/>
      <c r="CF189" s="133"/>
      <c r="CG189" s="133"/>
      <c r="CH189" s="127"/>
      <c r="CI189" s="128"/>
      <c r="CJ189" s="129"/>
      <c r="CK189" s="130"/>
      <c r="CL189" s="68"/>
      <c r="CM189" s="69"/>
      <c r="CN189" s="69"/>
      <c r="CO189" s="69"/>
      <c r="CP189" s="69"/>
      <c r="CQ189" s="68"/>
      <c r="CR189" s="68"/>
      <c r="CS189" s="68"/>
      <c r="CT189" s="71"/>
      <c r="CU189" s="70"/>
      <c r="CV189" s="70"/>
      <c r="CW189" s="70"/>
      <c r="CX189" s="70"/>
      <c r="CY189" s="70"/>
      <c r="CZ189" s="70"/>
      <c r="DA189" s="70"/>
      <c r="DB189" s="70"/>
      <c r="DC189" s="71"/>
      <c r="DD189" s="72"/>
      <c r="DE189" s="72"/>
      <c r="DF189" s="72"/>
      <c r="DG189" s="72"/>
      <c r="DH189" s="72"/>
      <c r="DI189" s="72"/>
      <c r="DJ189" s="72"/>
      <c r="DK189" s="72"/>
      <c r="DL189" s="137"/>
    </row>
    <row r="190" spans="1:116" s="31" customFormat="1" ht="13.5" customHeight="1">
      <c r="A190" s="30">
        <v>189</v>
      </c>
      <c r="B190" s="30">
        <f>IF(YEAR(BD190)&lt;2020,0,IF(ISERROR(VLOOKUP($C190,$C$1:$C189,1,0)),1,COUNTIF($C$2:$C$200,$C190)))</f>
        <v>0</v>
      </c>
      <c r="C190" s="81"/>
      <c r="D190" s="82"/>
      <c r="E190" s="82"/>
      <c r="F190" s="83"/>
      <c r="G190" s="84"/>
      <c r="H190" s="85"/>
      <c r="I190" s="87"/>
      <c r="J190" s="82"/>
      <c r="K190" s="82"/>
      <c r="L190" s="143"/>
      <c r="M190" s="124"/>
      <c r="N190" s="82"/>
      <c r="O190" s="82"/>
      <c r="P190" s="83"/>
      <c r="Q190" s="83"/>
      <c r="R190" s="120"/>
      <c r="S190" s="120"/>
      <c r="T190" s="139"/>
      <c r="U190" s="85"/>
      <c r="V190" s="87"/>
      <c r="W190" s="155"/>
      <c r="X190" s="82"/>
      <c r="Y190" s="121"/>
      <c r="Z190" s="82"/>
      <c r="AA190" s="82"/>
      <c r="AB190" s="82"/>
      <c r="AC190" s="91"/>
      <c r="AD190" s="82"/>
      <c r="AE190" s="50"/>
      <c r="AF190" s="92"/>
      <c r="AG190" s="92"/>
      <c r="AH190" s="82"/>
      <c r="AI190" s="91"/>
      <c r="AJ190" s="91"/>
      <c r="AK190" s="91"/>
      <c r="AL190" s="91"/>
      <c r="AM190" s="91"/>
      <c r="AN190" s="91"/>
      <c r="AO190" s="91"/>
      <c r="AP190" s="91"/>
      <c r="AQ190" s="124"/>
      <c r="AR190" s="124"/>
      <c r="AS190" s="91"/>
      <c r="AT190" s="91"/>
      <c r="AU190" s="91"/>
      <c r="AV190" s="91"/>
      <c r="AW190" s="91"/>
      <c r="AX190" s="91"/>
      <c r="AY190" s="91"/>
      <c r="AZ190" s="94"/>
      <c r="BA190" s="91"/>
      <c r="BB190" s="93"/>
      <c r="BC190" s="124"/>
      <c r="BD190" s="115"/>
      <c r="BE190" s="87"/>
      <c r="BF190" s="87"/>
      <c r="BG190" s="87"/>
      <c r="BH190" s="87"/>
      <c r="BI190" s="87"/>
      <c r="BJ190" s="62"/>
      <c r="BK190" s="59"/>
      <c r="BL190" s="49"/>
      <c r="BM190" s="79"/>
      <c r="BN190" s="160"/>
      <c r="BO190" s="112"/>
      <c r="BP190" s="113"/>
      <c r="BQ190" s="112"/>
      <c r="BR190" s="96"/>
      <c r="BS190" s="96"/>
      <c r="BT190" s="97"/>
      <c r="BU190" s="97"/>
      <c r="BV190" s="97"/>
      <c r="BW190" s="97"/>
      <c r="BX190" s="97"/>
      <c r="BY190" s="97"/>
      <c r="BZ190" s="98"/>
      <c r="CA190" s="99"/>
      <c r="CB190" s="100"/>
      <c r="CC190" s="100"/>
      <c r="CD190" s="100"/>
      <c r="CE190" s="101"/>
      <c r="CF190" s="133"/>
      <c r="CG190" s="133"/>
      <c r="CH190" s="127"/>
      <c r="CI190" s="128"/>
      <c r="CJ190" s="129"/>
      <c r="CK190" s="130"/>
      <c r="CL190" s="68"/>
      <c r="CM190" s="69"/>
      <c r="CN190" s="69"/>
      <c r="CO190" s="69"/>
      <c r="CP190" s="69"/>
      <c r="CQ190" s="68"/>
      <c r="CR190" s="68"/>
      <c r="CS190" s="68"/>
      <c r="CT190" s="71"/>
      <c r="CU190" s="70"/>
      <c r="CV190" s="70"/>
      <c r="CW190" s="70"/>
      <c r="CX190" s="70"/>
      <c r="CY190" s="70"/>
      <c r="CZ190" s="70"/>
      <c r="DA190" s="70"/>
      <c r="DB190" s="70"/>
      <c r="DC190" s="71"/>
      <c r="DD190" s="72"/>
      <c r="DE190" s="72"/>
      <c r="DF190" s="72"/>
      <c r="DG190" s="72"/>
      <c r="DH190" s="72"/>
      <c r="DI190" s="72"/>
      <c r="DJ190" s="72"/>
      <c r="DK190" s="72"/>
      <c r="DL190" s="137"/>
    </row>
    <row r="191" spans="1:116" s="31" customFormat="1" ht="13.5" customHeight="1">
      <c r="A191" s="30">
        <v>190</v>
      </c>
      <c r="B191" s="30">
        <f>IF(YEAR(BD191)&lt;2020,0,IF(ISERROR(VLOOKUP($C191,$C$1:$C190,1,0)),1,COUNTIF($C$2:$C$200,$C191)))</f>
        <v>0</v>
      </c>
      <c r="C191" s="81"/>
      <c r="D191" s="82"/>
      <c r="E191" s="82"/>
      <c r="F191" s="83"/>
      <c r="G191" s="84"/>
      <c r="H191" s="85"/>
      <c r="I191" s="87"/>
      <c r="J191" s="82"/>
      <c r="K191" s="82"/>
      <c r="L191" s="143"/>
      <c r="M191" s="124"/>
      <c r="N191" s="82"/>
      <c r="O191" s="82"/>
      <c r="P191" s="83"/>
      <c r="Q191" s="83"/>
      <c r="R191" s="120"/>
      <c r="S191" s="120"/>
      <c r="T191" s="139"/>
      <c r="U191" s="85"/>
      <c r="V191" s="87"/>
      <c r="W191" s="155"/>
      <c r="X191" s="82"/>
      <c r="Y191" s="121"/>
      <c r="Z191" s="82"/>
      <c r="AA191" s="82"/>
      <c r="AB191" s="82"/>
      <c r="AC191" s="91"/>
      <c r="AD191" s="82"/>
      <c r="AE191" s="50"/>
      <c r="AF191" s="92"/>
      <c r="AG191" s="92"/>
      <c r="AH191" s="82"/>
      <c r="AI191" s="91"/>
      <c r="AJ191" s="91"/>
      <c r="AK191" s="91"/>
      <c r="AL191" s="91"/>
      <c r="AM191" s="91"/>
      <c r="AN191" s="91"/>
      <c r="AO191" s="91"/>
      <c r="AP191" s="91"/>
      <c r="AQ191" s="124"/>
      <c r="AR191" s="124"/>
      <c r="AS191" s="91"/>
      <c r="AT191" s="91"/>
      <c r="AU191" s="91"/>
      <c r="AV191" s="91"/>
      <c r="AW191" s="91"/>
      <c r="AX191" s="91"/>
      <c r="AY191" s="91"/>
      <c r="AZ191" s="94"/>
      <c r="BA191" s="91"/>
      <c r="BB191" s="93"/>
      <c r="BC191" s="124"/>
      <c r="BD191" s="115"/>
      <c r="BE191" s="87"/>
      <c r="BF191" s="87"/>
      <c r="BG191" s="87"/>
      <c r="BH191" s="87"/>
      <c r="BI191" s="87"/>
      <c r="BJ191" s="62"/>
      <c r="BK191" s="59"/>
      <c r="BL191" s="49"/>
      <c r="BM191" s="79"/>
      <c r="BN191" s="160"/>
      <c r="BO191" s="112"/>
      <c r="BP191" s="113"/>
      <c r="BQ191" s="112"/>
      <c r="BR191" s="96"/>
      <c r="BS191" s="96"/>
      <c r="BT191" s="97"/>
      <c r="BU191" s="97"/>
      <c r="BV191" s="97"/>
      <c r="BW191" s="97"/>
      <c r="BX191" s="97"/>
      <c r="BY191" s="97"/>
      <c r="BZ191" s="98"/>
      <c r="CA191" s="99"/>
      <c r="CB191" s="100"/>
      <c r="CC191" s="100"/>
      <c r="CD191" s="100"/>
      <c r="CE191" s="101"/>
      <c r="CF191" s="133"/>
      <c r="CG191" s="133"/>
      <c r="CH191" s="127"/>
      <c r="CI191" s="128"/>
      <c r="CJ191" s="129"/>
      <c r="CK191" s="130"/>
      <c r="CL191" s="68"/>
      <c r="CM191" s="69"/>
      <c r="CN191" s="69"/>
      <c r="CO191" s="69"/>
      <c r="CP191" s="69"/>
      <c r="CQ191" s="68"/>
      <c r="CR191" s="68"/>
      <c r="CS191" s="68"/>
      <c r="CT191" s="71"/>
      <c r="CU191" s="70"/>
      <c r="CV191" s="70"/>
      <c r="CW191" s="70"/>
      <c r="CX191" s="70"/>
      <c r="CY191" s="70"/>
      <c r="CZ191" s="70"/>
      <c r="DA191" s="70"/>
      <c r="DB191" s="70"/>
      <c r="DC191" s="71"/>
      <c r="DD191" s="72"/>
      <c r="DE191" s="72"/>
      <c r="DF191" s="72"/>
      <c r="DG191" s="72"/>
      <c r="DH191" s="72"/>
      <c r="DI191" s="72"/>
      <c r="DJ191" s="72"/>
      <c r="DK191" s="72"/>
      <c r="DL191" s="137"/>
    </row>
    <row r="192" spans="1:116" s="31" customFormat="1" ht="13.5" customHeight="1">
      <c r="A192" s="30">
        <v>191</v>
      </c>
      <c r="B192" s="30">
        <f>IF(YEAR(BD192)&lt;2020,0,IF(ISERROR(VLOOKUP($C192,$C$1:$C191,1,0)),1,COUNTIF($C$2:$C$200,$C192)))</f>
        <v>0</v>
      </c>
      <c r="C192" s="81"/>
      <c r="D192" s="82"/>
      <c r="E192" s="82"/>
      <c r="F192" s="83"/>
      <c r="G192" s="84"/>
      <c r="H192" s="85"/>
      <c r="I192" s="87"/>
      <c r="J192" s="82"/>
      <c r="K192" s="82"/>
      <c r="L192" s="143"/>
      <c r="M192" s="124"/>
      <c r="N192" s="82"/>
      <c r="O192" s="82"/>
      <c r="P192" s="83"/>
      <c r="Q192" s="83"/>
      <c r="R192" s="120"/>
      <c r="S192" s="120"/>
      <c r="T192" s="139"/>
      <c r="U192" s="85"/>
      <c r="V192" s="87"/>
      <c r="W192" s="155"/>
      <c r="X192" s="82"/>
      <c r="Y192" s="121"/>
      <c r="Z192" s="82"/>
      <c r="AA192" s="82"/>
      <c r="AB192" s="82"/>
      <c r="AC192" s="91"/>
      <c r="AD192" s="82"/>
      <c r="AE192" s="50"/>
      <c r="AF192" s="92"/>
      <c r="AG192" s="92"/>
      <c r="AH192" s="82"/>
      <c r="AI192" s="91"/>
      <c r="AJ192" s="91"/>
      <c r="AK192" s="91"/>
      <c r="AL192" s="91"/>
      <c r="AM192" s="91"/>
      <c r="AN192" s="91"/>
      <c r="AO192" s="91"/>
      <c r="AP192" s="91"/>
      <c r="AQ192" s="124"/>
      <c r="AR192" s="124"/>
      <c r="AS192" s="91"/>
      <c r="AT192" s="91"/>
      <c r="AU192" s="91"/>
      <c r="AV192" s="91"/>
      <c r="AW192" s="91"/>
      <c r="AX192" s="91"/>
      <c r="AY192" s="91"/>
      <c r="AZ192" s="94"/>
      <c r="BA192" s="91"/>
      <c r="BB192" s="93"/>
      <c r="BC192" s="124"/>
      <c r="BD192" s="115"/>
      <c r="BE192" s="87"/>
      <c r="BF192" s="87"/>
      <c r="BG192" s="87"/>
      <c r="BH192" s="87"/>
      <c r="BI192" s="87"/>
      <c r="BJ192" s="62"/>
      <c r="BK192" s="59"/>
      <c r="BL192" s="49"/>
      <c r="BM192" s="79"/>
      <c r="BN192" s="160"/>
      <c r="BO192" s="112"/>
      <c r="BP192" s="113"/>
      <c r="BQ192" s="112"/>
      <c r="BR192" s="96"/>
      <c r="BS192" s="96"/>
      <c r="BT192" s="97"/>
      <c r="BU192" s="97"/>
      <c r="BV192" s="97"/>
      <c r="BW192" s="97"/>
      <c r="BX192" s="97"/>
      <c r="BY192" s="97"/>
      <c r="BZ192" s="98"/>
      <c r="CA192" s="99"/>
      <c r="CB192" s="100"/>
      <c r="CC192" s="100"/>
      <c r="CD192" s="100"/>
      <c r="CE192" s="101"/>
      <c r="CF192" s="133"/>
      <c r="CG192" s="133"/>
      <c r="CH192" s="127"/>
      <c r="CI192" s="128"/>
      <c r="CJ192" s="129"/>
      <c r="CK192" s="130"/>
      <c r="CL192" s="68"/>
      <c r="CM192" s="69"/>
      <c r="CN192" s="69"/>
      <c r="CO192" s="69"/>
      <c r="CP192" s="69"/>
      <c r="CQ192" s="68"/>
      <c r="CR192" s="68"/>
      <c r="CS192" s="68"/>
      <c r="CT192" s="71"/>
      <c r="CU192" s="70"/>
      <c r="CV192" s="70"/>
      <c r="CW192" s="70"/>
      <c r="CX192" s="70"/>
      <c r="CY192" s="70"/>
      <c r="CZ192" s="70"/>
      <c r="DA192" s="70"/>
      <c r="DB192" s="70"/>
      <c r="DC192" s="71"/>
      <c r="DD192" s="72"/>
      <c r="DE192" s="72"/>
      <c r="DF192" s="72"/>
      <c r="DG192" s="72"/>
      <c r="DH192" s="72"/>
      <c r="DI192" s="72"/>
      <c r="DJ192" s="72"/>
      <c r="DK192" s="72"/>
      <c r="DL192" s="137"/>
    </row>
    <row r="193" spans="1:116" s="31" customFormat="1" ht="13.5" customHeight="1">
      <c r="A193" s="30">
        <v>192</v>
      </c>
      <c r="B193" s="30">
        <f>IF(YEAR(BD193)&lt;2020,0,IF(ISERROR(VLOOKUP($C193,$C$1:$C192,1,0)),1,COUNTIF($C$2:$C$200,$C193)))</f>
        <v>0</v>
      </c>
      <c r="C193" s="81"/>
      <c r="D193" s="82"/>
      <c r="E193" s="82"/>
      <c r="F193" s="83"/>
      <c r="G193" s="84"/>
      <c r="H193" s="85"/>
      <c r="I193" s="87"/>
      <c r="J193" s="82"/>
      <c r="K193" s="82"/>
      <c r="L193" s="143"/>
      <c r="M193" s="124"/>
      <c r="N193" s="82"/>
      <c r="O193" s="82"/>
      <c r="P193" s="83"/>
      <c r="Q193" s="83"/>
      <c r="R193" s="120"/>
      <c r="S193" s="120"/>
      <c r="T193" s="139"/>
      <c r="U193" s="85"/>
      <c r="V193" s="87"/>
      <c r="W193" s="155"/>
      <c r="X193" s="82"/>
      <c r="Y193" s="121"/>
      <c r="Z193" s="82"/>
      <c r="AA193" s="82"/>
      <c r="AB193" s="82"/>
      <c r="AC193" s="91"/>
      <c r="AD193" s="82"/>
      <c r="AE193" s="50"/>
      <c r="AF193" s="92"/>
      <c r="AG193" s="92"/>
      <c r="AH193" s="82"/>
      <c r="AI193" s="91"/>
      <c r="AJ193" s="91"/>
      <c r="AK193" s="91"/>
      <c r="AL193" s="91"/>
      <c r="AM193" s="91"/>
      <c r="AN193" s="91"/>
      <c r="AO193" s="91"/>
      <c r="AP193" s="91"/>
      <c r="AQ193" s="124"/>
      <c r="AR193" s="124"/>
      <c r="AS193" s="91"/>
      <c r="AT193" s="91"/>
      <c r="AU193" s="91"/>
      <c r="AV193" s="91"/>
      <c r="AW193" s="91"/>
      <c r="AX193" s="91"/>
      <c r="AY193" s="91"/>
      <c r="AZ193" s="94"/>
      <c r="BA193" s="91"/>
      <c r="BB193" s="93"/>
      <c r="BC193" s="124"/>
      <c r="BD193" s="115"/>
      <c r="BE193" s="87"/>
      <c r="BF193" s="87"/>
      <c r="BG193" s="87"/>
      <c r="BH193" s="87"/>
      <c r="BI193" s="87"/>
      <c r="BJ193" s="62"/>
      <c r="BK193" s="59"/>
      <c r="BL193" s="49"/>
      <c r="BM193" s="79"/>
      <c r="BN193" s="160"/>
      <c r="BO193" s="112"/>
      <c r="BP193" s="113"/>
      <c r="BQ193" s="112"/>
      <c r="BR193" s="96"/>
      <c r="BS193" s="96"/>
      <c r="BT193" s="97"/>
      <c r="BU193" s="97"/>
      <c r="BV193" s="97"/>
      <c r="BW193" s="97"/>
      <c r="BX193" s="97"/>
      <c r="BY193" s="97"/>
      <c r="BZ193" s="98"/>
      <c r="CA193" s="99"/>
      <c r="CB193" s="100"/>
      <c r="CC193" s="100"/>
      <c r="CD193" s="100"/>
      <c r="CE193" s="101"/>
      <c r="CF193" s="133"/>
      <c r="CG193" s="133"/>
      <c r="CH193" s="127"/>
      <c r="CI193" s="128"/>
      <c r="CJ193" s="129"/>
      <c r="CK193" s="130"/>
      <c r="CL193" s="68"/>
      <c r="CM193" s="69"/>
      <c r="CN193" s="69"/>
      <c r="CO193" s="69"/>
      <c r="CP193" s="69"/>
      <c r="CQ193" s="68"/>
      <c r="CR193" s="68"/>
      <c r="CS193" s="68"/>
      <c r="CT193" s="71"/>
      <c r="CU193" s="70"/>
      <c r="CV193" s="70"/>
      <c r="CW193" s="70"/>
      <c r="CX193" s="70"/>
      <c r="CY193" s="70"/>
      <c r="CZ193" s="70"/>
      <c r="DA193" s="70"/>
      <c r="DB193" s="70"/>
      <c r="DC193" s="71"/>
      <c r="DD193" s="72"/>
      <c r="DE193" s="72"/>
      <c r="DF193" s="72"/>
      <c r="DG193" s="72"/>
      <c r="DH193" s="72"/>
      <c r="DI193" s="72"/>
      <c r="DJ193" s="72"/>
      <c r="DK193" s="72"/>
      <c r="DL193" s="137"/>
    </row>
    <row r="194" spans="1:116" s="31" customFormat="1" ht="13.5" customHeight="1">
      <c r="A194" s="30">
        <v>193</v>
      </c>
      <c r="B194" s="30">
        <f>IF(YEAR(BD194)&lt;2020,0,IF(ISERROR(VLOOKUP($C194,$C$1:$C193,1,0)),1,COUNTIF($C$2:$C$200,$C194)))</f>
        <v>0</v>
      </c>
      <c r="C194" s="81"/>
      <c r="D194" s="82"/>
      <c r="E194" s="82"/>
      <c r="F194" s="83"/>
      <c r="G194" s="84"/>
      <c r="H194" s="85"/>
      <c r="I194" s="87"/>
      <c r="J194" s="82"/>
      <c r="K194" s="82"/>
      <c r="L194" s="143"/>
      <c r="M194" s="124"/>
      <c r="N194" s="82"/>
      <c r="O194" s="82"/>
      <c r="P194" s="83"/>
      <c r="Q194" s="83"/>
      <c r="R194" s="120"/>
      <c r="S194" s="120"/>
      <c r="T194" s="139"/>
      <c r="U194" s="85"/>
      <c r="V194" s="87"/>
      <c r="W194" s="155"/>
      <c r="X194" s="82"/>
      <c r="Y194" s="121"/>
      <c r="Z194" s="82"/>
      <c r="AA194" s="82"/>
      <c r="AB194" s="82"/>
      <c r="AC194" s="91"/>
      <c r="AD194" s="82"/>
      <c r="AE194" s="50"/>
      <c r="AF194" s="92"/>
      <c r="AG194" s="92"/>
      <c r="AH194" s="82"/>
      <c r="AI194" s="91"/>
      <c r="AJ194" s="91"/>
      <c r="AK194" s="91"/>
      <c r="AL194" s="91"/>
      <c r="AM194" s="91"/>
      <c r="AN194" s="91"/>
      <c r="AO194" s="91"/>
      <c r="AP194" s="91"/>
      <c r="AQ194" s="124"/>
      <c r="AR194" s="124"/>
      <c r="AS194" s="91"/>
      <c r="AT194" s="91"/>
      <c r="AU194" s="91"/>
      <c r="AV194" s="91"/>
      <c r="AW194" s="91"/>
      <c r="AX194" s="91"/>
      <c r="AY194" s="91"/>
      <c r="AZ194" s="94"/>
      <c r="BA194" s="91"/>
      <c r="BB194" s="93"/>
      <c r="BC194" s="124"/>
      <c r="BD194" s="115"/>
      <c r="BE194" s="87"/>
      <c r="BF194" s="87"/>
      <c r="BG194" s="87"/>
      <c r="BH194" s="87"/>
      <c r="BI194" s="87"/>
      <c r="BJ194" s="62"/>
      <c r="BK194" s="59"/>
      <c r="BL194" s="49"/>
      <c r="BM194" s="79"/>
      <c r="BN194" s="160"/>
      <c r="BO194" s="112"/>
      <c r="BP194" s="113"/>
      <c r="BQ194" s="112"/>
      <c r="BR194" s="96"/>
      <c r="BS194" s="96"/>
      <c r="BT194" s="97"/>
      <c r="BU194" s="97"/>
      <c r="BV194" s="97"/>
      <c r="BW194" s="97"/>
      <c r="BX194" s="97"/>
      <c r="BY194" s="97"/>
      <c r="BZ194" s="98"/>
      <c r="CA194" s="99"/>
      <c r="CB194" s="100"/>
      <c r="CC194" s="100"/>
      <c r="CD194" s="100"/>
      <c r="CE194" s="101"/>
      <c r="CF194" s="133"/>
      <c r="CG194" s="133"/>
      <c r="CH194" s="127"/>
      <c r="CI194" s="128"/>
      <c r="CJ194" s="129"/>
      <c r="CK194" s="130"/>
      <c r="CL194" s="68"/>
      <c r="CM194" s="69"/>
      <c r="CN194" s="69"/>
      <c r="CO194" s="69"/>
      <c r="CP194" s="69"/>
      <c r="CQ194" s="68"/>
      <c r="CR194" s="68"/>
      <c r="CS194" s="68"/>
      <c r="CT194" s="71"/>
      <c r="CU194" s="70"/>
      <c r="CV194" s="70"/>
      <c r="CW194" s="70"/>
      <c r="CX194" s="70"/>
      <c r="CY194" s="70"/>
      <c r="CZ194" s="70"/>
      <c r="DA194" s="70"/>
      <c r="DB194" s="70"/>
      <c r="DC194" s="71"/>
      <c r="DD194" s="72"/>
      <c r="DE194" s="72"/>
      <c r="DF194" s="72"/>
      <c r="DG194" s="72"/>
      <c r="DH194" s="72"/>
      <c r="DI194" s="72"/>
      <c r="DJ194" s="72"/>
      <c r="DK194" s="72"/>
      <c r="DL194" s="137"/>
    </row>
    <row r="195" spans="1:116" s="31" customFormat="1" ht="13.5" customHeight="1">
      <c r="A195" s="30">
        <v>194</v>
      </c>
      <c r="B195" s="30">
        <f>IF(YEAR(BD195)&lt;2020,0,IF(ISERROR(VLOOKUP($C195,$C$1:$C194,1,0)),1,COUNTIF($C$2:$C$200,$C195)))</f>
        <v>0</v>
      </c>
      <c r="C195" s="81"/>
      <c r="D195" s="82"/>
      <c r="E195" s="82"/>
      <c r="F195" s="83"/>
      <c r="G195" s="84"/>
      <c r="H195" s="85"/>
      <c r="I195" s="87"/>
      <c r="J195" s="82"/>
      <c r="K195" s="82"/>
      <c r="L195" s="143"/>
      <c r="M195" s="124"/>
      <c r="N195" s="82"/>
      <c r="O195" s="82"/>
      <c r="P195" s="83"/>
      <c r="Q195" s="83"/>
      <c r="R195" s="120"/>
      <c r="S195" s="120"/>
      <c r="T195" s="139"/>
      <c r="U195" s="85"/>
      <c r="V195" s="87"/>
      <c r="W195" s="155"/>
      <c r="X195" s="82"/>
      <c r="Y195" s="121"/>
      <c r="Z195" s="82"/>
      <c r="AA195" s="82"/>
      <c r="AB195" s="82"/>
      <c r="AC195" s="91"/>
      <c r="AD195" s="82"/>
      <c r="AE195" s="50"/>
      <c r="AF195" s="92"/>
      <c r="AG195" s="92"/>
      <c r="AH195" s="82"/>
      <c r="AI195" s="91"/>
      <c r="AJ195" s="91"/>
      <c r="AK195" s="91"/>
      <c r="AL195" s="91"/>
      <c r="AM195" s="91"/>
      <c r="AN195" s="91"/>
      <c r="AO195" s="91"/>
      <c r="AP195" s="91"/>
      <c r="AQ195" s="124"/>
      <c r="AR195" s="124"/>
      <c r="AS195" s="91"/>
      <c r="AT195" s="91"/>
      <c r="AU195" s="91"/>
      <c r="AV195" s="91"/>
      <c r="AW195" s="91"/>
      <c r="AX195" s="91"/>
      <c r="AY195" s="91"/>
      <c r="AZ195" s="94"/>
      <c r="BA195" s="91"/>
      <c r="BB195" s="93"/>
      <c r="BC195" s="124"/>
      <c r="BD195" s="115"/>
      <c r="BE195" s="87"/>
      <c r="BF195" s="87"/>
      <c r="BG195" s="87"/>
      <c r="BH195" s="87"/>
      <c r="BI195" s="87"/>
      <c r="BJ195" s="62"/>
      <c r="BK195" s="59"/>
      <c r="BL195" s="49"/>
      <c r="BM195" s="79"/>
      <c r="BN195" s="160"/>
      <c r="BO195" s="112"/>
      <c r="BP195" s="113"/>
      <c r="BQ195" s="112"/>
      <c r="BR195" s="96"/>
      <c r="BS195" s="96"/>
      <c r="BT195" s="97"/>
      <c r="BU195" s="97"/>
      <c r="BV195" s="97"/>
      <c r="BW195" s="97"/>
      <c r="BX195" s="97"/>
      <c r="BY195" s="97"/>
      <c r="BZ195" s="98"/>
      <c r="CA195" s="99"/>
      <c r="CB195" s="100"/>
      <c r="CC195" s="100"/>
      <c r="CD195" s="100"/>
      <c r="CE195" s="101"/>
      <c r="CF195" s="133"/>
      <c r="CG195" s="133"/>
      <c r="CH195" s="127"/>
      <c r="CI195" s="128"/>
      <c r="CJ195" s="129"/>
      <c r="CK195" s="130"/>
      <c r="CL195" s="68"/>
      <c r="CM195" s="69"/>
      <c r="CN195" s="69"/>
      <c r="CO195" s="69"/>
      <c r="CP195" s="69"/>
      <c r="CQ195" s="68"/>
      <c r="CR195" s="68"/>
      <c r="CS195" s="68"/>
      <c r="CT195" s="71"/>
      <c r="CU195" s="70"/>
      <c r="CV195" s="70"/>
      <c r="CW195" s="70"/>
      <c r="CX195" s="70"/>
      <c r="CY195" s="70"/>
      <c r="CZ195" s="70"/>
      <c r="DA195" s="70"/>
      <c r="DB195" s="70"/>
      <c r="DC195" s="71"/>
      <c r="DD195" s="72"/>
      <c r="DE195" s="72"/>
      <c r="DF195" s="72"/>
      <c r="DG195" s="72"/>
      <c r="DH195" s="72"/>
      <c r="DI195" s="72"/>
      <c r="DJ195" s="72"/>
      <c r="DK195" s="72"/>
      <c r="DL195" s="137"/>
    </row>
    <row r="196" spans="1:116" s="31" customFormat="1" ht="13.5" customHeight="1">
      <c r="A196" s="30">
        <v>195</v>
      </c>
      <c r="B196" s="30">
        <f>IF(YEAR(BD196)&lt;2020,0,IF(ISERROR(VLOOKUP($C196,$C$1:$C195,1,0)),1,COUNTIF($C$2:$C$200,$C196)))</f>
        <v>0</v>
      </c>
      <c r="C196" s="81"/>
      <c r="D196" s="82"/>
      <c r="E196" s="82"/>
      <c r="F196" s="83"/>
      <c r="G196" s="84"/>
      <c r="H196" s="85"/>
      <c r="I196" s="87"/>
      <c r="J196" s="82"/>
      <c r="K196" s="82"/>
      <c r="L196" s="143"/>
      <c r="M196" s="124"/>
      <c r="N196" s="82"/>
      <c r="O196" s="82"/>
      <c r="P196" s="83"/>
      <c r="Q196" s="83"/>
      <c r="R196" s="120"/>
      <c r="S196" s="120"/>
      <c r="T196" s="139"/>
      <c r="U196" s="85"/>
      <c r="V196" s="87"/>
      <c r="W196" s="155"/>
      <c r="X196" s="82"/>
      <c r="Y196" s="121"/>
      <c r="Z196" s="82"/>
      <c r="AA196" s="82"/>
      <c r="AB196" s="82"/>
      <c r="AC196" s="91"/>
      <c r="AD196" s="82"/>
      <c r="AE196" s="50"/>
      <c r="AF196" s="92"/>
      <c r="AG196" s="92"/>
      <c r="AH196" s="82"/>
      <c r="AI196" s="91"/>
      <c r="AJ196" s="91"/>
      <c r="AK196" s="91"/>
      <c r="AL196" s="91"/>
      <c r="AM196" s="91"/>
      <c r="AN196" s="91"/>
      <c r="AO196" s="91"/>
      <c r="AP196" s="91"/>
      <c r="AQ196" s="124"/>
      <c r="AR196" s="124"/>
      <c r="AS196" s="91"/>
      <c r="AT196" s="91"/>
      <c r="AU196" s="91"/>
      <c r="AV196" s="91"/>
      <c r="AW196" s="91"/>
      <c r="AX196" s="91"/>
      <c r="AY196" s="91"/>
      <c r="AZ196" s="94"/>
      <c r="BA196" s="91"/>
      <c r="BB196" s="93"/>
      <c r="BC196" s="124"/>
      <c r="BD196" s="115"/>
      <c r="BE196" s="87"/>
      <c r="BF196" s="87"/>
      <c r="BG196" s="87"/>
      <c r="BH196" s="87"/>
      <c r="BI196" s="87"/>
      <c r="BJ196" s="62"/>
      <c r="BK196" s="59"/>
      <c r="BL196" s="49"/>
      <c r="BM196" s="79"/>
      <c r="BN196" s="160"/>
      <c r="BO196" s="112"/>
      <c r="BP196" s="113"/>
      <c r="BQ196" s="112"/>
      <c r="BR196" s="96"/>
      <c r="BS196" s="96"/>
      <c r="BT196" s="97"/>
      <c r="BU196" s="97"/>
      <c r="BV196" s="97"/>
      <c r="BW196" s="97"/>
      <c r="BX196" s="97"/>
      <c r="BY196" s="97"/>
      <c r="BZ196" s="98"/>
      <c r="CA196" s="99"/>
      <c r="CB196" s="100"/>
      <c r="CC196" s="100"/>
      <c r="CD196" s="100"/>
      <c r="CE196" s="101"/>
      <c r="CF196" s="133"/>
      <c r="CG196" s="133"/>
      <c r="CH196" s="127"/>
      <c r="CI196" s="128"/>
      <c r="CJ196" s="129"/>
      <c r="CK196" s="130"/>
      <c r="CL196" s="68"/>
      <c r="CM196" s="69"/>
      <c r="CN196" s="69"/>
      <c r="CO196" s="69"/>
      <c r="CP196" s="69"/>
      <c r="CQ196" s="68"/>
      <c r="CR196" s="68"/>
      <c r="CS196" s="68"/>
      <c r="CT196" s="71"/>
      <c r="CU196" s="70"/>
      <c r="CV196" s="70"/>
      <c r="CW196" s="70"/>
      <c r="CX196" s="70"/>
      <c r="CY196" s="70"/>
      <c r="CZ196" s="70"/>
      <c r="DA196" s="70"/>
      <c r="DB196" s="70"/>
      <c r="DC196" s="71"/>
      <c r="DD196" s="72"/>
      <c r="DE196" s="72"/>
      <c r="DF196" s="72"/>
      <c r="DG196" s="72"/>
      <c r="DH196" s="72"/>
      <c r="DI196" s="72"/>
      <c r="DJ196" s="72"/>
      <c r="DK196" s="72"/>
      <c r="DL196" s="137"/>
    </row>
    <row r="197" spans="1:116" s="31" customFormat="1" ht="13.5" customHeight="1">
      <c r="A197" s="30">
        <v>196</v>
      </c>
      <c r="B197" s="30">
        <f>IF(YEAR(BD197)&lt;2020,0,IF(ISERROR(VLOOKUP($C197,$C$1:$C196,1,0)),1,COUNTIF($C$2:$C$200,$C197)))</f>
        <v>0</v>
      </c>
      <c r="C197" s="81"/>
      <c r="D197" s="82"/>
      <c r="E197" s="82"/>
      <c r="F197" s="83"/>
      <c r="G197" s="84"/>
      <c r="H197" s="85"/>
      <c r="I197" s="87"/>
      <c r="J197" s="82"/>
      <c r="K197" s="82"/>
      <c r="L197" s="143"/>
      <c r="M197" s="124"/>
      <c r="N197" s="82"/>
      <c r="O197" s="82"/>
      <c r="P197" s="83"/>
      <c r="Q197" s="83"/>
      <c r="R197" s="120"/>
      <c r="S197" s="120"/>
      <c r="T197" s="139"/>
      <c r="U197" s="85"/>
      <c r="V197" s="87"/>
      <c r="W197" s="155"/>
      <c r="X197" s="82"/>
      <c r="Y197" s="121"/>
      <c r="Z197" s="82"/>
      <c r="AA197" s="82"/>
      <c r="AB197" s="82"/>
      <c r="AC197" s="91"/>
      <c r="AD197" s="82"/>
      <c r="AE197" s="50"/>
      <c r="AF197" s="92"/>
      <c r="AG197" s="92"/>
      <c r="AH197" s="82"/>
      <c r="AI197" s="91"/>
      <c r="AJ197" s="91"/>
      <c r="AK197" s="91"/>
      <c r="AL197" s="91"/>
      <c r="AM197" s="91"/>
      <c r="AN197" s="91"/>
      <c r="AO197" s="91"/>
      <c r="AP197" s="91"/>
      <c r="AQ197" s="124"/>
      <c r="AR197" s="124"/>
      <c r="AS197" s="91"/>
      <c r="AT197" s="91"/>
      <c r="AU197" s="91"/>
      <c r="AV197" s="91"/>
      <c r="AW197" s="91"/>
      <c r="AX197" s="91"/>
      <c r="AY197" s="91"/>
      <c r="AZ197" s="94"/>
      <c r="BA197" s="91"/>
      <c r="BB197" s="93"/>
      <c r="BC197" s="124"/>
      <c r="BD197" s="115"/>
      <c r="BE197" s="87"/>
      <c r="BF197" s="87"/>
      <c r="BG197" s="87"/>
      <c r="BH197" s="87"/>
      <c r="BI197" s="87"/>
      <c r="BJ197" s="62"/>
      <c r="BK197" s="59"/>
      <c r="BL197" s="49"/>
      <c r="BM197" s="79"/>
      <c r="BN197" s="160"/>
      <c r="BO197" s="112"/>
      <c r="BP197" s="113"/>
      <c r="BQ197" s="112"/>
      <c r="BR197" s="96"/>
      <c r="BS197" s="96"/>
      <c r="BT197" s="97"/>
      <c r="BU197" s="97"/>
      <c r="BV197" s="97"/>
      <c r="BW197" s="97"/>
      <c r="BX197" s="97"/>
      <c r="BY197" s="97"/>
      <c r="BZ197" s="98"/>
      <c r="CA197" s="99"/>
      <c r="CB197" s="100"/>
      <c r="CC197" s="100"/>
      <c r="CD197" s="100"/>
      <c r="CE197" s="101"/>
      <c r="CF197" s="133"/>
      <c r="CG197" s="133"/>
      <c r="CH197" s="127"/>
      <c r="CI197" s="128"/>
      <c r="CJ197" s="129"/>
      <c r="CK197" s="130"/>
      <c r="CL197" s="68"/>
      <c r="CM197" s="69"/>
      <c r="CN197" s="69"/>
      <c r="CO197" s="69"/>
      <c r="CP197" s="69"/>
      <c r="CQ197" s="68"/>
      <c r="CR197" s="68"/>
      <c r="CS197" s="68"/>
      <c r="CT197" s="71"/>
      <c r="CU197" s="70"/>
      <c r="CV197" s="70"/>
      <c r="CW197" s="70"/>
      <c r="CX197" s="70"/>
      <c r="CY197" s="70"/>
      <c r="CZ197" s="70"/>
      <c r="DA197" s="70"/>
      <c r="DB197" s="70"/>
      <c r="DC197" s="71"/>
      <c r="DD197" s="72"/>
      <c r="DE197" s="72"/>
      <c r="DF197" s="72"/>
      <c r="DG197" s="72"/>
      <c r="DH197" s="72"/>
      <c r="DI197" s="72"/>
      <c r="DJ197" s="72"/>
      <c r="DK197" s="72"/>
      <c r="DL197" s="137"/>
    </row>
    <row r="198" spans="1:116" s="31" customFormat="1" ht="13.5" customHeight="1">
      <c r="A198" s="30">
        <v>197</v>
      </c>
      <c r="B198" s="30">
        <f>IF(YEAR(BD198)&lt;2020,0,IF(ISERROR(VLOOKUP($C198,$C$1:$C197,1,0)),1,COUNTIF($C$2:$C$200,$C198)))</f>
        <v>0</v>
      </c>
      <c r="C198" s="81"/>
      <c r="D198" s="82"/>
      <c r="E198" s="82"/>
      <c r="F198" s="83"/>
      <c r="G198" s="84"/>
      <c r="H198" s="85"/>
      <c r="I198" s="87"/>
      <c r="J198" s="82"/>
      <c r="K198" s="82"/>
      <c r="L198" s="143"/>
      <c r="M198" s="124"/>
      <c r="N198" s="82"/>
      <c r="O198" s="82"/>
      <c r="P198" s="83"/>
      <c r="Q198" s="83"/>
      <c r="R198" s="120"/>
      <c r="S198" s="120"/>
      <c r="T198" s="139"/>
      <c r="U198" s="85"/>
      <c r="V198" s="87"/>
      <c r="W198" s="155"/>
      <c r="X198" s="82"/>
      <c r="Y198" s="121"/>
      <c r="Z198" s="82"/>
      <c r="AA198" s="82"/>
      <c r="AB198" s="82"/>
      <c r="AC198" s="91"/>
      <c r="AD198" s="82"/>
      <c r="AE198" s="50"/>
      <c r="AF198" s="92"/>
      <c r="AG198" s="92"/>
      <c r="AH198" s="82"/>
      <c r="AI198" s="91"/>
      <c r="AJ198" s="91"/>
      <c r="AK198" s="91"/>
      <c r="AL198" s="91"/>
      <c r="AM198" s="91"/>
      <c r="AN198" s="91"/>
      <c r="AO198" s="91"/>
      <c r="AP198" s="91"/>
      <c r="AQ198" s="124"/>
      <c r="AR198" s="124"/>
      <c r="AS198" s="91"/>
      <c r="AT198" s="91"/>
      <c r="AU198" s="91"/>
      <c r="AV198" s="91"/>
      <c r="AW198" s="91"/>
      <c r="AX198" s="91"/>
      <c r="AY198" s="91"/>
      <c r="AZ198" s="94"/>
      <c r="BA198" s="91"/>
      <c r="BB198" s="93"/>
      <c r="BC198" s="124"/>
      <c r="BD198" s="115"/>
      <c r="BE198" s="87"/>
      <c r="BF198" s="87"/>
      <c r="BG198" s="87"/>
      <c r="BH198" s="87"/>
      <c r="BI198" s="87"/>
      <c r="BJ198" s="62"/>
      <c r="BK198" s="59"/>
      <c r="BL198" s="49"/>
      <c r="BM198" s="79"/>
      <c r="BN198" s="160"/>
      <c r="BO198" s="112"/>
      <c r="BP198" s="113"/>
      <c r="BQ198" s="112"/>
      <c r="BR198" s="96"/>
      <c r="BS198" s="96"/>
      <c r="BT198" s="97"/>
      <c r="BU198" s="97"/>
      <c r="BV198" s="97"/>
      <c r="BW198" s="97"/>
      <c r="BX198" s="97"/>
      <c r="BY198" s="97"/>
      <c r="BZ198" s="98"/>
      <c r="CA198" s="99"/>
      <c r="CB198" s="100"/>
      <c r="CC198" s="100"/>
      <c r="CD198" s="100"/>
      <c r="CE198" s="101"/>
      <c r="CF198" s="133"/>
      <c r="CG198" s="133"/>
      <c r="CH198" s="127"/>
      <c r="CI198" s="128"/>
      <c r="CJ198" s="129"/>
      <c r="CK198" s="130"/>
      <c r="CL198" s="68"/>
      <c r="CM198" s="69"/>
      <c r="CN198" s="69"/>
      <c r="CO198" s="69"/>
      <c r="CP198" s="69"/>
      <c r="CQ198" s="68"/>
      <c r="CR198" s="68"/>
      <c r="CS198" s="68"/>
      <c r="CT198" s="71"/>
      <c r="CU198" s="70"/>
      <c r="CV198" s="70"/>
      <c r="CW198" s="70"/>
      <c r="CX198" s="70"/>
      <c r="CY198" s="70"/>
      <c r="CZ198" s="70"/>
      <c r="DA198" s="70"/>
      <c r="DB198" s="70"/>
      <c r="DC198" s="71"/>
      <c r="DD198" s="72"/>
      <c r="DE198" s="72"/>
      <c r="DF198" s="72"/>
      <c r="DG198" s="72"/>
      <c r="DH198" s="72"/>
      <c r="DI198" s="72"/>
      <c r="DJ198" s="72"/>
      <c r="DK198" s="72"/>
      <c r="DL198" s="137"/>
    </row>
    <row r="199" spans="1:116" s="31" customFormat="1" ht="13.5" customHeight="1">
      <c r="A199" s="30">
        <v>198</v>
      </c>
      <c r="B199" s="30">
        <f>IF(YEAR(BD199)&lt;2020,0,IF(ISERROR(VLOOKUP($C199,$C$1:$C198,1,0)),1,COUNTIF($C$2:$C$200,$C199)))</f>
        <v>0</v>
      </c>
      <c r="C199" s="81"/>
      <c r="D199" s="82"/>
      <c r="E199" s="82"/>
      <c r="F199" s="83"/>
      <c r="G199" s="84"/>
      <c r="H199" s="85"/>
      <c r="I199" s="87"/>
      <c r="J199" s="82"/>
      <c r="K199" s="82"/>
      <c r="L199" s="143"/>
      <c r="M199" s="124"/>
      <c r="N199" s="82"/>
      <c r="O199" s="82"/>
      <c r="P199" s="83"/>
      <c r="Q199" s="83"/>
      <c r="R199" s="120"/>
      <c r="S199" s="120"/>
      <c r="T199" s="139"/>
      <c r="U199" s="85"/>
      <c r="V199" s="87"/>
      <c r="W199" s="155"/>
      <c r="X199" s="82"/>
      <c r="Y199" s="121"/>
      <c r="Z199" s="82"/>
      <c r="AA199" s="82"/>
      <c r="AB199" s="82"/>
      <c r="AC199" s="91"/>
      <c r="AD199" s="82"/>
      <c r="AE199" s="50"/>
      <c r="AF199" s="92"/>
      <c r="AG199" s="92"/>
      <c r="AH199" s="82"/>
      <c r="AI199" s="91"/>
      <c r="AJ199" s="91"/>
      <c r="AK199" s="91"/>
      <c r="AL199" s="91"/>
      <c r="AM199" s="91"/>
      <c r="AN199" s="91"/>
      <c r="AO199" s="91"/>
      <c r="AP199" s="91"/>
      <c r="AQ199" s="124"/>
      <c r="AR199" s="124"/>
      <c r="AS199" s="91"/>
      <c r="AT199" s="91"/>
      <c r="AU199" s="91"/>
      <c r="AV199" s="91"/>
      <c r="AW199" s="91"/>
      <c r="AX199" s="91"/>
      <c r="AY199" s="91"/>
      <c r="AZ199" s="94"/>
      <c r="BA199" s="91"/>
      <c r="BB199" s="93"/>
      <c r="BC199" s="124"/>
      <c r="BD199" s="115"/>
      <c r="BE199" s="87"/>
      <c r="BF199" s="87"/>
      <c r="BG199" s="87"/>
      <c r="BH199" s="87"/>
      <c r="BI199" s="87"/>
      <c r="BJ199" s="62"/>
      <c r="BK199" s="59"/>
      <c r="BL199" s="49"/>
      <c r="BM199" s="79"/>
      <c r="BN199" s="160"/>
      <c r="BO199" s="112"/>
      <c r="BP199" s="113"/>
      <c r="BQ199" s="112"/>
      <c r="BR199" s="96"/>
      <c r="BS199" s="96"/>
      <c r="BT199" s="97"/>
      <c r="BU199" s="97"/>
      <c r="BV199" s="97"/>
      <c r="BW199" s="97"/>
      <c r="BX199" s="97"/>
      <c r="BY199" s="97"/>
      <c r="BZ199" s="98"/>
      <c r="CA199" s="99"/>
      <c r="CB199" s="100"/>
      <c r="CC199" s="100"/>
      <c r="CD199" s="100"/>
      <c r="CE199" s="101"/>
      <c r="CF199" s="133"/>
      <c r="CG199" s="133"/>
      <c r="CH199" s="127"/>
      <c r="CI199" s="128"/>
      <c r="CJ199" s="129"/>
      <c r="CK199" s="130"/>
      <c r="CL199" s="68"/>
      <c r="CM199" s="69"/>
      <c r="CN199" s="69"/>
      <c r="CO199" s="69"/>
      <c r="CP199" s="69"/>
      <c r="CQ199" s="68"/>
      <c r="CR199" s="68"/>
      <c r="CS199" s="68"/>
      <c r="CT199" s="71"/>
      <c r="CU199" s="70"/>
      <c r="CV199" s="70"/>
      <c r="CW199" s="70"/>
      <c r="CX199" s="70"/>
      <c r="CY199" s="70"/>
      <c r="CZ199" s="70"/>
      <c r="DA199" s="70"/>
      <c r="DB199" s="70"/>
      <c r="DC199" s="71"/>
      <c r="DD199" s="72"/>
      <c r="DE199" s="72"/>
      <c r="DF199" s="72"/>
      <c r="DG199" s="72"/>
      <c r="DH199" s="72"/>
      <c r="DI199" s="72"/>
      <c r="DJ199" s="72"/>
      <c r="DK199" s="72"/>
      <c r="DL199" s="137"/>
    </row>
    <row r="200" spans="1:116" s="31" customFormat="1" ht="13.5" customHeight="1" thickBot="1">
      <c r="A200" s="30">
        <v>199</v>
      </c>
      <c r="B200" s="30">
        <f>IF(YEAR(BD200)&lt;2020,0,IF(ISERROR(VLOOKUP($C200,$C$1:$C199,1,0)),1,COUNTIF($C$2:$C$200,$C200)))</f>
        <v>0</v>
      </c>
      <c r="C200" s="81"/>
      <c r="D200" s="82"/>
      <c r="E200" s="82"/>
      <c r="F200" s="83"/>
      <c r="G200" s="89"/>
      <c r="H200" s="85"/>
      <c r="I200" s="87"/>
      <c r="J200" s="82"/>
      <c r="K200" s="82"/>
      <c r="L200" s="143"/>
      <c r="M200" s="124"/>
      <c r="N200" s="82"/>
      <c r="O200" s="82"/>
      <c r="P200" s="83"/>
      <c r="Q200" s="83"/>
      <c r="R200" s="120"/>
      <c r="S200" s="120"/>
      <c r="T200" s="139"/>
      <c r="U200" s="85"/>
      <c r="V200" s="87"/>
      <c r="W200" s="155"/>
      <c r="X200" s="82"/>
      <c r="Y200" s="121"/>
      <c r="Z200" s="82"/>
      <c r="AA200" s="82"/>
      <c r="AB200" s="82"/>
      <c r="AC200" s="91"/>
      <c r="AD200" s="82"/>
      <c r="AE200" s="50"/>
      <c r="AF200" s="92"/>
      <c r="AG200" s="92"/>
      <c r="AH200" s="82"/>
      <c r="AI200" s="91"/>
      <c r="AJ200" s="91"/>
      <c r="AK200" s="91"/>
      <c r="AL200" s="91"/>
      <c r="AM200" s="91"/>
      <c r="AN200" s="91"/>
      <c r="AO200" s="91"/>
      <c r="AP200" s="91"/>
      <c r="AQ200" s="124"/>
      <c r="AR200" s="124"/>
      <c r="AS200" s="91"/>
      <c r="AT200" s="91"/>
      <c r="AU200" s="91"/>
      <c r="AV200" s="91"/>
      <c r="AW200" s="91"/>
      <c r="AX200" s="91"/>
      <c r="AY200" s="91"/>
      <c r="AZ200" s="94"/>
      <c r="BA200" s="91"/>
      <c r="BB200" s="93"/>
      <c r="BC200" s="124"/>
      <c r="BD200" s="123"/>
      <c r="BE200" s="95"/>
      <c r="BF200" s="95"/>
      <c r="BG200" s="95"/>
      <c r="BH200" s="95"/>
      <c r="BI200" s="95"/>
      <c r="BJ200" s="63"/>
      <c r="BK200" s="60"/>
      <c r="BL200" s="80"/>
      <c r="BM200" s="79"/>
      <c r="BN200" s="160"/>
      <c r="BO200" s="112"/>
      <c r="BP200" s="113"/>
      <c r="BQ200" s="112"/>
      <c r="BR200" s="96"/>
      <c r="BS200" s="96"/>
      <c r="BT200" s="97"/>
      <c r="BU200" s="97"/>
      <c r="BV200" s="97"/>
      <c r="BW200" s="97"/>
      <c r="BX200" s="97"/>
      <c r="BY200" s="97"/>
      <c r="BZ200" s="98"/>
      <c r="CA200" s="99"/>
      <c r="CB200" s="100"/>
      <c r="CC200" s="100"/>
      <c r="CD200" s="100"/>
      <c r="CE200" s="101"/>
      <c r="CF200" s="133"/>
      <c r="CG200" s="133"/>
      <c r="CH200" s="127"/>
      <c r="CI200" s="128"/>
      <c r="CJ200" s="129"/>
      <c r="CK200" s="130"/>
      <c r="CL200" s="68"/>
      <c r="CM200" s="69"/>
      <c r="CN200" s="69"/>
      <c r="CO200" s="69"/>
      <c r="CP200" s="69"/>
      <c r="CQ200" s="68"/>
      <c r="CR200" s="68"/>
      <c r="CS200" s="68"/>
      <c r="CT200" s="71"/>
      <c r="CU200" s="70"/>
      <c r="CV200" s="70"/>
      <c r="CW200" s="70"/>
      <c r="CX200" s="70"/>
      <c r="CY200" s="70"/>
      <c r="CZ200" s="70"/>
      <c r="DA200" s="70"/>
      <c r="DB200" s="70"/>
      <c r="DC200" s="71"/>
      <c r="DD200" s="72"/>
      <c r="DE200" s="72"/>
      <c r="DF200" s="72"/>
      <c r="DG200" s="72"/>
      <c r="DH200" s="72"/>
      <c r="DI200" s="72"/>
      <c r="DJ200" s="72"/>
      <c r="DK200" s="72"/>
      <c r="DL200" s="137"/>
    </row>
    <row r="201" spans="1:116" ht="12.75" customHeight="1">
      <c r="A201" s="34" t="s">
        <v>36</v>
      </c>
      <c r="B201" s="34">
        <f>COUNTIF($B$2:$B$200,"1")</f>
        <v>31</v>
      </c>
      <c r="CG201" s="145"/>
    </row>
    <row r="202" spans="1:116" ht="12" customHeight="1">
      <c r="A202" s="34" t="s">
        <v>37</v>
      </c>
      <c r="B202" s="34">
        <f>COUNTIF($B$2:$B$200,"2")</f>
        <v>0</v>
      </c>
      <c r="BJ202" s="176"/>
      <c r="BK202" s="176"/>
      <c r="BL202" s="117"/>
      <c r="BM202" s="117"/>
      <c r="BN202" s="140"/>
      <c r="BO202" s="116"/>
      <c r="BP202" s="116"/>
      <c r="BQ202" s="116"/>
      <c r="BR202" s="118"/>
      <c r="BS202" s="118"/>
      <c r="BT202" s="118"/>
      <c r="BU202" s="118"/>
      <c r="BV202" s="118"/>
      <c r="BW202" s="118"/>
      <c r="BX202" s="118"/>
      <c r="BY202" s="118"/>
      <c r="BZ202" s="118"/>
      <c r="CA202" s="118"/>
      <c r="CB202" s="118"/>
      <c r="CC202" s="118"/>
      <c r="CD202" s="118"/>
      <c r="CE202" s="118"/>
      <c r="CF202" s="118"/>
      <c r="CG202" s="146"/>
      <c r="CH202" s="116"/>
      <c r="CI202" s="116"/>
      <c r="CJ202" s="116"/>
      <c r="CK202" s="116"/>
      <c r="CL202" s="119"/>
      <c r="CM202" s="119"/>
      <c r="CN202" s="119"/>
      <c r="CO202" s="119"/>
      <c r="CP202" s="119"/>
      <c r="CQ202" s="119"/>
      <c r="CR202" s="119"/>
      <c r="CS202" s="119"/>
      <c r="CT202" s="118"/>
      <c r="CU202" s="119"/>
      <c r="CV202" s="119"/>
      <c r="CW202" s="119"/>
      <c r="CX202" s="119"/>
      <c r="CY202" s="119"/>
      <c r="CZ202" s="119"/>
      <c r="DA202" s="119"/>
      <c r="DB202" s="119"/>
      <c r="DC202" s="119"/>
      <c r="DD202" s="118"/>
      <c r="DE202" s="118"/>
      <c r="DF202" s="118"/>
      <c r="DG202" s="118"/>
      <c r="DH202" s="118"/>
      <c r="DI202" s="118"/>
      <c r="DJ202" s="118"/>
      <c r="DK202" s="118"/>
      <c r="DL202" s="118"/>
    </row>
    <row r="203" spans="1:116">
      <c r="A203" s="34" t="s">
        <v>41</v>
      </c>
      <c r="B203" s="34">
        <f>COUNTIF($B$2:$B$200,"3")</f>
        <v>0</v>
      </c>
      <c r="BJ203" s="176"/>
      <c r="BK203" s="176"/>
      <c r="BL203" s="117"/>
      <c r="BM203" s="117"/>
      <c r="BN203" s="140"/>
      <c r="BO203" s="116"/>
      <c r="BP203" s="116"/>
      <c r="BQ203" s="116"/>
      <c r="BR203" s="118"/>
      <c r="BS203" s="118"/>
      <c r="BT203" s="118"/>
      <c r="BU203" s="118"/>
      <c r="BV203" s="118"/>
      <c r="BW203" s="118"/>
      <c r="BX203" s="118"/>
      <c r="BY203" s="118"/>
      <c r="BZ203" s="118"/>
      <c r="CA203" s="118"/>
      <c r="CB203" s="118"/>
      <c r="CC203" s="118"/>
      <c r="CD203" s="118"/>
      <c r="CE203" s="118"/>
      <c r="CF203" s="118"/>
      <c r="CG203" s="118"/>
      <c r="CH203" s="116"/>
      <c r="CI203" s="116"/>
      <c r="CJ203" s="116"/>
      <c r="CK203" s="116"/>
      <c r="CL203" s="119"/>
      <c r="CM203" s="119"/>
      <c r="CN203" s="119"/>
      <c r="CO203" s="119"/>
      <c r="CP203" s="119"/>
      <c r="CQ203" s="119"/>
      <c r="CR203" s="119"/>
      <c r="CS203" s="119"/>
      <c r="CT203" s="118"/>
      <c r="CU203" s="119"/>
      <c r="CV203" s="119"/>
      <c r="CW203" s="119"/>
      <c r="CX203" s="119"/>
      <c r="CY203" s="119"/>
      <c r="CZ203" s="119"/>
      <c r="DA203" s="119"/>
      <c r="DB203" s="119"/>
      <c r="DC203" s="119"/>
      <c r="DD203" s="118"/>
      <c r="DE203" s="118"/>
      <c r="DF203" s="118"/>
      <c r="DG203" s="118"/>
      <c r="DH203" s="118"/>
      <c r="DI203" s="118"/>
      <c r="DJ203" s="118"/>
      <c r="DK203" s="118"/>
      <c r="DL203" s="118"/>
    </row>
    <row r="204" spans="1:116">
      <c r="A204" s="34" t="s">
        <v>11</v>
      </c>
      <c r="B204" s="34">
        <f>SUM(B201:B202)</f>
        <v>31</v>
      </c>
      <c r="BJ204" s="176"/>
      <c r="BK204" s="176"/>
      <c r="BL204" s="117"/>
      <c r="BM204" s="117"/>
      <c r="BN204" s="140"/>
      <c r="BO204" s="116"/>
      <c r="BP204" s="116"/>
      <c r="BQ204" s="116"/>
      <c r="BR204" s="118"/>
      <c r="BS204" s="118"/>
      <c r="BT204" s="118"/>
      <c r="BU204" s="118"/>
      <c r="BV204" s="118"/>
      <c r="BW204" s="118"/>
      <c r="BX204" s="118"/>
      <c r="BY204" s="118"/>
      <c r="BZ204" s="118"/>
      <c r="CA204" s="118"/>
      <c r="CB204" s="118"/>
      <c r="CC204" s="118"/>
      <c r="CD204" s="118"/>
      <c r="CE204" s="118"/>
      <c r="CF204" s="118"/>
      <c r="CG204" s="118"/>
      <c r="CH204" s="116"/>
      <c r="CI204" s="116"/>
      <c r="CJ204" s="116"/>
      <c r="CK204" s="116"/>
      <c r="CL204" s="119"/>
      <c r="CM204" s="119"/>
      <c r="CN204" s="119"/>
      <c r="CO204" s="119"/>
      <c r="CP204" s="119"/>
      <c r="CQ204" s="119"/>
      <c r="CR204" s="119"/>
      <c r="CS204" s="119"/>
      <c r="CT204" s="118"/>
      <c r="CU204" s="119"/>
      <c r="CV204" s="119"/>
      <c r="CW204" s="119"/>
      <c r="CX204" s="119"/>
      <c r="CY204" s="119"/>
      <c r="CZ204" s="119"/>
      <c r="DA204" s="119"/>
      <c r="DB204" s="119"/>
      <c r="DC204" s="119"/>
      <c r="DD204" s="118"/>
      <c r="DE204" s="118"/>
      <c r="DF204" s="118"/>
      <c r="DG204" s="118"/>
      <c r="DH204" s="118"/>
      <c r="DI204" s="118"/>
      <c r="DJ204" s="118"/>
      <c r="DK204" s="118"/>
      <c r="DL204" s="118"/>
    </row>
    <row r="205" spans="1:116">
      <c r="BN205" s="140"/>
      <c r="BO205" s="116"/>
      <c r="BP205" s="116"/>
      <c r="BQ205" s="116"/>
      <c r="BR205" s="118"/>
      <c r="BS205" s="118"/>
      <c r="BT205" s="118"/>
      <c r="BU205" s="118"/>
      <c r="BV205" s="118"/>
      <c r="BW205" s="118"/>
      <c r="BX205" s="118"/>
      <c r="BY205" s="118"/>
      <c r="BZ205" s="118"/>
      <c r="CA205" s="118"/>
      <c r="CB205" s="118"/>
      <c r="CC205" s="118"/>
      <c r="CD205" s="118"/>
      <c r="CE205" s="118"/>
      <c r="CF205" s="118"/>
      <c r="CG205" s="118"/>
      <c r="CH205" s="116"/>
      <c r="CI205" s="116"/>
      <c r="CJ205" s="116"/>
      <c r="CK205" s="116"/>
      <c r="CL205" s="119"/>
      <c r="CM205" s="119"/>
      <c r="CN205" s="119"/>
      <c r="CO205" s="119"/>
      <c r="CP205" s="119"/>
      <c r="CQ205" s="119"/>
      <c r="CR205" s="119"/>
      <c r="CS205" s="119"/>
      <c r="CT205" s="118"/>
      <c r="CU205" s="119"/>
      <c r="CV205" s="119"/>
      <c r="CW205" s="119"/>
      <c r="CX205" s="119"/>
      <c r="CY205" s="119"/>
      <c r="CZ205" s="119"/>
      <c r="DA205" s="119"/>
      <c r="DB205" s="119"/>
      <c r="DC205" s="119"/>
      <c r="DD205" s="118"/>
      <c r="DE205" s="118"/>
      <c r="DF205" s="118"/>
      <c r="DG205" s="118"/>
      <c r="DH205" s="118"/>
      <c r="DI205" s="118"/>
      <c r="DJ205" s="118"/>
      <c r="DK205" s="118"/>
      <c r="DL205" s="118"/>
    </row>
    <row r="206" spans="1:116">
      <c r="BM206" s="141"/>
      <c r="BN206" s="140"/>
      <c r="BO206" s="116"/>
      <c r="BP206" s="116"/>
      <c r="BQ206" s="116"/>
      <c r="BR206" s="118"/>
      <c r="BS206" s="118"/>
      <c r="BT206" s="118"/>
      <c r="BU206" s="118"/>
      <c r="BV206" s="118"/>
      <c r="BW206" s="118"/>
      <c r="BX206" s="118"/>
      <c r="BY206" s="118"/>
      <c r="BZ206" s="118"/>
      <c r="CA206" s="118"/>
      <c r="CB206" s="118"/>
      <c r="CC206" s="118"/>
      <c r="CD206" s="118"/>
      <c r="CE206" s="118"/>
      <c r="CF206" s="118"/>
      <c r="CG206" s="118"/>
      <c r="CH206" s="116"/>
      <c r="CI206" s="116"/>
      <c r="CJ206" s="116"/>
      <c r="CK206" s="116"/>
      <c r="CL206" s="119"/>
      <c r="CM206" s="119"/>
      <c r="CN206" s="119"/>
      <c r="CO206" s="119"/>
      <c r="CP206" s="119"/>
      <c r="CQ206" s="119"/>
      <c r="CR206" s="119"/>
      <c r="CS206" s="119"/>
      <c r="CT206" s="118"/>
      <c r="CU206" s="119"/>
      <c r="CV206" s="119"/>
      <c r="CW206" s="119"/>
      <c r="CX206" s="119"/>
      <c r="CY206" s="119"/>
      <c r="CZ206" s="119"/>
      <c r="DA206" s="119"/>
      <c r="DB206" s="119"/>
      <c r="DC206" s="119"/>
      <c r="DD206" s="118"/>
      <c r="DE206" s="118"/>
      <c r="DF206" s="118"/>
      <c r="DG206" s="118"/>
      <c r="DH206" s="118"/>
      <c r="DI206" s="118"/>
      <c r="DJ206" s="118"/>
      <c r="DK206" s="118"/>
      <c r="DL206" s="118"/>
    </row>
    <row r="207" spans="1:116">
      <c r="BN207" s="140"/>
      <c r="BO207" s="116"/>
      <c r="BP207" s="116"/>
      <c r="BQ207" s="116"/>
      <c r="BR207" s="118"/>
      <c r="BS207" s="118"/>
      <c r="BT207" s="118"/>
      <c r="BU207" s="118"/>
      <c r="BV207" s="118"/>
      <c r="BW207" s="118"/>
      <c r="BX207" s="118"/>
      <c r="BY207" s="118"/>
      <c r="BZ207" s="118"/>
      <c r="CA207" s="118"/>
      <c r="CB207" s="118"/>
      <c r="CC207" s="118"/>
      <c r="CD207" s="118"/>
      <c r="CE207" s="118"/>
      <c r="CF207" s="118"/>
      <c r="CG207" s="118"/>
      <c r="CH207" s="116"/>
      <c r="CI207" s="116"/>
      <c r="CJ207" s="116"/>
      <c r="CK207" s="116"/>
      <c r="CL207" s="119"/>
      <c r="CM207" s="119"/>
      <c r="CN207" s="119"/>
      <c r="CO207" s="119"/>
      <c r="CP207" s="119"/>
      <c r="CQ207" s="119"/>
      <c r="CR207" s="119"/>
      <c r="CS207" s="119"/>
      <c r="CT207" s="118"/>
      <c r="CU207" s="119"/>
      <c r="CV207" s="119"/>
      <c r="CW207" s="119"/>
      <c r="CX207" s="119"/>
      <c r="CY207" s="119"/>
      <c r="CZ207" s="119"/>
      <c r="DA207" s="119"/>
      <c r="DB207" s="119"/>
      <c r="DC207" s="119"/>
      <c r="DD207" s="118"/>
      <c r="DE207" s="118"/>
      <c r="DF207" s="118"/>
      <c r="DG207" s="118"/>
      <c r="DH207" s="118"/>
      <c r="DI207" s="118"/>
      <c r="DJ207" s="118"/>
      <c r="DK207" s="118"/>
      <c r="DL207" s="118"/>
    </row>
    <row r="208" spans="1:116">
      <c r="BN208" s="140"/>
      <c r="BO208" s="116"/>
      <c r="BP208" s="116"/>
      <c r="BQ208" s="116"/>
      <c r="BR208" s="118"/>
      <c r="BS208" s="118"/>
      <c r="BT208" s="118"/>
      <c r="BU208" s="118"/>
      <c r="BV208" s="118"/>
      <c r="BW208" s="118"/>
      <c r="BX208" s="118"/>
      <c r="BY208" s="118"/>
      <c r="BZ208" s="118"/>
      <c r="CA208" s="118"/>
      <c r="CB208" s="118"/>
      <c r="CC208" s="118"/>
      <c r="CD208" s="118"/>
      <c r="CE208" s="118"/>
      <c r="CF208" s="118"/>
      <c r="CG208" s="118"/>
      <c r="CH208" s="116"/>
      <c r="CI208" s="116"/>
      <c r="CJ208" s="116"/>
      <c r="CK208" s="116"/>
      <c r="CL208" s="119"/>
      <c r="CM208" s="119"/>
      <c r="CN208" s="119"/>
      <c r="CO208" s="119"/>
      <c r="CP208" s="119"/>
      <c r="CQ208" s="119"/>
      <c r="CR208" s="119"/>
      <c r="CS208" s="119"/>
      <c r="CT208" s="118"/>
      <c r="CU208" s="119"/>
      <c r="CV208" s="119"/>
      <c r="CW208" s="119"/>
      <c r="CX208" s="119"/>
      <c r="CY208" s="119"/>
      <c r="CZ208" s="119"/>
      <c r="DA208" s="119"/>
      <c r="DB208" s="119"/>
      <c r="DC208" s="119"/>
      <c r="DD208" s="118"/>
      <c r="DE208" s="118"/>
      <c r="DF208" s="118"/>
      <c r="DG208" s="118"/>
      <c r="DH208" s="118"/>
      <c r="DI208" s="118"/>
      <c r="DJ208" s="118"/>
      <c r="DK208" s="118"/>
      <c r="DL208" s="118"/>
    </row>
    <row r="209" spans="3:116">
      <c r="C209" s="126"/>
      <c r="F209" s="126"/>
      <c r="G209" s="126"/>
      <c r="J209" s="126"/>
      <c r="K209" s="126"/>
      <c r="U209" s="126"/>
      <c r="X209" s="126"/>
      <c r="Y209" s="126"/>
      <c r="Z209" s="126"/>
      <c r="AA209" s="126"/>
      <c r="AB209" s="126"/>
      <c r="AC209" s="126"/>
      <c r="AD209" s="126"/>
      <c r="AE209" s="126"/>
      <c r="AF209" s="126"/>
      <c r="AG209" s="126"/>
      <c r="AH209" s="126"/>
      <c r="AI209" s="126"/>
      <c r="AJ209" s="126"/>
      <c r="AK209" s="126"/>
      <c r="AL209" s="126"/>
      <c r="AM209" s="126"/>
      <c r="AN209" s="126"/>
      <c r="AO209" s="126"/>
      <c r="AP209" s="126"/>
      <c r="AS209" s="126"/>
      <c r="AT209" s="126"/>
      <c r="AU209" s="126"/>
      <c r="AV209" s="126"/>
      <c r="AW209" s="126"/>
      <c r="AX209" s="126"/>
      <c r="AY209" s="126"/>
      <c r="AZ209" s="126"/>
      <c r="BA209" s="126"/>
      <c r="BB209" s="126"/>
      <c r="BD209" s="126"/>
      <c r="BE209" s="126"/>
      <c r="BI209" s="126"/>
      <c r="BJ209" s="126"/>
      <c r="BK209" s="126"/>
      <c r="BL209" s="126"/>
      <c r="BM209" s="126"/>
      <c r="BN209" s="140"/>
      <c r="BO209" s="116"/>
      <c r="BP209" s="116"/>
      <c r="BQ209" s="116"/>
      <c r="BR209" s="118"/>
      <c r="BS209" s="118"/>
      <c r="BT209" s="118"/>
      <c r="BU209" s="118"/>
      <c r="BV209" s="118"/>
      <c r="BW209" s="118"/>
      <c r="BX209" s="118"/>
      <c r="BY209" s="118"/>
      <c r="BZ209" s="118"/>
      <c r="CA209" s="118"/>
      <c r="CB209" s="118"/>
      <c r="CC209" s="118"/>
      <c r="CD209" s="118"/>
      <c r="CE209" s="118"/>
      <c r="CF209" s="118"/>
      <c r="CG209" s="118"/>
      <c r="CH209" s="116"/>
      <c r="CI209" s="116"/>
      <c r="CJ209" s="116"/>
      <c r="CK209" s="116"/>
      <c r="CL209" s="119"/>
      <c r="CM209" s="119"/>
      <c r="CN209" s="119"/>
      <c r="CO209" s="119"/>
      <c r="CP209" s="119"/>
      <c r="CQ209" s="119"/>
      <c r="CR209" s="119"/>
      <c r="CS209" s="119"/>
      <c r="CT209" s="118"/>
      <c r="CU209" s="119"/>
      <c r="CV209" s="119"/>
      <c r="CW209" s="119"/>
      <c r="CX209" s="119"/>
      <c r="CY209" s="119"/>
      <c r="CZ209" s="119"/>
      <c r="DA209" s="119"/>
      <c r="DB209" s="119"/>
      <c r="DC209" s="119"/>
      <c r="DD209" s="118"/>
      <c r="DE209" s="118"/>
      <c r="DF209" s="118"/>
      <c r="DG209" s="118"/>
      <c r="DH209" s="118"/>
      <c r="DI209" s="118"/>
      <c r="DJ209" s="118"/>
      <c r="DK209" s="118"/>
      <c r="DL209" s="118"/>
    </row>
    <row r="210" spans="3:116">
      <c r="BN210" s="140"/>
      <c r="BO210" s="116"/>
      <c r="BP210" s="116"/>
      <c r="BQ210" s="116"/>
      <c r="BR210" s="118"/>
      <c r="BS210" s="118"/>
      <c r="BT210" s="118"/>
      <c r="BU210" s="118"/>
      <c r="BV210" s="118"/>
      <c r="BW210" s="118"/>
      <c r="BX210" s="118"/>
      <c r="BY210" s="118"/>
      <c r="BZ210" s="118"/>
      <c r="CA210" s="118"/>
      <c r="CB210" s="118"/>
      <c r="CC210" s="118"/>
      <c r="CD210" s="118"/>
      <c r="CE210" s="118"/>
      <c r="CF210" s="118"/>
      <c r="CG210" s="118"/>
      <c r="CH210" s="116"/>
      <c r="CI210" s="116"/>
      <c r="CJ210" s="116"/>
      <c r="CK210" s="116"/>
      <c r="CL210" s="119"/>
      <c r="CM210" s="119"/>
      <c r="CN210" s="119"/>
      <c r="CO210" s="119"/>
      <c r="CP210" s="119"/>
      <c r="CQ210" s="119"/>
      <c r="CR210" s="119"/>
      <c r="CS210" s="119"/>
      <c r="CT210" s="118"/>
      <c r="CU210" s="119"/>
      <c r="CV210" s="119"/>
      <c r="CW210" s="119"/>
      <c r="CX210" s="119"/>
      <c r="CY210" s="119"/>
      <c r="CZ210" s="119"/>
      <c r="DA210" s="119"/>
      <c r="DB210" s="119"/>
      <c r="DC210" s="119"/>
      <c r="DD210" s="118"/>
      <c r="DE210" s="118"/>
      <c r="DF210" s="118"/>
      <c r="DG210" s="118"/>
      <c r="DH210" s="118"/>
      <c r="DI210" s="118"/>
      <c r="DJ210" s="118"/>
      <c r="DK210" s="118"/>
      <c r="DL210" s="118"/>
    </row>
    <row r="211" spans="3:116">
      <c r="BM211" s="141"/>
      <c r="BN211" s="140"/>
      <c r="BO211" s="116"/>
      <c r="BP211" s="116"/>
      <c r="BQ211" s="116"/>
      <c r="BR211" s="118"/>
      <c r="BS211" s="118"/>
      <c r="BT211" s="118"/>
      <c r="BU211" s="118"/>
      <c r="BV211" s="118"/>
      <c r="BW211" s="118"/>
      <c r="BX211" s="118"/>
      <c r="BY211" s="118"/>
      <c r="BZ211" s="118"/>
      <c r="CA211" s="118"/>
      <c r="CB211" s="118"/>
      <c r="CC211" s="118"/>
      <c r="CD211" s="118"/>
      <c r="CE211" s="118"/>
      <c r="CF211" s="118"/>
      <c r="CG211" s="118"/>
      <c r="CH211" s="116"/>
      <c r="CI211" s="116"/>
      <c r="CJ211" s="116"/>
      <c r="CK211" s="116"/>
      <c r="CL211" s="119"/>
      <c r="CM211" s="119"/>
      <c r="CN211" s="119"/>
      <c r="CO211" s="119"/>
      <c r="CP211" s="119"/>
      <c r="CQ211" s="119"/>
      <c r="CR211" s="119"/>
      <c r="CS211" s="119"/>
      <c r="CT211" s="118"/>
      <c r="CU211" s="119"/>
      <c r="CV211" s="119"/>
      <c r="CW211" s="119"/>
      <c r="CX211" s="119"/>
      <c r="CY211" s="119"/>
      <c r="CZ211" s="119"/>
      <c r="DA211" s="119"/>
      <c r="DB211" s="119"/>
      <c r="DC211" s="119"/>
      <c r="DD211" s="118"/>
      <c r="DE211" s="118"/>
      <c r="DF211" s="118"/>
      <c r="DG211" s="118"/>
      <c r="DH211" s="118"/>
      <c r="DI211" s="118"/>
      <c r="DJ211" s="118"/>
      <c r="DK211" s="118"/>
      <c r="DL211" s="118"/>
    </row>
    <row r="212" spans="3:116">
      <c r="BN212" s="140"/>
      <c r="BO212" s="116"/>
      <c r="BP212" s="116"/>
      <c r="BQ212" s="116"/>
      <c r="BR212" s="118"/>
      <c r="BS212" s="118"/>
      <c r="BT212" s="118"/>
      <c r="BU212" s="118"/>
      <c r="BV212" s="118"/>
      <c r="BW212" s="118"/>
      <c r="BX212" s="118"/>
      <c r="BY212" s="118"/>
      <c r="BZ212" s="118"/>
      <c r="CA212" s="118"/>
      <c r="CB212" s="118"/>
      <c r="CC212" s="118"/>
      <c r="CD212" s="118"/>
      <c r="CE212" s="118"/>
      <c r="CF212" s="118"/>
      <c r="CG212" s="118"/>
      <c r="CH212" s="116"/>
      <c r="CI212" s="116"/>
      <c r="CJ212" s="116"/>
      <c r="CK212" s="116"/>
      <c r="CL212" s="119"/>
      <c r="CM212" s="119"/>
      <c r="CN212" s="119"/>
      <c r="CO212" s="119"/>
      <c r="CP212" s="119"/>
      <c r="CQ212" s="119"/>
      <c r="CR212" s="119"/>
      <c r="CS212" s="119"/>
      <c r="CT212" s="118"/>
      <c r="CU212" s="119"/>
      <c r="CV212" s="119"/>
      <c r="CW212" s="119"/>
      <c r="CX212" s="119"/>
      <c r="CY212" s="119"/>
      <c r="CZ212" s="119"/>
      <c r="DA212" s="119"/>
      <c r="DB212" s="119"/>
      <c r="DC212" s="119"/>
      <c r="DD212" s="118"/>
      <c r="DE212" s="118"/>
      <c r="DF212" s="118"/>
      <c r="DG212" s="118"/>
      <c r="DH212" s="118"/>
      <c r="DI212" s="118"/>
      <c r="DJ212" s="118"/>
      <c r="DK212" s="118"/>
      <c r="DL212" s="118"/>
    </row>
    <row r="213" spans="3:116">
      <c r="BN213" s="140"/>
      <c r="BO213" s="116"/>
      <c r="BP213" s="116"/>
      <c r="BQ213" s="116"/>
      <c r="BR213" s="118"/>
      <c r="BS213" s="118"/>
      <c r="BT213" s="118"/>
      <c r="BU213" s="118"/>
      <c r="BV213" s="118"/>
      <c r="BW213" s="118"/>
      <c r="BX213" s="118"/>
      <c r="BY213" s="118"/>
      <c r="BZ213" s="118"/>
      <c r="CA213" s="118"/>
      <c r="CB213" s="118"/>
      <c r="CC213" s="118"/>
      <c r="CD213" s="118"/>
      <c r="CE213" s="118"/>
      <c r="CF213" s="118"/>
      <c r="CG213" s="118"/>
      <c r="CH213" s="116"/>
      <c r="CI213" s="116"/>
      <c r="CJ213" s="116"/>
      <c r="CK213" s="116"/>
      <c r="CL213" s="119"/>
      <c r="CM213" s="119"/>
      <c r="CN213" s="119"/>
      <c r="CO213" s="119"/>
      <c r="CP213" s="119"/>
      <c r="CQ213" s="119"/>
      <c r="CR213" s="119"/>
      <c r="CS213" s="119"/>
      <c r="CT213" s="118"/>
      <c r="CU213" s="119"/>
      <c r="CV213" s="119"/>
      <c r="CW213" s="119"/>
      <c r="CX213" s="119"/>
      <c r="CY213" s="119"/>
      <c r="CZ213" s="119"/>
      <c r="DA213" s="119"/>
      <c r="DB213" s="119"/>
      <c r="DC213" s="119"/>
      <c r="DD213" s="118"/>
      <c r="DE213" s="118"/>
      <c r="DF213" s="118"/>
      <c r="DG213" s="118"/>
      <c r="DH213" s="118"/>
      <c r="DI213" s="118"/>
      <c r="DJ213" s="118"/>
      <c r="DK213" s="118"/>
      <c r="DL213" s="118"/>
    </row>
    <row r="214" spans="3:116">
      <c r="DD214" s="132"/>
      <c r="DE214" s="132"/>
      <c r="DF214" s="132"/>
      <c r="DG214" s="132"/>
      <c r="DH214" s="132"/>
      <c r="DI214" s="132"/>
      <c r="DJ214" s="132"/>
      <c r="DK214" s="132"/>
      <c r="DL214" s="132"/>
    </row>
    <row r="215" spans="3:116">
      <c r="DD215" s="132"/>
      <c r="DE215" s="132"/>
      <c r="DF215" s="132"/>
      <c r="DG215" s="132"/>
      <c r="DH215" s="132"/>
      <c r="DI215" s="132"/>
      <c r="DJ215" s="132"/>
      <c r="DK215" s="132"/>
      <c r="DL215" s="132"/>
    </row>
    <row r="216" spans="3:116">
      <c r="BM216" s="141"/>
      <c r="BN216" s="140"/>
      <c r="BO216" s="116"/>
      <c r="BP216" s="116"/>
      <c r="BQ216" s="116"/>
      <c r="BR216" s="116"/>
      <c r="BS216" s="116"/>
      <c r="BT216" s="116"/>
      <c r="BU216" s="116"/>
      <c r="BV216" s="116"/>
      <c r="BW216" s="116"/>
      <c r="BX216" s="116"/>
      <c r="BY216" s="116"/>
      <c r="BZ216" s="116"/>
      <c r="CA216" s="116"/>
      <c r="CB216" s="116"/>
      <c r="CC216" s="116"/>
      <c r="CD216" s="116"/>
      <c r="CE216" s="116"/>
      <c r="CF216" s="116"/>
      <c r="CG216" s="116"/>
      <c r="CH216" s="116"/>
      <c r="CI216" s="116"/>
      <c r="CJ216" s="116"/>
      <c r="CK216" s="116"/>
      <c r="CL216" s="116"/>
      <c r="CM216" s="116"/>
      <c r="CN216" s="116"/>
      <c r="CO216" s="116"/>
      <c r="CP216" s="116"/>
      <c r="CQ216" s="116"/>
      <c r="CR216" s="116"/>
      <c r="CS216" s="116"/>
      <c r="CT216" s="116"/>
      <c r="CU216" s="116"/>
      <c r="CV216" s="116"/>
      <c r="CW216" s="116"/>
      <c r="CX216" s="116"/>
      <c r="CY216" s="116"/>
      <c r="CZ216" s="116"/>
      <c r="DA216" s="116"/>
      <c r="DB216" s="116"/>
      <c r="DC216" s="116"/>
      <c r="DD216" s="116"/>
      <c r="DE216" s="116"/>
      <c r="DF216" s="116"/>
      <c r="DG216" s="116"/>
      <c r="DH216" s="116"/>
      <c r="DI216" s="116"/>
      <c r="DJ216" s="116"/>
      <c r="DK216" s="116"/>
      <c r="DL216" s="116"/>
    </row>
    <row r="217" spans="3:116">
      <c r="BM217" s="126"/>
      <c r="BN217" s="140"/>
      <c r="BO217" s="116"/>
      <c r="BP217" s="116"/>
      <c r="BQ217" s="116"/>
      <c r="BR217" s="116"/>
      <c r="BS217" s="116"/>
      <c r="BT217" s="116"/>
      <c r="BU217" s="116"/>
      <c r="BV217" s="116"/>
      <c r="BW217" s="116"/>
      <c r="BX217" s="116"/>
      <c r="BY217" s="116"/>
      <c r="BZ217" s="116"/>
      <c r="CA217" s="116"/>
      <c r="CB217" s="116"/>
      <c r="CC217" s="116"/>
      <c r="CD217" s="116"/>
      <c r="CE217" s="116"/>
      <c r="CF217" s="116"/>
      <c r="CG217" s="116"/>
      <c r="CH217" s="116"/>
      <c r="CI217" s="116"/>
      <c r="CJ217" s="116"/>
      <c r="CK217" s="116"/>
      <c r="CL217" s="116"/>
      <c r="CM217" s="116"/>
      <c r="CN217" s="116"/>
      <c r="CO217" s="116"/>
      <c r="CP217" s="116"/>
      <c r="CQ217" s="116"/>
      <c r="CR217" s="116"/>
      <c r="CS217" s="116"/>
      <c r="CT217" s="116"/>
      <c r="CU217" s="116"/>
      <c r="CV217" s="116"/>
      <c r="CW217" s="116"/>
      <c r="CX217" s="116"/>
      <c r="CY217" s="116"/>
      <c r="CZ217" s="116"/>
      <c r="DA217" s="116"/>
      <c r="DB217" s="116"/>
      <c r="DC217" s="116"/>
      <c r="DD217" s="116"/>
      <c r="DE217" s="116"/>
      <c r="DF217" s="116"/>
      <c r="DG217" s="116"/>
      <c r="DH217" s="116"/>
      <c r="DI217" s="116"/>
      <c r="DJ217" s="116"/>
      <c r="DK217" s="116"/>
      <c r="DL217" s="116"/>
    </row>
    <row r="218" spans="3:116">
      <c r="BM218" s="126"/>
      <c r="BN218" s="140"/>
      <c r="BO218" s="116"/>
      <c r="BP218" s="116"/>
      <c r="BQ218" s="116"/>
      <c r="BR218" s="116"/>
      <c r="BS218" s="116"/>
      <c r="BT218" s="116"/>
      <c r="BU218" s="116"/>
      <c r="BV218" s="116"/>
      <c r="BW218" s="116"/>
      <c r="BX218" s="116"/>
      <c r="BY218" s="116"/>
      <c r="BZ218" s="116"/>
      <c r="CA218" s="116"/>
      <c r="CB218" s="116"/>
      <c r="CC218" s="116"/>
      <c r="CD218" s="116"/>
      <c r="CE218" s="116"/>
      <c r="CF218" s="116"/>
      <c r="CG218" s="116"/>
      <c r="CH218" s="116"/>
      <c r="CI218" s="116"/>
      <c r="CJ218" s="116"/>
      <c r="CK218" s="116"/>
      <c r="CL218" s="116"/>
      <c r="CM218" s="116"/>
      <c r="CN218" s="116"/>
      <c r="CO218" s="116"/>
      <c r="CP218" s="116"/>
      <c r="CQ218" s="116"/>
      <c r="CR218" s="116"/>
      <c r="CS218" s="116"/>
      <c r="CT218" s="116"/>
      <c r="CU218" s="116"/>
      <c r="CV218" s="116"/>
      <c r="CW218" s="116"/>
      <c r="CX218" s="116"/>
      <c r="CY218" s="116"/>
      <c r="CZ218" s="116"/>
      <c r="DA218" s="116"/>
      <c r="DB218" s="116"/>
      <c r="DC218" s="116"/>
      <c r="DD218" s="116"/>
      <c r="DE218" s="116"/>
      <c r="DF218" s="116"/>
      <c r="DG218" s="116"/>
      <c r="DH218" s="116"/>
      <c r="DI218" s="116"/>
      <c r="DJ218" s="116"/>
      <c r="DK218" s="116"/>
      <c r="DL218" s="116"/>
    </row>
    <row r="219" spans="3:116">
      <c r="BM219" s="126"/>
      <c r="BN219" s="126"/>
      <c r="BO219" s="131"/>
      <c r="BP219" s="131"/>
      <c r="BQ219" s="131"/>
      <c r="BR219" s="132"/>
      <c r="BS219" s="132"/>
      <c r="BT219" s="132"/>
      <c r="BU219" s="132"/>
      <c r="BV219" s="132"/>
      <c r="BW219" s="132"/>
      <c r="BX219" s="132"/>
      <c r="BY219" s="132"/>
      <c r="BZ219" s="132"/>
      <c r="CA219" s="132"/>
      <c r="CB219" s="132"/>
      <c r="CC219" s="132"/>
      <c r="CD219" s="132"/>
      <c r="CE219" s="132"/>
      <c r="CH219" s="131"/>
      <c r="CI219" s="131"/>
      <c r="CJ219" s="131"/>
      <c r="CK219" s="131"/>
      <c r="CT219" s="132"/>
      <c r="DD219" s="132"/>
      <c r="DE219" s="132"/>
      <c r="DF219" s="132"/>
      <c r="DG219" s="132"/>
      <c r="DH219" s="132"/>
      <c r="DI219" s="132"/>
      <c r="DJ219" s="132"/>
      <c r="DK219" s="132"/>
      <c r="DL219" s="132"/>
    </row>
  </sheetData>
  <sheetProtection formatCells="0" autoFilter="0"/>
  <protectedRanges>
    <protectedRange sqref="A2:B200" name="Plage1"/>
  </protectedRanges>
  <autoFilter ref="A1:DL208"/>
  <mergeCells count="1">
    <mergeCell ref="BJ202:BK204"/>
  </mergeCells>
  <conditionalFormatting sqref="CF55:CF200 CF2:CF52">
    <cfRule type="expression" dxfId="2" priority="3">
      <formula>CF2&lt;&gt;CG2</formula>
    </cfRule>
  </conditionalFormatting>
  <conditionalFormatting sqref="CF54">
    <cfRule type="expression" dxfId="1" priority="16198">
      <formula>CF54&lt;&gt;CG53</formula>
    </cfRule>
  </conditionalFormatting>
  <conditionalFormatting sqref="CF53">
    <cfRule type="expression" dxfId="0" priority="16199">
      <formula>CF53&lt;&gt;#REF!</formula>
    </cfRule>
  </conditionalFormatting>
  <dataValidations count="3">
    <dataValidation type="custom" allowBlank="1" showInputMessage="1" showErrorMessage="1" errorTitle="MAJUSCULE" error="Merci de saisir le NOM de naissance en MAJUSCULE" sqref="G2:G5 E2:E200">
      <formula1>EXACT($E2,UPPER($E2))</formula1>
    </dataValidation>
    <dataValidation type="custom" allowBlank="1" showInputMessage="1" showErrorMessage="1" errorTitle="MAJUSCULE" error="Merci de saisir le NOM d'usage en MAJUSCULE" sqref="G6:G200">
      <formula1>EXACT($G6,UPPER($G6))</formula1>
    </dataValidation>
    <dataValidation type="date" allowBlank="1" showInputMessage="1" showErrorMessage="1" sqref="BD2:BD200">
      <formula1>44185</formula1>
      <formula2>44561</formula2>
    </dataValidation>
  </dataValidations>
  <pageMargins left="0.7" right="0.7" top="0.75" bottom="0.75" header="0.3" footer="0.3"/>
  <pageSetup paperSize="9" orientation="portrait" r:id="rId1"/>
  <legacyDrawing r:id="rId2"/>
  <extLst xmlns:xr="http://schemas.microsoft.com/office/spreadsheetml/2014/revision" xmlns:x14="http://schemas.microsoft.com/office/spreadsheetml/2009/9/main">
    <ext uri="{CCE6A557-97BC-4b89-ADB6-D9C93CAAB3DF}">
      <x14:dataValidations xmlns:xm="http://schemas.microsoft.com/office/excel/2006/main" count="27">
        <x14:dataValidation type="list" allowBlank="1" errorTitle="MAJUSCULE" error="Merci de saisir la ville en MAJUSCULE" xr:uid="{00000000-0002-0000-0000-000003000000}">
          <x14:formula1>
            <xm:f>#REF!</xm:f>
          </x14:formula1>
          <xm:sqref>AD5:AD23 AD25:AD200</xm:sqref>
        </x14:dataValidation>
        <x14:dataValidation type="list" allowBlank="1" showInputMessage="1" showErrorMessage="1" xr:uid="{00000000-0002-0000-0000-000004000000}">
          <x14:formula1>
            <xm:f>#REF!</xm:f>
          </x14:formula1>
          <xm:sqref>D5:D200</xm:sqref>
        </x14:dataValidation>
        <x14:dataValidation type="list" allowBlank="1" showInputMessage="1" showErrorMessage="1" xr:uid="{00000000-0002-0000-0000-000005000000}">
          <x14:formula1>
            <xm:f>#REF!</xm:f>
          </x14:formula1>
          <xm:sqref>M3 M5:M200</xm:sqref>
        </x14:dataValidation>
        <x14:dataValidation type="list" allowBlank="1" showInputMessage="1" showErrorMessage="1" xr:uid="{00000000-0002-0000-0000-000006000000}">
          <x14:formula1>
            <xm:f>#REF!</xm:f>
          </x14:formula1>
          <xm:sqref>Q5:Q200</xm:sqref>
        </x14:dataValidation>
        <x14:dataValidation type="list" allowBlank="1" showInputMessage="1" showErrorMessage="1" xr:uid="{00000000-0002-0000-0000-000007000000}">
          <x14:formula1>
            <xm:f>#REF!</xm:f>
          </x14:formula1>
          <xm:sqref>AH5:AH23 AH25:AH200</xm:sqref>
        </x14:dataValidation>
        <x14:dataValidation type="list" allowBlank="1" showInputMessage="1" showErrorMessage="1" xr:uid="{00000000-0002-0000-0000-000008000000}">
          <x14:formula1>
            <xm:f>#REF!</xm:f>
          </x14:formula1>
          <xm:sqref>AV25:AV200 AV6:AV23 U5:U200</xm:sqref>
        </x14:dataValidation>
        <x14:dataValidation type="list" allowBlank="1" showInputMessage="1" showErrorMessage="1" xr:uid="{00000000-0002-0000-0000-000009000000}">
          <x14:formula1>
            <xm:f>#REF!</xm:f>
          </x14:formula1>
          <xm:sqref>AW6:AW23 AW25:AW200</xm:sqref>
        </x14:dataValidation>
        <x14:dataValidation type="list" allowBlank="1" showInputMessage="1" showErrorMessage="1" xr:uid="{00000000-0002-0000-0000-00000A000000}">
          <x14:formula1>
            <xm:f>#REF!</xm:f>
          </x14:formula1>
          <xm:sqref>AX6:AX23 AX25:AX200</xm:sqref>
        </x14:dataValidation>
        <x14:dataValidation type="list" allowBlank="1" showInputMessage="1" showErrorMessage="1" xr:uid="{00000000-0002-0000-0000-00000B000000}">
          <x14:formula1>
            <xm:f>#REF!</xm:f>
          </x14:formula1>
          <xm:sqref>AU6:AU200</xm:sqref>
        </x14:dataValidation>
        <x14:dataValidation type="list" allowBlank="1" showInputMessage="1" showErrorMessage="1" xr:uid="{00000000-0002-0000-0000-00000C000000}">
          <x14:formula1>
            <xm:f>#REF!</xm:f>
          </x14:formula1>
          <xm:sqref>BB7:BB200</xm:sqref>
        </x14:dataValidation>
        <x14:dataValidation type="list" allowBlank="1" showInputMessage="1" showErrorMessage="1" xr:uid="{00000000-0002-0000-0000-00000D000000}">
          <x14:formula1>
            <xm:f>#REF!</xm:f>
          </x14:formula1>
          <xm:sqref>AS6:AT200</xm:sqref>
        </x14:dataValidation>
        <x14:dataValidation type="list" allowBlank="1" showInputMessage="1" showErrorMessage="1" xr:uid="{00000000-0002-0000-0000-00000E000000}">
          <x14:formula1>
            <xm:f>#REF!</xm:f>
          </x14:formula1>
          <xm:sqref>N2:N200</xm:sqref>
        </x14:dataValidation>
        <x14:dataValidation type="list" allowBlank="1" showInputMessage="1" showErrorMessage="1" xr:uid="{00000000-0002-0000-0000-00000F000000}">
          <x14:formula1>
            <xm:f>#REF!</xm:f>
          </x14:formula1>
          <xm:sqref>T5:T200</xm:sqref>
        </x14:dataValidation>
        <x14:dataValidation type="list" allowBlank="1" showInputMessage="1" showErrorMessage="1" xr:uid="{00000000-0002-0000-0000-000010000000}">
          <x14:formula1>
            <xm:f>#REF!</xm:f>
          </x14:formula1>
          <xm:sqref>P162:P200</xm:sqref>
        </x14:dataValidation>
        <x14:dataValidation type="list" allowBlank="1" showInputMessage="1" showErrorMessage="1" xr:uid="{00000000-0002-0000-0000-000011000000}">
          <x14:formula1>
            <xm:f>#REF!</xm:f>
          </x14:formula1>
          <xm:sqref>BA5:BA200</xm:sqref>
        </x14:dataValidation>
        <x14:dataValidation type="list" allowBlank="1" showInputMessage="1" showErrorMessage="1" xr:uid="{00000000-0002-0000-0000-000012000000}">
          <x14:formula1>
            <xm:f>#REF!</xm:f>
          </x14:formula1>
          <xm:sqref>O2:O201</xm:sqref>
        </x14:dataValidation>
        <x14:dataValidation type="list" allowBlank="1" showInputMessage="1" showErrorMessage="1" xr:uid="{00000000-0002-0000-0000-000013000000}">
          <x14:formula1>
            <xm:f>#REF!</xm:f>
          </x14:formula1>
          <xm:sqref>AY2:AY200</xm:sqref>
        </x14:dataValidation>
        <x14:dataValidation type="list" allowBlank="1" showInputMessage="1" showErrorMessage="1" xr:uid="{00000000-0002-0000-0000-000014000000}">
          <x14:formula1>
            <xm:f>#REF!</xm:f>
          </x14:formula1>
          <xm:sqref>AZ2:AZ200</xm:sqref>
        </x14:dataValidation>
        <x14:dataValidation type="list" allowBlank="1" showInputMessage="1" showErrorMessage="1" xr:uid="{00000000-0002-0000-0000-000015000000}">
          <x14:formula1>
            <xm:f>#REF!</xm:f>
          </x14:formula1>
          <xm:sqref>AI25:AR206 AI2:AR23 AQ24:AR24 X5:X200</xm:sqref>
        </x14:dataValidation>
        <x14:dataValidation type="list" allowBlank="1" showInputMessage="1" showErrorMessage="1" xr:uid="{00000000-0002-0000-0000-000016000000}">
          <x14:formula1>
            <xm:f>#REF!</xm:f>
          </x14:formula1>
          <xm:sqref>P2:P161</xm:sqref>
        </x14:dataValidation>
        <x14:dataValidation type="list" allowBlank="1" showInputMessage="1" showErrorMessage="1" xr:uid="{00000000-0002-0000-0000-000017000000}">
          <x14:formula1>
            <xm:f>#REF!</xm:f>
          </x14:formula1>
          <xm:sqref>D2:D4 AH2:AH4 BB2:BB6 BA2:BA4 BC2:BC5 X2:X4 M2 M4 Q2:Q4 AS2:AX5 T2:U4</xm:sqref>
        </x14:dataValidation>
        <x14:dataValidation type="list" allowBlank="1" errorTitle="MAJUSCULE" error="Merci de saisir la ville en MAJUSCULE" xr:uid="{00000000-0002-0000-0000-000018000000}">
          <x14:formula1>
            <xm:f>#REF!</xm:f>
          </x14:formula1>
          <xm:sqref>AD2:AD4</xm:sqref>
        </x14:dataValidation>
        <x14:dataValidation type="list" allowBlank="1" showInputMessage="1" showErrorMessage="1" xr:uid="{00000000-0002-0000-0000-000019000000}">
          <x14:formula1>
            <xm:f>#REF!</xm:f>
          </x14:formula1>
          <xm:sqref>BC6:BC200</xm:sqref>
        </x14:dataValidation>
        <x14:dataValidation type="list" allowBlank="1" showInputMessage="1" showErrorMessage="1" xr:uid="{00000000-0002-0000-0000-00001A000000}">
          <x14:formula1>
            <xm:f>#REF!</xm:f>
          </x14:formula1>
          <xm:sqref>R196:S200</xm:sqref>
        </x14:dataValidation>
        <x14:dataValidation type="list" allowBlank="1" errorTitle="MAJUSCULE" error="Merci de saisir la ville en MAJUSCULE" xr:uid="{00000000-0002-0000-0000-00001B000000}">
          <x14:formula1>
            <xm:f>[1]LISTES!#REF!</xm:f>
          </x14:formula1>
          <xm:sqref>AD24</xm:sqref>
        </x14:dataValidation>
        <x14:dataValidation type="list" allowBlank="1" showInputMessage="1" showErrorMessage="1" xr:uid="{00000000-0002-0000-0000-00001C000000}">
          <x14:formula1>
            <xm:f>[1]LISTES!#REF!</xm:f>
          </x14:formula1>
          <xm:sqref>AV24:AX24 AH24:AP24</xm:sqref>
        </x14:dataValidation>
        <x14:dataValidation type="list" allowBlank="1" showInputMessage="1" showErrorMessage="1" xr:uid="{00000000-0002-0000-0000-00001D000000}">
          <x14:formula1>
            <xm:f>#REF!</xm:f>
          </x14:formula1>
          <xm:sqref>R2:S195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theme="4" tint="-0.499984740745262"/>
  </sheetPr>
  <dimension ref="A1:F399"/>
  <sheetViews>
    <sheetView showGridLines="0" tabSelected="1" zoomScale="96" zoomScaleNormal="96" workbookViewId="0">
      <pane xSplit="6" ySplit="1" topLeftCell="G2" activePane="bottomRight" state="frozen"/>
      <selection pane="topRight" activeCell="L1" sqref="L1"/>
      <selection pane="bottomLeft" activeCell="A2" sqref="A2"/>
      <selection pane="bottomRight" activeCell="E2" sqref="E2:E3"/>
    </sheetView>
  </sheetViews>
  <sheetFormatPr baseColWidth="10" defaultColWidth="3.7109375" defaultRowHeight="12"/>
  <cols>
    <col min="1" max="1" width="9" style="3" customWidth="1"/>
    <col min="2" max="3" width="15" style="4" customWidth="1"/>
    <col min="4" max="6" width="13.42578125" style="4" customWidth="1"/>
    <col min="7" max="16384" width="3.7109375" style="2"/>
  </cols>
  <sheetData>
    <row r="1" spans="1:6" s="151" customFormat="1" ht="27.75" customHeight="1">
      <c r="A1" s="148" t="s">
        <v>42</v>
      </c>
      <c r="B1" s="149" t="s">
        <v>8</v>
      </c>
      <c r="C1" s="149" t="s">
        <v>9</v>
      </c>
      <c r="D1" s="150" t="s">
        <v>5</v>
      </c>
      <c r="E1" s="150" t="s">
        <v>6</v>
      </c>
      <c r="F1" s="150" t="s">
        <v>7</v>
      </c>
    </row>
    <row r="2" spans="1:6" s="1" customFormat="1" ht="14.25" customHeight="1">
      <c r="A2" s="178">
        <v>1</v>
      </c>
      <c r="B2" s="180" t="str">
        <f>IF(VLOOKUP($A2,STAGIAIRES!$A$2:$BQ$200,7,0)="","",VLOOKUP($A2,STAGIAIRES!$A$2:$BQ$200,7,0))</f>
        <v/>
      </c>
      <c r="C2" s="180" t="str">
        <f>IF(VLOOKUP($A2,STAGIAIRES!$A$2:$BQ$200,6,0)="","",VLOOKUP($A2,STAGIAIRES!$A$2:$BQ$200,6,0))</f>
        <v/>
      </c>
      <c r="D2" s="181">
        <f>IF(VLOOKUP($A2,STAGIAIRES!$A$2:$BQ$200,56,0)="","",VLOOKUP($A2,STAGIAIRES!$A$2:$BQ$200,56,0))</f>
        <v>44186</v>
      </c>
      <c r="E2" s="183">
        <f>IF(STAGIAIRES!BH2="",STAGIAIRES!BG2,IF(STAGIAIRES!BG2="",STAGIAIRES!BF2,IF(STAGIAIRES!BF2="",STAGIAIRES!BE2)))</f>
        <v>0</v>
      </c>
      <c r="F2" s="177" t="str">
        <f>IF(VLOOKUP($A2,STAGIAIRES!$A$2:$BQ$200,61,0)="","",VLOOKUP($A2,STAGIAIRES!$A$2:$BQ$200,61,0))</f>
        <v/>
      </c>
    </row>
    <row r="3" spans="1:6" s="1" customFormat="1" ht="14.25" customHeight="1">
      <c r="A3" s="179"/>
      <c r="B3" s="180"/>
      <c r="C3" s="180"/>
      <c r="D3" s="182"/>
      <c r="E3" s="183"/>
      <c r="F3" s="177"/>
    </row>
    <row r="4" spans="1:6" s="1" customFormat="1" ht="14.25" customHeight="1">
      <c r="A4" s="178">
        <v>2</v>
      </c>
      <c r="B4" s="184" t="str">
        <f>IF(VLOOKUP($A4,STAGIAIRES!$A$2:$BQ$200,7,0)="","",VLOOKUP($A4,STAGIAIRES!$A$2:$BQ$200,7,0))</f>
        <v/>
      </c>
      <c r="C4" s="184" t="str">
        <f>IF(VLOOKUP($A4,STAGIAIRES!$A$2:$BQ$200,6,0)="","",VLOOKUP($A4,STAGIAIRES!$A$2:$BQ$200,6,0))</f>
        <v/>
      </c>
      <c r="D4" s="181">
        <f>IF(VLOOKUP($A4,STAGIAIRES!$A$2:$BQ$200,56,0)="","",VLOOKUP($A4,STAGIAIRES!$A$2:$BQ$200,56,0))</f>
        <v>44207</v>
      </c>
      <c r="E4" s="177">
        <f>IF(VLOOKUP($A4,STAGIAIRES!$A$2:$BQ$200,57,0)="","",VLOOKUP($A4,STAGIAIRES!$A$2:$BQ$200,57,0))</f>
        <v>44298</v>
      </c>
      <c r="F4" s="177">
        <f>IF(VLOOKUP($A4,STAGIAIRES!$A$2:$BQ$200,61,0)="","",VLOOKUP($A4,STAGIAIRES!$A$2:$BQ$200,61,0))</f>
        <v>44294</v>
      </c>
    </row>
    <row r="5" spans="1:6" s="1" customFormat="1" ht="14.25" customHeight="1">
      <c r="A5" s="179"/>
      <c r="B5" s="184"/>
      <c r="C5" s="184"/>
      <c r="D5" s="182"/>
      <c r="E5" s="177"/>
      <c r="F5" s="177"/>
    </row>
    <row r="6" spans="1:6" s="1" customFormat="1" ht="14.25" customHeight="1">
      <c r="A6" s="178">
        <v>3</v>
      </c>
      <c r="B6" s="184" t="str">
        <f>IF(VLOOKUP($A6,STAGIAIRES!$A$2:$BQ$200,7,0)="","",VLOOKUP($A6,STAGIAIRES!$A$2:$BQ$200,7,0))</f>
        <v/>
      </c>
      <c r="C6" s="184" t="str">
        <f>IF(VLOOKUP($A6,STAGIAIRES!$A$2:$BQ$200,6,0)="","",VLOOKUP($A6,STAGIAIRES!$A$2:$BQ$200,6,0))</f>
        <v/>
      </c>
      <c r="D6" s="181">
        <f>IF(VLOOKUP($A6,STAGIAIRES!$A$2:$BQ$200,56,0)="","",VLOOKUP($A6,STAGIAIRES!$A$2:$BQ$200,56,0))</f>
        <v>44207</v>
      </c>
      <c r="E6" s="177">
        <f>IF(VLOOKUP($A6,STAGIAIRES!$A$2:$BQ$200,57,0)="","",VLOOKUP($A6,STAGIAIRES!$A$2:$BQ$200,57,0))</f>
        <v>44291</v>
      </c>
      <c r="F6" s="177">
        <f>IF(VLOOKUP($A6,STAGIAIRES!$A$2:$BQ$200,61,0)="","",VLOOKUP($A6,STAGIAIRES!$A$2:$BQ$200,61,0))</f>
        <v>44291</v>
      </c>
    </row>
    <row r="7" spans="1:6" s="1" customFormat="1" ht="14.25" customHeight="1">
      <c r="A7" s="179"/>
      <c r="B7" s="184"/>
      <c r="C7" s="184"/>
      <c r="D7" s="182"/>
      <c r="E7" s="177"/>
      <c r="F7" s="177"/>
    </row>
    <row r="8" spans="1:6" s="1" customFormat="1" ht="14.25" customHeight="1">
      <c r="A8" s="178">
        <v>4</v>
      </c>
      <c r="B8" s="184" t="str">
        <f>IF(VLOOKUP($A8,STAGIAIRES!$A$2:$BQ$200,7,0)="","",VLOOKUP($A8,STAGIAIRES!$A$2:$BQ$200,7,0))</f>
        <v/>
      </c>
      <c r="C8" s="184" t="str">
        <f>IF(VLOOKUP($A8,STAGIAIRES!$A$2:$BQ$200,6,0)="","",VLOOKUP($A8,STAGIAIRES!$A$2:$BQ$200,6,0))</f>
        <v/>
      </c>
      <c r="D8" s="181">
        <f>IF(VLOOKUP($A8,STAGIAIRES!$A$2:$BQ$200,56,0)="","",VLOOKUP($A8,STAGIAIRES!$A$2:$BQ$200,56,0))</f>
        <v>44210</v>
      </c>
      <c r="E8" s="177">
        <f>IF(VLOOKUP($A8,STAGIAIRES!$A$2:$BQ$200,57,0)="","",VLOOKUP($A8,STAGIAIRES!$A$2:$BQ$200,57,0))</f>
        <v>44280</v>
      </c>
      <c r="F8" s="177">
        <f>IF(VLOOKUP($A8,STAGIAIRES!$A$2:$BQ$200,61,0)="","",VLOOKUP($A8,STAGIAIRES!$A$2:$BQ$200,61,0))</f>
        <v>44260</v>
      </c>
    </row>
    <row r="9" spans="1:6" s="1" customFormat="1" ht="14.25" customHeight="1">
      <c r="A9" s="179"/>
      <c r="B9" s="184"/>
      <c r="C9" s="184"/>
      <c r="D9" s="182"/>
      <c r="E9" s="177"/>
      <c r="F9" s="177"/>
    </row>
    <row r="10" spans="1:6" s="1" customFormat="1" ht="14.25" customHeight="1">
      <c r="A10" s="178">
        <v>5</v>
      </c>
      <c r="B10" s="184" t="str">
        <f>IF(VLOOKUP($A10,STAGIAIRES!$A$2:$BQ$200,7,0)="","",VLOOKUP($A10,STAGIAIRES!$A$2:$BQ$200,7,0))</f>
        <v/>
      </c>
      <c r="C10" s="184" t="str">
        <f>IF(VLOOKUP($A10,STAGIAIRES!$A$2:$BQ$200,6,0)="","",VLOOKUP($A10,STAGIAIRES!$A$2:$BQ$200,6,0))</f>
        <v/>
      </c>
      <c r="D10" s="181">
        <f>IF(VLOOKUP($A10,STAGIAIRES!$A$2:$BQ$200,56,0)="","",VLOOKUP($A10,STAGIAIRES!$A$2:$BQ$200,56,0))</f>
        <v>44214</v>
      </c>
      <c r="E10" s="177">
        <f>IF(VLOOKUP($A10,STAGIAIRES!$A$2:$BQ$200,57,0)="","",VLOOKUP($A10,STAGIAIRES!$A$2:$BQ$200,57,0))</f>
        <v>44305</v>
      </c>
      <c r="F10" s="177">
        <f>IF(VLOOKUP($A10,STAGIAIRES!$A$2:$BQ$200,61,0)="","",VLOOKUP($A10,STAGIAIRES!$A$2:$BQ$200,61,0))</f>
        <v>44246</v>
      </c>
    </row>
    <row r="11" spans="1:6" s="1" customFormat="1" ht="14.25" customHeight="1">
      <c r="A11" s="179"/>
      <c r="B11" s="184"/>
      <c r="C11" s="184"/>
      <c r="D11" s="182"/>
      <c r="E11" s="177"/>
      <c r="F11" s="177"/>
    </row>
    <row r="12" spans="1:6" s="1" customFormat="1" ht="14.25" customHeight="1">
      <c r="A12" s="178">
        <v>6</v>
      </c>
      <c r="B12" s="184" t="str">
        <f>IF(VLOOKUP($A12,STAGIAIRES!$A$2:$BQ$200,7,0)="","",VLOOKUP($A12,STAGIAIRES!$A$2:$BQ$200,7,0))</f>
        <v/>
      </c>
      <c r="C12" s="184" t="str">
        <f>IF(VLOOKUP($A12,STAGIAIRES!$A$2:$BQ$200,6,0)="","",VLOOKUP($A12,STAGIAIRES!$A$2:$BQ$200,6,0))</f>
        <v/>
      </c>
      <c r="D12" s="181">
        <f>IF(VLOOKUP($A12,STAGIAIRES!$A$2:$BQ$200,56,0)="","",VLOOKUP($A12,STAGIAIRES!$A$2:$BQ$200,56,0))</f>
        <v>44214</v>
      </c>
      <c r="E12" s="177">
        <f>IF(VLOOKUP($A12,STAGIAIRES!$A$2:$BQ$200,57,0)="","",VLOOKUP($A12,STAGIAIRES!$A$2:$BQ$200,57,0))</f>
        <v>44263</v>
      </c>
      <c r="F12" s="177">
        <f>IF(VLOOKUP($A12,STAGIAIRES!$A$2:$BQ$200,61,0)="","",VLOOKUP($A12,STAGIAIRES!$A$2:$BQ$200,61,0))</f>
        <v>44237</v>
      </c>
    </row>
    <row r="13" spans="1:6" s="1" customFormat="1" ht="14.25" customHeight="1">
      <c r="A13" s="179"/>
      <c r="B13" s="184"/>
      <c r="C13" s="184"/>
      <c r="D13" s="182"/>
      <c r="E13" s="177"/>
      <c r="F13" s="177"/>
    </row>
    <row r="14" spans="1:6" s="1" customFormat="1" ht="14.25" customHeight="1">
      <c r="A14" s="178">
        <v>7</v>
      </c>
      <c r="B14" s="180" t="str">
        <f>IF(VLOOKUP($A14,STAGIAIRES!$A$2:$BQ$200,7,0)="","",VLOOKUP($A14,STAGIAIRES!$A$2:$BQ$200,7,0))</f>
        <v/>
      </c>
      <c r="C14" s="180" t="str">
        <f>IF(VLOOKUP($A14,STAGIAIRES!$A$2:$BQ$200,6,0)="","",VLOOKUP($A14,STAGIAIRES!$A$2:$BQ$200,6,0))</f>
        <v/>
      </c>
      <c r="D14" s="181">
        <f>IF(VLOOKUP($A14,STAGIAIRES!$A$2:$BQ$200,56,0)="","",VLOOKUP($A14,STAGIAIRES!$A$2:$BQ$200,56,0))</f>
        <v>44221</v>
      </c>
      <c r="E14" s="177">
        <f>IF(VLOOKUP($A14,STAGIAIRES!$A$2:$BQ$200,57,0)="","",VLOOKUP($A14,STAGIAIRES!$A$2:$BQ$200,57,0))</f>
        <v>44397</v>
      </c>
      <c r="F14" s="177" t="str">
        <f>IF(VLOOKUP($A14,STAGIAIRES!$A$2:$BQ$200,61,0)="","",VLOOKUP($A14,STAGIAIRES!$A$2:$BQ$200,61,0))</f>
        <v/>
      </c>
    </row>
    <row r="15" spans="1:6" s="1" customFormat="1" ht="14.25" customHeight="1">
      <c r="A15" s="179"/>
      <c r="B15" s="180"/>
      <c r="C15" s="180"/>
      <c r="D15" s="182"/>
      <c r="E15" s="177"/>
      <c r="F15" s="177"/>
    </row>
    <row r="16" spans="1:6" s="1" customFormat="1" ht="14.25" customHeight="1">
      <c r="A16" s="178">
        <v>8</v>
      </c>
      <c r="B16" s="180" t="str">
        <f>IF(VLOOKUP($A16,STAGIAIRES!$A$2:$BQ$200,7,0)="","",VLOOKUP($A16,STAGIAIRES!$A$2:$BQ$200,7,0))</f>
        <v/>
      </c>
      <c r="C16" s="180" t="str">
        <f>IF(VLOOKUP($A16,STAGIAIRES!$A$2:$BQ$200,6,0)="","",VLOOKUP($A16,STAGIAIRES!$A$2:$BQ$200,6,0))</f>
        <v/>
      </c>
      <c r="D16" s="181">
        <f>IF(VLOOKUP($A16,STAGIAIRES!$A$2:$BQ$200,56,0)="","",VLOOKUP($A16,STAGIAIRES!$A$2:$BQ$200,56,0))</f>
        <v>44221</v>
      </c>
      <c r="E16" s="177">
        <f>IF(VLOOKUP($A16,STAGIAIRES!$A$2:$BQ$200,57,0)="","",VLOOKUP($A16,STAGIAIRES!$A$2:$BQ$200,57,0))</f>
        <v>44312</v>
      </c>
      <c r="F16" s="177" t="str">
        <f>IF(VLOOKUP($A16,STAGIAIRES!$A$2:$BQ$200,61,0)="","",VLOOKUP($A16,STAGIAIRES!$A$2:$BQ$200,61,0))</f>
        <v/>
      </c>
    </row>
    <row r="17" spans="1:6" s="1" customFormat="1" ht="14.25" customHeight="1">
      <c r="A17" s="179"/>
      <c r="B17" s="180"/>
      <c r="C17" s="180"/>
      <c r="D17" s="182"/>
      <c r="E17" s="177"/>
      <c r="F17" s="177"/>
    </row>
    <row r="18" spans="1:6" s="1" customFormat="1" ht="14.25" customHeight="1">
      <c r="A18" s="178">
        <v>9</v>
      </c>
      <c r="B18" s="180" t="str">
        <f>IF(VLOOKUP($A18,STAGIAIRES!$A$2:$BQ$200,7,0)="","",VLOOKUP($A18,STAGIAIRES!$A$2:$BQ$200,7,0))</f>
        <v/>
      </c>
      <c r="C18" s="180" t="str">
        <f>IF(VLOOKUP($A18,STAGIAIRES!$A$2:$BQ$200,6,0)="","",VLOOKUP($A18,STAGIAIRES!$A$2:$BQ$200,6,0))</f>
        <v/>
      </c>
      <c r="D18" s="181">
        <f>IF(VLOOKUP($A18,STAGIAIRES!$A$2:$BQ$200,56,0)="","",VLOOKUP($A18,STAGIAIRES!$A$2:$BQ$200,56,0))</f>
        <v>44221</v>
      </c>
      <c r="E18" s="177">
        <f>IF(VLOOKUP($A18,STAGIAIRES!$A$2:$BQ$200,57,0)="","",VLOOKUP($A18,STAGIAIRES!$A$2:$BQ$200,57,0))</f>
        <v>44316</v>
      </c>
      <c r="F18" s="177" t="str">
        <f>IF(VLOOKUP($A18,STAGIAIRES!$A$2:$BQ$200,61,0)="","",VLOOKUP($A18,STAGIAIRES!$A$2:$BQ$200,61,0))</f>
        <v/>
      </c>
    </row>
    <row r="19" spans="1:6" s="1" customFormat="1" ht="14.25" customHeight="1">
      <c r="A19" s="179"/>
      <c r="B19" s="180"/>
      <c r="C19" s="180"/>
      <c r="D19" s="182"/>
      <c r="E19" s="177"/>
      <c r="F19" s="177"/>
    </row>
    <row r="20" spans="1:6" s="1" customFormat="1" ht="14.25" customHeight="1">
      <c r="A20" s="178">
        <v>10</v>
      </c>
      <c r="B20" s="184" t="str">
        <f>IF(VLOOKUP($A20,STAGIAIRES!$A$2:$BQ$200,7,0)="","",VLOOKUP($A20,STAGIAIRES!$A$2:$BQ$200,7,0))</f>
        <v/>
      </c>
      <c r="C20" s="184" t="str">
        <f>IF(VLOOKUP($A20,STAGIAIRES!$A$2:$BQ$200,6,0)="","",VLOOKUP($A20,STAGIAIRES!$A$2:$BQ$200,6,0))</f>
        <v/>
      </c>
      <c r="D20" s="181">
        <f>IF(VLOOKUP($A20,STAGIAIRES!$A$2:$BQ$200,56,0)="","",VLOOKUP($A20,STAGIAIRES!$A$2:$BQ$200,56,0))</f>
        <v>44221</v>
      </c>
      <c r="E20" s="177">
        <f>IF(VLOOKUP($A20,STAGIAIRES!$A$2:$BQ$200,57,0)="","",VLOOKUP($A20,STAGIAIRES!$A$2:$BQ$200,57,0))</f>
        <v>44316</v>
      </c>
      <c r="F20" s="177">
        <f>IF(VLOOKUP($A20,STAGIAIRES!$A$2:$BQ$200,61,0)="","",VLOOKUP($A20,STAGIAIRES!$A$2:$BQ$200,61,0))</f>
        <v>44295</v>
      </c>
    </row>
    <row r="21" spans="1:6" s="1" customFormat="1" ht="14.25" customHeight="1">
      <c r="A21" s="179"/>
      <c r="B21" s="184"/>
      <c r="C21" s="184"/>
      <c r="D21" s="182"/>
      <c r="E21" s="177"/>
      <c r="F21" s="177"/>
    </row>
    <row r="22" spans="1:6" ht="14.25" customHeight="1">
      <c r="A22" s="178">
        <v>11</v>
      </c>
      <c r="B22" s="184" t="str">
        <f>IF(VLOOKUP($A22,STAGIAIRES!$A$2:$BQ$200,7,0)="","",VLOOKUP($A22,STAGIAIRES!$A$2:$BQ$200,7,0))</f>
        <v/>
      </c>
      <c r="C22" s="184" t="str">
        <f>IF(VLOOKUP($A22,STAGIAIRES!$A$2:$BQ$200,6,0)="","",VLOOKUP($A22,STAGIAIRES!$A$2:$BQ$200,6,0))</f>
        <v/>
      </c>
      <c r="D22" s="181">
        <f>IF(VLOOKUP($A22,STAGIAIRES!$A$2:$BQ$200,56,0)="","",VLOOKUP($A22,STAGIAIRES!$A$2:$BQ$200,56,0))</f>
        <v>44228</v>
      </c>
      <c r="E22" s="177">
        <f>IF(VLOOKUP($A22,STAGIAIRES!$A$2:$BQ$200,57,0)="","",VLOOKUP($A22,STAGIAIRES!$A$2:$BQ$200,57,0))</f>
        <v>44253</v>
      </c>
      <c r="F22" s="177">
        <f>IF(VLOOKUP($A22,STAGIAIRES!$A$2:$BQ$200,61,0)="","",VLOOKUP($A22,STAGIAIRES!$A$2:$BQ$200,61,0))</f>
        <v>44253</v>
      </c>
    </row>
    <row r="23" spans="1:6" ht="14.25" customHeight="1">
      <c r="A23" s="179"/>
      <c r="B23" s="184"/>
      <c r="C23" s="184"/>
      <c r="D23" s="182"/>
      <c r="E23" s="177"/>
      <c r="F23" s="177"/>
    </row>
    <row r="24" spans="1:6" ht="14.25" customHeight="1">
      <c r="A24" s="178">
        <v>12</v>
      </c>
      <c r="B24" s="184" t="str">
        <f>IF(VLOOKUP($A24,STAGIAIRES!$A$2:$BQ$200,7,0)="","",VLOOKUP($A24,STAGIAIRES!$A$2:$BQ$200,7,0))</f>
        <v/>
      </c>
      <c r="C24" s="184" t="str">
        <f>IF(VLOOKUP($A24,STAGIAIRES!$A$2:$BQ$200,6,0)="","",VLOOKUP($A24,STAGIAIRES!$A$2:$BQ$200,6,0))</f>
        <v/>
      </c>
      <c r="D24" s="181">
        <f>IF(VLOOKUP($A24,STAGIAIRES!$A$2:$BQ$200,56,0)="","",VLOOKUP($A24,STAGIAIRES!$A$2:$BQ$200,56,0))</f>
        <v>44224</v>
      </c>
      <c r="E24" s="177">
        <f>IF(VLOOKUP($A24,STAGIAIRES!$A$2:$BQ$200,57,0)="","",VLOOKUP($A24,STAGIAIRES!$A$2:$BQ$200,57,0))</f>
        <v>44314</v>
      </c>
      <c r="F24" s="177">
        <f>IF(VLOOKUP($A24,STAGIAIRES!$A$2:$BQ$200,61,0)="","",VLOOKUP($A24,STAGIAIRES!$A$2:$BQ$200,61,0))</f>
        <v>44225</v>
      </c>
    </row>
    <row r="25" spans="1:6" ht="14.25" customHeight="1">
      <c r="A25" s="179"/>
      <c r="B25" s="184"/>
      <c r="C25" s="184"/>
      <c r="D25" s="182"/>
      <c r="E25" s="177"/>
      <c r="F25" s="177"/>
    </row>
    <row r="26" spans="1:6" ht="14.25" customHeight="1">
      <c r="A26" s="178">
        <v>13</v>
      </c>
      <c r="B26" s="184" t="str">
        <f>IF(VLOOKUP($A26,STAGIAIRES!$A$2:$BQ$200,7,0)="","",VLOOKUP($A26,STAGIAIRES!$A$2:$BQ$200,7,0))</f>
        <v/>
      </c>
      <c r="C26" s="184" t="str">
        <f>IF(VLOOKUP($A26,STAGIAIRES!$A$2:$BQ$200,6,0)="","",VLOOKUP($A26,STAGIAIRES!$A$2:$BQ$200,6,0))</f>
        <v/>
      </c>
      <c r="D26" s="181">
        <f>IF(VLOOKUP($A26,STAGIAIRES!$A$2:$BQ$200,56,0)="","",VLOOKUP($A26,STAGIAIRES!$A$2:$BQ$200,56,0))</f>
        <v>44235</v>
      </c>
      <c r="E26" s="177">
        <f>IF(VLOOKUP($A26,STAGIAIRES!$A$2:$BQ$200,57,0)="","",VLOOKUP($A26,STAGIAIRES!$A$2:$BQ$200,57,0))</f>
        <v>44300</v>
      </c>
      <c r="F26" s="177">
        <f>IF(VLOOKUP($A26,STAGIAIRES!$A$2:$BQ$200,61,0)="","",VLOOKUP($A26,STAGIAIRES!$A$2:$BQ$200,61,0))</f>
        <v>44300</v>
      </c>
    </row>
    <row r="27" spans="1:6">
      <c r="A27" s="179"/>
      <c r="B27" s="184"/>
      <c r="C27" s="184"/>
      <c r="D27" s="182"/>
      <c r="E27" s="177"/>
      <c r="F27" s="177"/>
    </row>
    <row r="28" spans="1:6" ht="14.25" customHeight="1">
      <c r="A28" s="178">
        <v>14</v>
      </c>
      <c r="B28" s="184" t="str">
        <f>IF(VLOOKUP($A28,STAGIAIRES!$A$2:$BQ$200,7,0)="","",VLOOKUP($A28,STAGIAIRES!$A$2:$BQ$200,7,0))</f>
        <v/>
      </c>
      <c r="C28" s="184" t="str">
        <f>IF(VLOOKUP($A28,STAGIAIRES!$A$2:$BQ$200,6,0)="","",VLOOKUP($A28,STAGIAIRES!$A$2:$BQ$200,6,0))</f>
        <v/>
      </c>
      <c r="D28" s="181">
        <f>IF(VLOOKUP($A28,STAGIAIRES!$A$2:$BQ$200,56,0)="","",VLOOKUP($A28,STAGIAIRES!$A$2:$BQ$200,56,0))</f>
        <v>44235</v>
      </c>
      <c r="E28" s="177">
        <f>IF(VLOOKUP($A28,STAGIAIRES!$A$2:$BQ$200,57,0)="","",VLOOKUP($A28,STAGIAIRES!$A$2:$BQ$200,57,0))</f>
        <v>44294</v>
      </c>
      <c r="F28" s="177">
        <f>IF(VLOOKUP($A28,STAGIAIRES!$A$2:$BQ$200,61,0)="","",VLOOKUP($A28,STAGIAIRES!$A$2:$BQ$200,61,0))</f>
        <v>44294</v>
      </c>
    </row>
    <row r="29" spans="1:6" ht="13.5" customHeight="1">
      <c r="A29" s="179"/>
      <c r="B29" s="184"/>
      <c r="C29" s="184"/>
      <c r="D29" s="182"/>
      <c r="E29" s="177"/>
      <c r="F29" s="177"/>
    </row>
    <row r="30" spans="1:6" ht="14.25" customHeight="1">
      <c r="A30" s="178">
        <v>15</v>
      </c>
      <c r="B30" s="180" t="str">
        <f>IF(VLOOKUP($A30,STAGIAIRES!$A$2:$BQ$200,7,0)="","",VLOOKUP($A30,STAGIAIRES!$A$2:$BQ$200,7,0))</f>
        <v/>
      </c>
      <c r="C30" s="180" t="str">
        <f>IF(VLOOKUP($A30,STAGIAIRES!$A$2:$BQ$200,6,0)="","",VLOOKUP($A30,STAGIAIRES!$A$2:$BQ$200,6,0))</f>
        <v/>
      </c>
      <c r="D30" s="181">
        <f>IF(VLOOKUP($A30,STAGIAIRES!$A$2:$BQ$200,56,0)="","",VLOOKUP($A30,STAGIAIRES!$A$2:$BQ$200,56,0))</f>
        <v>44235</v>
      </c>
      <c r="E30" s="177">
        <f>IF(VLOOKUP($A30,STAGIAIRES!$A$2:$BQ$200,57,0)="","",VLOOKUP($A30,STAGIAIRES!$A$2:$BQ$200,57,0))</f>
        <v>44319</v>
      </c>
      <c r="F30" s="177" t="str">
        <f>IF(VLOOKUP($A30,STAGIAIRES!$A$2:$BQ$200,61,0)="","",VLOOKUP($A30,STAGIAIRES!$A$2:$BQ$200,61,0))</f>
        <v/>
      </c>
    </row>
    <row r="31" spans="1:6" ht="14.25" customHeight="1">
      <c r="A31" s="179"/>
      <c r="B31" s="180"/>
      <c r="C31" s="180"/>
      <c r="D31" s="182"/>
      <c r="E31" s="177"/>
      <c r="F31" s="177"/>
    </row>
    <row r="32" spans="1:6" ht="14.25" customHeight="1">
      <c r="A32" s="178">
        <v>16</v>
      </c>
      <c r="B32" s="180" t="str">
        <f>IF(VLOOKUP($A32,STAGIAIRES!$A$2:$BQ$200,7,0)="","",VLOOKUP($A32,STAGIAIRES!$A$2:$BQ$200,7,0))</f>
        <v/>
      </c>
      <c r="C32" s="180" t="str">
        <f>IF(VLOOKUP($A32,STAGIAIRES!$A$2:$BQ$200,6,0)="","",VLOOKUP($A32,STAGIAIRES!$A$2:$BQ$200,6,0))</f>
        <v/>
      </c>
      <c r="D32" s="181">
        <f>IF(VLOOKUP($A32,STAGIAIRES!$A$2:$BQ$200,56,0)="","",VLOOKUP($A32,STAGIAIRES!$A$2:$BQ$200,56,0))</f>
        <v>44235</v>
      </c>
      <c r="E32" s="177">
        <f>IF(VLOOKUP($A32,STAGIAIRES!$A$2:$BQ$200,57,0)="","",VLOOKUP($A32,STAGIAIRES!$A$2:$BQ$200,57,0))</f>
        <v>44316</v>
      </c>
      <c r="F32" s="177" t="str">
        <f>IF(VLOOKUP($A32,STAGIAIRES!$A$2:$BQ$200,61,0)="","",VLOOKUP($A32,STAGIAIRES!$A$2:$BQ$200,61,0))</f>
        <v/>
      </c>
    </row>
    <row r="33" spans="1:6" ht="14.25" customHeight="1">
      <c r="A33" s="179"/>
      <c r="B33" s="180"/>
      <c r="C33" s="180"/>
      <c r="D33" s="182"/>
      <c r="E33" s="177"/>
      <c r="F33" s="177"/>
    </row>
    <row r="34" spans="1:6" ht="14.25" customHeight="1">
      <c r="A34" s="178">
        <v>17</v>
      </c>
      <c r="B34" s="180" t="str">
        <f>IF(VLOOKUP($A34,STAGIAIRES!$A$2:$BQ$200,7,0)="","",VLOOKUP($A34,STAGIAIRES!$A$2:$BQ$200,7,0))</f>
        <v/>
      </c>
      <c r="C34" s="180" t="str">
        <f>IF(VLOOKUP($A34,STAGIAIRES!$A$2:$BQ$200,6,0)="","",VLOOKUP($A34,STAGIAIRES!$A$2:$BQ$200,6,0))</f>
        <v/>
      </c>
      <c r="D34" s="181">
        <f>IF(VLOOKUP($A34,STAGIAIRES!$A$2:$BQ$200,56,0)="","",VLOOKUP($A34,STAGIAIRES!$A$2:$BQ$200,56,0))</f>
        <v>44263</v>
      </c>
      <c r="E34" s="177">
        <f>IF(VLOOKUP($A34,STAGIAIRES!$A$2:$BQ$200,57,0)="","",VLOOKUP($A34,STAGIAIRES!$A$2:$BQ$200,57,0))</f>
        <v>44355</v>
      </c>
      <c r="F34" s="177" t="str">
        <f>IF(VLOOKUP($A34,STAGIAIRES!$A$2:$BQ$200,61,0)="","",VLOOKUP($A34,STAGIAIRES!$A$2:$BQ$200,61,0))</f>
        <v/>
      </c>
    </row>
    <row r="35" spans="1:6" ht="14.25" customHeight="1">
      <c r="A35" s="179"/>
      <c r="B35" s="180"/>
      <c r="C35" s="180"/>
      <c r="D35" s="182"/>
      <c r="E35" s="177"/>
      <c r="F35" s="177"/>
    </row>
    <row r="36" spans="1:6" ht="14.25" customHeight="1">
      <c r="A36" s="178">
        <v>18</v>
      </c>
      <c r="B36" s="180" t="str">
        <f>IF(VLOOKUP($A36,STAGIAIRES!$A$2:$BQ$200,7,0)="","",VLOOKUP($A36,STAGIAIRES!$A$2:$BQ$200,7,0))</f>
        <v/>
      </c>
      <c r="C36" s="180" t="str">
        <f>IF(VLOOKUP($A36,STAGIAIRES!$A$2:$BQ$200,6,0)="","",VLOOKUP($A36,STAGIAIRES!$A$2:$BQ$200,6,0))</f>
        <v/>
      </c>
      <c r="D36" s="181">
        <f>IF(VLOOKUP($A36,STAGIAIRES!$A$2:$BQ$200,56,0)="","",VLOOKUP($A36,STAGIAIRES!$A$2:$BQ$200,56,0))</f>
        <v>44265</v>
      </c>
      <c r="E36" s="177">
        <f>IF(VLOOKUP($A36,STAGIAIRES!$A$2:$BQ$200,57,0)="","",VLOOKUP($A36,STAGIAIRES!$A$2:$BQ$200,57,0))</f>
        <v>44320</v>
      </c>
      <c r="F36" s="177" t="str">
        <f>IF(VLOOKUP($A36,STAGIAIRES!$A$2:$BQ$200,61,0)="","",VLOOKUP($A36,STAGIAIRES!$A$2:$BQ$200,61,0))</f>
        <v/>
      </c>
    </row>
    <row r="37" spans="1:6" ht="14.25" customHeight="1">
      <c r="A37" s="179"/>
      <c r="B37" s="180"/>
      <c r="C37" s="180"/>
      <c r="D37" s="182"/>
      <c r="E37" s="177"/>
      <c r="F37" s="177"/>
    </row>
    <row r="38" spans="1:6" ht="14.25" customHeight="1">
      <c r="A38" s="178">
        <v>19</v>
      </c>
      <c r="B38" s="180" t="str">
        <f>IF(VLOOKUP($A38,STAGIAIRES!$A$2:$BQ$200,7,0)="","",VLOOKUP($A38,STAGIAIRES!$A$2:$BQ$200,7,0))</f>
        <v/>
      </c>
      <c r="C38" s="180" t="str">
        <f>IF(VLOOKUP($A38,STAGIAIRES!$A$2:$BQ$200,6,0)="","",VLOOKUP($A38,STAGIAIRES!$A$2:$BQ$200,6,0))</f>
        <v/>
      </c>
      <c r="D38" s="181">
        <f>IF(VLOOKUP($A38,STAGIAIRES!$A$2:$BQ$200,56,0)="","",VLOOKUP($A38,STAGIAIRES!$A$2:$BQ$200,56,0))</f>
        <v>44263</v>
      </c>
      <c r="E38" s="177">
        <f>IF(VLOOKUP($A38,STAGIAIRES!$A$2:$BQ$200,57,0)="","",VLOOKUP($A38,STAGIAIRES!$A$2:$BQ$200,57,0))</f>
        <v>44355</v>
      </c>
      <c r="F38" s="177">
        <f>IF(VLOOKUP($A38,STAGIAIRES!$A$2:$BQ$200,61,0)="","",VLOOKUP($A38,STAGIAIRES!$A$2:$BQ$200,61,0))</f>
        <v>44308</v>
      </c>
    </row>
    <row r="39" spans="1:6" ht="15" customHeight="1">
      <c r="A39" s="179"/>
      <c r="B39" s="180"/>
      <c r="C39" s="180"/>
      <c r="D39" s="182"/>
      <c r="E39" s="177"/>
      <c r="F39" s="177"/>
    </row>
    <row r="40" spans="1:6" ht="14.25" customHeight="1">
      <c r="A40" s="178">
        <v>20</v>
      </c>
      <c r="B40" s="180" t="str">
        <f>IF(VLOOKUP($A40,STAGIAIRES!$A$2:$BQ$200,7,0)="","",VLOOKUP($A40,STAGIAIRES!$A$2:$BQ$200,7,0))</f>
        <v/>
      </c>
      <c r="C40" s="180" t="str">
        <f>IF(VLOOKUP($A40,STAGIAIRES!$A$2:$BQ$200,6,0)="","",VLOOKUP($A40,STAGIAIRES!$A$2:$BQ$200,6,0))</f>
        <v/>
      </c>
      <c r="D40" s="181">
        <f>IF(VLOOKUP($A40,STAGIAIRES!$A$2:$BQ$200,56,0)="","",VLOOKUP($A40,STAGIAIRES!$A$2:$BQ$200,56,0))</f>
        <v>44263</v>
      </c>
      <c r="E40" s="177">
        <f>IF(VLOOKUP($A40,STAGIAIRES!$A$2:$BQ$200,57,0)="","",VLOOKUP($A40,STAGIAIRES!$A$2:$BQ$200,57,0))</f>
        <v>44330</v>
      </c>
      <c r="F40" s="177">
        <f>IF(VLOOKUP($A40,STAGIAIRES!$A$2:$BQ$200,61,0)="","",VLOOKUP($A40,STAGIAIRES!$A$2:$BQ$200,61,0))</f>
        <v>44295</v>
      </c>
    </row>
    <row r="41" spans="1:6" ht="14.25" customHeight="1">
      <c r="A41" s="179"/>
      <c r="B41" s="180"/>
      <c r="C41" s="180"/>
      <c r="D41" s="182"/>
      <c r="E41" s="177"/>
      <c r="F41" s="177"/>
    </row>
    <row r="42" spans="1:6" ht="14.25" customHeight="1">
      <c r="A42" s="178">
        <v>21</v>
      </c>
      <c r="B42" s="180" t="str">
        <f>IF(VLOOKUP($A42,STAGIAIRES!$A$2:$BQ$200,7,0)="","",VLOOKUP($A42,STAGIAIRES!$A$2:$BQ$200,7,0))</f>
        <v/>
      </c>
      <c r="C42" s="180" t="str">
        <f>IF(VLOOKUP($A42,STAGIAIRES!$A$2:$BQ$200,6,0)="","",VLOOKUP($A42,STAGIAIRES!$A$2:$BQ$200,6,0))</f>
        <v/>
      </c>
      <c r="D42" s="181">
        <f>IF(VLOOKUP($A42,STAGIAIRES!$A$2:$BQ$200,56,0)="","",VLOOKUP($A42,STAGIAIRES!$A$2:$BQ$200,56,0))</f>
        <v>44263</v>
      </c>
      <c r="E42" s="177">
        <f>IF(VLOOKUP($A42,STAGIAIRES!$A$2:$BQ$200,57,0)="","",VLOOKUP($A42,STAGIAIRES!$A$2:$BQ$200,57,0))</f>
        <v>44330</v>
      </c>
      <c r="F42" s="177" t="str">
        <f>IF(VLOOKUP($A42,STAGIAIRES!$A$2:$BQ$200,61,0)="","",VLOOKUP($A42,STAGIAIRES!$A$2:$BQ$200,61,0))</f>
        <v/>
      </c>
    </row>
    <row r="43" spans="1:6" ht="14.25" customHeight="1">
      <c r="A43" s="179"/>
      <c r="B43" s="180"/>
      <c r="C43" s="180"/>
      <c r="D43" s="182"/>
      <c r="E43" s="177"/>
      <c r="F43" s="177"/>
    </row>
    <row r="44" spans="1:6" ht="14.25" customHeight="1">
      <c r="A44" s="178">
        <v>22</v>
      </c>
      <c r="B44" s="180" t="str">
        <f>IF(VLOOKUP($A44,STAGIAIRES!$A$2:$BQ$200,7,0)="","",VLOOKUP($A44,STAGIAIRES!$A$2:$BQ$200,7,0))</f>
        <v/>
      </c>
      <c r="C44" s="180" t="str">
        <f>IF(VLOOKUP($A44,STAGIAIRES!$A$2:$BQ$200,6,0)="","",VLOOKUP($A44,STAGIAIRES!$A$2:$BQ$200,6,0))</f>
        <v/>
      </c>
      <c r="D44" s="181">
        <f>IF(VLOOKUP($A44,STAGIAIRES!$A$2:$BQ$200,56,0)="","",VLOOKUP($A44,STAGIAIRES!$A$2:$BQ$200,56,0))</f>
        <v>44263</v>
      </c>
      <c r="E44" s="177">
        <f>IF(VLOOKUP($A44,STAGIAIRES!$A$2:$BQ$200,57,0)="","",VLOOKUP($A44,STAGIAIRES!$A$2:$BQ$200,57,0))</f>
        <v>44342</v>
      </c>
      <c r="F44" s="177" t="str">
        <f>IF(VLOOKUP($A44,STAGIAIRES!$A$2:$BQ$200,61,0)="","",VLOOKUP($A44,STAGIAIRES!$A$2:$BQ$200,61,0))</f>
        <v/>
      </c>
    </row>
    <row r="45" spans="1:6" ht="14.25" customHeight="1">
      <c r="A45" s="179"/>
      <c r="B45" s="180"/>
      <c r="C45" s="180"/>
      <c r="D45" s="182"/>
      <c r="E45" s="177"/>
      <c r="F45" s="177"/>
    </row>
    <row r="46" spans="1:6" ht="14.25" customHeight="1">
      <c r="A46" s="178">
        <v>23</v>
      </c>
      <c r="B46" s="180" t="str">
        <f>IF(VLOOKUP($A46,STAGIAIRES!$A$2:$BQ$200,7,0)="","",VLOOKUP($A46,STAGIAIRES!$A$2:$BQ$200,7,0))</f>
        <v/>
      </c>
      <c r="C46" s="180" t="str">
        <f>IF(VLOOKUP($A46,STAGIAIRES!$A$2:$BQ$200,6,0)="","",VLOOKUP($A46,STAGIAIRES!$A$2:$BQ$200,6,0))</f>
        <v/>
      </c>
      <c r="D46" s="181">
        <f>IF(VLOOKUP($A46,STAGIAIRES!$A$2:$BQ$200,56,0)="","",VLOOKUP($A46,STAGIAIRES!$A$2:$BQ$200,56,0))</f>
        <v>44251</v>
      </c>
      <c r="E46" s="177">
        <f>IF(VLOOKUP($A46,STAGIAIRES!$A$2:$BQ$200,57,0)="","",VLOOKUP($A46,STAGIAIRES!$A$2:$BQ$200,57,0))</f>
        <v>44320</v>
      </c>
      <c r="F46" s="177" t="str">
        <f>IF(VLOOKUP($A46,STAGIAIRES!$A$2:$BQ$200,61,0)="","",VLOOKUP($A46,STAGIAIRES!$A$2:$BQ$200,61,0))</f>
        <v/>
      </c>
    </row>
    <row r="47" spans="1:6" ht="14.25" customHeight="1">
      <c r="A47" s="179"/>
      <c r="B47" s="180"/>
      <c r="C47" s="180"/>
      <c r="D47" s="182"/>
      <c r="E47" s="177"/>
      <c r="F47" s="177"/>
    </row>
    <row r="48" spans="1:6" ht="14.25" customHeight="1">
      <c r="A48" s="178">
        <v>24</v>
      </c>
      <c r="B48" s="180" t="str">
        <f>IF(VLOOKUP($A48,STAGIAIRES!$A$2:$BQ$200,7,0)="","",VLOOKUP($A48,STAGIAIRES!$A$2:$BQ$200,7,0))</f>
        <v/>
      </c>
      <c r="C48" s="180" t="str">
        <f>IF(VLOOKUP($A48,STAGIAIRES!$A$2:$BQ$200,6,0)="","",VLOOKUP($A48,STAGIAIRES!$A$2:$BQ$200,6,0))</f>
        <v/>
      </c>
      <c r="D48" s="181">
        <f>IF(VLOOKUP($A48,STAGIAIRES!$A$2:$BQ$200,56,0)="","",VLOOKUP($A48,STAGIAIRES!$A$2:$BQ$200,56,0))</f>
        <v>44274</v>
      </c>
      <c r="E48" s="177">
        <f>IF(VLOOKUP($A48,STAGIAIRES!$A$2:$BQ$200,57,0)="","",VLOOKUP($A48,STAGIAIRES!$A$2:$BQ$200,57,0))</f>
        <v>44316</v>
      </c>
      <c r="F48" s="177" t="str">
        <f>IF(VLOOKUP($A48,STAGIAIRES!$A$2:$BQ$200,61,0)="","",VLOOKUP($A48,STAGIAIRES!$A$2:$BQ$200,61,0))</f>
        <v/>
      </c>
    </row>
    <row r="49" spans="1:6" ht="14.25" customHeight="1">
      <c r="A49" s="179"/>
      <c r="B49" s="180"/>
      <c r="C49" s="180"/>
      <c r="D49" s="182"/>
      <c r="E49" s="177"/>
      <c r="F49" s="177"/>
    </row>
    <row r="50" spans="1:6" ht="14.25" customHeight="1">
      <c r="A50" s="178">
        <v>25</v>
      </c>
      <c r="B50" s="180" t="str">
        <f>IF(VLOOKUP($A50,STAGIAIRES!$A$2:$BQ$200,7,0)="","",VLOOKUP($A50,STAGIAIRES!$A$2:$BQ$200,7,0))</f>
        <v/>
      </c>
      <c r="C50" s="180" t="str">
        <f>IF(VLOOKUP($A50,STAGIAIRES!$A$2:$BQ$200,6,0)="","",VLOOKUP($A50,STAGIAIRES!$A$2:$BQ$200,6,0))</f>
        <v/>
      </c>
      <c r="D50" s="181">
        <f>IF(VLOOKUP($A50,STAGIAIRES!$A$2:$BQ$200,56,0)="","",VLOOKUP($A50,STAGIAIRES!$A$2:$BQ$200,56,0))</f>
        <v>44277</v>
      </c>
      <c r="E50" s="177">
        <f>IF(VLOOKUP($A50,STAGIAIRES!$A$2:$BQ$200,57,0)="","",VLOOKUP($A50,STAGIAIRES!$A$2:$BQ$200,57,0))</f>
        <v>44337</v>
      </c>
      <c r="F50" s="177" t="str">
        <f>IF(VLOOKUP($A50,STAGIAIRES!$A$2:$BQ$200,61,0)="","",VLOOKUP($A50,STAGIAIRES!$A$2:$BQ$200,61,0))</f>
        <v/>
      </c>
    </row>
    <row r="51" spans="1:6" ht="14.25" customHeight="1">
      <c r="A51" s="179"/>
      <c r="B51" s="180"/>
      <c r="C51" s="180"/>
      <c r="D51" s="182"/>
      <c r="E51" s="177"/>
      <c r="F51" s="177"/>
    </row>
    <row r="52" spans="1:6" ht="14.25" customHeight="1">
      <c r="A52" s="178">
        <v>26</v>
      </c>
      <c r="B52" s="180" t="str">
        <f>IF(VLOOKUP($A52,STAGIAIRES!$A$2:$BQ$200,7,0)="","",VLOOKUP($A52,STAGIAIRES!$A$2:$BQ$200,7,0))</f>
        <v/>
      </c>
      <c r="C52" s="180" t="str">
        <f>IF(VLOOKUP($A52,STAGIAIRES!$A$2:$BQ$200,6,0)="","",VLOOKUP($A52,STAGIAIRES!$A$2:$BQ$200,6,0))</f>
        <v/>
      </c>
      <c r="D52" s="181">
        <f>IF(VLOOKUP($A52,STAGIAIRES!$A$2:$BQ$200,56,0)="","",VLOOKUP($A52,STAGIAIRES!$A$2:$BQ$200,56,0))</f>
        <v>44277</v>
      </c>
      <c r="E52" s="177">
        <f>IF(VLOOKUP($A52,STAGIAIRES!$A$2:$BQ$200,57,0)="","",VLOOKUP($A52,STAGIAIRES!$A$2:$BQ$200,57,0))</f>
        <v>44361</v>
      </c>
      <c r="F52" s="177" t="str">
        <f>IF(VLOOKUP($A52,STAGIAIRES!$A$2:$BQ$200,61,0)="","",VLOOKUP($A52,STAGIAIRES!$A$2:$BQ$200,61,0))</f>
        <v/>
      </c>
    </row>
    <row r="53" spans="1:6" ht="14.25" customHeight="1">
      <c r="A53" s="179"/>
      <c r="B53" s="180"/>
      <c r="C53" s="180"/>
      <c r="D53" s="182"/>
      <c r="E53" s="177"/>
      <c r="F53" s="177"/>
    </row>
    <row r="54" spans="1:6" ht="14.25" customHeight="1">
      <c r="A54" s="178">
        <v>27</v>
      </c>
      <c r="B54" s="180" t="str">
        <f>IF(VLOOKUP($A54,STAGIAIRES!$A$2:$BQ$200,7,0)="","",VLOOKUP($A54,STAGIAIRES!$A$2:$BQ$200,7,0))</f>
        <v/>
      </c>
      <c r="C54" s="180" t="str">
        <f>IF(VLOOKUP($A54,STAGIAIRES!$A$2:$BQ$200,6,0)="","",VLOOKUP($A54,STAGIAIRES!$A$2:$BQ$200,6,0))</f>
        <v/>
      </c>
      <c r="D54" s="181">
        <f>IF(VLOOKUP($A54,STAGIAIRES!$A$2:$BQ$200,56,0)="","",VLOOKUP($A54,STAGIAIRES!$A$2:$BQ$200,56,0))</f>
        <v>44277</v>
      </c>
      <c r="E54" s="177">
        <f>IF(VLOOKUP($A54,STAGIAIRES!$A$2:$BQ$200,57,0)="","",VLOOKUP($A54,STAGIAIRES!$A$2:$BQ$200,57,0))</f>
        <v>44361</v>
      </c>
      <c r="F54" s="177" t="str">
        <f>IF(VLOOKUP($A54,STAGIAIRES!$A$2:$BQ$200,61,0)="","",VLOOKUP($A54,STAGIAIRES!$A$2:$BQ$200,61,0))</f>
        <v/>
      </c>
    </row>
    <row r="55" spans="1:6" ht="14.25" customHeight="1">
      <c r="A55" s="179"/>
      <c r="B55" s="180"/>
      <c r="C55" s="180"/>
      <c r="D55" s="182"/>
      <c r="E55" s="177"/>
      <c r="F55" s="177"/>
    </row>
    <row r="56" spans="1:6" ht="14.25" customHeight="1">
      <c r="A56" s="178">
        <v>28</v>
      </c>
      <c r="B56" s="180" t="str">
        <f>IF(VLOOKUP($A56,STAGIAIRES!$A$2:$BQ$200,7,0)="","",VLOOKUP($A56,STAGIAIRES!$A$2:$BQ$200,7,0))</f>
        <v/>
      </c>
      <c r="C56" s="180" t="str">
        <f>IF(VLOOKUP($A56,STAGIAIRES!$A$2:$BQ$200,6,0)="","",VLOOKUP($A56,STAGIAIRES!$A$2:$BQ$200,6,0))</f>
        <v/>
      </c>
      <c r="D56" s="181">
        <f>IF(VLOOKUP($A56,STAGIAIRES!$A$2:$BQ$200,56,0)="","",VLOOKUP($A56,STAGIAIRES!$A$2:$BQ$200,56,0))</f>
        <v>44277</v>
      </c>
      <c r="E56" s="177">
        <f>IF(VLOOKUP($A56,STAGIAIRES!$A$2:$BQ$200,57,0)="","",VLOOKUP($A56,STAGIAIRES!$A$2:$BQ$200,57,0))</f>
        <v>44361</v>
      </c>
      <c r="F56" s="177" t="str">
        <f>IF(VLOOKUP($A56,STAGIAIRES!$A$2:$BQ$200,61,0)="","",VLOOKUP($A56,STAGIAIRES!$A$2:$BQ$200,61,0))</f>
        <v/>
      </c>
    </row>
    <row r="57" spans="1:6" ht="14.25" customHeight="1">
      <c r="A57" s="179"/>
      <c r="B57" s="180"/>
      <c r="C57" s="180"/>
      <c r="D57" s="182"/>
      <c r="E57" s="177"/>
      <c r="F57" s="177"/>
    </row>
    <row r="58" spans="1:6" ht="14.25" customHeight="1">
      <c r="A58" s="178">
        <v>29</v>
      </c>
      <c r="B58" s="180" t="str">
        <f>IF(VLOOKUP($A58,STAGIAIRES!$A$2:$BQ$200,7,0)="","",VLOOKUP($A58,STAGIAIRES!$A$2:$BQ$200,7,0))</f>
        <v/>
      </c>
      <c r="C58" s="180" t="str">
        <f>IF(VLOOKUP($A58,STAGIAIRES!$A$2:$BQ$200,6,0)="","",VLOOKUP($A58,STAGIAIRES!$A$2:$BQ$200,6,0))</f>
        <v/>
      </c>
      <c r="D58" s="181">
        <f>IF(VLOOKUP($A58,STAGIAIRES!$A$2:$BQ$200,56,0)="","",VLOOKUP($A58,STAGIAIRES!$A$2:$BQ$200,56,0))</f>
        <v>44300</v>
      </c>
      <c r="E58" s="177">
        <f>IF(VLOOKUP($A58,STAGIAIRES!$A$2:$BQ$200,57,0)="","",VLOOKUP($A58,STAGIAIRES!$A$2:$BQ$200,57,0))</f>
        <v>44363</v>
      </c>
      <c r="F58" s="177" t="str">
        <f>IF(VLOOKUP($A58,STAGIAIRES!$A$2:$BQ$200,61,0)="","",VLOOKUP($A58,STAGIAIRES!$A$2:$BQ$200,61,0))</f>
        <v/>
      </c>
    </row>
    <row r="59" spans="1:6" ht="14.25" customHeight="1">
      <c r="A59" s="179"/>
      <c r="B59" s="180"/>
      <c r="C59" s="180"/>
      <c r="D59" s="182"/>
      <c r="E59" s="177"/>
      <c r="F59" s="177"/>
    </row>
    <row r="60" spans="1:6" ht="14.25" customHeight="1">
      <c r="A60" s="178">
        <v>30</v>
      </c>
      <c r="B60" s="180" t="str">
        <f>IF(VLOOKUP($A60,STAGIAIRES!$A$2:$BQ$200,7,0)="","",VLOOKUP($A60,STAGIAIRES!$A$2:$BQ$200,7,0))</f>
        <v/>
      </c>
      <c r="C60" s="180" t="str">
        <f>IF(VLOOKUP($A60,STAGIAIRES!$A$2:$BQ$200,6,0)="","",VLOOKUP($A60,STAGIAIRES!$A$2:$BQ$200,6,0))</f>
        <v/>
      </c>
      <c r="D60" s="181">
        <f>IF(VLOOKUP($A60,STAGIAIRES!$A$2:$BQ$200,56,0)="","",VLOOKUP($A60,STAGIAIRES!$A$2:$BQ$200,56,0))</f>
        <v>44300</v>
      </c>
      <c r="E60" s="177">
        <f>IF(VLOOKUP($A60,STAGIAIRES!$A$2:$BQ$200,57,0)="","",VLOOKUP($A60,STAGIAIRES!$A$2:$BQ$200,57,0))</f>
        <v>44361</v>
      </c>
      <c r="F60" s="177" t="str">
        <f>IF(VLOOKUP($A60,STAGIAIRES!$A$2:$BQ$200,61,0)="","",VLOOKUP($A60,STAGIAIRES!$A$2:$BQ$200,61,0))</f>
        <v/>
      </c>
    </row>
    <row r="61" spans="1:6" ht="14.25" customHeight="1">
      <c r="A61" s="179"/>
      <c r="B61" s="180"/>
      <c r="C61" s="180"/>
      <c r="D61" s="182"/>
      <c r="E61" s="177"/>
      <c r="F61" s="177"/>
    </row>
    <row r="62" spans="1:6" ht="14.25" customHeight="1">
      <c r="A62" s="178">
        <v>31</v>
      </c>
      <c r="B62" s="180" t="str">
        <f>IF(VLOOKUP($A62,STAGIAIRES!$A$2:$BQ$200,7,0)="","",VLOOKUP($A62,STAGIAIRES!$A$2:$BQ$200,7,0))</f>
        <v/>
      </c>
      <c r="C62" s="180" t="str">
        <f>IF(VLOOKUP($A62,STAGIAIRES!$A$2:$BQ$200,6,0)="","",VLOOKUP($A62,STAGIAIRES!$A$2:$BQ$200,6,0))</f>
        <v/>
      </c>
      <c r="D62" s="181">
        <f>IF(VLOOKUP($A62,STAGIAIRES!$A$2:$BQ$200,56,0)="","",VLOOKUP($A62,STAGIAIRES!$A$2:$BQ$200,56,0))</f>
        <v>44306</v>
      </c>
      <c r="E62" s="177">
        <f>IF(VLOOKUP($A62,STAGIAIRES!$A$2:$BQ$200,57,0)="","",VLOOKUP($A62,STAGIAIRES!$A$2:$BQ$200,57,0))</f>
        <v>44397</v>
      </c>
      <c r="F62" s="177" t="str">
        <f>IF(VLOOKUP($A62,STAGIAIRES!$A$2:$BQ$200,61,0)="","",VLOOKUP($A62,STAGIAIRES!$A$2:$BQ$200,61,0))</f>
        <v/>
      </c>
    </row>
    <row r="63" spans="1:6" ht="14.25" customHeight="1">
      <c r="A63" s="179"/>
      <c r="B63" s="180"/>
      <c r="C63" s="180"/>
      <c r="D63" s="182"/>
      <c r="E63" s="177"/>
      <c r="F63" s="177"/>
    </row>
    <row r="64" spans="1:6" ht="14.25" customHeight="1">
      <c r="A64" s="178">
        <v>32</v>
      </c>
      <c r="B64" s="180" t="str">
        <f>IF(VLOOKUP($A64,STAGIAIRES!$A$2:$BQ$200,7,0)="","",VLOOKUP($A64,STAGIAIRES!$A$2:$BQ$200,7,0))</f>
        <v/>
      </c>
      <c r="C64" s="180" t="str">
        <f>IF(VLOOKUP($A64,STAGIAIRES!$A$2:$BQ$200,6,0)="","",VLOOKUP($A64,STAGIAIRES!$A$2:$BQ$200,6,0))</f>
        <v/>
      </c>
      <c r="D64" s="181" t="str">
        <f>IF(VLOOKUP($A64,STAGIAIRES!$A$2:$BQ$200,56,0)="","",VLOOKUP($A64,STAGIAIRES!$A$2:$BQ$200,56,0))</f>
        <v/>
      </c>
      <c r="E64" s="177" t="str">
        <f>IF(VLOOKUP($A64,STAGIAIRES!$A$2:$BQ$200,57,0)="","",VLOOKUP($A64,STAGIAIRES!$A$2:$BQ$200,57,0))</f>
        <v/>
      </c>
      <c r="F64" s="177" t="str">
        <f>IF(VLOOKUP($A64,STAGIAIRES!$A$2:$BQ$200,61,0)="","",VLOOKUP($A64,STAGIAIRES!$A$2:$BQ$200,61,0))</f>
        <v/>
      </c>
    </row>
    <row r="65" spans="1:6" ht="14.25" customHeight="1">
      <c r="A65" s="179"/>
      <c r="B65" s="180"/>
      <c r="C65" s="180"/>
      <c r="D65" s="182"/>
      <c r="E65" s="177"/>
      <c r="F65" s="177"/>
    </row>
    <row r="66" spans="1:6" ht="14.25" customHeight="1">
      <c r="A66" s="178">
        <v>33</v>
      </c>
      <c r="B66" s="180" t="str">
        <f>IF(VLOOKUP($A66,STAGIAIRES!$A$2:$BQ$200,7,0)="","",VLOOKUP($A66,STAGIAIRES!$A$2:$BQ$200,7,0))</f>
        <v/>
      </c>
      <c r="C66" s="180" t="str">
        <f>IF(VLOOKUP($A66,STAGIAIRES!$A$2:$BQ$200,6,0)="","",VLOOKUP($A66,STAGIAIRES!$A$2:$BQ$200,6,0))</f>
        <v/>
      </c>
      <c r="D66" s="181" t="str">
        <f>IF(VLOOKUP($A66,STAGIAIRES!$A$2:$BQ$200,56,0)="","",VLOOKUP($A66,STAGIAIRES!$A$2:$BQ$200,56,0))</f>
        <v/>
      </c>
      <c r="E66" s="177" t="str">
        <f>IF(VLOOKUP($A66,STAGIAIRES!$A$2:$BQ$200,57,0)="","",VLOOKUP($A66,STAGIAIRES!$A$2:$BQ$200,57,0))</f>
        <v/>
      </c>
      <c r="F66" s="177" t="str">
        <f>IF(VLOOKUP($A66,STAGIAIRES!$A$2:$BQ$200,61,0)="","",VLOOKUP($A66,STAGIAIRES!$A$2:$BQ$200,61,0))</f>
        <v/>
      </c>
    </row>
    <row r="67" spans="1:6" ht="14.25" customHeight="1">
      <c r="A67" s="179"/>
      <c r="B67" s="180"/>
      <c r="C67" s="180"/>
      <c r="D67" s="182"/>
      <c r="E67" s="177"/>
      <c r="F67" s="177"/>
    </row>
    <row r="68" spans="1:6" ht="14.25" customHeight="1">
      <c r="A68" s="178">
        <v>34</v>
      </c>
      <c r="B68" s="180" t="str">
        <f>IF(VLOOKUP($A68,STAGIAIRES!$A$2:$BQ$200,7,0)="","",VLOOKUP($A68,STAGIAIRES!$A$2:$BQ$200,7,0))</f>
        <v/>
      </c>
      <c r="C68" s="180" t="str">
        <f>IF(VLOOKUP($A68,STAGIAIRES!$A$2:$BQ$200,6,0)="","",VLOOKUP($A68,STAGIAIRES!$A$2:$BQ$200,6,0))</f>
        <v/>
      </c>
      <c r="D68" s="181" t="str">
        <f>IF(VLOOKUP($A68,STAGIAIRES!$A$2:$BQ$200,56,0)="","",VLOOKUP($A68,STAGIAIRES!$A$2:$BQ$200,56,0))</f>
        <v/>
      </c>
      <c r="E68" s="177" t="str">
        <f>IF(VLOOKUP($A68,STAGIAIRES!$A$2:$BQ$200,57,0)="","",VLOOKUP($A68,STAGIAIRES!$A$2:$BQ$200,57,0))</f>
        <v/>
      </c>
      <c r="F68" s="177" t="str">
        <f>IF(VLOOKUP($A68,STAGIAIRES!$A$2:$BQ$200,61,0)="","",VLOOKUP($A68,STAGIAIRES!$A$2:$BQ$200,61,0))</f>
        <v/>
      </c>
    </row>
    <row r="69" spans="1:6" ht="14.25" customHeight="1">
      <c r="A69" s="179"/>
      <c r="B69" s="180"/>
      <c r="C69" s="180"/>
      <c r="D69" s="182"/>
      <c r="E69" s="177"/>
      <c r="F69" s="177"/>
    </row>
    <row r="70" spans="1:6" ht="14.25" customHeight="1">
      <c r="A70" s="178">
        <v>35</v>
      </c>
      <c r="B70" s="180" t="str">
        <f>IF(VLOOKUP($A70,STAGIAIRES!$A$2:$BQ$200,7,0)="","",VLOOKUP($A70,STAGIAIRES!$A$2:$BQ$200,7,0))</f>
        <v/>
      </c>
      <c r="C70" s="180" t="str">
        <f>IF(VLOOKUP($A70,STAGIAIRES!$A$2:$BQ$200,6,0)="","",VLOOKUP($A70,STAGIAIRES!$A$2:$BQ$200,6,0))</f>
        <v/>
      </c>
      <c r="D70" s="181" t="str">
        <f>IF(VLOOKUP($A70,STAGIAIRES!$A$2:$BQ$200,56,0)="","",VLOOKUP($A70,STAGIAIRES!$A$2:$BQ$200,56,0))</f>
        <v/>
      </c>
      <c r="E70" s="177" t="str">
        <f>IF(VLOOKUP($A70,STAGIAIRES!$A$2:$BQ$200,57,0)="","",VLOOKUP($A70,STAGIAIRES!$A$2:$BQ$200,57,0))</f>
        <v/>
      </c>
      <c r="F70" s="177" t="str">
        <f>IF(VLOOKUP($A70,STAGIAIRES!$A$2:$BQ$200,61,0)="","",VLOOKUP($A70,STAGIAIRES!$A$2:$BQ$200,61,0))</f>
        <v/>
      </c>
    </row>
    <row r="71" spans="1:6" ht="14.25" customHeight="1">
      <c r="A71" s="179"/>
      <c r="B71" s="180"/>
      <c r="C71" s="180"/>
      <c r="D71" s="182"/>
      <c r="E71" s="177"/>
      <c r="F71" s="177"/>
    </row>
    <row r="72" spans="1:6" ht="14.25" customHeight="1">
      <c r="A72" s="178">
        <v>36</v>
      </c>
      <c r="B72" s="180" t="str">
        <f>IF(VLOOKUP($A72,STAGIAIRES!$A$2:$BQ$200,7,0)="","",VLOOKUP($A72,STAGIAIRES!$A$2:$BQ$200,7,0))</f>
        <v/>
      </c>
      <c r="C72" s="180" t="str">
        <f>IF(VLOOKUP($A72,STAGIAIRES!$A$2:$BQ$200,6,0)="","",VLOOKUP($A72,STAGIAIRES!$A$2:$BQ$200,6,0))</f>
        <v/>
      </c>
      <c r="D72" s="181" t="str">
        <f>IF(VLOOKUP($A72,STAGIAIRES!$A$2:$BQ$200,56,0)="","",VLOOKUP($A72,STAGIAIRES!$A$2:$BQ$200,56,0))</f>
        <v/>
      </c>
      <c r="E72" s="177" t="str">
        <f>IF(VLOOKUP($A72,STAGIAIRES!$A$2:$BQ$200,57,0)="","",VLOOKUP($A72,STAGIAIRES!$A$2:$BQ$200,57,0))</f>
        <v/>
      </c>
      <c r="F72" s="177" t="str">
        <f>IF(VLOOKUP($A72,STAGIAIRES!$A$2:$BQ$200,61,0)="","",VLOOKUP($A72,STAGIAIRES!$A$2:$BQ$200,61,0))</f>
        <v/>
      </c>
    </row>
    <row r="73" spans="1:6" ht="14.25" customHeight="1">
      <c r="A73" s="179"/>
      <c r="B73" s="180"/>
      <c r="C73" s="180"/>
      <c r="D73" s="182"/>
      <c r="E73" s="177"/>
      <c r="F73" s="177"/>
    </row>
    <row r="74" spans="1:6" ht="14.25" customHeight="1">
      <c r="A74" s="178">
        <v>37</v>
      </c>
      <c r="B74" s="180" t="str">
        <f>IF(VLOOKUP($A74,STAGIAIRES!$A$2:$BQ$200,7,0)="","",VLOOKUP($A74,STAGIAIRES!$A$2:$BQ$200,7,0))</f>
        <v/>
      </c>
      <c r="C74" s="180" t="str">
        <f>IF(VLOOKUP($A74,STAGIAIRES!$A$2:$BQ$200,6,0)="","",VLOOKUP($A74,STAGIAIRES!$A$2:$BQ$200,6,0))</f>
        <v/>
      </c>
      <c r="D74" s="181" t="str">
        <f>IF(VLOOKUP($A74,STAGIAIRES!$A$2:$BQ$200,56,0)="","",VLOOKUP($A74,STAGIAIRES!$A$2:$BQ$200,56,0))</f>
        <v/>
      </c>
      <c r="E74" s="177" t="str">
        <f>IF(VLOOKUP($A74,STAGIAIRES!$A$2:$BQ$200,57,0)="","",VLOOKUP($A74,STAGIAIRES!$A$2:$BQ$200,57,0))</f>
        <v/>
      </c>
      <c r="F74" s="177" t="str">
        <f>IF(VLOOKUP($A74,STAGIAIRES!$A$2:$BQ$200,61,0)="","",VLOOKUP($A74,STAGIAIRES!$A$2:$BQ$200,61,0))</f>
        <v/>
      </c>
    </row>
    <row r="75" spans="1:6" ht="14.25" customHeight="1">
      <c r="A75" s="179"/>
      <c r="B75" s="180"/>
      <c r="C75" s="180"/>
      <c r="D75" s="182"/>
      <c r="E75" s="177"/>
      <c r="F75" s="177"/>
    </row>
    <row r="76" spans="1:6" ht="14.25" customHeight="1">
      <c r="A76" s="178">
        <v>38</v>
      </c>
      <c r="B76" s="180" t="str">
        <f>IF(VLOOKUP($A76,STAGIAIRES!$A$2:$BQ$200,7,0)="","",VLOOKUP($A76,STAGIAIRES!$A$2:$BQ$200,7,0))</f>
        <v/>
      </c>
      <c r="C76" s="180" t="str">
        <f>IF(VLOOKUP($A76,STAGIAIRES!$A$2:$BQ$200,6,0)="","",VLOOKUP($A76,STAGIAIRES!$A$2:$BQ$200,6,0))</f>
        <v/>
      </c>
      <c r="D76" s="181" t="str">
        <f>IF(VLOOKUP($A76,STAGIAIRES!$A$2:$BQ$200,56,0)="","",VLOOKUP($A76,STAGIAIRES!$A$2:$BQ$200,56,0))</f>
        <v/>
      </c>
      <c r="E76" s="177" t="str">
        <f>IF(VLOOKUP($A76,STAGIAIRES!$A$2:$BQ$200,57,0)="","",VLOOKUP($A76,STAGIAIRES!$A$2:$BQ$200,57,0))</f>
        <v/>
      </c>
      <c r="F76" s="177" t="str">
        <f>IF(VLOOKUP($A76,STAGIAIRES!$A$2:$BQ$200,61,0)="","",VLOOKUP($A76,STAGIAIRES!$A$2:$BQ$200,61,0))</f>
        <v/>
      </c>
    </row>
    <row r="77" spans="1:6" ht="14.25" customHeight="1">
      <c r="A77" s="179"/>
      <c r="B77" s="180"/>
      <c r="C77" s="180"/>
      <c r="D77" s="182"/>
      <c r="E77" s="177"/>
      <c r="F77" s="177"/>
    </row>
    <row r="78" spans="1:6" ht="14.25" customHeight="1">
      <c r="A78" s="178">
        <v>39</v>
      </c>
      <c r="B78" s="180" t="str">
        <f>IF(VLOOKUP($A78,STAGIAIRES!$A$2:$BQ$200,7,0)="","",VLOOKUP($A78,STAGIAIRES!$A$2:$BQ$200,7,0))</f>
        <v/>
      </c>
      <c r="C78" s="180" t="str">
        <f>IF(VLOOKUP($A78,STAGIAIRES!$A$2:$BQ$200,6,0)="","",VLOOKUP($A78,STAGIAIRES!$A$2:$BQ$200,6,0))</f>
        <v/>
      </c>
      <c r="D78" s="181" t="str">
        <f>IF(VLOOKUP($A78,STAGIAIRES!$A$2:$BQ$200,56,0)="","",VLOOKUP($A78,STAGIAIRES!$A$2:$BQ$200,56,0))</f>
        <v/>
      </c>
      <c r="E78" s="177" t="str">
        <f>IF(VLOOKUP($A78,STAGIAIRES!$A$2:$BQ$200,57,0)="","",VLOOKUP($A78,STAGIAIRES!$A$2:$BQ$200,57,0))</f>
        <v/>
      </c>
      <c r="F78" s="177" t="str">
        <f>IF(VLOOKUP($A78,STAGIAIRES!$A$2:$BQ$200,61,0)="","",VLOOKUP($A78,STAGIAIRES!$A$2:$BQ$200,61,0))</f>
        <v/>
      </c>
    </row>
    <row r="79" spans="1:6" ht="14.25" customHeight="1">
      <c r="A79" s="179"/>
      <c r="B79" s="180"/>
      <c r="C79" s="180"/>
      <c r="D79" s="182"/>
      <c r="E79" s="177"/>
      <c r="F79" s="177"/>
    </row>
    <row r="80" spans="1:6" ht="14.25" customHeight="1">
      <c r="A80" s="178">
        <v>40</v>
      </c>
      <c r="B80" s="180" t="str">
        <f>IF(VLOOKUP($A80,STAGIAIRES!$A$2:$BQ$200,7,0)="","",VLOOKUP($A80,STAGIAIRES!$A$2:$BQ$200,7,0))</f>
        <v/>
      </c>
      <c r="C80" s="180" t="str">
        <f>IF(VLOOKUP($A80,STAGIAIRES!$A$2:$BQ$200,6,0)="","",VLOOKUP($A80,STAGIAIRES!$A$2:$BQ$200,6,0))</f>
        <v/>
      </c>
      <c r="D80" s="181" t="str">
        <f>IF(VLOOKUP($A80,STAGIAIRES!$A$2:$BQ$200,56,0)="","",VLOOKUP($A80,STAGIAIRES!$A$2:$BQ$200,56,0))</f>
        <v/>
      </c>
      <c r="E80" s="177" t="str">
        <f>IF(VLOOKUP($A80,STAGIAIRES!$A$2:$BQ$200,57,0)="","",VLOOKUP($A80,STAGIAIRES!$A$2:$BQ$200,57,0))</f>
        <v/>
      </c>
      <c r="F80" s="177" t="str">
        <f>IF(VLOOKUP($A80,STAGIAIRES!$A$2:$BQ$200,61,0)="","",VLOOKUP($A80,STAGIAIRES!$A$2:$BQ$200,61,0))</f>
        <v/>
      </c>
    </row>
    <row r="81" spans="1:6" ht="14.25" customHeight="1">
      <c r="A81" s="179"/>
      <c r="B81" s="180"/>
      <c r="C81" s="180"/>
      <c r="D81" s="182"/>
      <c r="E81" s="177"/>
      <c r="F81" s="177"/>
    </row>
    <row r="82" spans="1:6" ht="14.25" customHeight="1">
      <c r="A82" s="178">
        <v>41</v>
      </c>
      <c r="B82" s="180" t="str">
        <f>IF(VLOOKUP($A82,STAGIAIRES!$A$2:$BQ$200,7,0)="","",VLOOKUP($A82,STAGIAIRES!$A$2:$BQ$200,7,0))</f>
        <v/>
      </c>
      <c r="C82" s="180" t="str">
        <f>IF(VLOOKUP($A82,STAGIAIRES!$A$2:$BQ$200,6,0)="","",VLOOKUP($A82,STAGIAIRES!$A$2:$BQ$200,6,0))</f>
        <v/>
      </c>
      <c r="D82" s="181" t="str">
        <f>IF(VLOOKUP($A82,STAGIAIRES!$A$2:$BQ$200,56,0)="","",VLOOKUP($A82,STAGIAIRES!$A$2:$BQ$200,56,0))</f>
        <v/>
      </c>
      <c r="E82" s="177" t="str">
        <f>IF(VLOOKUP($A82,STAGIAIRES!$A$2:$BQ$200,57,0)="","",VLOOKUP($A82,STAGIAIRES!$A$2:$BQ$200,57,0))</f>
        <v/>
      </c>
      <c r="F82" s="177" t="str">
        <f>IF(VLOOKUP($A82,STAGIAIRES!$A$2:$BQ$200,61,0)="","",VLOOKUP($A82,STAGIAIRES!$A$2:$BQ$200,61,0))</f>
        <v/>
      </c>
    </row>
    <row r="83" spans="1:6" ht="14.25" customHeight="1">
      <c r="A83" s="179"/>
      <c r="B83" s="180"/>
      <c r="C83" s="180"/>
      <c r="D83" s="182"/>
      <c r="E83" s="177"/>
      <c r="F83" s="177"/>
    </row>
    <row r="84" spans="1:6" ht="14.25" customHeight="1">
      <c r="A84" s="178">
        <v>42</v>
      </c>
      <c r="B84" s="180" t="str">
        <f>IF(VLOOKUP($A84,STAGIAIRES!$A$2:$BQ$200,7,0)="","",VLOOKUP($A84,STAGIAIRES!$A$2:$BQ$200,7,0))</f>
        <v/>
      </c>
      <c r="C84" s="180" t="str">
        <f>IF(VLOOKUP($A84,STAGIAIRES!$A$2:$BQ$200,6,0)="","",VLOOKUP($A84,STAGIAIRES!$A$2:$BQ$200,6,0))</f>
        <v/>
      </c>
      <c r="D84" s="181" t="str">
        <f>IF(VLOOKUP($A84,STAGIAIRES!$A$2:$BQ$200,56,0)="","",VLOOKUP($A84,STAGIAIRES!$A$2:$BQ$200,56,0))</f>
        <v/>
      </c>
      <c r="E84" s="177" t="str">
        <f>IF(VLOOKUP($A84,STAGIAIRES!$A$2:$BQ$200,57,0)="","",VLOOKUP($A84,STAGIAIRES!$A$2:$BQ$200,57,0))</f>
        <v/>
      </c>
      <c r="F84" s="177" t="str">
        <f>IF(VLOOKUP($A84,STAGIAIRES!$A$2:$BQ$200,61,0)="","",VLOOKUP($A84,STAGIAIRES!$A$2:$BQ$200,61,0))</f>
        <v/>
      </c>
    </row>
    <row r="85" spans="1:6" ht="14.25" customHeight="1">
      <c r="A85" s="179"/>
      <c r="B85" s="180"/>
      <c r="C85" s="180"/>
      <c r="D85" s="182"/>
      <c r="E85" s="177"/>
      <c r="F85" s="177"/>
    </row>
    <row r="86" spans="1:6" ht="14.25" customHeight="1">
      <c r="A86" s="178">
        <v>43</v>
      </c>
      <c r="B86" s="180" t="str">
        <f>IF(VLOOKUP($A86,STAGIAIRES!$A$2:$BQ$200,7,0)="","",VLOOKUP($A86,STAGIAIRES!$A$2:$BQ$200,7,0))</f>
        <v/>
      </c>
      <c r="C86" s="180" t="str">
        <f>IF(VLOOKUP($A86,STAGIAIRES!$A$2:$BQ$200,6,0)="","",VLOOKUP($A86,STAGIAIRES!$A$2:$BQ$200,6,0))</f>
        <v/>
      </c>
      <c r="D86" s="181" t="str">
        <f>IF(VLOOKUP($A86,STAGIAIRES!$A$2:$BQ$200,56,0)="","",VLOOKUP($A86,STAGIAIRES!$A$2:$BQ$200,56,0))</f>
        <v/>
      </c>
      <c r="E86" s="177" t="str">
        <f>IF(VLOOKUP($A86,STAGIAIRES!$A$2:$BQ$200,57,0)="","",VLOOKUP($A86,STAGIAIRES!$A$2:$BQ$200,57,0))</f>
        <v/>
      </c>
      <c r="F86" s="177" t="str">
        <f>IF(VLOOKUP($A86,STAGIAIRES!$A$2:$BQ$200,61,0)="","",VLOOKUP($A86,STAGIAIRES!$A$2:$BQ$200,61,0))</f>
        <v/>
      </c>
    </row>
    <row r="87" spans="1:6" ht="14.25" customHeight="1">
      <c r="A87" s="179"/>
      <c r="B87" s="180"/>
      <c r="C87" s="180"/>
      <c r="D87" s="182"/>
      <c r="E87" s="177"/>
      <c r="F87" s="177"/>
    </row>
    <row r="88" spans="1:6" ht="14.25" customHeight="1">
      <c r="A88" s="178">
        <v>44</v>
      </c>
      <c r="B88" s="180" t="str">
        <f>IF(VLOOKUP($A88,STAGIAIRES!$A$2:$BQ$200,7,0)="","",VLOOKUP($A88,STAGIAIRES!$A$2:$BQ$200,7,0))</f>
        <v/>
      </c>
      <c r="C88" s="180" t="str">
        <f>IF(VLOOKUP($A88,STAGIAIRES!$A$2:$BQ$200,6,0)="","",VLOOKUP($A88,STAGIAIRES!$A$2:$BQ$200,6,0))</f>
        <v/>
      </c>
      <c r="D88" s="181" t="str">
        <f>IF(VLOOKUP($A88,STAGIAIRES!$A$2:$BQ$200,56,0)="","",VLOOKUP($A88,STAGIAIRES!$A$2:$BQ$200,56,0))</f>
        <v/>
      </c>
      <c r="E88" s="177" t="str">
        <f>IF(VLOOKUP($A88,STAGIAIRES!$A$2:$BQ$200,57,0)="","",VLOOKUP($A88,STAGIAIRES!$A$2:$BQ$200,57,0))</f>
        <v/>
      </c>
      <c r="F88" s="177" t="str">
        <f>IF(VLOOKUP($A88,STAGIAIRES!$A$2:$BQ$200,61,0)="","",VLOOKUP($A88,STAGIAIRES!$A$2:$BQ$200,61,0))</f>
        <v/>
      </c>
    </row>
    <row r="89" spans="1:6" ht="14.25" customHeight="1">
      <c r="A89" s="179"/>
      <c r="B89" s="180"/>
      <c r="C89" s="180"/>
      <c r="D89" s="182"/>
      <c r="E89" s="177"/>
      <c r="F89" s="177"/>
    </row>
    <row r="90" spans="1:6" ht="14.25" customHeight="1">
      <c r="A90" s="178">
        <v>45</v>
      </c>
      <c r="B90" s="180" t="str">
        <f>IF(VLOOKUP($A90,STAGIAIRES!$A$2:$BQ$200,7,0)="","",VLOOKUP($A90,STAGIAIRES!$A$2:$BQ$200,7,0))</f>
        <v/>
      </c>
      <c r="C90" s="180" t="str">
        <f>IF(VLOOKUP($A90,STAGIAIRES!$A$2:$BQ$200,6,0)="","",VLOOKUP($A90,STAGIAIRES!$A$2:$BQ$200,6,0))</f>
        <v/>
      </c>
      <c r="D90" s="181" t="str">
        <f>IF(VLOOKUP($A90,STAGIAIRES!$A$2:$BQ$200,56,0)="","",VLOOKUP($A90,STAGIAIRES!$A$2:$BQ$200,56,0))</f>
        <v/>
      </c>
      <c r="E90" s="177" t="str">
        <f>IF(VLOOKUP($A90,STAGIAIRES!$A$2:$BQ$200,57,0)="","",VLOOKUP($A90,STAGIAIRES!$A$2:$BQ$200,57,0))</f>
        <v/>
      </c>
      <c r="F90" s="177" t="str">
        <f>IF(VLOOKUP($A90,STAGIAIRES!$A$2:$BQ$200,61,0)="","",VLOOKUP($A90,STAGIAIRES!$A$2:$BQ$200,61,0))</f>
        <v/>
      </c>
    </row>
    <row r="91" spans="1:6" ht="14.25" customHeight="1">
      <c r="A91" s="179"/>
      <c r="B91" s="180"/>
      <c r="C91" s="180"/>
      <c r="D91" s="182"/>
      <c r="E91" s="177"/>
      <c r="F91" s="177"/>
    </row>
    <row r="92" spans="1:6" ht="14.25" customHeight="1">
      <c r="A92" s="178">
        <v>46</v>
      </c>
      <c r="B92" s="180" t="str">
        <f>IF(VLOOKUP($A92,STAGIAIRES!$A$2:$BQ$200,7,0)="","",VLOOKUP($A92,STAGIAIRES!$A$2:$BQ$200,7,0))</f>
        <v/>
      </c>
      <c r="C92" s="180" t="str">
        <f>IF(VLOOKUP($A92,STAGIAIRES!$A$2:$BQ$200,6,0)="","",VLOOKUP($A92,STAGIAIRES!$A$2:$BQ$200,6,0))</f>
        <v/>
      </c>
      <c r="D92" s="181" t="str">
        <f>IF(VLOOKUP($A92,STAGIAIRES!$A$2:$BQ$200,56,0)="","",VLOOKUP($A92,STAGIAIRES!$A$2:$BQ$200,56,0))</f>
        <v/>
      </c>
      <c r="E92" s="177" t="str">
        <f>IF(VLOOKUP($A92,STAGIAIRES!$A$2:$BQ$200,57,0)="","",VLOOKUP($A92,STAGIAIRES!$A$2:$BQ$200,57,0))</f>
        <v/>
      </c>
      <c r="F92" s="177" t="str">
        <f>IF(VLOOKUP($A92,STAGIAIRES!$A$2:$BQ$200,61,0)="","",VLOOKUP($A92,STAGIAIRES!$A$2:$BQ$200,61,0))</f>
        <v/>
      </c>
    </row>
    <row r="93" spans="1:6" ht="14.25" customHeight="1">
      <c r="A93" s="179"/>
      <c r="B93" s="180"/>
      <c r="C93" s="180"/>
      <c r="D93" s="182"/>
      <c r="E93" s="177"/>
      <c r="F93" s="177"/>
    </row>
    <row r="94" spans="1:6" ht="14.25" customHeight="1">
      <c r="A94" s="178">
        <v>47</v>
      </c>
      <c r="B94" s="180" t="str">
        <f>IF(VLOOKUP($A94,STAGIAIRES!$A$2:$BQ$200,7,0)="","",VLOOKUP($A94,STAGIAIRES!$A$2:$BQ$200,7,0))</f>
        <v/>
      </c>
      <c r="C94" s="180" t="str">
        <f>IF(VLOOKUP($A94,STAGIAIRES!$A$2:$BQ$200,6,0)="","",VLOOKUP($A94,STAGIAIRES!$A$2:$BQ$200,6,0))</f>
        <v/>
      </c>
      <c r="D94" s="181" t="str">
        <f>IF(VLOOKUP($A94,STAGIAIRES!$A$2:$BQ$200,56,0)="","",VLOOKUP($A94,STAGIAIRES!$A$2:$BQ$200,56,0))</f>
        <v/>
      </c>
      <c r="E94" s="177" t="str">
        <f>IF(VLOOKUP($A94,STAGIAIRES!$A$2:$BQ$200,57,0)="","",VLOOKUP($A94,STAGIAIRES!$A$2:$BQ$200,57,0))</f>
        <v/>
      </c>
      <c r="F94" s="177" t="str">
        <f>IF(VLOOKUP($A94,STAGIAIRES!$A$2:$BQ$200,61,0)="","",VLOOKUP($A94,STAGIAIRES!$A$2:$BQ$200,61,0))</f>
        <v/>
      </c>
    </row>
    <row r="95" spans="1:6" ht="14.25" customHeight="1">
      <c r="A95" s="179"/>
      <c r="B95" s="180"/>
      <c r="C95" s="180"/>
      <c r="D95" s="182"/>
      <c r="E95" s="177"/>
      <c r="F95" s="177"/>
    </row>
    <row r="96" spans="1:6" ht="14.25" customHeight="1">
      <c r="A96" s="178">
        <v>48</v>
      </c>
      <c r="B96" s="180" t="str">
        <f>IF(VLOOKUP($A96,STAGIAIRES!$A$2:$BQ$200,7,0)="","",VLOOKUP($A96,STAGIAIRES!$A$2:$BQ$200,7,0))</f>
        <v/>
      </c>
      <c r="C96" s="180" t="str">
        <f>IF(VLOOKUP($A96,STAGIAIRES!$A$2:$BQ$200,6,0)="","",VLOOKUP($A96,STAGIAIRES!$A$2:$BQ$200,6,0))</f>
        <v/>
      </c>
      <c r="D96" s="181" t="str">
        <f>IF(VLOOKUP($A96,STAGIAIRES!$A$2:$BQ$200,56,0)="","",VLOOKUP($A96,STAGIAIRES!$A$2:$BQ$200,56,0))</f>
        <v/>
      </c>
      <c r="E96" s="177" t="str">
        <f>IF(VLOOKUP($A96,STAGIAIRES!$A$2:$BQ$200,57,0)="","",VLOOKUP($A96,STAGIAIRES!$A$2:$BQ$200,57,0))</f>
        <v/>
      </c>
      <c r="F96" s="177" t="str">
        <f>IF(VLOOKUP($A96,STAGIAIRES!$A$2:$BQ$200,61,0)="","",VLOOKUP($A96,STAGIAIRES!$A$2:$BQ$200,61,0))</f>
        <v/>
      </c>
    </row>
    <row r="97" spans="1:6" ht="14.25" customHeight="1">
      <c r="A97" s="179"/>
      <c r="B97" s="180"/>
      <c r="C97" s="180"/>
      <c r="D97" s="182"/>
      <c r="E97" s="177"/>
      <c r="F97" s="177"/>
    </row>
    <row r="98" spans="1:6" ht="14.25" customHeight="1">
      <c r="A98" s="178">
        <v>49</v>
      </c>
      <c r="B98" s="180" t="str">
        <f>IF(VLOOKUP($A98,STAGIAIRES!$A$2:$BQ$200,7,0)="","",VLOOKUP($A98,STAGIAIRES!$A$2:$BQ$200,7,0))</f>
        <v/>
      </c>
      <c r="C98" s="180" t="str">
        <f>IF(VLOOKUP($A98,STAGIAIRES!$A$2:$BQ$200,6,0)="","",VLOOKUP($A98,STAGIAIRES!$A$2:$BQ$200,6,0))</f>
        <v/>
      </c>
      <c r="D98" s="181" t="str">
        <f>IF(VLOOKUP($A98,STAGIAIRES!$A$2:$BQ$200,56,0)="","",VLOOKUP($A98,STAGIAIRES!$A$2:$BQ$200,56,0))</f>
        <v/>
      </c>
      <c r="E98" s="177" t="str">
        <f>IF(VLOOKUP($A98,STAGIAIRES!$A$2:$BQ$200,57,0)="","",VLOOKUP($A98,STAGIAIRES!$A$2:$BQ$200,57,0))</f>
        <v/>
      </c>
      <c r="F98" s="177" t="str">
        <f>IF(VLOOKUP($A98,STAGIAIRES!$A$2:$BQ$200,61,0)="","",VLOOKUP($A98,STAGIAIRES!$A$2:$BQ$200,61,0))</f>
        <v/>
      </c>
    </row>
    <row r="99" spans="1:6" ht="14.25" customHeight="1">
      <c r="A99" s="179"/>
      <c r="B99" s="180"/>
      <c r="C99" s="180"/>
      <c r="D99" s="182"/>
      <c r="E99" s="177"/>
      <c r="F99" s="177"/>
    </row>
    <row r="100" spans="1:6" ht="14.25" customHeight="1">
      <c r="A100" s="178">
        <v>50</v>
      </c>
      <c r="B100" s="180" t="str">
        <f>IF(VLOOKUP($A100,STAGIAIRES!$A$2:$BQ$200,7,0)="","",VLOOKUP($A100,STAGIAIRES!$A$2:$BQ$200,7,0))</f>
        <v/>
      </c>
      <c r="C100" s="180" t="str">
        <f>IF(VLOOKUP($A100,STAGIAIRES!$A$2:$BQ$200,6,0)="","",VLOOKUP($A100,STAGIAIRES!$A$2:$BQ$200,6,0))</f>
        <v/>
      </c>
      <c r="D100" s="181" t="str">
        <f>IF(VLOOKUP($A100,STAGIAIRES!$A$2:$BQ$200,56,0)="","",VLOOKUP($A100,STAGIAIRES!$A$2:$BQ$200,56,0))</f>
        <v/>
      </c>
      <c r="E100" s="177" t="str">
        <f>IF(VLOOKUP($A100,STAGIAIRES!$A$2:$BQ$200,57,0)="","",VLOOKUP($A100,STAGIAIRES!$A$2:$BQ$200,57,0))</f>
        <v/>
      </c>
      <c r="F100" s="177" t="str">
        <f>IF(VLOOKUP($A100,STAGIAIRES!$A$2:$BQ$200,61,0)="","",VLOOKUP($A100,STAGIAIRES!$A$2:$BQ$200,61,0))</f>
        <v/>
      </c>
    </row>
    <row r="101" spans="1:6" ht="14.25" customHeight="1">
      <c r="A101" s="179"/>
      <c r="B101" s="180"/>
      <c r="C101" s="180"/>
      <c r="D101" s="182"/>
      <c r="E101" s="177"/>
      <c r="F101" s="177"/>
    </row>
    <row r="102" spans="1:6" ht="14.25" customHeight="1">
      <c r="A102" s="178">
        <v>51</v>
      </c>
      <c r="B102" s="180" t="str">
        <f>IF(VLOOKUP($A102,STAGIAIRES!$A$2:$BQ$200,7,0)="","",VLOOKUP($A102,STAGIAIRES!$A$2:$BQ$200,7,0))</f>
        <v/>
      </c>
      <c r="C102" s="180" t="str">
        <f>IF(VLOOKUP($A102,STAGIAIRES!$A$2:$BQ$200,6,0)="","",VLOOKUP($A102,STAGIAIRES!$A$2:$BQ$200,6,0))</f>
        <v/>
      </c>
      <c r="D102" s="181" t="str">
        <f>IF(VLOOKUP($A102,STAGIAIRES!$A$2:$BQ$200,56,0)="","",VLOOKUP($A102,STAGIAIRES!$A$2:$BQ$200,56,0))</f>
        <v/>
      </c>
      <c r="E102" s="177" t="str">
        <f>IF(VLOOKUP($A102,STAGIAIRES!$A$2:$BQ$200,57,0)="","",VLOOKUP($A102,STAGIAIRES!$A$2:$BQ$200,57,0))</f>
        <v/>
      </c>
      <c r="F102" s="177" t="str">
        <f>IF(VLOOKUP($A102,STAGIAIRES!$A$2:$BQ$200,61,0)="","",VLOOKUP($A102,STAGIAIRES!$A$2:$BQ$200,61,0))</f>
        <v/>
      </c>
    </row>
    <row r="103" spans="1:6" ht="14.25" customHeight="1">
      <c r="A103" s="179"/>
      <c r="B103" s="180"/>
      <c r="C103" s="180"/>
      <c r="D103" s="182"/>
      <c r="E103" s="177"/>
      <c r="F103" s="177"/>
    </row>
    <row r="104" spans="1:6" ht="14.25" customHeight="1">
      <c r="A104" s="178">
        <v>52</v>
      </c>
      <c r="B104" s="180" t="str">
        <f>IF(VLOOKUP($A104,STAGIAIRES!$A$2:$BQ$200,7,0)="","",VLOOKUP($A104,STAGIAIRES!$A$2:$BQ$200,7,0))</f>
        <v/>
      </c>
      <c r="C104" s="180" t="str">
        <f>IF(VLOOKUP($A104,STAGIAIRES!$A$2:$BQ$200,6,0)="","",VLOOKUP($A104,STAGIAIRES!$A$2:$BQ$200,6,0))</f>
        <v/>
      </c>
      <c r="D104" s="181" t="str">
        <f>IF(VLOOKUP($A104,STAGIAIRES!$A$2:$BQ$200,56,0)="","",VLOOKUP($A104,STAGIAIRES!$A$2:$BQ$200,56,0))</f>
        <v/>
      </c>
      <c r="E104" s="177" t="str">
        <f>IF(VLOOKUP($A104,STAGIAIRES!$A$2:$BQ$200,57,0)="","",VLOOKUP($A104,STAGIAIRES!$A$2:$BQ$200,57,0))</f>
        <v/>
      </c>
      <c r="F104" s="177" t="str">
        <f>IF(VLOOKUP($A104,STAGIAIRES!$A$2:$BQ$200,61,0)="","",VLOOKUP($A104,STAGIAIRES!$A$2:$BQ$200,61,0))</f>
        <v/>
      </c>
    </row>
    <row r="105" spans="1:6" ht="14.25" customHeight="1">
      <c r="A105" s="179"/>
      <c r="B105" s="180"/>
      <c r="C105" s="180"/>
      <c r="D105" s="182"/>
      <c r="E105" s="177"/>
      <c r="F105" s="177"/>
    </row>
    <row r="106" spans="1:6" ht="14.25" customHeight="1">
      <c r="A106" s="178">
        <v>53</v>
      </c>
      <c r="B106" s="180" t="str">
        <f>IF(VLOOKUP($A106,STAGIAIRES!$A$2:$BQ$200,7,0)="","",VLOOKUP($A106,STAGIAIRES!$A$2:$BQ$200,7,0))</f>
        <v/>
      </c>
      <c r="C106" s="180" t="str">
        <f>IF(VLOOKUP($A106,STAGIAIRES!$A$2:$BQ$200,6,0)="","",VLOOKUP($A106,STAGIAIRES!$A$2:$BQ$200,6,0))</f>
        <v/>
      </c>
      <c r="D106" s="181" t="str">
        <f>IF(VLOOKUP($A106,STAGIAIRES!$A$2:$BQ$200,56,0)="","",VLOOKUP($A106,STAGIAIRES!$A$2:$BQ$200,56,0))</f>
        <v/>
      </c>
      <c r="E106" s="177" t="str">
        <f>IF(VLOOKUP($A106,STAGIAIRES!$A$2:$BQ$200,57,0)="","",VLOOKUP($A106,STAGIAIRES!$A$2:$BQ$200,57,0))</f>
        <v/>
      </c>
      <c r="F106" s="177" t="str">
        <f>IF(VLOOKUP($A106,STAGIAIRES!$A$2:$BQ$200,61,0)="","",VLOOKUP($A106,STAGIAIRES!$A$2:$BQ$200,61,0))</f>
        <v/>
      </c>
    </row>
    <row r="107" spans="1:6" ht="14.25" customHeight="1">
      <c r="A107" s="179"/>
      <c r="B107" s="180"/>
      <c r="C107" s="180"/>
      <c r="D107" s="182"/>
      <c r="E107" s="177"/>
      <c r="F107" s="177"/>
    </row>
    <row r="108" spans="1:6" ht="14.25" customHeight="1">
      <c r="A108" s="178">
        <v>54</v>
      </c>
      <c r="B108" s="180" t="str">
        <f>IF(VLOOKUP($A108,STAGIAIRES!$A$2:$BQ$200,7,0)="","",VLOOKUP($A108,STAGIAIRES!$A$2:$BQ$200,7,0))</f>
        <v/>
      </c>
      <c r="C108" s="180" t="str">
        <f>IF(VLOOKUP($A108,STAGIAIRES!$A$2:$BQ$200,6,0)="","",VLOOKUP($A108,STAGIAIRES!$A$2:$BQ$200,6,0))</f>
        <v/>
      </c>
      <c r="D108" s="181" t="str">
        <f>IF(VLOOKUP($A108,STAGIAIRES!$A$2:$BQ$200,56,0)="","",VLOOKUP($A108,STAGIAIRES!$A$2:$BQ$200,56,0))</f>
        <v/>
      </c>
      <c r="E108" s="177" t="str">
        <f>IF(VLOOKUP($A108,STAGIAIRES!$A$2:$BQ$200,57,0)="","",VLOOKUP($A108,STAGIAIRES!$A$2:$BQ$200,57,0))</f>
        <v/>
      </c>
      <c r="F108" s="177" t="str">
        <f>IF(VLOOKUP($A108,STAGIAIRES!$A$2:$BQ$200,61,0)="","",VLOOKUP($A108,STAGIAIRES!$A$2:$BQ$200,61,0))</f>
        <v/>
      </c>
    </row>
    <row r="109" spans="1:6" ht="14.25" customHeight="1">
      <c r="A109" s="179"/>
      <c r="B109" s="180"/>
      <c r="C109" s="180"/>
      <c r="D109" s="182"/>
      <c r="E109" s="177"/>
      <c r="F109" s="177"/>
    </row>
    <row r="110" spans="1:6" ht="14.25" customHeight="1">
      <c r="A110" s="178">
        <v>55</v>
      </c>
      <c r="B110" s="180" t="str">
        <f>IF(VLOOKUP($A110,STAGIAIRES!$A$2:$BQ$200,7,0)="","",VLOOKUP($A110,STAGIAIRES!$A$2:$BQ$200,7,0))</f>
        <v/>
      </c>
      <c r="C110" s="180" t="str">
        <f>IF(VLOOKUP($A110,STAGIAIRES!$A$2:$BQ$200,6,0)="","",VLOOKUP($A110,STAGIAIRES!$A$2:$BQ$200,6,0))</f>
        <v/>
      </c>
      <c r="D110" s="181" t="str">
        <f>IF(VLOOKUP($A110,STAGIAIRES!$A$2:$BQ$200,56,0)="","",VLOOKUP($A110,STAGIAIRES!$A$2:$BQ$200,56,0))</f>
        <v/>
      </c>
      <c r="E110" s="177" t="str">
        <f>IF(VLOOKUP($A110,STAGIAIRES!$A$2:$BQ$200,57,0)="","",VLOOKUP($A110,STAGIAIRES!$A$2:$BQ$200,57,0))</f>
        <v/>
      </c>
      <c r="F110" s="177" t="str">
        <f>IF(VLOOKUP($A110,STAGIAIRES!$A$2:$BQ$200,61,0)="","",VLOOKUP($A110,STAGIAIRES!$A$2:$BQ$200,61,0))</f>
        <v/>
      </c>
    </row>
    <row r="111" spans="1:6" ht="14.25" customHeight="1">
      <c r="A111" s="179"/>
      <c r="B111" s="180"/>
      <c r="C111" s="180"/>
      <c r="D111" s="182"/>
      <c r="E111" s="177"/>
      <c r="F111" s="177"/>
    </row>
    <row r="112" spans="1:6" ht="14.25" customHeight="1">
      <c r="A112" s="178">
        <v>56</v>
      </c>
      <c r="B112" s="180" t="str">
        <f>IF(VLOOKUP($A112,STAGIAIRES!$A$2:$BQ$200,7,0)="","",VLOOKUP($A112,STAGIAIRES!$A$2:$BQ$200,7,0))</f>
        <v/>
      </c>
      <c r="C112" s="180" t="str">
        <f>IF(VLOOKUP($A112,STAGIAIRES!$A$2:$BQ$200,6,0)="","",VLOOKUP($A112,STAGIAIRES!$A$2:$BQ$200,6,0))</f>
        <v/>
      </c>
      <c r="D112" s="181" t="str">
        <f>IF(VLOOKUP($A112,STAGIAIRES!$A$2:$BQ$200,56,0)="","",VLOOKUP($A112,STAGIAIRES!$A$2:$BQ$200,56,0))</f>
        <v/>
      </c>
      <c r="E112" s="177" t="str">
        <f>IF(VLOOKUP($A112,STAGIAIRES!$A$2:$BQ$200,57,0)="","",VLOOKUP($A112,STAGIAIRES!$A$2:$BQ$200,57,0))</f>
        <v/>
      </c>
      <c r="F112" s="177" t="str">
        <f>IF(VLOOKUP($A112,STAGIAIRES!$A$2:$BQ$200,61,0)="","",VLOOKUP($A112,STAGIAIRES!$A$2:$BQ$200,61,0))</f>
        <v/>
      </c>
    </row>
    <row r="113" spans="1:6" ht="14.25" customHeight="1">
      <c r="A113" s="179"/>
      <c r="B113" s="180"/>
      <c r="C113" s="180"/>
      <c r="D113" s="182"/>
      <c r="E113" s="177"/>
      <c r="F113" s="177"/>
    </row>
    <row r="114" spans="1:6" ht="14.25" customHeight="1">
      <c r="A114" s="178">
        <v>57</v>
      </c>
      <c r="B114" s="180" t="str">
        <f>IF(VLOOKUP($A114,STAGIAIRES!$A$2:$BQ$200,7,0)="","",VLOOKUP($A114,STAGIAIRES!$A$2:$BQ$200,7,0))</f>
        <v/>
      </c>
      <c r="C114" s="180" t="str">
        <f>IF(VLOOKUP($A114,STAGIAIRES!$A$2:$BQ$200,6,0)="","",VLOOKUP($A114,STAGIAIRES!$A$2:$BQ$200,6,0))</f>
        <v/>
      </c>
      <c r="D114" s="181" t="str">
        <f>IF(VLOOKUP($A114,STAGIAIRES!$A$2:$BQ$200,56,0)="","",VLOOKUP($A114,STAGIAIRES!$A$2:$BQ$200,56,0))</f>
        <v/>
      </c>
      <c r="E114" s="177" t="str">
        <f>IF(VLOOKUP($A114,STAGIAIRES!$A$2:$BQ$200,57,0)="","",VLOOKUP($A114,STAGIAIRES!$A$2:$BQ$200,57,0))</f>
        <v/>
      </c>
      <c r="F114" s="177" t="str">
        <f>IF(VLOOKUP($A114,STAGIAIRES!$A$2:$BQ$200,61,0)="","",VLOOKUP($A114,STAGIAIRES!$A$2:$BQ$200,61,0))</f>
        <v/>
      </c>
    </row>
    <row r="115" spans="1:6" ht="14.25" customHeight="1">
      <c r="A115" s="179"/>
      <c r="B115" s="180"/>
      <c r="C115" s="180"/>
      <c r="D115" s="182"/>
      <c r="E115" s="177"/>
      <c r="F115" s="177"/>
    </row>
    <row r="116" spans="1:6" ht="14.25" customHeight="1">
      <c r="A116" s="178">
        <v>58</v>
      </c>
      <c r="B116" s="180" t="str">
        <f>IF(VLOOKUP($A116,STAGIAIRES!$A$2:$BQ$200,7,0)="","",VLOOKUP($A116,STAGIAIRES!$A$2:$BQ$200,7,0))</f>
        <v/>
      </c>
      <c r="C116" s="180" t="str">
        <f>IF(VLOOKUP($A116,STAGIAIRES!$A$2:$BQ$200,6,0)="","",VLOOKUP($A116,STAGIAIRES!$A$2:$BQ$200,6,0))</f>
        <v/>
      </c>
      <c r="D116" s="181" t="str">
        <f>IF(VLOOKUP($A116,STAGIAIRES!$A$2:$BQ$200,56,0)="","",VLOOKUP($A116,STAGIAIRES!$A$2:$BQ$200,56,0))</f>
        <v/>
      </c>
      <c r="E116" s="177" t="str">
        <f>IF(VLOOKUP($A116,STAGIAIRES!$A$2:$BQ$200,57,0)="","",VLOOKUP($A116,STAGIAIRES!$A$2:$BQ$200,57,0))</f>
        <v/>
      </c>
      <c r="F116" s="177" t="str">
        <f>IF(VLOOKUP($A116,STAGIAIRES!$A$2:$BQ$200,61,0)="","",VLOOKUP($A116,STAGIAIRES!$A$2:$BQ$200,61,0))</f>
        <v/>
      </c>
    </row>
    <row r="117" spans="1:6" ht="14.25" customHeight="1">
      <c r="A117" s="179"/>
      <c r="B117" s="180"/>
      <c r="C117" s="180"/>
      <c r="D117" s="182"/>
      <c r="E117" s="177"/>
      <c r="F117" s="177"/>
    </row>
    <row r="118" spans="1:6" ht="14.25" customHeight="1">
      <c r="A118" s="178">
        <v>59</v>
      </c>
      <c r="B118" s="180" t="str">
        <f>IF(VLOOKUP($A118,STAGIAIRES!$A$2:$BQ$200,7,0)="","",VLOOKUP($A118,STAGIAIRES!$A$2:$BQ$200,7,0))</f>
        <v/>
      </c>
      <c r="C118" s="180" t="str">
        <f>IF(VLOOKUP($A118,STAGIAIRES!$A$2:$BQ$200,6,0)="","",VLOOKUP($A118,STAGIAIRES!$A$2:$BQ$200,6,0))</f>
        <v/>
      </c>
      <c r="D118" s="181" t="str">
        <f>IF(VLOOKUP($A118,STAGIAIRES!$A$2:$BQ$200,56,0)="","",VLOOKUP($A118,STAGIAIRES!$A$2:$BQ$200,56,0))</f>
        <v/>
      </c>
      <c r="E118" s="177" t="str">
        <f>IF(VLOOKUP($A118,STAGIAIRES!$A$2:$BQ$200,57,0)="","",VLOOKUP($A118,STAGIAIRES!$A$2:$BQ$200,57,0))</f>
        <v/>
      </c>
      <c r="F118" s="177" t="str">
        <f>IF(VLOOKUP($A118,STAGIAIRES!$A$2:$BQ$200,61,0)="","",VLOOKUP($A118,STAGIAIRES!$A$2:$BQ$200,61,0))</f>
        <v/>
      </c>
    </row>
    <row r="119" spans="1:6" ht="14.25" customHeight="1">
      <c r="A119" s="179"/>
      <c r="B119" s="180"/>
      <c r="C119" s="180"/>
      <c r="D119" s="182"/>
      <c r="E119" s="177"/>
      <c r="F119" s="177"/>
    </row>
    <row r="120" spans="1:6" ht="14.25" customHeight="1">
      <c r="A120" s="178">
        <v>60</v>
      </c>
      <c r="B120" s="180" t="str">
        <f>IF(VLOOKUP($A120,STAGIAIRES!$A$2:$BQ$200,7,0)="","",VLOOKUP($A120,STAGIAIRES!$A$2:$BQ$200,7,0))</f>
        <v/>
      </c>
      <c r="C120" s="180" t="str">
        <f>IF(VLOOKUP($A120,STAGIAIRES!$A$2:$BQ$200,6,0)="","",VLOOKUP($A120,STAGIAIRES!$A$2:$BQ$200,6,0))</f>
        <v/>
      </c>
      <c r="D120" s="181" t="str">
        <f>IF(VLOOKUP($A120,STAGIAIRES!$A$2:$BQ$200,56,0)="","",VLOOKUP($A120,STAGIAIRES!$A$2:$BQ$200,56,0))</f>
        <v/>
      </c>
      <c r="E120" s="177" t="str">
        <f>IF(VLOOKUP($A120,STAGIAIRES!$A$2:$BQ$200,57,0)="","",VLOOKUP($A120,STAGIAIRES!$A$2:$BQ$200,57,0))</f>
        <v/>
      </c>
      <c r="F120" s="177" t="str">
        <f>IF(VLOOKUP($A120,STAGIAIRES!$A$2:$BQ$200,61,0)="","",VLOOKUP($A120,STAGIAIRES!$A$2:$BQ$200,61,0))</f>
        <v/>
      </c>
    </row>
    <row r="121" spans="1:6" ht="14.25" customHeight="1">
      <c r="A121" s="179"/>
      <c r="B121" s="180"/>
      <c r="C121" s="180"/>
      <c r="D121" s="182"/>
      <c r="E121" s="177"/>
      <c r="F121" s="177"/>
    </row>
    <row r="122" spans="1:6" ht="14.25" customHeight="1">
      <c r="A122" s="178">
        <v>61</v>
      </c>
      <c r="B122" s="180" t="str">
        <f>IF(VLOOKUP($A122,STAGIAIRES!$A$2:$BQ$200,7,0)="","",VLOOKUP($A122,STAGIAIRES!$A$2:$BQ$200,7,0))</f>
        <v/>
      </c>
      <c r="C122" s="180" t="str">
        <f>IF(VLOOKUP($A122,STAGIAIRES!$A$2:$BQ$200,6,0)="","",VLOOKUP($A122,STAGIAIRES!$A$2:$BQ$200,6,0))</f>
        <v/>
      </c>
      <c r="D122" s="181" t="str">
        <f>IF(VLOOKUP($A122,STAGIAIRES!$A$2:$BQ$200,56,0)="","",VLOOKUP($A122,STAGIAIRES!$A$2:$BQ$200,56,0))</f>
        <v/>
      </c>
      <c r="E122" s="177" t="str">
        <f>IF(VLOOKUP($A122,STAGIAIRES!$A$2:$BQ$200,57,0)="","",VLOOKUP($A122,STAGIAIRES!$A$2:$BQ$200,57,0))</f>
        <v/>
      </c>
      <c r="F122" s="177" t="str">
        <f>IF(VLOOKUP($A122,STAGIAIRES!$A$2:$BQ$200,61,0)="","",VLOOKUP($A122,STAGIAIRES!$A$2:$BQ$200,61,0))</f>
        <v/>
      </c>
    </row>
    <row r="123" spans="1:6" ht="14.25" customHeight="1">
      <c r="A123" s="179"/>
      <c r="B123" s="180"/>
      <c r="C123" s="180"/>
      <c r="D123" s="182"/>
      <c r="E123" s="177"/>
      <c r="F123" s="177"/>
    </row>
    <row r="124" spans="1:6" ht="14.25" customHeight="1">
      <c r="A124" s="178">
        <v>62</v>
      </c>
      <c r="B124" s="180" t="str">
        <f>IF(VLOOKUP($A124,STAGIAIRES!$A$2:$BQ$200,7,0)="","",VLOOKUP($A124,STAGIAIRES!$A$2:$BQ$200,7,0))</f>
        <v/>
      </c>
      <c r="C124" s="180" t="str">
        <f>IF(VLOOKUP($A124,STAGIAIRES!$A$2:$BQ$200,6,0)="","",VLOOKUP($A124,STAGIAIRES!$A$2:$BQ$200,6,0))</f>
        <v/>
      </c>
      <c r="D124" s="181" t="str">
        <f>IF(VLOOKUP($A124,STAGIAIRES!$A$2:$BQ$200,56,0)="","",VLOOKUP($A124,STAGIAIRES!$A$2:$BQ$200,56,0))</f>
        <v/>
      </c>
      <c r="E124" s="177" t="str">
        <f>IF(VLOOKUP($A124,STAGIAIRES!$A$2:$BQ$200,57,0)="","",VLOOKUP($A124,STAGIAIRES!$A$2:$BQ$200,57,0))</f>
        <v/>
      </c>
      <c r="F124" s="177" t="str">
        <f>IF(VLOOKUP($A124,STAGIAIRES!$A$2:$BQ$200,61,0)="","",VLOOKUP($A124,STAGIAIRES!$A$2:$BQ$200,61,0))</f>
        <v/>
      </c>
    </row>
    <row r="125" spans="1:6" ht="14.25" customHeight="1">
      <c r="A125" s="179"/>
      <c r="B125" s="180"/>
      <c r="C125" s="180"/>
      <c r="D125" s="182"/>
      <c r="E125" s="177"/>
      <c r="F125" s="177"/>
    </row>
    <row r="126" spans="1:6" ht="14.25" customHeight="1">
      <c r="A126" s="178">
        <v>63</v>
      </c>
      <c r="B126" s="180" t="str">
        <f>IF(VLOOKUP($A126,STAGIAIRES!$A$2:$BQ$200,7,0)="","",VLOOKUP($A126,STAGIAIRES!$A$2:$BQ$200,7,0))</f>
        <v/>
      </c>
      <c r="C126" s="180" t="str">
        <f>IF(VLOOKUP($A126,STAGIAIRES!$A$2:$BQ$200,6,0)="","",VLOOKUP($A126,STAGIAIRES!$A$2:$BQ$200,6,0))</f>
        <v/>
      </c>
      <c r="D126" s="181" t="str">
        <f>IF(VLOOKUP($A126,STAGIAIRES!$A$2:$BQ$200,56,0)="","",VLOOKUP($A126,STAGIAIRES!$A$2:$BQ$200,56,0))</f>
        <v/>
      </c>
      <c r="E126" s="177" t="str">
        <f>IF(VLOOKUP($A126,STAGIAIRES!$A$2:$BQ$200,57,0)="","",VLOOKUP($A126,STAGIAIRES!$A$2:$BQ$200,57,0))</f>
        <v/>
      </c>
      <c r="F126" s="177" t="str">
        <f>IF(VLOOKUP($A126,STAGIAIRES!$A$2:$BQ$200,61,0)="","",VLOOKUP($A126,STAGIAIRES!$A$2:$BQ$200,61,0))</f>
        <v/>
      </c>
    </row>
    <row r="127" spans="1:6" ht="14.25" customHeight="1">
      <c r="A127" s="179"/>
      <c r="B127" s="180"/>
      <c r="C127" s="180"/>
      <c r="D127" s="182"/>
      <c r="E127" s="177"/>
      <c r="F127" s="177"/>
    </row>
    <row r="128" spans="1:6" ht="14.25" customHeight="1">
      <c r="A128" s="178">
        <v>64</v>
      </c>
      <c r="B128" s="180" t="str">
        <f>IF(VLOOKUP($A128,STAGIAIRES!$A$2:$BQ$200,7,0)="","",VLOOKUP($A128,STAGIAIRES!$A$2:$BQ$200,7,0))</f>
        <v/>
      </c>
      <c r="C128" s="180" t="str">
        <f>IF(VLOOKUP($A128,STAGIAIRES!$A$2:$BQ$200,6,0)="","",VLOOKUP($A128,STAGIAIRES!$A$2:$BQ$200,6,0))</f>
        <v/>
      </c>
      <c r="D128" s="181" t="str">
        <f>IF(VLOOKUP($A128,STAGIAIRES!$A$2:$BQ$200,56,0)="","",VLOOKUP($A128,STAGIAIRES!$A$2:$BQ$200,56,0))</f>
        <v/>
      </c>
      <c r="E128" s="177" t="str">
        <f>IF(VLOOKUP($A128,STAGIAIRES!$A$2:$BQ$200,57,0)="","",VLOOKUP($A128,STAGIAIRES!$A$2:$BQ$200,57,0))</f>
        <v/>
      </c>
      <c r="F128" s="177" t="str">
        <f>IF(VLOOKUP($A128,STAGIAIRES!$A$2:$BQ$200,61,0)="","",VLOOKUP($A128,STAGIAIRES!$A$2:$BQ$200,61,0))</f>
        <v/>
      </c>
    </row>
    <row r="129" spans="1:6" ht="14.25" customHeight="1">
      <c r="A129" s="179"/>
      <c r="B129" s="180"/>
      <c r="C129" s="180"/>
      <c r="D129" s="182"/>
      <c r="E129" s="177"/>
      <c r="F129" s="177"/>
    </row>
    <row r="130" spans="1:6" ht="14.25" customHeight="1">
      <c r="A130" s="178">
        <v>65</v>
      </c>
      <c r="B130" s="180" t="str">
        <f>IF(VLOOKUP($A130,STAGIAIRES!$A$2:$BQ$200,7,0)="","",VLOOKUP($A130,STAGIAIRES!$A$2:$BQ$200,7,0))</f>
        <v/>
      </c>
      <c r="C130" s="180" t="str">
        <f>IF(VLOOKUP($A130,STAGIAIRES!$A$2:$BQ$200,6,0)="","",VLOOKUP($A130,STAGIAIRES!$A$2:$BQ$200,6,0))</f>
        <v/>
      </c>
      <c r="D130" s="181" t="str">
        <f>IF(VLOOKUP($A130,STAGIAIRES!$A$2:$BQ$200,56,0)="","",VLOOKUP($A130,STAGIAIRES!$A$2:$BQ$200,56,0))</f>
        <v/>
      </c>
      <c r="E130" s="177" t="str">
        <f>IF(VLOOKUP($A130,STAGIAIRES!$A$2:$BQ$200,57,0)="","",VLOOKUP($A130,STAGIAIRES!$A$2:$BQ$200,57,0))</f>
        <v/>
      </c>
      <c r="F130" s="177" t="str">
        <f>IF(VLOOKUP($A130,STAGIAIRES!$A$2:$BQ$200,61,0)="","",VLOOKUP($A130,STAGIAIRES!$A$2:$BQ$200,61,0))</f>
        <v/>
      </c>
    </row>
    <row r="131" spans="1:6" ht="14.25" customHeight="1">
      <c r="A131" s="179"/>
      <c r="B131" s="180"/>
      <c r="C131" s="180"/>
      <c r="D131" s="182"/>
      <c r="E131" s="177"/>
      <c r="F131" s="177"/>
    </row>
    <row r="132" spans="1:6" ht="14.25" customHeight="1">
      <c r="A132" s="178">
        <v>66</v>
      </c>
      <c r="B132" s="180" t="str">
        <f>IF(VLOOKUP($A132,STAGIAIRES!$A$2:$BQ$200,7,0)="","",VLOOKUP($A132,STAGIAIRES!$A$2:$BQ$200,7,0))</f>
        <v/>
      </c>
      <c r="C132" s="180" t="str">
        <f>IF(VLOOKUP($A132,STAGIAIRES!$A$2:$BQ$200,6,0)="","",VLOOKUP($A132,STAGIAIRES!$A$2:$BQ$200,6,0))</f>
        <v/>
      </c>
      <c r="D132" s="181" t="str">
        <f>IF(VLOOKUP($A132,STAGIAIRES!$A$2:$BQ$200,56,0)="","",VLOOKUP($A132,STAGIAIRES!$A$2:$BQ$200,56,0))</f>
        <v/>
      </c>
      <c r="E132" s="177" t="str">
        <f>IF(VLOOKUP($A132,STAGIAIRES!$A$2:$BQ$200,57,0)="","",VLOOKUP($A132,STAGIAIRES!$A$2:$BQ$200,57,0))</f>
        <v/>
      </c>
      <c r="F132" s="177" t="str">
        <f>IF(VLOOKUP($A132,STAGIAIRES!$A$2:$BQ$200,61,0)="","",VLOOKUP($A132,STAGIAIRES!$A$2:$BQ$200,61,0))</f>
        <v/>
      </c>
    </row>
    <row r="133" spans="1:6" ht="14.25" customHeight="1">
      <c r="A133" s="179"/>
      <c r="B133" s="180"/>
      <c r="C133" s="180"/>
      <c r="D133" s="182"/>
      <c r="E133" s="177"/>
      <c r="F133" s="177"/>
    </row>
    <row r="134" spans="1:6" ht="14.25" customHeight="1">
      <c r="A134" s="178">
        <v>67</v>
      </c>
      <c r="B134" s="180" t="str">
        <f>IF(VLOOKUP($A134,STAGIAIRES!$A$2:$BQ$200,7,0)="","",VLOOKUP($A134,STAGIAIRES!$A$2:$BQ$200,7,0))</f>
        <v/>
      </c>
      <c r="C134" s="180" t="str">
        <f>IF(VLOOKUP($A134,STAGIAIRES!$A$2:$BQ$200,6,0)="","",VLOOKUP($A134,STAGIAIRES!$A$2:$BQ$200,6,0))</f>
        <v/>
      </c>
      <c r="D134" s="181" t="str">
        <f>IF(VLOOKUP($A134,STAGIAIRES!$A$2:$BQ$200,56,0)="","",VLOOKUP($A134,STAGIAIRES!$A$2:$BQ$200,56,0))</f>
        <v/>
      </c>
      <c r="E134" s="177" t="str">
        <f>IF(VLOOKUP($A134,STAGIAIRES!$A$2:$BQ$200,57,0)="","",VLOOKUP($A134,STAGIAIRES!$A$2:$BQ$200,57,0))</f>
        <v/>
      </c>
      <c r="F134" s="177" t="str">
        <f>IF(VLOOKUP($A134,STAGIAIRES!$A$2:$BQ$200,61,0)="","",VLOOKUP($A134,STAGIAIRES!$A$2:$BQ$200,61,0))</f>
        <v/>
      </c>
    </row>
    <row r="135" spans="1:6" ht="14.25" customHeight="1">
      <c r="A135" s="179"/>
      <c r="B135" s="180"/>
      <c r="C135" s="180"/>
      <c r="D135" s="182"/>
      <c r="E135" s="177"/>
      <c r="F135" s="177"/>
    </row>
    <row r="136" spans="1:6" ht="14.25" customHeight="1">
      <c r="A136" s="178">
        <v>68</v>
      </c>
      <c r="B136" s="180" t="str">
        <f>IF(VLOOKUP($A136,STAGIAIRES!$A$2:$BQ$200,7,0)="","",VLOOKUP($A136,STAGIAIRES!$A$2:$BQ$200,7,0))</f>
        <v/>
      </c>
      <c r="C136" s="180" t="str">
        <f>IF(VLOOKUP($A136,STAGIAIRES!$A$2:$BQ$200,6,0)="","",VLOOKUP($A136,STAGIAIRES!$A$2:$BQ$200,6,0))</f>
        <v/>
      </c>
      <c r="D136" s="181" t="str">
        <f>IF(VLOOKUP($A136,STAGIAIRES!$A$2:$BQ$200,56,0)="","",VLOOKUP($A136,STAGIAIRES!$A$2:$BQ$200,56,0))</f>
        <v/>
      </c>
      <c r="E136" s="177" t="str">
        <f>IF(VLOOKUP($A136,STAGIAIRES!$A$2:$BQ$200,57,0)="","",VLOOKUP($A136,STAGIAIRES!$A$2:$BQ$200,57,0))</f>
        <v/>
      </c>
      <c r="F136" s="177" t="str">
        <f>IF(VLOOKUP($A136,STAGIAIRES!$A$2:$BQ$200,61,0)="","",VLOOKUP($A136,STAGIAIRES!$A$2:$BQ$200,61,0))</f>
        <v/>
      </c>
    </row>
    <row r="137" spans="1:6" ht="14.25" customHeight="1">
      <c r="A137" s="179"/>
      <c r="B137" s="180"/>
      <c r="C137" s="180"/>
      <c r="D137" s="182"/>
      <c r="E137" s="177"/>
      <c r="F137" s="177"/>
    </row>
    <row r="138" spans="1:6" ht="14.25" customHeight="1">
      <c r="A138" s="178">
        <v>69</v>
      </c>
      <c r="B138" s="180" t="str">
        <f>IF(VLOOKUP($A138,STAGIAIRES!$A$2:$BQ$200,7,0)="","",VLOOKUP($A138,STAGIAIRES!$A$2:$BQ$200,7,0))</f>
        <v/>
      </c>
      <c r="C138" s="180" t="str">
        <f>IF(VLOOKUP($A138,STAGIAIRES!$A$2:$BQ$200,6,0)="","",VLOOKUP($A138,STAGIAIRES!$A$2:$BQ$200,6,0))</f>
        <v/>
      </c>
      <c r="D138" s="181" t="str">
        <f>IF(VLOOKUP($A138,STAGIAIRES!$A$2:$BQ$200,56,0)="","",VLOOKUP($A138,STAGIAIRES!$A$2:$BQ$200,56,0))</f>
        <v/>
      </c>
      <c r="E138" s="177" t="str">
        <f>IF(VLOOKUP($A138,STAGIAIRES!$A$2:$BQ$200,57,0)="","",VLOOKUP($A138,STAGIAIRES!$A$2:$BQ$200,57,0))</f>
        <v/>
      </c>
      <c r="F138" s="177" t="str">
        <f>IF(VLOOKUP($A138,STAGIAIRES!$A$2:$BQ$200,61,0)="","",VLOOKUP($A138,STAGIAIRES!$A$2:$BQ$200,61,0))</f>
        <v/>
      </c>
    </row>
    <row r="139" spans="1:6" ht="14.25" customHeight="1">
      <c r="A139" s="179"/>
      <c r="B139" s="180"/>
      <c r="C139" s="180"/>
      <c r="D139" s="182"/>
      <c r="E139" s="177"/>
      <c r="F139" s="177"/>
    </row>
    <row r="140" spans="1:6" ht="14.25" customHeight="1">
      <c r="A140" s="178">
        <v>70</v>
      </c>
      <c r="B140" s="180" t="str">
        <f>IF(VLOOKUP($A140,STAGIAIRES!$A$2:$BQ$200,7,0)="","",VLOOKUP($A140,STAGIAIRES!$A$2:$BQ$200,7,0))</f>
        <v/>
      </c>
      <c r="C140" s="180" t="str">
        <f>IF(VLOOKUP($A140,STAGIAIRES!$A$2:$BQ$200,6,0)="","",VLOOKUP($A140,STAGIAIRES!$A$2:$BQ$200,6,0))</f>
        <v/>
      </c>
      <c r="D140" s="181" t="str">
        <f>IF(VLOOKUP($A140,STAGIAIRES!$A$2:$BQ$200,56,0)="","",VLOOKUP($A140,STAGIAIRES!$A$2:$BQ$200,56,0))</f>
        <v/>
      </c>
      <c r="E140" s="177" t="str">
        <f>IF(VLOOKUP($A140,STAGIAIRES!$A$2:$BQ$200,57,0)="","",VLOOKUP($A140,STAGIAIRES!$A$2:$BQ$200,57,0))</f>
        <v/>
      </c>
      <c r="F140" s="177" t="str">
        <f>IF(VLOOKUP($A140,STAGIAIRES!$A$2:$BQ$200,61,0)="","",VLOOKUP($A140,STAGIAIRES!$A$2:$BQ$200,61,0))</f>
        <v/>
      </c>
    </row>
    <row r="141" spans="1:6" ht="14.25" customHeight="1">
      <c r="A141" s="179"/>
      <c r="B141" s="180"/>
      <c r="C141" s="180"/>
      <c r="D141" s="182"/>
      <c r="E141" s="177"/>
      <c r="F141" s="177"/>
    </row>
    <row r="142" spans="1:6" ht="14.25" customHeight="1">
      <c r="A142" s="178">
        <v>71</v>
      </c>
      <c r="B142" s="180" t="str">
        <f>IF(VLOOKUP($A142,STAGIAIRES!$A$2:$BQ$200,7,0)="","",VLOOKUP($A142,STAGIAIRES!$A$2:$BQ$200,7,0))</f>
        <v/>
      </c>
      <c r="C142" s="180" t="str">
        <f>IF(VLOOKUP($A142,STAGIAIRES!$A$2:$BQ$200,6,0)="","",VLOOKUP($A142,STAGIAIRES!$A$2:$BQ$200,6,0))</f>
        <v/>
      </c>
      <c r="D142" s="181" t="str">
        <f>IF(VLOOKUP($A142,STAGIAIRES!$A$2:$BQ$200,56,0)="","",VLOOKUP($A142,STAGIAIRES!$A$2:$BQ$200,56,0))</f>
        <v/>
      </c>
      <c r="E142" s="177" t="str">
        <f>IF(VLOOKUP($A142,STAGIAIRES!$A$2:$BQ$200,57,0)="","",VLOOKUP($A142,STAGIAIRES!$A$2:$BQ$200,57,0))</f>
        <v/>
      </c>
      <c r="F142" s="177" t="str">
        <f>IF(VLOOKUP($A142,STAGIAIRES!$A$2:$BQ$200,61,0)="","",VLOOKUP($A142,STAGIAIRES!$A$2:$BQ$200,61,0))</f>
        <v/>
      </c>
    </row>
    <row r="143" spans="1:6" ht="14.25" customHeight="1">
      <c r="A143" s="179"/>
      <c r="B143" s="180"/>
      <c r="C143" s="180"/>
      <c r="D143" s="182"/>
      <c r="E143" s="177"/>
      <c r="F143" s="177"/>
    </row>
    <row r="144" spans="1:6" ht="14.25" customHeight="1">
      <c r="A144" s="178">
        <v>72</v>
      </c>
      <c r="B144" s="180" t="str">
        <f>IF(VLOOKUP($A144,STAGIAIRES!$A$2:$BQ$200,7,0)="","",VLOOKUP($A144,STAGIAIRES!$A$2:$BQ$200,7,0))</f>
        <v/>
      </c>
      <c r="C144" s="180" t="str">
        <f>IF(VLOOKUP($A144,STAGIAIRES!$A$2:$BQ$200,6,0)="","",VLOOKUP($A144,STAGIAIRES!$A$2:$BQ$200,6,0))</f>
        <v/>
      </c>
      <c r="D144" s="181" t="str">
        <f>IF(VLOOKUP($A144,STAGIAIRES!$A$2:$BQ$200,56,0)="","",VLOOKUP($A144,STAGIAIRES!$A$2:$BQ$200,56,0))</f>
        <v/>
      </c>
      <c r="E144" s="177" t="str">
        <f>IF(VLOOKUP($A144,STAGIAIRES!$A$2:$BQ$200,57,0)="","",VLOOKUP($A144,STAGIAIRES!$A$2:$BQ$200,57,0))</f>
        <v/>
      </c>
      <c r="F144" s="177" t="str">
        <f>IF(VLOOKUP($A144,STAGIAIRES!$A$2:$BQ$200,61,0)="","",VLOOKUP($A144,STAGIAIRES!$A$2:$BQ$200,61,0))</f>
        <v/>
      </c>
    </row>
    <row r="145" spans="1:6" ht="14.25" customHeight="1">
      <c r="A145" s="179"/>
      <c r="B145" s="180"/>
      <c r="C145" s="180"/>
      <c r="D145" s="182"/>
      <c r="E145" s="177"/>
      <c r="F145" s="177"/>
    </row>
    <row r="146" spans="1:6" ht="14.25" customHeight="1">
      <c r="A146" s="178">
        <v>73</v>
      </c>
      <c r="B146" s="180" t="str">
        <f>IF(VLOOKUP($A146,STAGIAIRES!$A$2:$BQ$200,7,0)="","",VLOOKUP($A146,STAGIAIRES!$A$2:$BQ$200,7,0))</f>
        <v/>
      </c>
      <c r="C146" s="180" t="str">
        <f>IF(VLOOKUP($A146,STAGIAIRES!$A$2:$BQ$200,6,0)="","",VLOOKUP($A146,STAGIAIRES!$A$2:$BQ$200,6,0))</f>
        <v/>
      </c>
      <c r="D146" s="181" t="str">
        <f>IF(VLOOKUP($A146,STAGIAIRES!$A$2:$BQ$200,56,0)="","",VLOOKUP($A146,STAGIAIRES!$A$2:$BQ$200,56,0))</f>
        <v/>
      </c>
      <c r="E146" s="177" t="str">
        <f>IF(VLOOKUP($A146,STAGIAIRES!$A$2:$BQ$200,57,0)="","",VLOOKUP($A146,STAGIAIRES!$A$2:$BQ$200,57,0))</f>
        <v/>
      </c>
      <c r="F146" s="177" t="str">
        <f>IF(VLOOKUP($A146,STAGIAIRES!$A$2:$BQ$200,61,0)="","",VLOOKUP($A146,STAGIAIRES!$A$2:$BQ$200,61,0))</f>
        <v/>
      </c>
    </row>
    <row r="147" spans="1:6" ht="14.25" customHeight="1">
      <c r="A147" s="179"/>
      <c r="B147" s="180"/>
      <c r="C147" s="180"/>
      <c r="D147" s="182"/>
      <c r="E147" s="177"/>
      <c r="F147" s="177"/>
    </row>
    <row r="148" spans="1:6" ht="14.25" customHeight="1">
      <c r="A148" s="178">
        <v>74</v>
      </c>
      <c r="B148" s="180" t="str">
        <f>IF(VLOOKUP($A148,STAGIAIRES!$A$2:$BQ$200,7,0)="","",VLOOKUP($A148,STAGIAIRES!$A$2:$BQ$200,7,0))</f>
        <v/>
      </c>
      <c r="C148" s="180" t="str">
        <f>IF(VLOOKUP($A148,STAGIAIRES!$A$2:$BQ$200,6,0)="","",VLOOKUP($A148,STAGIAIRES!$A$2:$BQ$200,6,0))</f>
        <v/>
      </c>
      <c r="D148" s="181" t="str">
        <f>IF(VLOOKUP($A148,STAGIAIRES!$A$2:$BQ$200,56,0)="","",VLOOKUP($A148,STAGIAIRES!$A$2:$BQ$200,56,0))</f>
        <v/>
      </c>
      <c r="E148" s="177" t="str">
        <f>IF(VLOOKUP($A148,STAGIAIRES!$A$2:$BQ$200,57,0)="","",VLOOKUP($A148,STAGIAIRES!$A$2:$BQ$200,57,0))</f>
        <v/>
      </c>
      <c r="F148" s="177" t="str">
        <f>IF(VLOOKUP($A148,STAGIAIRES!$A$2:$BQ$200,61,0)="","",VLOOKUP($A148,STAGIAIRES!$A$2:$BQ$200,61,0))</f>
        <v/>
      </c>
    </row>
    <row r="149" spans="1:6" ht="14.25" customHeight="1">
      <c r="A149" s="179"/>
      <c r="B149" s="180"/>
      <c r="C149" s="180"/>
      <c r="D149" s="182"/>
      <c r="E149" s="177"/>
      <c r="F149" s="177"/>
    </row>
    <row r="150" spans="1:6" ht="14.25" customHeight="1">
      <c r="A150" s="178">
        <v>75</v>
      </c>
      <c r="B150" s="180" t="str">
        <f>IF(VLOOKUP($A150,STAGIAIRES!$A$2:$BQ$200,7,0)="","",VLOOKUP($A150,STAGIAIRES!$A$2:$BQ$200,7,0))</f>
        <v/>
      </c>
      <c r="C150" s="180" t="str">
        <f>IF(VLOOKUP($A150,STAGIAIRES!$A$2:$BQ$200,6,0)="","",VLOOKUP($A150,STAGIAIRES!$A$2:$BQ$200,6,0))</f>
        <v/>
      </c>
      <c r="D150" s="181" t="str">
        <f>IF(VLOOKUP($A150,STAGIAIRES!$A$2:$BQ$200,56,0)="","",VLOOKUP($A150,STAGIAIRES!$A$2:$BQ$200,56,0))</f>
        <v/>
      </c>
      <c r="E150" s="177" t="str">
        <f>IF(VLOOKUP($A150,STAGIAIRES!$A$2:$BQ$200,57,0)="","",VLOOKUP($A150,STAGIAIRES!$A$2:$BQ$200,57,0))</f>
        <v/>
      </c>
      <c r="F150" s="177" t="str">
        <f>IF(VLOOKUP($A150,STAGIAIRES!$A$2:$BQ$200,61,0)="","",VLOOKUP($A150,STAGIAIRES!$A$2:$BQ$200,61,0))</f>
        <v/>
      </c>
    </row>
    <row r="151" spans="1:6" ht="14.25" customHeight="1">
      <c r="A151" s="179"/>
      <c r="B151" s="180"/>
      <c r="C151" s="180"/>
      <c r="D151" s="182"/>
      <c r="E151" s="177"/>
      <c r="F151" s="177"/>
    </row>
    <row r="152" spans="1:6" ht="14.25" customHeight="1">
      <c r="A152" s="178">
        <v>76</v>
      </c>
      <c r="B152" s="180" t="str">
        <f>IF(VLOOKUP($A152,STAGIAIRES!$A$2:$BQ$200,7,0)="","",VLOOKUP($A152,STAGIAIRES!$A$2:$BQ$200,7,0))</f>
        <v/>
      </c>
      <c r="C152" s="180" t="str">
        <f>IF(VLOOKUP($A152,STAGIAIRES!$A$2:$BQ$200,6,0)="","",VLOOKUP($A152,STAGIAIRES!$A$2:$BQ$200,6,0))</f>
        <v/>
      </c>
      <c r="D152" s="181" t="str">
        <f>IF(VLOOKUP($A152,STAGIAIRES!$A$2:$BQ$200,56,0)="","",VLOOKUP($A152,STAGIAIRES!$A$2:$BQ$200,56,0))</f>
        <v/>
      </c>
      <c r="E152" s="177" t="str">
        <f>IF(VLOOKUP($A152,STAGIAIRES!$A$2:$BQ$200,57,0)="","",VLOOKUP($A152,STAGIAIRES!$A$2:$BQ$200,57,0))</f>
        <v/>
      </c>
      <c r="F152" s="177" t="str">
        <f>IF(VLOOKUP($A152,STAGIAIRES!$A$2:$BQ$200,61,0)="","",VLOOKUP($A152,STAGIAIRES!$A$2:$BQ$200,61,0))</f>
        <v/>
      </c>
    </row>
    <row r="153" spans="1:6" ht="14.25" customHeight="1">
      <c r="A153" s="179"/>
      <c r="B153" s="180"/>
      <c r="C153" s="180"/>
      <c r="D153" s="182"/>
      <c r="E153" s="177"/>
      <c r="F153" s="177"/>
    </row>
    <row r="154" spans="1:6" ht="14.25" customHeight="1">
      <c r="A154" s="178">
        <v>77</v>
      </c>
      <c r="B154" s="180" t="str">
        <f>IF(VLOOKUP($A154,STAGIAIRES!$A$2:$BQ$200,7,0)="","",VLOOKUP($A154,STAGIAIRES!$A$2:$BQ$200,7,0))</f>
        <v/>
      </c>
      <c r="C154" s="180" t="str">
        <f>IF(VLOOKUP($A154,STAGIAIRES!$A$2:$BQ$200,6,0)="","",VLOOKUP($A154,STAGIAIRES!$A$2:$BQ$200,6,0))</f>
        <v/>
      </c>
      <c r="D154" s="181" t="str">
        <f>IF(VLOOKUP($A154,STAGIAIRES!$A$2:$BQ$200,56,0)="","",VLOOKUP($A154,STAGIAIRES!$A$2:$BQ$200,56,0))</f>
        <v/>
      </c>
      <c r="E154" s="177" t="str">
        <f>IF(VLOOKUP($A154,STAGIAIRES!$A$2:$BQ$200,57,0)="","",VLOOKUP($A154,STAGIAIRES!$A$2:$BQ$200,57,0))</f>
        <v/>
      </c>
      <c r="F154" s="177" t="str">
        <f>IF(VLOOKUP($A154,STAGIAIRES!$A$2:$BQ$200,61,0)="","",VLOOKUP($A154,STAGIAIRES!$A$2:$BQ$200,61,0))</f>
        <v/>
      </c>
    </row>
    <row r="155" spans="1:6" ht="14.25" customHeight="1">
      <c r="A155" s="179"/>
      <c r="B155" s="180"/>
      <c r="C155" s="180"/>
      <c r="D155" s="182"/>
      <c r="E155" s="177"/>
      <c r="F155" s="177"/>
    </row>
    <row r="156" spans="1:6" ht="14.25" customHeight="1">
      <c r="A156" s="178">
        <v>78</v>
      </c>
      <c r="B156" s="180" t="str">
        <f>IF(VLOOKUP($A156,STAGIAIRES!$A$2:$BQ$200,7,0)="","",VLOOKUP($A156,STAGIAIRES!$A$2:$BQ$200,7,0))</f>
        <v/>
      </c>
      <c r="C156" s="180" t="str">
        <f>IF(VLOOKUP($A156,STAGIAIRES!$A$2:$BQ$200,6,0)="","",VLOOKUP($A156,STAGIAIRES!$A$2:$BQ$200,6,0))</f>
        <v/>
      </c>
      <c r="D156" s="181" t="str">
        <f>IF(VLOOKUP($A156,STAGIAIRES!$A$2:$BQ$200,56,0)="","",VLOOKUP($A156,STAGIAIRES!$A$2:$BQ$200,56,0))</f>
        <v/>
      </c>
      <c r="E156" s="177" t="str">
        <f>IF(VLOOKUP($A156,STAGIAIRES!$A$2:$BQ$200,57,0)="","",VLOOKUP($A156,STAGIAIRES!$A$2:$BQ$200,57,0))</f>
        <v/>
      </c>
      <c r="F156" s="177" t="str">
        <f>IF(VLOOKUP($A156,STAGIAIRES!$A$2:$BQ$200,61,0)="","",VLOOKUP($A156,STAGIAIRES!$A$2:$BQ$200,61,0))</f>
        <v/>
      </c>
    </row>
    <row r="157" spans="1:6" ht="14.25" customHeight="1">
      <c r="A157" s="179"/>
      <c r="B157" s="180"/>
      <c r="C157" s="180"/>
      <c r="D157" s="182"/>
      <c r="E157" s="177"/>
      <c r="F157" s="177"/>
    </row>
    <row r="158" spans="1:6" ht="14.25" customHeight="1">
      <c r="A158" s="178">
        <v>79</v>
      </c>
      <c r="B158" s="180" t="str">
        <f>IF(VLOOKUP($A158,STAGIAIRES!$A$2:$BQ$200,7,0)="","",VLOOKUP($A158,STAGIAIRES!$A$2:$BQ$200,7,0))</f>
        <v/>
      </c>
      <c r="C158" s="180" t="str">
        <f>IF(VLOOKUP($A158,STAGIAIRES!$A$2:$BQ$200,6,0)="","",VLOOKUP($A158,STAGIAIRES!$A$2:$BQ$200,6,0))</f>
        <v/>
      </c>
      <c r="D158" s="181" t="str">
        <f>IF(VLOOKUP($A158,STAGIAIRES!$A$2:$BQ$200,56,0)="","",VLOOKUP($A158,STAGIAIRES!$A$2:$BQ$200,56,0))</f>
        <v/>
      </c>
      <c r="E158" s="177" t="str">
        <f>IF(VLOOKUP($A158,STAGIAIRES!$A$2:$BQ$200,57,0)="","",VLOOKUP($A158,STAGIAIRES!$A$2:$BQ$200,57,0))</f>
        <v/>
      </c>
      <c r="F158" s="177" t="str">
        <f>IF(VLOOKUP($A158,STAGIAIRES!$A$2:$BQ$200,61,0)="","",VLOOKUP($A158,STAGIAIRES!$A$2:$BQ$200,61,0))</f>
        <v/>
      </c>
    </row>
    <row r="159" spans="1:6" ht="14.25" customHeight="1">
      <c r="A159" s="179"/>
      <c r="B159" s="180"/>
      <c r="C159" s="180"/>
      <c r="D159" s="182"/>
      <c r="E159" s="177"/>
      <c r="F159" s="177"/>
    </row>
    <row r="160" spans="1:6" ht="14.25" customHeight="1">
      <c r="A160" s="178">
        <v>80</v>
      </c>
      <c r="B160" s="180" t="str">
        <f>IF(VLOOKUP($A160,STAGIAIRES!$A$2:$BQ$200,7,0)="","",VLOOKUP($A160,STAGIAIRES!$A$2:$BQ$200,7,0))</f>
        <v/>
      </c>
      <c r="C160" s="180" t="str">
        <f>IF(VLOOKUP($A160,STAGIAIRES!$A$2:$BQ$200,6,0)="","",VLOOKUP($A160,STAGIAIRES!$A$2:$BQ$200,6,0))</f>
        <v/>
      </c>
      <c r="D160" s="181" t="str">
        <f>IF(VLOOKUP($A160,STAGIAIRES!$A$2:$BQ$200,56,0)="","",VLOOKUP($A160,STAGIAIRES!$A$2:$BQ$200,56,0))</f>
        <v/>
      </c>
      <c r="E160" s="177" t="str">
        <f>IF(VLOOKUP($A160,STAGIAIRES!$A$2:$BQ$200,57,0)="","",VLOOKUP($A160,STAGIAIRES!$A$2:$BQ$200,57,0))</f>
        <v/>
      </c>
      <c r="F160" s="177" t="str">
        <f>IF(VLOOKUP($A160,STAGIAIRES!$A$2:$BQ$200,61,0)="","",VLOOKUP($A160,STAGIAIRES!$A$2:$BQ$200,61,0))</f>
        <v/>
      </c>
    </row>
    <row r="161" spans="1:6" ht="14.25" customHeight="1">
      <c r="A161" s="179"/>
      <c r="B161" s="180"/>
      <c r="C161" s="180"/>
      <c r="D161" s="182"/>
      <c r="E161" s="177"/>
      <c r="F161" s="177"/>
    </row>
    <row r="162" spans="1:6" ht="14.25" customHeight="1">
      <c r="A162" s="178">
        <v>81</v>
      </c>
      <c r="B162" s="180" t="str">
        <f>IF(VLOOKUP($A162,STAGIAIRES!$A$2:$BQ$200,7,0)="","",VLOOKUP($A162,STAGIAIRES!$A$2:$BQ$200,7,0))</f>
        <v/>
      </c>
      <c r="C162" s="180" t="str">
        <f>IF(VLOOKUP($A162,STAGIAIRES!$A$2:$BQ$200,6,0)="","",VLOOKUP($A162,STAGIAIRES!$A$2:$BQ$200,6,0))</f>
        <v/>
      </c>
      <c r="D162" s="181" t="str">
        <f>IF(VLOOKUP($A162,STAGIAIRES!$A$2:$BQ$200,56,0)="","",VLOOKUP($A162,STAGIAIRES!$A$2:$BQ$200,56,0))</f>
        <v/>
      </c>
      <c r="E162" s="177" t="str">
        <f>IF(VLOOKUP($A162,STAGIAIRES!$A$2:$BQ$200,57,0)="","",VLOOKUP($A162,STAGIAIRES!$A$2:$BQ$200,57,0))</f>
        <v/>
      </c>
      <c r="F162" s="177" t="str">
        <f>IF(VLOOKUP($A162,STAGIAIRES!$A$2:$BQ$200,61,0)="","",VLOOKUP($A162,STAGIAIRES!$A$2:$BQ$200,61,0))</f>
        <v/>
      </c>
    </row>
    <row r="163" spans="1:6" ht="14.25" customHeight="1">
      <c r="A163" s="179"/>
      <c r="B163" s="180"/>
      <c r="C163" s="180"/>
      <c r="D163" s="182"/>
      <c r="E163" s="177"/>
      <c r="F163" s="177"/>
    </row>
    <row r="164" spans="1:6" ht="14.25" customHeight="1">
      <c r="A164" s="178">
        <v>82</v>
      </c>
      <c r="B164" s="180" t="str">
        <f>IF(VLOOKUP($A164,STAGIAIRES!$A$2:$BQ$200,7,0)="","",VLOOKUP($A164,STAGIAIRES!$A$2:$BQ$200,7,0))</f>
        <v/>
      </c>
      <c r="C164" s="180" t="str">
        <f>IF(VLOOKUP($A164,STAGIAIRES!$A$2:$BQ$200,6,0)="","",VLOOKUP($A164,STAGIAIRES!$A$2:$BQ$200,6,0))</f>
        <v/>
      </c>
      <c r="D164" s="181" t="str">
        <f>IF(VLOOKUP($A164,STAGIAIRES!$A$2:$BQ$200,56,0)="","",VLOOKUP($A164,STAGIAIRES!$A$2:$BQ$200,56,0))</f>
        <v/>
      </c>
      <c r="E164" s="177" t="str">
        <f>IF(VLOOKUP($A164,STAGIAIRES!$A$2:$BQ$200,57,0)="","",VLOOKUP($A164,STAGIAIRES!$A$2:$BQ$200,57,0))</f>
        <v/>
      </c>
      <c r="F164" s="177" t="str">
        <f>IF(VLOOKUP($A164,STAGIAIRES!$A$2:$BQ$200,61,0)="","",VLOOKUP($A164,STAGIAIRES!$A$2:$BQ$200,61,0))</f>
        <v/>
      </c>
    </row>
    <row r="165" spans="1:6" ht="14.25" customHeight="1">
      <c r="A165" s="179"/>
      <c r="B165" s="180"/>
      <c r="C165" s="180"/>
      <c r="D165" s="182"/>
      <c r="E165" s="177"/>
      <c r="F165" s="177"/>
    </row>
    <row r="166" spans="1:6" ht="14.25" customHeight="1">
      <c r="A166" s="178">
        <v>83</v>
      </c>
      <c r="B166" s="180" t="str">
        <f>IF(VLOOKUP($A166,STAGIAIRES!$A$2:$BQ$200,7,0)="","",VLOOKUP($A166,STAGIAIRES!$A$2:$BQ$200,7,0))</f>
        <v/>
      </c>
      <c r="C166" s="180" t="str">
        <f>IF(VLOOKUP($A166,STAGIAIRES!$A$2:$BQ$200,6,0)="","",VLOOKUP($A166,STAGIAIRES!$A$2:$BQ$200,6,0))</f>
        <v/>
      </c>
      <c r="D166" s="181" t="str">
        <f>IF(VLOOKUP($A166,STAGIAIRES!$A$2:$BQ$200,56,0)="","",VLOOKUP($A166,STAGIAIRES!$A$2:$BQ$200,56,0))</f>
        <v/>
      </c>
      <c r="E166" s="177" t="str">
        <f>IF(VLOOKUP($A166,STAGIAIRES!$A$2:$BQ$200,57,0)="","",VLOOKUP($A166,STAGIAIRES!$A$2:$BQ$200,57,0))</f>
        <v/>
      </c>
      <c r="F166" s="177" t="str">
        <f>IF(VLOOKUP($A166,STAGIAIRES!$A$2:$BQ$200,61,0)="","",VLOOKUP($A166,STAGIAIRES!$A$2:$BQ$200,61,0))</f>
        <v/>
      </c>
    </row>
    <row r="167" spans="1:6" ht="14.25" customHeight="1">
      <c r="A167" s="179"/>
      <c r="B167" s="180"/>
      <c r="C167" s="180"/>
      <c r="D167" s="182"/>
      <c r="E167" s="177"/>
      <c r="F167" s="177"/>
    </row>
    <row r="168" spans="1:6" ht="14.25" customHeight="1">
      <c r="A168" s="178">
        <v>84</v>
      </c>
      <c r="B168" s="180" t="str">
        <f>IF(VLOOKUP($A168,STAGIAIRES!$A$2:$BQ$200,7,0)="","",VLOOKUP($A168,STAGIAIRES!$A$2:$BQ$200,7,0))</f>
        <v/>
      </c>
      <c r="C168" s="180" t="str">
        <f>IF(VLOOKUP($A168,STAGIAIRES!$A$2:$BQ$200,6,0)="","",VLOOKUP($A168,STAGIAIRES!$A$2:$BQ$200,6,0))</f>
        <v/>
      </c>
      <c r="D168" s="181" t="str">
        <f>IF(VLOOKUP($A168,STAGIAIRES!$A$2:$BQ$200,56,0)="","",VLOOKUP($A168,STAGIAIRES!$A$2:$BQ$200,56,0))</f>
        <v/>
      </c>
      <c r="E168" s="177" t="str">
        <f>IF(VLOOKUP($A168,STAGIAIRES!$A$2:$BQ$200,57,0)="","",VLOOKUP($A168,STAGIAIRES!$A$2:$BQ$200,57,0))</f>
        <v/>
      </c>
      <c r="F168" s="177" t="str">
        <f>IF(VLOOKUP($A168,STAGIAIRES!$A$2:$BQ$200,61,0)="","",VLOOKUP($A168,STAGIAIRES!$A$2:$BQ$200,61,0))</f>
        <v/>
      </c>
    </row>
    <row r="169" spans="1:6" ht="14.25" customHeight="1">
      <c r="A169" s="179"/>
      <c r="B169" s="180"/>
      <c r="C169" s="180"/>
      <c r="D169" s="182"/>
      <c r="E169" s="177"/>
      <c r="F169" s="177"/>
    </row>
    <row r="170" spans="1:6" ht="14.25" customHeight="1">
      <c r="A170" s="178">
        <v>85</v>
      </c>
      <c r="B170" s="180" t="str">
        <f>IF(VLOOKUP($A170,STAGIAIRES!$A$2:$BQ$200,7,0)="","",VLOOKUP($A170,STAGIAIRES!$A$2:$BQ$200,7,0))</f>
        <v/>
      </c>
      <c r="C170" s="180" t="str">
        <f>IF(VLOOKUP($A170,STAGIAIRES!$A$2:$BQ$200,6,0)="","",VLOOKUP($A170,STAGIAIRES!$A$2:$BQ$200,6,0))</f>
        <v/>
      </c>
      <c r="D170" s="181" t="str">
        <f>IF(VLOOKUP($A170,STAGIAIRES!$A$2:$BQ$200,56,0)="","",VLOOKUP($A170,STAGIAIRES!$A$2:$BQ$200,56,0))</f>
        <v/>
      </c>
      <c r="E170" s="177" t="str">
        <f>IF(VLOOKUP($A170,STAGIAIRES!$A$2:$BQ$200,57,0)="","",VLOOKUP($A170,STAGIAIRES!$A$2:$BQ$200,57,0))</f>
        <v/>
      </c>
      <c r="F170" s="177" t="str">
        <f>IF(VLOOKUP($A170,STAGIAIRES!$A$2:$BQ$200,61,0)="","",VLOOKUP($A170,STAGIAIRES!$A$2:$BQ$200,61,0))</f>
        <v/>
      </c>
    </row>
    <row r="171" spans="1:6" ht="14.25" customHeight="1">
      <c r="A171" s="179"/>
      <c r="B171" s="180"/>
      <c r="C171" s="180"/>
      <c r="D171" s="182"/>
      <c r="E171" s="177"/>
      <c r="F171" s="177"/>
    </row>
    <row r="172" spans="1:6" ht="14.25" customHeight="1">
      <c r="A172" s="178">
        <v>86</v>
      </c>
      <c r="B172" s="180" t="str">
        <f>IF(VLOOKUP($A172,STAGIAIRES!$A$2:$BQ$200,7,0)="","",VLOOKUP($A172,STAGIAIRES!$A$2:$BQ$200,7,0))</f>
        <v/>
      </c>
      <c r="C172" s="180" t="str">
        <f>IF(VLOOKUP($A172,STAGIAIRES!$A$2:$BQ$200,6,0)="","",VLOOKUP($A172,STAGIAIRES!$A$2:$BQ$200,6,0))</f>
        <v/>
      </c>
      <c r="D172" s="181" t="str">
        <f>IF(VLOOKUP($A172,STAGIAIRES!$A$2:$BQ$200,56,0)="","",VLOOKUP($A172,STAGIAIRES!$A$2:$BQ$200,56,0))</f>
        <v/>
      </c>
      <c r="E172" s="177" t="str">
        <f>IF(VLOOKUP($A172,STAGIAIRES!$A$2:$BQ$200,57,0)="","",VLOOKUP($A172,STAGIAIRES!$A$2:$BQ$200,57,0))</f>
        <v/>
      </c>
      <c r="F172" s="177" t="str">
        <f>IF(VLOOKUP($A172,STAGIAIRES!$A$2:$BQ$200,61,0)="","",VLOOKUP($A172,STAGIAIRES!$A$2:$BQ$200,61,0))</f>
        <v/>
      </c>
    </row>
    <row r="173" spans="1:6" ht="14.25" customHeight="1">
      <c r="A173" s="179"/>
      <c r="B173" s="180"/>
      <c r="C173" s="180"/>
      <c r="D173" s="182"/>
      <c r="E173" s="177"/>
      <c r="F173" s="177"/>
    </row>
    <row r="174" spans="1:6" ht="14.25" customHeight="1">
      <c r="A174" s="178">
        <v>87</v>
      </c>
      <c r="B174" s="180" t="str">
        <f>IF(VLOOKUP($A174,STAGIAIRES!$A$2:$BQ$200,7,0)="","",VLOOKUP($A174,STAGIAIRES!$A$2:$BQ$200,7,0))</f>
        <v/>
      </c>
      <c r="C174" s="180" t="str">
        <f>IF(VLOOKUP($A174,STAGIAIRES!$A$2:$BQ$200,6,0)="","",VLOOKUP($A174,STAGIAIRES!$A$2:$BQ$200,6,0))</f>
        <v/>
      </c>
      <c r="D174" s="181" t="str">
        <f>IF(VLOOKUP($A174,STAGIAIRES!$A$2:$BQ$200,56,0)="","",VLOOKUP($A174,STAGIAIRES!$A$2:$BQ$200,56,0))</f>
        <v/>
      </c>
      <c r="E174" s="177" t="str">
        <f>IF(VLOOKUP($A174,STAGIAIRES!$A$2:$BQ$200,57,0)="","",VLOOKUP($A174,STAGIAIRES!$A$2:$BQ$200,57,0))</f>
        <v/>
      </c>
      <c r="F174" s="177" t="str">
        <f>IF(VLOOKUP($A174,STAGIAIRES!$A$2:$BQ$200,61,0)="","",VLOOKUP($A174,STAGIAIRES!$A$2:$BQ$200,61,0))</f>
        <v/>
      </c>
    </row>
    <row r="175" spans="1:6" ht="14.25" customHeight="1">
      <c r="A175" s="179"/>
      <c r="B175" s="180"/>
      <c r="C175" s="180"/>
      <c r="D175" s="182"/>
      <c r="E175" s="177"/>
      <c r="F175" s="177"/>
    </row>
    <row r="176" spans="1:6" ht="14.25" customHeight="1">
      <c r="A176" s="178">
        <v>88</v>
      </c>
      <c r="B176" s="180" t="str">
        <f>IF(VLOOKUP($A176,STAGIAIRES!$A$2:$BQ$200,7,0)="","",VLOOKUP($A176,STAGIAIRES!$A$2:$BQ$200,7,0))</f>
        <v/>
      </c>
      <c r="C176" s="180" t="str">
        <f>IF(VLOOKUP($A176,STAGIAIRES!$A$2:$BQ$200,6,0)="","",VLOOKUP($A176,STAGIAIRES!$A$2:$BQ$200,6,0))</f>
        <v/>
      </c>
      <c r="D176" s="181" t="str">
        <f>IF(VLOOKUP($A176,STAGIAIRES!$A$2:$BQ$200,56,0)="","",VLOOKUP($A176,STAGIAIRES!$A$2:$BQ$200,56,0))</f>
        <v/>
      </c>
      <c r="E176" s="177" t="str">
        <f>IF(VLOOKUP($A176,STAGIAIRES!$A$2:$BQ$200,57,0)="","",VLOOKUP($A176,STAGIAIRES!$A$2:$BQ$200,57,0))</f>
        <v/>
      </c>
      <c r="F176" s="177" t="str">
        <f>IF(VLOOKUP($A176,STAGIAIRES!$A$2:$BQ$200,61,0)="","",VLOOKUP($A176,STAGIAIRES!$A$2:$BQ$200,61,0))</f>
        <v/>
      </c>
    </row>
    <row r="177" spans="1:6" ht="14.25" customHeight="1">
      <c r="A177" s="179"/>
      <c r="B177" s="180"/>
      <c r="C177" s="180"/>
      <c r="D177" s="182"/>
      <c r="E177" s="177"/>
      <c r="F177" s="177"/>
    </row>
    <row r="178" spans="1:6" ht="14.25" customHeight="1">
      <c r="A178" s="178">
        <v>89</v>
      </c>
      <c r="B178" s="180" t="str">
        <f>IF(VLOOKUP($A178,STAGIAIRES!$A$2:$BQ$200,7,0)="","",VLOOKUP($A178,STAGIAIRES!$A$2:$BQ$200,7,0))</f>
        <v/>
      </c>
      <c r="C178" s="180" t="str">
        <f>IF(VLOOKUP($A178,STAGIAIRES!$A$2:$BQ$200,6,0)="","",VLOOKUP($A178,STAGIAIRES!$A$2:$BQ$200,6,0))</f>
        <v/>
      </c>
      <c r="D178" s="181" t="str">
        <f>IF(VLOOKUP($A178,STAGIAIRES!$A$2:$BQ$200,56,0)="","",VLOOKUP($A178,STAGIAIRES!$A$2:$BQ$200,56,0))</f>
        <v/>
      </c>
      <c r="E178" s="177" t="str">
        <f>IF(VLOOKUP($A178,STAGIAIRES!$A$2:$BQ$200,57,0)="","",VLOOKUP($A178,STAGIAIRES!$A$2:$BQ$200,57,0))</f>
        <v/>
      </c>
      <c r="F178" s="177" t="str">
        <f>IF(VLOOKUP($A178,STAGIAIRES!$A$2:$BQ$200,61,0)="","",VLOOKUP($A178,STAGIAIRES!$A$2:$BQ$200,61,0))</f>
        <v/>
      </c>
    </row>
    <row r="179" spans="1:6" ht="14.25" customHeight="1">
      <c r="A179" s="179"/>
      <c r="B179" s="180"/>
      <c r="C179" s="180"/>
      <c r="D179" s="182"/>
      <c r="E179" s="177"/>
      <c r="F179" s="177"/>
    </row>
    <row r="180" spans="1:6" ht="14.25" customHeight="1">
      <c r="A180" s="178">
        <v>90</v>
      </c>
      <c r="B180" s="180" t="str">
        <f>IF(VLOOKUP($A180,STAGIAIRES!$A$2:$BQ$200,7,0)="","",VLOOKUP($A180,STAGIAIRES!$A$2:$BQ$200,7,0))</f>
        <v/>
      </c>
      <c r="C180" s="180" t="str">
        <f>IF(VLOOKUP($A180,STAGIAIRES!$A$2:$BQ$200,6,0)="","",VLOOKUP($A180,STAGIAIRES!$A$2:$BQ$200,6,0))</f>
        <v/>
      </c>
      <c r="D180" s="181" t="str">
        <f>IF(VLOOKUP($A180,STAGIAIRES!$A$2:$BQ$200,56,0)="","",VLOOKUP($A180,STAGIAIRES!$A$2:$BQ$200,56,0))</f>
        <v/>
      </c>
      <c r="E180" s="177" t="str">
        <f>IF(VLOOKUP($A180,STAGIAIRES!$A$2:$BQ$200,57,0)="","",VLOOKUP($A180,STAGIAIRES!$A$2:$BQ$200,57,0))</f>
        <v/>
      </c>
      <c r="F180" s="177" t="str">
        <f>IF(VLOOKUP($A180,STAGIAIRES!$A$2:$BQ$200,61,0)="","",VLOOKUP($A180,STAGIAIRES!$A$2:$BQ$200,61,0))</f>
        <v/>
      </c>
    </row>
    <row r="181" spans="1:6" ht="14.25" customHeight="1">
      <c r="A181" s="179"/>
      <c r="B181" s="180"/>
      <c r="C181" s="180"/>
      <c r="D181" s="182"/>
      <c r="E181" s="177"/>
      <c r="F181" s="177"/>
    </row>
    <row r="182" spans="1:6" ht="14.25" customHeight="1">
      <c r="A182" s="178">
        <v>91</v>
      </c>
      <c r="B182" s="180" t="str">
        <f>IF(VLOOKUP($A182,STAGIAIRES!$A$2:$BQ$200,7,0)="","",VLOOKUP($A182,STAGIAIRES!$A$2:$BQ$200,7,0))</f>
        <v/>
      </c>
      <c r="C182" s="180" t="str">
        <f>IF(VLOOKUP($A182,STAGIAIRES!$A$2:$BQ$200,6,0)="","",VLOOKUP($A182,STAGIAIRES!$A$2:$BQ$200,6,0))</f>
        <v/>
      </c>
      <c r="D182" s="181" t="str">
        <f>IF(VLOOKUP($A182,STAGIAIRES!$A$2:$BQ$200,56,0)="","",VLOOKUP($A182,STAGIAIRES!$A$2:$BQ$200,56,0))</f>
        <v/>
      </c>
      <c r="E182" s="177" t="str">
        <f>IF(VLOOKUP($A182,STAGIAIRES!$A$2:$BQ$200,57,0)="","",VLOOKUP($A182,STAGIAIRES!$A$2:$BQ$200,57,0))</f>
        <v/>
      </c>
      <c r="F182" s="177" t="str">
        <f>IF(VLOOKUP($A182,STAGIAIRES!$A$2:$BQ$200,61,0)="","",VLOOKUP($A182,STAGIAIRES!$A$2:$BQ$200,61,0))</f>
        <v/>
      </c>
    </row>
    <row r="183" spans="1:6" ht="14.25" customHeight="1">
      <c r="A183" s="179"/>
      <c r="B183" s="180"/>
      <c r="C183" s="180"/>
      <c r="D183" s="182"/>
      <c r="E183" s="177"/>
      <c r="F183" s="177"/>
    </row>
    <row r="184" spans="1:6" ht="14.25" customHeight="1">
      <c r="A184" s="178">
        <v>92</v>
      </c>
      <c r="B184" s="180" t="str">
        <f>IF(VLOOKUP($A184,STAGIAIRES!$A$2:$BQ$200,7,0)="","",VLOOKUP($A184,STAGIAIRES!$A$2:$BQ$200,7,0))</f>
        <v/>
      </c>
      <c r="C184" s="180" t="str">
        <f>IF(VLOOKUP($A184,STAGIAIRES!$A$2:$BQ$200,6,0)="","",VLOOKUP($A184,STAGIAIRES!$A$2:$BQ$200,6,0))</f>
        <v/>
      </c>
      <c r="D184" s="181" t="str">
        <f>IF(VLOOKUP($A184,STAGIAIRES!$A$2:$BQ$200,56,0)="","",VLOOKUP($A184,STAGIAIRES!$A$2:$BQ$200,56,0))</f>
        <v/>
      </c>
      <c r="E184" s="177" t="str">
        <f>IF(VLOOKUP($A184,STAGIAIRES!$A$2:$BQ$200,57,0)="","",VLOOKUP($A184,STAGIAIRES!$A$2:$BQ$200,57,0))</f>
        <v/>
      </c>
      <c r="F184" s="177" t="str">
        <f>IF(VLOOKUP($A184,STAGIAIRES!$A$2:$BQ$200,61,0)="","",VLOOKUP($A184,STAGIAIRES!$A$2:$BQ$200,61,0))</f>
        <v/>
      </c>
    </row>
    <row r="185" spans="1:6" ht="14.25" customHeight="1">
      <c r="A185" s="179"/>
      <c r="B185" s="180"/>
      <c r="C185" s="180"/>
      <c r="D185" s="182"/>
      <c r="E185" s="177"/>
      <c r="F185" s="177"/>
    </row>
    <row r="186" spans="1:6" ht="14.25" customHeight="1">
      <c r="A186" s="178">
        <v>93</v>
      </c>
      <c r="B186" s="180" t="str">
        <f>IF(VLOOKUP($A186,STAGIAIRES!$A$2:$BQ$200,7,0)="","",VLOOKUP($A186,STAGIAIRES!$A$2:$BQ$200,7,0))</f>
        <v/>
      </c>
      <c r="C186" s="180" t="str">
        <f>IF(VLOOKUP($A186,STAGIAIRES!$A$2:$BQ$200,6,0)="","",VLOOKUP($A186,STAGIAIRES!$A$2:$BQ$200,6,0))</f>
        <v/>
      </c>
      <c r="D186" s="181" t="str">
        <f>IF(VLOOKUP($A186,STAGIAIRES!$A$2:$BQ$200,56,0)="","",VLOOKUP($A186,STAGIAIRES!$A$2:$BQ$200,56,0))</f>
        <v/>
      </c>
      <c r="E186" s="177" t="str">
        <f>IF(VLOOKUP($A186,STAGIAIRES!$A$2:$BQ$200,57,0)="","",VLOOKUP($A186,STAGIAIRES!$A$2:$BQ$200,57,0))</f>
        <v/>
      </c>
      <c r="F186" s="177" t="str">
        <f>IF(VLOOKUP($A186,STAGIAIRES!$A$2:$BQ$200,61,0)="","",VLOOKUP($A186,STAGIAIRES!$A$2:$BQ$200,61,0))</f>
        <v/>
      </c>
    </row>
    <row r="187" spans="1:6" ht="14.25" customHeight="1">
      <c r="A187" s="179"/>
      <c r="B187" s="180"/>
      <c r="C187" s="180"/>
      <c r="D187" s="182"/>
      <c r="E187" s="177"/>
      <c r="F187" s="177"/>
    </row>
    <row r="188" spans="1:6" ht="14.25" customHeight="1">
      <c r="A188" s="178">
        <v>94</v>
      </c>
      <c r="B188" s="180" t="str">
        <f>IF(VLOOKUP($A188,STAGIAIRES!$A$2:$BQ$200,7,0)="","",VLOOKUP($A188,STAGIAIRES!$A$2:$BQ$200,7,0))</f>
        <v/>
      </c>
      <c r="C188" s="180" t="str">
        <f>IF(VLOOKUP($A188,STAGIAIRES!$A$2:$BQ$200,6,0)="","",VLOOKUP($A188,STAGIAIRES!$A$2:$BQ$200,6,0))</f>
        <v/>
      </c>
      <c r="D188" s="181" t="str">
        <f>IF(VLOOKUP($A188,STAGIAIRES!$A$2:$BQ$200,56,0)="","",VLOOKUP($A188,STAGIAIRES!$A$2:$BQ$200,56,0))</f>
        <v/>
      </c>
      <c r="E188" s="177" t="str">
        <f>IF(VLOOKUP($A188,STAGIAIRES!$A$2:$BQ$200,57,0)="","",VLOOKUP($A188,STAGIAIRES!$A$2:$BQ$200,57,0))</f>
        <v/>
      </c>
      <c r="F188" s="177" t="str">
        <f>IF(VLOOKUP($A188,STAGIAIRES!$A$2:$BQ$200,61,0)="","",VLOOKUP($A188,STAGIAIRES!$A$2:$BQ$200,61,0))</f>
        <v/>
      </c>
    </row>
    <row r="189" spans="1:6" ht="14.25" customHeight="1">
      <c r="A189" s="179"/>
      <c r="B189" s="180"/>
      <c r="C189" s="180"/>
      <c r="D189" s="182"/>
      <c r="E189" s="177"/>
      <c r="F189" s="177"/>
    </row>
    <row r="190" spans="1:6" ht="14.25" customHeight="1">
      <c r="A190" s="178">
        <v>95</v>
      </c>
      <c r="B190" s="180" t="str">
        <f>IF(VLOOKUP($A190,STAGIAIRES!$A$2:$BQ$200,7,0)="","",VLOOKUP($A190,STAGIAIRES!$A$2:$BQ$200,7,0))</f>
        <v/>
      </c>
      <c r="C190" s="180" t="str">
        <f>IF(VLOOKUP($A190,STAGIAIRES!$A$2:$BQ$200,6,0)="","",VLOOKUP($A190,STAGIAIRES!$A$2:$BQ$200,6,0))</f>
        <v/>
      </c>
      <c r="D190" s="181" t="str">
        <f>IF(VLOOKUP($A190,STAGIAIRES!$A$2:$BQ$200,56,0)="","",VLOOKUP($A190,STAGIAIRES!$A$2:$BQ$200,56,0))</f>
        <v/>
      </c>
      <c r="E190" s="177" t="str">
        <f>IF(VLOOKUP($A190,STAGIAIRES!$A$2:$BQ$200,57,0)="","",VLOOKUP($A190,STAGIAIRES!$A$2:$BQ$200,57,0))</f>
        <v/>
      </c>
      <c r="F190" s="177" t="str">
        <f>IF(VLOOKUP($A190,STAGIAIRES!$A$2:$BQ$200,61,0)="","",VLOOKUP($A190,STAGIAIRES!$A$2:$BQ$200,61,0))</f>
        <v/>
      </c>
    </row>
    <row r="191" spans="1:6" ht="14.25" customHeight="1">
      <c r="A191" s="179"/>
      <c r="B191" s="180"/>
      <c r="C191" s="180"/>
      <c r="D191" s="182"/>
      <c r="E191" s="177"/>
      <c r="F191" s="177"/>
    </row>
    <row r="192" spans="1:6" ht="14.25" customHeight="1">
      <c r="A192" s="178">
        <v>96</v>
      </c>
      <c r="B192" s="180" t="str">
        <f>IF(VLOOKUP($A192,STAGIAIRES!$A$2:$BQ$200,7,0)="","",VLOOKUP($A192,STAGIAIRES!$A$2:$BQ$200,7,0))</f>
        <v/>
      </c>
      <c r="C192" s="180" t="str">
        <f>IF(VLOOKUP($A192,STAGIAIRES!$A$2:$BQ$200,6,0)="","",VLOOKUP($A192,STAGIAIRES!$A$2:$BQ$200,6,0))</f>
        <v/>
      </c>
      <c r="D192" s="181" t="str">
        <f>IF(VLOOKUP($A192,STAGIAIRES!$A$2:$BQ$200,56,0)="","",VLOOKUP($A192,STAGIAIRES!$A$2:$BQ$200,56,0))</f>
        <v/>
      </c>
      <c r="E192" s="177" t="str">
        <f>IF(VLOOKUP($A192,STAGIAIRES!$A$2:$BQ$200,57,0)="","",VLOOKUP($A192,STAGIAIRES!$A$2:$BQ$200,57,0))</f>
        <v/>
      </c>
      <c r="F192" s="177" t="str">
        <f>IF(VLOOKUP($A192,STAGIAIRES!$A$2:$BQ$200,61,0)="","",VLOOKUP($A192,STAGIAIRES!$A$2:$BQ$200,61,0))</f>
        <v/>
      </c>
    </row>
    <row r="193" spans="1:6" ht="14.25" customHeight="1">
      <c r="A193" s="179"/>
      <c r="B193" s="180"/>
      <c r="C193" s="180"/>
      <c r="D193" s="182"/>
      <c r="E193" s="177"/>
      <c r="F193" s="177"/>
    </row>
    <row r="194" spans="1:6" ht="14.25" customHeight="1">
      <c r="A194" s="178">
        <v>97</v>
      </c>
      <c r="B194" s="180" t="str">
        <f>IF(VLOOKUP($A194,STAGIAIRES!$A$2:$BQ$200,7,0)="","",VLOOKUP($A194,STAGIAIRES!$A$2:$BQ$200,7,0))</f>
        <v/>
      </c>
      <c r="C194" s="180" t="str">
        <f>IF(VLOOKUP($A194,STAGIAIRES!$A$2:$BQ$200,6,0)="","",VLOOKUP($A194,STAGIAIRES!$A$2:$BQ$200,6,0))</f>
        <v/>
      </c>
      <c r="D194" s="181" t="str">
        <f>IF(VLOOKUP($A194,STAGIAIRES!$A$2:$BQ$200,56,0)="","",VLOOKUP($A194,STAGIAIRES!$A$2:$BQ$200,56,0))</f>
        <v/>
      </c>
      <c r="E194" s="177" t="str">
        <f>IF(VLOOKUP($A194,STAGIAIRES!$A$2:$BQ$200,57,0)="","",VLOOKUP($A194,STAGIAIRES!$A$2:$BQ$200,57,0))</f>
        <v/>
      </c>
      <c r="F194" s="177" t="str">
        <f>IF(VLOOKUP($A194,STAGIAIRES!$A$2:$BQ$200,61,0)="","",VLOOKUP($A194,STAGIAIRES!$A$2:$BQ$200,61,0))</f>
        <v/>
      </c>
    </row>
    <row r="195" spans="1:6" ht="14.25" customHeight="1">
      <c r="A195" s="179"/>
      <c r="B195" s="180"/>
      <c r="C195" s="180"/>
      <c r="D195" s="182"/>
      <c r="E195" s="177"/>
      <c r="F195" s="177"/>
    </row>
    <row r="196" spans="1:6" ht="14.25" customHeight="1">
      <c r="A196" s="178">
        <v>98</v>
      </c>
      <c r="B196" s="180" t="str">
        <f>IF(VLOOKUP($A196,STAGIAIRES!$A$2:$BQ$200,7,0)="","",VLOOKUP($A196,STAGIAIRES!$A$2:$BQ$200,7,0))</f>
        <v/>
      </c>
      <c r="C196" s="180" t="str">
        <f>IF(VLOOKUP($A196,STAGIAIRES!$A$2:$BQ$200,6,0)="","",VLOOKUP($A196,STAGIAIRES!$A$2:$BQ$200,6,0))</f>
        <v/>
      </c>
      <c r="D196" s="181" t="str">
        <f>IF(VLOOKUP($A196,STAGIAIRES!$A$2:$BQ$200,56,0)="","",VLOOKUP($A196,STAGIAIRES!$A$2:$BQ$200,56,0))</f>
        <v/>
      </c>
      <c r="E196" s="177" t="str">
        <f>IF(VLOOKUP($A196,STAGIAIRES!$A$2:$BQ$200,57,0)="","",VLOOKUP($A196,STAGIAIRES!$A$2:$BQ$200,57,0))</f>
        <v/>
      </c>
      <c r="F196" s="177" t="str">
        <f>IF(VLOOKUP($A196,STAGIAIRES!$A$2:$BQ$200,61,0)="","",VLOOKUP($A196,STAGIAIRES!$A$2:$BQ$200,61,0))</f>
        <v/>
      </c>
    </row>
    <row r="197" spans="1:6" ht="14.25" customHeight="1">
      <c r="A197" s="179"/>
      <c r="B197" s="180"/>
      <c r="C197" s="180"/>
      <c r="D197" s="182"/>
      <c r="E197" s="177"/>
      <c r="F197" s="177"/>
    </row>
    <row r="198" spans="1:6" ht="14.25" customHeight="1">
      <c r="A198" s="178">
        <v>99</v>
      </c>
      <c r="B198" s="180" t="str">
        <f>IF(VLOOKUP($A198,STAGIAIRES!$A$2:$BQ$200,7,0)="","",VLOOKUP($A198,STAGIAIRES!$A$2:$BQ$200,7,0))</f>
        <v/>
      </c>
      <c r="C198" s="180" t="str">
        <f>IF(VLOOKUP($A198,STAGIAIRES!$A$2:$BQ$200,6,0)="","",VLOOKUP($A198,STAGIAIRES!$A$2:$BQ$200,6,0))</f>
        <v/>
      </c>
      <c r="D198" s="181" t="str">
        <f>IF(VLOOKUP($A198,STAGIAIRES!$A$2:$BQ$200,56,0)="","",VLOOKUP($A198,STAGIAIRES!$A$2:$BQ$200,56,0))</f>
        <v/>
      </c>
      <c r="E198" s="177" t="str">
        <f>IF(VLOOKUP($A198,STAGIAIRES!$A$2:$BQ$200,57,0)="","",VLOOKUP($A198,STAGIAIRES!$A$2:$BQ$200,57,0))</f>
        <v/>
      </c>
      <c r="F198" s="177" t="str">
        <f>IF(VLOOKUP($A198,STAGIAIRES!$A$2:$BQ$200,61,0)="","",VLOOKUP($A198,STAGIAIRES!$A$2:$BQ$200,61,0))</f>
        <v/>
      </c>
    </row>
    <row r="199" spans="1:6" ht="14.25" customHeight="1">
      <c r="A199" s="179"/>
      <c r="B199" s="180"/>
      <c r="C199" s="180"/>
      <c r="D199" s="182"/>
      <c r="E199" s="177"/>
      <c r="F199" s="177"/>
    </row>
    <row r="200" spans="1:6" ht="14.25" customHeight="1">
      <c r="A200" s="178">
        <v>100</v>
      </c>
      <c r="B200" s="180" t="str">
        <f>IF(VLOOKUP($A200,STAGIAIRES!$A$2:$BQ$200,7,0)="","",VLOOKUP($A200,STAGIAIRES!$A$2:$BQ$200,7,0))</f>
        <v/>
      </c>
      <c r="C200" s="180" t="str">
        <f>IF(VLOOKUP($A200,STAGIAIRES!$A$2:$BQ$200,6,0)="","",VLOOKUP($A200,STAGIAIRES!$A$2:$BQ$200,6,0))</f>
        <v/>
      </c>
      <c r="D200" s="181" t="str">
        <f>IF(VLOOKUP($A200,STAGIAIRES!$A$2:$BQ$200,56,0)="","",VLOOKUP($A200,STAGIAIRES!$A$2:$BQ$200,56,0))</f>
        <v/>
      </c>
      <c r="E200" s="177" t="str">
        <f>IF(VLOOKUP($A200,STAGIAIRES!$A$2:$BQ$200,57,0)="","",VLOOKUP($A200,STAGIAIRES!$A$2:$BQ$200,57,0))</f>
        <v/>
      </c>
      <c r="F200" s="177" t="str">
        <f>IF(VLOOKUP($A200,STAGIAIRES!$A$2:$BQ$200,61,0)="","",VLOOKUP($A200,STAGIAIRES!$A$2:$BQ$200,61,0))</f>
        <v/>
      </c>
    </row>
    <row r="201" spans="1:6" ht="14.25" customHeight="1">
      <c r="A201" s="179"/>
      <c r="B201" s="180"/>
      <c r="C201" s="180"/>
      <c r="D201" s="182"/>
      <c r="E201" s="177"/>
      <c r="F201" s="177"/>
    </row>
    <row r="202" spans="1:6" ht="14.25" customHeight="1">
      <c r="A202" s="178">
        <v>101</v>
      </c>
      <c r="B202" s="180" t="str">
        <f>IF(VLOOKUP($A202,STAGIAIRES!$A$2:$BQ$200,7,0)="","",VLOOKUP($A202,STAGIAIRES!$A$2:$BQ$200,7,0))</f>
        <v/>
      </c>
      <c r="C202" s="180" t="str">
        <f>IF(VLOOKUP($A202,STAGIAIRES!$A$2:$BQ$200,6,0)="","",VLOOKUP($A202,STAGIAIRES!$A$2:$BQ$200,6,0))</f>
        <v/>
      </c>
      <c r="D202" s="181" t="str">
        <f>IF(VLOOKUP($A202,STAGIAIRES!$A$2:$BQ$200,56,0)="","",VLOOKUP($A202,STAGIAIRES!$A$2:$BQ$200,56,0))</f>
        <v/>
      </c>
      <c r="E202" s="177" t="str">
        <f>IF(VLOOKUP($A202,STAGIAIRES!$A$2:$BQ$200,57,0)="","",VLOOKUP($A202,STAGIAIRES!$A$2:$BQ$200,57,0))</f>
        <v/>
      </c>
      <c r="F202" s="177" t="str">
        <f>IF(VLOOKUP($A202,STAGIAIRES!$A$2:$BQ$200,61,0)="","",VLOOKUP($A202,STAGIAIRES!$A$2:$BQ$200,61,0))</f>
        <v/>
      </c>
    </row>
    <row r="203" spans="1:6" ht="14.25" customHeight="1">
      <c r="A203" s="179"/>
      <c r="B203" s="180"/>
      <c r="C203" s="180"/>
      <c r="D203" s="182"/>
      <c r="E203" s="177"/>
      <c r="F203" s="177"/>
    </row>
    <row r="204" spans="1:6" ht="14.25" customHeight="1">
      <c r="A204" s="178">
        <v>102</v>
      </c>
      <c r="B204" s="180" t="str">
        <f>IF(VLOOKUP($A204,STAGIAIRES!$A$2:$BQ$200,7,0)="","",VLOOKUP($A204,STAGIAIRES!$A$2:$BQ$200,7,0))</f>
        <v/>
      </c>
      <c r="C204" s="180" t="str">
        <f>IF(VLOOKUP($A204,STAGIAIRES!$A$2:$BQ$200,6,0)="","",VLOOKUP($A204,STAGIAIRES!$A$2:$BQ$200,6,0))</f>
        <v/>
      </c>
      <c r="D204" s="181" t="str">
        <f>IF(VLOOKUP($A204,STAGIAIRES!$A$2:$BQ$200,56,0)="","",VLOOKUP($A204,STAGIAIRES!$A$2:$BQ$200,56,0))</f>
        <v/>
      </c>
      <c r="E204" s="177" t="str">
        <f>IF(VLOOKUP($A204,STAGIAIRES!$A$2:$BQ$200,57,0)="","",VLOOKUP($A204,STAGIAIRES!$A$2:$BQ$200,57,0))</f>
        <v/>
      </c>
      <c r="F204" s="177" t="str">
        <f>IF(VLOOKUP($A204,STAGIAIRES!$A$2:$BQ$200,61,0)="","",VLOOKUP($A204,STAGIAIRES!$A$2:$BQ$200,61,0))</f>
        <v/>
      </c>
    </row>
    <row r="205" spans="1:6" ht="14.25" customHeight="1">
      <c r="A205" s="179"/>
      <c r="B205" s="180"/>
      <c r="C205" s="180"/>
      <c r="D205" s="182"/>
      <c r="E205" s="177"/>
      <c r="F205" s="177"/>
    </row>
    <row r="206" spans="1:6" ht="14.25" customHeight="1">
      <c r="A206" s="178">
        <v>103</v>
      </c>
      <c r="B206" s="180" t="str">
        <f>IF(VLOOKUP($A206,STAGIAIRES!$A$2:$BQ$200,7,0)="","",VLOOKUP($A206,STAGIAIRES!$A$2:$BQ$200,7,0))</f>
        <v/>
      </c>
      <c r="C206" s="180" t="str">
        <f>IF(VLOOKUP($A206,STAGIAIRES!$A$2:$BQ$200,6,0)="","",VLOOKUP($A206,STAGIAIRES!$A$2:$BQ$200,6,0))</f>
        <v/>
      </c>
      <c r="D206" s="181" t="str">
        <f>IF(VLOOKUP($A206,STAGIAIRES!$A$2:$BQ$200,56,0)="","",VLOOKUP($A206,STAGIAIRES!$A$2:$BQ$200,56,0))</f>
        <v/>
      </c>
      <c r="E206" s="177" t="str">
        <f>IF(VLOOKUP($A206,STAGIAIRES!$A$2:$BQ$200,57,0)="","",VLOOKUP($A206,STAGIAIRES!$A$2:$BQ$200,57,0))</f>
        <v/>
      </c>
      <c r="F206" s="177" t="str">
        <f>IF(VLOOKUP($A206,STAGIAIRES!$A$2:$BQ$200,61,0)="","",VLOOKUP($A206,STAGIAIRES!$A$2:$BQ$200,61,0))</f>
        <v/>
      </c>
    </row>
    <row r="207" spans="1:6" ht="14.25" customHeight="1">
      <c r="A207" s="179"/>
      <c r="B207" s="180"/>
      <c r="C207" s="180"/>
      <c r="D207" s="182"/>
      <c r="E207" s="177"/>
      <c r="F207" s="177"/>
    </row>
    <row r="208" spans="1:6" ht="14.25" customHeight="1">
      <c r="A208" s="178">
        <v>104</v>
      </c>
      <c r="B208" s="180" t="str">
        <f>IF(VLOOKUP($A208,STAGIAIRES!$A$2:$BQ$200,7,0)="","",VLOOKUP($A208,STAGIAIRES!$A$2:$BQ$200,7,0))</f>
        <v/>
      </c>
      <c r="C208" s="180" t="str">
        <f>IF(VLOOKUP($A208,STAGIAIRES!$A$2:$BQ$200,6,0)="","",VLOOKUP($A208,STAGIAIRES!$A$2:$BQ$200,6,0))</f>
        <v/>
      </c>
      <c r="D208" s="181" t="str">
        <f>IF(VLOOKUP($A208,STAGIAIRES!$A$2:$BQ$200,56,0)="","",VLOOKUP($A208,STAGIAIRES!$A$2:$BQ$200,56,0))</f>
        <v/>
      </c>
      <c r="E208" s="177" t="str">
        <f>IF(VLOOKUP($A208,STAGIAIRES!$A$2:$BQ$200,57,0)="","",VLOOKUP($A208,STAGIAIRES!$A$2:$BQ$200,57,0))</f>
        <v/>
      </c>
      <c r="F208" s="177" t="str">
        <f>IF(VLOOKUP($A208,STAGIAIRES!$A$2:$BQ$200,61,0)="","",VLOOKUP($A208,STAGIAIRES!$A$2:$BQ$200,61,0))</f>
        <v/>
      </c>
    </row>
    <row r="209" spans="1:6" ht="14.25" customHeight="1">
      <c r="A209" s="179"/>
      <c r="B209" s="180"/>
      <c r="C209" s="180"/>
      <c r="D209" s="182"/>
      <c r="E209" s="177"/>
      <c r="F209" s="177"/>
    </row>
    <row r="210" spans="1:6" ht="14.25" customHeight="1">
      <c r="A210" s="178">
        <v>105</v>
      </c>
      <c r="B210" s="180" t="str">
        <f>IF(VLOOKUP($A210,STAGIAIRES!$A$2:$BQ$200,7,0)="","",VLOOKUP($A210,STAGIAIRES!$A$2:$BQ$200,7,0))</f>
        <v/>
      </c>
      <c r="C210" s="180" t="str">
        <f>IF(VLOOKUP($A210,STAGIAIRES!$A$2:$BQ$200,6,0)="","",VLOOKUP($A210,STAGIAIRES!$A$2:$BQ$200,6,0))</f>
        <v/>
      </c>
      <c r="D210" s="181" t="str">
        <f>IF(VLOOKUP($A210,STAGIAIRES!$A$2:$BQ$200,56,0)="","",VLOOKUP($A210,STAGIAIRES!$A$2:$BQ$200,56,0))</f>
        <v/>
      </c>
      <c r="E210" s="177" t="str">
        <f>IF(VLOOKUP($A210,STAGIAIRES!$A$2:$BQ$200,57,0)="","",VLOOKUP($A210,STAGIAIRES!$A$2:$BQ$200,57,0))</f>
        <v/>
      </c>
      <c r="F210" s="177" t="str">
        <f>IF(VLOOKUP($A210,STAGIAIRES!$A$2:$BQ$200,61,0)="","",VLOOKUP($A210,STAGIAIRES!$A$2:$BQ$200,61,0))</f>
        <v/>
      </c>
    </row>
    <row r="211" spans="1:6" ht="14.25" customHeight="1">
      <c r="A211" s="179"/>
      <c r="B211" s="180"/>
      <c r="C211" s="180"/>
      <c r="D211" s="182"/>
      <c r="E211" s="177"/>
      <c r="F211" s="177"/>
    </row>
    <row r="212" spans="1:6" ht="14.25" customHeight="1">
      <c r="A212" s="178">
        <v>106</v>
      </c>
      <c r="B212" s="180" t="str">
        <f>IF(VLOOKUP($A212,STAGIAIRES!$A$2:$BQ$200,7,0)="","",VLOOKUP($A212,STAGIAIRES!$A$2:$BQ$200,7,0))</f>
        <v/>
      </c>
      <c r="C212" s="180" t="str">
        <f>IF(VLOOKUP($A212,STAGIAIRES!$A$2:$BQ$200,6,0)="","",VLOOKUP($A212,STAGIAIRES!$A$2:$BQ$200,6,0))</f>
        <v/>
      </c>
      <c r="D212" s="181" t="str">
        <f>IF(VLOOKUP($A212,STAGIAIRES!$A$2:$BQ$200,56,0)="","",VLOOKUP($A212,STAGIAIRES!$A$2:$BQ$200,56,0))</f>
        <v/>
      </c>
      <c r="E212" s="177" t="str">
        <f>IF(VLOOKUP($A212,STAGIAIRES!$A$2:$BQ$200,57,0)="","",VLOOKUP($A212,STAGIAIRES!$A$2:$BQ$200,57,0))</f>
        <v/>
      </c>
      <c r="F212" s="177" t="str">
        <f>IF(VLOOKUP($A212,STAGIAIRES!$A$2:$BQ$200,61,0)="","",VLOOKUP($A212,STAGIAIRES!$A$2:$BQ$200,61,0))</f>
        <v/>
      </c>
    </row>
    <row r="213" spans="1:6" ht="14.25" customHeight="1">
      <c r="A213" s="179"/>
      <c r="B213" s="180"/>
      <c r="C213" s="180"/>
      <c r="D213" s="182"/>
      <c r="E213" s="177"/>
      <c r="F213" s="177"/>
    </row>
    <row r="214" spans="1:6" ht="14.25" customHeight="1">
      <c r="A214" s="178">
        <v>107</v>
      </c>
      <c r="B214" s="180" t="str">
        <f>IF(VLOOKUP($A214,STAGIAIRES!$A$2:$BQ$200,7,0)="","",VLOOKUP($A214,STAGIAIRES!$A$2:$BQ$200,7,0))</f>
        <v/>
      </c>
      <c r="C214" s="180" t="str">
        <f>IF(VLOOKUP($A214,STAGIAIRES!$A$2:$BQ$200,6,0)="","",VLOOKUP($A214,STAGIAIRES!$A$2:$BQ$200,6,0))</f>
        <v/>
      </c>
      <c r="D214" s="181" t="str">
        <f>IF(VLOOKUP($A214,STAGIAIRES!$A$2:$BQ$200,56,0)="","",VLOOKUP($A214,STAGIAIRES!$A$2:$BQ$200,56,0))</f>
        <v/>
      </c>
      <c r="E214" s="177" t="str">
        <f>IF(VLOOKUP($A214,STAGIAIRES!$A$2:$BQ$200,57,0)="","",VLOOKUP($A214,STAGIAIRES!$A$2:$BQ$200,57,0))</f>
        <v/>
      </c>
      <c r="F214" s="177" t="str">
        <f>IF(VLOOKUP($A214,STAGIAIRES!$A$2:$BQ$200,61,0)="","",VLOOKUP($A214,STAGIAIRES!$A$2:$BQ$200,61,0))</f>
        <v/>
      </c>
    </row>
    <row r="215" spans="1:6" ht="14.25" customHeight="1">
      <c r="A215" s="179"/>
      <c r="B215" s="180"/>
      <c r="C215" s="180"/>
      <c r="D215" s="182"/>
      <c r="E215" s="177"/>
      <c r="F215" s="177"/>
    </row>
    <row r="216" spans="1:6" ht="14.25" customHeight="1">
      <c r="A216" s="178">
        <v>108</v>
      </c>
      <c r="B216" s="180" t="str">
        <f>IF(VLOOKUP($A216,STAGIAIRES!$A$2:$BQ$200,7,0)="","",VLOOKUP($A216,STAGIAIRES!$A$2:$BQ$200,7,0))</f>
        <v/>
      </c>
      <c r="C216" s="180" t="str">
        <f>IF(VLOOKUP($A216,STAGIAIRES!$A$2:$BQ$200,6,0)="","",VLOOKUP($A216,STAGIAIRES!$A$2:$BQ$200,6,0))</f>
        <v/>
      </c>
      <c r="D216" s="181" t="str">
        <f>IF(VLOOKUP($A216,STAGIAIRES!$A$2:$BQ$200,56,0)="","",VLOOKUP($A216,STAGIAIRES!$A$2:$BQ$200,56,0))</f>
        <v/>
      </c>
      <c r="E216" s="177" t="str">
        <f>IF(VLOOKUP($A216,STAGIAIRES!$A$2:$BQ$200,57,0)="","",VLOOKUP($A216,STAGIAIRES!$A$2:$BQ$200,57,0))</f>
        <v/>
      </c>
      <c r="F216" s="177" t="str">
        <f>IF(VLOOKUP($A216,STAGIAIRES!$A$2:$BQ$200,61,0)="","",VLOOKUP($A216,STAGIAIRES!$A$2:$BQ$200,61,0))</f>
        <v/>
      </c>
    </row>
    <row r="217" spans="1:6" ht="14.25" customHeight="1">
      <c r="A217" s="179"/>
      <c r="B217" s="180"/>
      <c r="C217" s="180"/>
      <c r="D217" s="182"/>
      <c r="E217" s="177"/>
      <c r="F217" s="177"/>
    </row>
    <row r="218" spans="1:6" ht="14.25" customHeight="1">
      <c r="A218" s="178">
        <v>109</v>
      </c>
      <c r="B218" s="180" t="str">
        <f>IF(VLOOKUP($A218,STAGIAIRES!$A$2:$BQ$200,7,0)="","",VLOOKUP($A218,STAGIAIRES!$A$2:$BQ$200,7,0))</f>
        <v/>
      </c>
      <c r="C218" s="180" t="str">
        <f>IF(VLOOKUP($A218,STAGIAIRES!$A$2:$BQ$200,6,0)="","",VLOOKUP($A218,STAGIAIRES!$A$2:$BQ$200,6,0))</f>
        <v/>
      </c>
      <c r="D218" s="181" t="str">
        <f>IF(VLOOKUP($A218,STAGIAIRES!$A$2:$BQ$200,56,0)="","",VLOOKUP($A218,STAGIAIRES!$A$2:$BQ$200,56,0))</f>
        <v/>
      </c>
      <c r="E218" s="177" t="str">
        <f>IF(VLOOKUP($A218,STAGIAIRES!$A$2:$BQ$200,57,0)="","",VLOOKUP($A218,STAGIAIRES!$A$2:$BQ$200,57,0))</f>
        <v/>
      </c>
      <c r="F218" s="177" t="str">
        <f>IF(VLOOKUP($A218,STAGIAIRES!$A$2:$BQ$200,61,0)="","",VLOOKUP($A218,STAGIAIRES!$A$2:$BQ$200,61,0))</f>
        <v/>
      </c>
    </row>
    <row r="219" spans="1:6" ht="14.25" customHeight="1">
      <c r="A219" s="179"/>
      <c r="B219" s="180"/>
      <c r="C219" s="180"/>
      <c r="D219" s="182"/>
      <c r="E219" s="177"/>
      <c r="F219" s="177"/>
    </row>
    <row r="220" spans="1:6" ht="14.25" customHeight="1">
      <c r="A220" s="178">
        <v>110</v>
      </c>
      <c r="B220" s="180" t="str">
        <f>IF(VLOOKUP($A220,STAGIAIRES!$A$2:$BQ$200,7,0)="","",VLOOKUP($A220,STAGIAIRES!$A$2:$BQ$200,7,0))</f>
        <v/>
      </c>
      <c r="C220" s="180" t="str">
        <f>IF(VLOOKUP($A220,STAGIAIRES!$A$2:$BQ$200,6,0)="","",VLOOKUP($A220,STAGIAIRES!$A$2:$BQ$200,6,0))</f>
        <v/>
      </c>
      <c r="D220" s="181" t="str">
        <f>IF(VLOOKUP($A220,STAGIAIRES!$A$2:$BQ$200,56,0)="","",VLOOKUP($A220,STAGIAIRES!$A$2:$BQ$200,56,0))</f>
        <v/>
      </c>
      <c r="E220" s="177" t="str">
        <f>IF(VLOOKUP($A220,STAGIAIRES!$A$2:$BQ$200,57,0)="","",VLOOKUP($A220,STAGIAIRES!$A$2:$BQ$200,57,0))</f>
        <v/>
      </c>
      <c r="F220" s="177" t="str">
        <f>IF(VLOOKUP($A220,STAGIAIRES!$A$2:$BQ$200,61,0)="","",VLOOKUP($A220,STAGIAIRES!$A$2:$BQ$200,61,0))</f>
        <v/>
      </c>
    </row>
    <row r="221" spans="1:6" ht="14.25" customHeight="1">
      <c r="A221" s="179"/>
      <c r="B221" s="180"/>
      <c r="C221" s="180"/>
      <c r="D221" s="182"/>
      <c r="E221" s="177"/>
      <c r="F221" s="177"/>
    </row>
    <row r="222" spans="1:6" ht="14.25" customHeight="1">
      <c r="A222" s="178">
        <v>111</v>
      </c>
      <c r="B222" s="180" t="str">
        <f>IF(VLOOKUP($A222,STAGIAIRES!$A$2:$BQ$200,7,0)="","",VLOOKUP($A222,STAGIAIRES!$A$2:$BQ$200,7,0))</f>
        <v/>
      </c>
      <c r="C222" s="180" t="str">
        <f>IF(VLOOKUP($A222,STAGIAIRES!$A$2:$BQ$200,6,0)="","",VLOOKUP($A222,STAGIAIRES!$A$2:$BQ$200,6,0))</f>
        <v/>
      </c>
      <c r="D222" s="181" t="str">
        <f>IF(VLOOKUP($A222,STAGIAIRES!$A$2:$BQ$200,56,0)="","",VLOOKUP($A222,STAGIAIRES!$A$2:$BQ$200,56,0))</f>
        <v/>
      </c>
      <c r="E222" s="177" t="str">
        <f>IF(VLOOKUP($A222,STAGIAIRES!$A$2:$BQ$200,57,0)="","",VLOOKUP($A222,STAGIAIRES!$A$2:$BQ$200,57,0))</f>
        <v/>
      </c>
      <c r="F222" s="177" t="str">
        <f>IF(VLOOKUP($A222,STAGIAIRES!$A$2:$BQ$200,61,0)="","",VLOOKUP($A222,STAGIAIRES!$A$2:$BQ$200,61,0))</f>
        <v/>
      </c>
    </row>
    <row r="223" spans="1:6" ht="14.25" customHeight="1">
      <c r="A223" s="179"/>
      <c r="B223" s="180"/>
      <c r="C223" s="180"/>
      <c r="D223" s="182"/>
      <c r="E223" s="177"/>
      <c r="F223" s="177"/>
    </row>
    <row r="224" spans="1:6" ht="14.25" customHeight="1">
      <c r="A224" s="178">
        <v>112</v>
      </c>
      <c r="B224" s="180" t="str">
        <f>IF(VLOOKUP($A224,STAGIAIRES!$A$2:$BQ$200,7,0)="","",VLOOKUP($A224,STAGIAIRES!$A$2:$BQ$200,7,0))</f>
        <v/>
      </c>
      <c r="C224" s="180" t="str">
        <f>IF(VLOOKUP($A224,STAGIAIRES!$A$2:$BQ$200,6,0)="","",VLOOKUP($A224,STAGIAIRES!$A$2:$BQ$200,6,0))</f>
        <v/>
      </c>
      <c r="D224" s="181" t="str">
        <f>IF(VLOOKUP($A224,STAGIAIRES!$A$2:$BQ$200,56,0)="","",VLOOKUP($A224,STAGIAIRES!$A$2:$BQ$200,56,0))</f>
        <v/>
      </c>
      <c r="E224" s="177" t="str">
        <f>IF(VLOOKUP($A224,STAGIAIRES!$A$2:$BQ$200,57,0)="","",VLOOKUP($A224,STAGIAIRES!$A$2:$BQ$200,57,0))</f>
        <v/>
      </c>
      <c r="F224" s="177" t="str">
        <f>IF(VLOOKUP($A224,STAGIAIRES!$A$2:$BQ$200,61,0)="","",VLOOKUP($A224,STAGIAIRES!$A$2:$BQ$200,61,0))</f>
        <v/>
      </c>
    </row>
    <row r="225" spans="1:6" ht="14.25" customHeight="1">
      <c r="A225" s="179"/>
      <c r="B225" s="180"/>
      <c r="C225" s="180"/>
      <c r="D225" s="182"/>
      <c r="E225" s="177"/>
      <c r="F225" s="177"/>
    </row>
    <row r="226" spans="1:6" ht="14.25" customHeight="1">
      <c r="A226" s="178">
        <v>113</v>
      </c>
      <c r="B226" s="180" t="str">
        <f>IF(VLOOKUP($A226,STAGIAIRES!$A$2:$BQ$200,7,0)="","",VLOOKUP($A226,STAGIAIRES!$A$2:$BQ$200,7,0))</f>
        <v/>
      </c>
      <c r="C226" s="180" t="str">
        <f>IF(VLOOKUP($A226,STAGIAIRES!$A$2:$BQ$200,6,0)="","",VLOOKUP($A226,STAGIAIRES!$A$2:$BQ$200,6,0))</f>
        <v/>
      </c>
      <c r="D226" s="181" t="str">
        <f>IF(VLOOKUP($A226,STAGIAIRES!$A$2:$BQ$200,56,0)="","",VLOOKUP($A226,STAGIAIRES!$A$2:$BQ$200,56,0))</f>
        <v/>
      </c>
      <c r="E226" s="177" t="str">
        <f>IF(VLOOKUP($A226,STAGIAIRES!$A$2:$BQ$200,57,0)="","",VLOOKUP($A226,STAGIAIRES!$A$2:$BQ$200,57,0))</f>
        <v/>
      </c>
      <c r="F226" s="177" t="str">
        <f>IF(VLOOKUP($A226,STAGIAIRES!$A$2:$BQ$200,61,0)="","",VLOOKUP($A226,STAGIAIRES!$A$2:$BQ$200,61,0))</f>
        <v/>
      </c>
    </row>
    <row r="227" spans="1:6" ht="14.25" customHeight="1">
      <c r="A227" s="179"/>
      <c r="B227" s="180"/>
      <c r="C227" s="180"/>
      <c r="D227" s="182"/>
      <c r="E227" s="177"/>
      <c r="F227" s="177"/>
    </row>
    <row r="228" spans="1:6" ht="14.25" customHeight="1">
      <c r="A228" s="178">
        <v>114</v>
      </c>
      <c r="B228" s="180" t="str">
        <f>IF(VLOOKUP($A228,STAGIAIRES!$A$2:$BQ$200,7,0)="","",VLOOKUP($A228,STAGIAIRES!$A$2:$BQ$200,7,0))</f>
        <v/>
      </c>
      <c r="C228" s="180" t="str">
        <f>IF(VLOOKUP($A228,STAGIAIRES!$A$2:$BQ$200,6,0)="","",VLOOKUP($A228,STAGIAIRES!$A$2:$BQ$200,6,0))</f>
        <v/>
      </c>
      <c r="D228" s="181" t="str">
        <f>IF(VLOOKUP($A228,STAGIAIRES!$A$2:$BQ$200,56,0)="","",VLOOKUP($A228,STAGIAIRES!$A$2:$BQ$200,56,0))</f>
        <v/>
      </c>
      <c r="E228" s="177" t="str">
        <f>IF(VLOOKUP($A228,STAGIAIRES!$A$2:$BQ$200,57,0)="","",VLOOKUP($A228,STAGIAIRES!$A$2:$BQ$200,57,0))</f>
        <v/>
      </c>
      <c r="F228" s="177" t="str">
        <f>IF(VLOOKUP($A228,STAGIAIRES!$A$2:$BQ$200,61,0)="","",VLOOKUP($A228,STAGIAIRES!$A$2:$BQ$200,61,0))</f>
        <v/>
      </c>
    </row>
    <row r="229" spans="1:6" ht="14.25" customHeight="1">
      <c r="A229" s="179"/>
      <c r="B229" s="180"/>
      <c r="C229" s="180"/>
      <c r="D229" s="182"/>
      <c r="E229" s="177"/>
      <c r="F229" s="177"/>
    </row>
    <row r="230" spans="1:6" ht="14.25" customHeight="1">
      <c r="A230" s="178">
        <v>115</v>
      </c>
      <c r="B230" s="180" t="str">
        <f>IF(VLOOKUP($A230,STAGIAIRES!$A$2:$BQ$200,7,0)="","",VLOOKUP($A230,STAGIAIRES!$A$2:$BQ$200,7,0))</f>
        <v/>
      </c>
      <c r="C230" s="180" t="str">
        <f>IF(VLOOKUP($A230,STAGIAIRES!$A$2:$BQ$200,6,0)="","",VLOOKUP($A230,STAGIAIRES!$A$2:$BQ$200,6,0))</f>
        <v/>
      </c>
      <c r="D230" s="181" t="str">
        <f>IF(VLOOKUP($A230,STAGIAIRES!$A$2:$BQ$200,56,0)="","",VLOOKUP($A230,STAGIAIRES!$A$2:$BQ$200,56,0))</f>
        <v/>
      </c>
      <c r="E230" s="177" t="str">
        <f>IF(VLOOKUP($A230,STAGIAIRES!$A$2:$BQ$200,57,0)="","",VLOOKUP($A230,STAGIAIRES!$A$2:$BQ$200,57,0))</f>
        <v/>
      </c>
      <c r="F230" s="177" t="str">
        <f>IF(VLOOKUP($A230,STAGIAIRES!$A$2:$BQ$200,61,0)="","",VLOOKUP($A230,STAGIAIRES!$A$2:$BQ$200,61,0))</f>
        <v/>
      </c>
    </row>
    <row r="231" spans="1:6" ht="14.25" customHeight="1">
      <c r="A231" s="179"/>
      <c r="B231" s="180"/>
      <c r="C231" s="180"/>
      <c r="D231" s="182"/>
      <c r="E231" s="177"/>
      <c r="F231" s="177"/>
    </row>
    <row r="232" spans="1:6" ht="14.25" customHeight="1">
      <c r="A232" s="178">
        <v>116</v>
      </c>
      <c r="B232" s="180" t="str">
        <f>IF(VLOOKUP($A232,STAGIAIRES!$A$2:$BQ$200,7,0)="","",VLOOKUP($A232,STAGIAIRES!$A$2:$BQ$200,7,0))</f>
        <v/>
      </c>
      <c r="C232" s="180" t="str">
        <f>IF(VLOOKUP($A232,STAGIAIRES!$A$2:$BQ$200,6,0)="","",VLOOKUP($A232,STAGIAIRES!$A$2:$BQ$200,6,0))</f>
        <v/>
      </c>
      <c r="D232" s="181" t="str">
        <f>IF(VLOOKUP($A232,STAGIAIRES!$A$2:$BQ$200,56,0)="","",VLOOKUP($A232,STAGIAIRES!$A$2:$BQ$200,56,0))</f>
        <v/>
      </c>
      <c r="E232" s="177" t="str">
        <f>IF(VLOOKUP($A232,STAGIAIRES!$A$2:$BQ$200,57,0)="","",VLOOKUP($A232,STAGIAIRES!$A$2:$BQ$200,57,0))</f>
        <v/>
      </c>
      <c r="F232" s="177" t="str">
        <f>IF(VLOOKUP($A232,STAGIAIRES!$A$2:$BQ$200,61,0)="","",VLOOKUP($A232,STAGIAIRES!$A$2:$BQ$200,61,0))</f>
        <v/>
      </c>
    </row>
    <row r="233" spans="1:6" ht="14.25" customHeight="1">
      <c r="A233" s="179"/>
      <c r="B233" s="180"/>
      <c r="C233" s="180"/>
      <c r="D233" s="182"/>
      <c r="E233" s="177"/>
      <c r="F233" s="177"/>
    </row>
    <row r="234" spans="1:6" ht="14.25" customHeight="1">
      <c r="A234" s="178">
        <v>117</v>
      </c>
      <c r="B234" s="180" t="str">
        <f>IF(VLOOKUP($A234,STAGIAIRES!$A$2:$BQ$200,7,0)="","",VLOOKUP($A234,STAGIAIRES!$A$2:$BQ$200,7,0))</f>
        <v/>
      </c>
      <c r="C234" s="180" t="str">
        <f>IF(VLOOKUP($A234,STAGIAIRES!$A$2:$BQ$200,6,0)="","",VLOOKUP($A234,STAGIAIRES!$A$2:$BQ$200,6,0))</f>
        <v/>
      </c>
      <c r="D234" s="181" t="str">
        <f>IF(VLOOKUP($A234,STAGIAIRES!$A$2:$BQ$200,56,0)="","",VLOOKUP($A234,STAGIAIRES!$A$2:$BQ$200,56,0))</f>
        <v/>
      </c>
      <c r="E234" s="177" t="str">
        <f>IF(VLOOKUP($A234,STAGIAIRES!$A$2:$BQ$200,57,0)="","",VLOOKUP($A234,STAGIAIRES!$A$2:$BQ$200,57,0))</f>
        <v/>
      </c>
      <c r="F234" s="177" t="str">
        <f>IF(VLOOKUP($A234,STAGIAIRES!$A$2:$BQ$200,61,0)="","",VLOOKUP($A234,STAGIAIRES!$A$2:$BQ$200,61,0))</f>
        <v/>
      </c>
    </row>
    <row r="235" spans="1:6" ht="14.25" customHeight="1">
      <c r="A235" s="179"/>
      <c r="B235" s="180"/>
      <c r="C235" s="180"/>
      <c r="D235" s="182"/>
      <c r="E235" s="177"/>
      <c r="F235" s="177"/>
    </row>
    <row r="236" spans="1:6" ht="14.25" customHeight="1">
      <c r="A236" s="178">
        <v>118</v>
      </c>
      <c r="B236" s="180" t="str">
        <f>IF(VLOOKUP($A236,STAGIAIRES!$A$2:$BQ$200,7,0)="","",VLOOKUP($A236,STAGIAIRES!$A$2:$BQ$200,7,0))</f>
        <v/>
      </c>
      <c r="C236" s="180" t="str">
        <f>IF(VLOOKUP($A236,STAGIAIRES!$A$2:$BQ$200,6,0)="","",VLOOKUP($A236,STAGIAIRES!$A$2:$BQ$200,6,0))</f>
        <v/>
      </c>
      <c r="D236" s="181" t="str">
        <f>IF(VLOOKUP($A236,STAGIAIRES!$A$2:$BQ$200,56,0)="","",VLOOKUP($A236,STAGIAIRES!$A$2:$BQ$200,56,0))</f>
        <v/>
      </c>
      <c r="E236" s="177" t="str">
        <f>IF(VLOOKUP($A236,STAGIAIRES!$A$2:$BQ$200,57,0)="","",VLOOKUP($A236,STAGIAIRES!$A$2:$BQ$200,57,0))</f>
        <v/>
      </c>
      <c r="F236" s="177" t="str">
        <f>IF(VLOOKUP($A236,STAGIAIRES!$A$2:$BQ$200,61,0)="","",VLOOKUP($A236,STAGIAIRES!$A$2:$BQ$200,61,0))</f>
        <v/>
      </c>
    </row>
    <row r="237" spans="1:6" ht="14.25" customHeight="1">
      <c r="A237" s="179"/>
      <c r="B237" s="180"/>
      <c r="C237" s="180"/>
      <c r="D237" s="182"/>
      <c r="E237" s="177"/>
      <c r="F237" s="177"/>
    </row>
    <row r="238" spans="1:6" ht="14.25" customHeight="1">
      <c r="A238" s="178">
        <v>119</v>
      </c>
      <c r="B238" s="180" t="str">
        <f>IF(VLOOKUP($A238,STAGIAIRES!$A$2:$BQ$200,7,0)="","",VLOOKUP($A238,STAGIAIRES!$A$2:$BQ$200,7,0))</f>
        <v/>
      </c>
      <c r="C238" s="180" t="str">
        <f>IF(VLOOKUP($A238,STAGIAIRES!$A$2:$BQ$200,6,0)="","",VLOOKUP($A238,STAGIAIRES!$A$2:$BQ$200,6,0))</f>
        <v/>
      </c>
      <c r="D238" s="181" t="str">
        <f>IF(VLOOKUP($A238,STAGIAIRES!$A$2:$BQ$200,56,0)="","",VLOOKUP($A238,STAGIAIRES!$A$2:$BQ$200,56,0))</f>
        <v/>
      </c>
      <c r="E238" s="177" t="str">
        <f>IF(VLOOKUP($A238,STAGIAIRES!$A$2:$BQ$200,57,0)="","",VLOOKUP($A238,STAGIAIRES!$A$2:$BQ$200,57,0))</f>
        <v/>
      </c>
      <c r="F238" s="177" t="str">
        <f>IF(VLOOKUP($A238,STAGIAIRES!$A$2:$BQ$200,61,0)="","",VLOOKUP($A238,STAGIAIRES!$A$2:$BQ$200,61,0))</f>
        <v/>
      </c>
    </row>
    <row r="239" spans="1:6" ht="14.25" customHeight="1">
      <c r="A239" s="179"/>
      <c r="B239" s="180"/>
      <c r="C239" s="180"/>
      <c r="D239" s="182"/>
      <c r="E239" s="177"/>
      <c r="F239" s="177"/>
    </row>
    <row r="240" spans="1:6" ht="14.25" customHeight="1">
      <c r="A240" s="178">
        <v>120</v>
      </c>
      <c r="B240" s="180" t="str">
        <f>IF(VLOOKUP($A240,STAGIAIRES!$A$2:$BQ$200,7,0)="","",VLOOKUP($A240,STAGIAIRES!$A$2:$BQ$200,7,0))</f>
        <v/>
      </c>
      <c r="C240" s="180" t="str">
        <f>IF(VLOOKUP($A240,STAGIAIRES!$A$2:$BQ$200,6,0)="","",VLOOKUP($A240,STAGIAIRES!$A$2:$BQ$200,6,0))</f>
        <v/>
      </c>
      <c r="D240" s="181" t="str">
        <f>IF(VLOOKUP($A240,STAGIAIRES!$A$2:$BQ$200,56,0)="","",VLOOKUP($A240,STAGIAIRES!$A$2:$BQ$200,56,0))</f>
        <v/>
      </c>
      <c r="E240" s="177" t="str">
        <f>IF(VLOOKUP($A240,STAGIAIRES!$A$2:$BQ$200,57,0)="","",VLOOKUP($A240,STAGIAIRES!$A$2:$BQ$200,57,0))</f>
        <v/>
      </c>
      <c r="F240" s="177" t="str">
        <f>IF(VLOOKUP($A240,STAGIAIRES!$A$2:$BQ$200,61,0)="","",VLOOKUP($A240,STAGIAIRES!$A$2:$BQ$200,61,0))</f>
        <v/>
      </c>
    </row>
    <row r="241" spans="1:6" ht="14.25" customHeight="1">
      <c r="A241" s="179"/>
      <c r="B241" s="180"/>
      <c r="C241" s="180"/>
      <c r="D241" s="182"/>
      <c r="E241" s="177"/>
      <c r="F241" s="177"/>
    </row>
    <row r="242" spans="1:6" ht="14.25" customHeight="1">
      <c r="A242" s="178">
        <v>121</v>
      </c>
      <c r="B242" s="180" t="str">
        <f>IF(VLOOKUP($A242,STAGIAIRES!$A$2:$BQ$200,7,0)="","",VLOOKUP($A242,STAGIAIRES!$A$2:$BQ$200,7,0))</f>
        <v/>
      </c>
      <c r="C242" s="180" t="str">
        <f>IF(VLOOKUP($A242,STAGIAIRES!$A$2:$BQ$200,6,0)="","",VLOOKUP($A242,STAGIAIRES!$A$2:$BQ$200,6,0))</f>
        <v/>
      </c>
      <c r="D242" s="181" t="str">
        <f>IF(VLOOKUP($A242,STAGIAIRES!$A$2:$BQ$200,56,0)="","",VLOOKUP($A242,STAGIAIRES!$A$2:$BQ$200,56,0))</f>
        <v/>
      </c>
      <c r="E242" s="177" t="str">
        <f>IF(VLOOKUP($A242,STAGIAIRES!$A$2:$BQ$200,57,0)="","",VLOOKUP($A242,STAGIAIRES!$A$2:$BQ$200,57,0))</f>
        <v/>
      </c>
      <c r="F242" s="177" t="str">
        <f>IF(VLOOKUP($A242,STAGIAIRES!$A$2:$BQ$200,61,0)="","",VLOOKUP($A242,STAGIAIRES!$A$2:$BQ$200,61,0))</f>
        <v/>
      </c>
    </row>
    <row r="243" spans="1:6" ht="14.25" customHeight="1">
      <c r="A243" s="179"/>
      <c r="B243" s="180"/>
      <c r="C243" s="180"/>
      <c r="D243" s="182"/>
      <c r="E243" s="177"/>
      <c r="F243" s="177"/>
    </row>
    <row r="244" spans="1:6" ht="14.25" customHeight="1">
      <c r="A244" s="178">
        <v>122</v>
      </c>
      <c r="B244" s="180" t="str">
        <f>IF(VLOOKUP($A244,STAGIAIRES!$A$2:$BQ$200,7,0)="","",VLOOKUP($A244,STAGIAIRES!$A$2:$BQ$200,7,0))</f>
        <v/>
      </c>
      <c r="C244" s="180" t="str">
        <f>IF(VLOOKUP($A244,STAGIAIRES!$A$2:$BQ$200,6,0)="","",VLOOKUP($A244,STAGIAIRES!$A$2:$BQ$200,6,0))</f>
        <v/>
      </c>
      <c r="D244" s="181" t="str">
        <f>IF(VLOOKUP($A244,STAGIAIRES!$A$2:$BQ$200,56,0)="","",VLOOKUP($A244,STAGIAIRES!$A$2:$BQ$200,56,0))</f>
        <v/>
      </c>
      <c r="E244" s="177" t="str">
        <f>IF(VLOOKUP($A244,STAGIAIRES!$A$2:$BQ$200,57,0)="","",VLOOKUP($A244,STAGIAIRES!$A$2:$BQ$200,57,0))</f>
        <v/>
      </c>
      <c r="F244" s="177" t="str">
        <f>IF(VLOOKUP($A244,STAGIAIRES!$A$2:$BQ$200,61,0)="","",VLOOKUP($A244,STAGIAIRES!$A$2:$BQ$200,61,0))</f>
        <v/>
      </c>
    </row>
    <row r="245" spans="1:6" ht="14.25" customHeight="1">
      <c r="A245" s="179"/>
      <c r="B245" s="180"/>
      <c r="C245" s="180"/>
      <c r="D245" s="182"/>
      <c r="E245" s="177"/>
      <c r="F245" s="177"/>
    </row>
    <row r="246" spans="1:6" ht="14.25" customHeight="1">
      <c r="A246" s="178">
        <v>123</v>
      </c>
      <c r="B246" s="180" t="str">
        <f>IF(VLOOKUP($A246,STAGIAIRES!$A$2:$BQ$200,7,0)="","",VLOOKUP($A246,STAGIAIRES!$A$2:$BQ$200,7,0))</f>
        <v/>
      </c>
      <c r="C246" s="180" t="str">
        <f>IF(VLOOKUP($A246,STAGIAIRES!$A$2:$BQ$200,6,0)="","",VLOOKUP($A246,STAGIAIRES!$A$2:$BQ$200,6,0))</f>
        <v/>
      </c>
      <c r="D246" s="181" t="str">
        <f>IF(VLOOKUP($A246,STAGIAIRES!$A$2:$BQ$200,56,0)="","",VLOOKUP($A246,STAGIAIRES!$A$2:$BQ$200,56,0))</f>
        <v/>
      </c>
      <c r="E246" s="177" t="str">
        <f>IF(VLOOKUP($A246,STAGIAIRES!$A$2:$BQ$200,57,0)="","",VLOOKUP($A246,STAGIAIRES!$A$2:$BQ$200,57,0))</f>
        <v/>
      </c>
      <c r="F246" s="177" t="str">
        <f>IF(VLOOKUP($A246,STAGIAIRES!$A$2:$BQ$200,61,0)="","",VLOOKUP($A246,STAGIAIRES!$A$2:$BQ$200,61,0))</f>
        <v/>
      </c>
    </row>
    <row r="247" spans="1:6" ht="14.25" customHeight="1">
      <c r="A247" s="179"/>
      <c r="B247" s="180"/>
      <c r="C247" s="180"/>
      <c r="D247" s="182"/>
      <c r="E247" s="177"/>
      <c r="F247" s="177"/>
    </row>
    <row r="248" spans="1:6" ht="14.25" customHeight="1">
      <c r="A248" s="178">
        <v>124</v>
      </c>
      <c r="B248" s="180" t="str">
        <f>IF(VLOOKUP($A248,STAGIAIRES!$A$2:$BQ$200,7,0)="","",VLOOKUP($A248,STAGIAIRES!$A$2:$BQ$200,7,0))</f>
        <v/>
      </c>
      <c r="C248" s="180" t="str">
        <f>IF(VLOOKUP($A248,STAGIAIRES!$A$2:$BQ$200,6,0)="","",VLOOKUP($A248,STAGIAIRES!$A$2:$BQ$200,6,0))</f>
        <v/>
      </c>
      <c r="D248" s="181" t="str">
        <f>IF(VLOOKUP($A248,STAGIAIRES!$A$2:$BQ$200,56,0)="","",VLOOKUP($A248,STAGIAIRES!$A$2:$BQ$200,56,0))</f>
        <v/>
      </c>
      <c r="E248" s="177" t="str">
        <f>IF(VLOOKUP($A248,STAGIAIRES!$A$2:$BQ$200,57,0)="","",VLOOKUP($A248,STAGIAIRES!$A$2:$BQ$200,57,0))</f>
        <v/>
      </c>
      <c r="F248" s="177" t="str">
        <f>IF(VLOOKUP($A248,STAGIAIRES!$A$2:$BQ$200,61,0)="","",VLOOKUP($A248,STAGIAIRES!$A$2:$BQ$200,61,0))</f>
        <v/>
      </c>
    </row>
    <row r="249" spans="1:6" ht="14.25" customHeight="1">
      <c r="A249" s="179"/>
      <c r="B249" s="180"/>
      <c r="C249" s="180"/>
      <c r="D249" s="182"/>
      <c r="E249" s="177"/>
      <c r="F249" s="177"/>
    </row>
    <row r="250" spans="1:6" ht="14.25" customHeight="1">
      <c r="A250" s="178">
        <v>125</v>
      </c>
      <c r="B250" s="180" t="str">
        <f>IF(VLOOKUP($A250,STAGIAIRES!$A$2:$BQ$200,7,0)="","",VLOOKUP($A250,STAGIAIRES!$A$2:$BQ$200,7,0))</f>
        <v/>
      </c>
      <c r="C250" s="180" t="str">
        <f>IF(VLOOKUP($A250,STAGIAIRES!$A$2:$BQ$200,6,0)="","",VLOOKUP($A250,STAGIAIRES!$A$2:$BQ$200,6,0))</f>
        <v/>
      </c>
      <c r="D250" s="181" t="str">
        <f>IF(VLOOKUP($A250,STAGIAIRES!$A$2:$BQ$200,56,0)="","",VLOOKUP($A250,STAGIAIRES!$A$2:$BQ$200,56,0))</f>
        <v/>
      </c>
      <c r="E250" s="177" t="str">
        <f>IF(VLOOKUP($A250,STAGIAIRES!$A$2:$BQ$200,57,0)="","",VLOOKUP($A250,STAGIAIRES!$A$2:$BQ$200,57,0))</f>
        <v/>
      </c>
      <c r="F250" s="177" t="str">
        <f>IF(VLOOKUP($A250,STAGIAIRES!$A$2:$BQ$200,61,0)="","",VLOOKUP($A250,STAGIAIRES!$A$2:$BQ$200,61,0))</f>
        <v/>
      </c>
    </row>
    <row r="251" spans="1:6" ht="14.25" customHeight="1">
      <c r="A251" s="179"/>
      <c r="B251" s="180"/>
      <c r="C251" s="180"/>
      <c r="D251" s="182"/>
      <c r="E251" s="177"/>
      <c r="F251" s="177"/>
    </row>
    <row r="252" spans="1:6" ht="14.25" customHeight="1">
      <c r="A252" s="178">
        <v>126</v>
      </c>
      <c r="B252" s="180" t="str">
        <f>IF(VLOOKUP($A252,STAGIAIRES!$A$2:$BQ$200,7,0)="","",VLOOKUP($A252,STAGIAIRES!$A$2:$BQ$200,7,0))</f>
        <v/>
      </c>
      <c r="C252" s="180" t="str">
        <f>IF(VLOOKUP($A252,STAGIAIRES!$A$2:$BQ$200,6,0)="","",VLOOKUP($A252,STAGIAIRES!$A$2:$BQ$200,6,0))</f>
        <v/>
      </c>
      <c r="D252" s="181" t="str">
        <f>IF(VLOOKUP($A252,STAGIAIRES!$A$2:$BQ$200,56,0)="","",VLOOKUP($A252,STAGIAIRES!$A$2:$BQ$200,56,0))</f>
        <v/>
      </c>
      <c r="E252" s="177" t="str">
        <f>IF(VLOOKUP($A252,STAGIAIRES!$A$2:$BQ$200,57,0)="","",VLOOKUP($A252,STAGIAIRES!$A$2:$BQ$200,57,0))</f>
        <v/>
      </c>
      <c r="F252" s="177" t="str">
        <f>IF(VLOOKUP($A252,STAGIAIRES!$A$2:$BQ$200,61,0)="","",VLOOKUP($A252,STAGIAIRES!$A$2:$BQ$200,61,0))</f>
        <v/>
      </c>
    </row>
    <row r="253" spans="1:6" ht="14.25" customHeight="1">
      <c r="A253" s="179"/>
      <c r="B253" s="180"/>
      <c r="C253" s="180"/>
      <c r="D253" s="182"/>
      <c r="E253" s="177"/>
      <c r="F253" s="177"/>
    </row>
    <row r="254" spans="1:6" ht="14.25" customHeight="1">
      <c r="A254" s="178">
        <v>127</v>
      </c>
      <c r="B254" s="180" t="str">
        <f>IF(VLOOKUP($A254,STAGIAIRES!$A$2:$BQ$200,7,0)="","",VLOOKUP($A254,STAGIAIRES!$A$2:$BQ$200,7,0))</f>
        <v/>
      </c>
      <c r="C254" s="180" t="str">
        <f>IF(VLOOKUP($A254,STAGIAIRES!$A$2:$BQ$200,6,0)="","",VLOOKUP($A254,STAGIAIRES!$A$2:$BQ$200,6,0))</f>
        <v/>
      </c>
      <c r="D254" s="181" t="str">
        <f>IF(VLOOKUP($A254,STAGIAIRES!$A$2:$BQ$200,56,0)="","",VLOOKUP($A254,STAGIAIRES!$A$2:$BQ$200,56,0))</f>
        <v/>
      </c>
      <c r="E254" s="177" t="str">
        <f>IF(VLOOKUP($A254,STAGIAIRES!$A$2:$BQ$200,57,0)="","",VLOOKUP($A254,STAGIAIRES!$A$2:$BQ$200,57,0))</f>
        <v/>
      </c>
      <c r="F254" s="177" t="str">
        <f>IF(VLOOKUP($A254,STAGIAIRES!$A$2:$BQ$200,61,0)="","",VLOOKUP($A254,STAGIAIRES!$A$2:$BQ$200,61,0))</f>
        <v/>
      </c>
    </row>
    <row r="255" spans="1:6" ht="14.25" customHeight="1">
      <c r="A255" s="179"/>
      <c r="B255" s="180"/>
      <c r="C255" s="180"/>
      <c r="D255" s="182"/>
      <c r="E255" s="177"/>
      <c r="F255" s="177"/>
    </row>
    <row r="256" spans="1:6" ht="14.25" customHeight="1">
      <c r="A256" s="178">
        <v>128</v>
      </c>
      <c r="B256" s="180" t="str">
        <f>IF(VLOOKUP($A256,STAGIAIRES!$A$2:$BQ$200,7,0)="","",VLOOKUP($A256,STAGIAIRES!$A$2:$BQ$200,7,0))</f>
        <v/>
      </c>
      <c r="C256" s="180" t="str">
        <f>IF(VLOOKUP($A256,STAGIAIRES!$A$2:$BQ$200,6,0)="","",VLOOKUP($A256,STAGIAIRES!$A$2:$BQ$200,6,0))</f>
        <v/>
      </c>
      <c r="D256" s="181" t="str">
        <f>IF(VLOOKUP($A256,STAGIAIRES!$A$2:$BQ$200,56,0)="","",VLOOKUP($A256,STAGIAIRES!$A$2:$BQ$200,56,0))</f>
        <v/>
      </c>
      <c r="E256" s="177" t="str">
        <f>IF(VLOOKUP($A256,STAGIAIRES!$A$2:$BQ$200,57,0)="","",VLOOKUP($A256,STAGIAIRES!$A$2:$BQ$200,57,0))</f>
        <v/>
      </c>
      <c r="F256" s="177" t="str">
        <f>IF(VLOOKUP($A256,STAGIAIRES!$A$2:$BQ$200,61,0)="","",VLOOKUP($A256,STAGIAIRES!$A$2:$BQ$200,61,0))</f>
        <v/>
      </c>
    </row>
    <row r="257" spans="1:6" ht="14.25" customHeight="1">
      <c r="A257" s="179"/>
      <c r="B257" s="180"/>
      <c r="C257" s="180"/>
      <c r="D257" s="182"/>
      <c r="E257" s="177"/>
      <c r="F257" s="177"/>
    </row>
    <row r="258" spans="1:6" ht="14.25" customHeight="1">
      <c r="A258" s="178">
        <v>129</v>
      </c>
      <c r="B258" s="180" t="str">
        <f>IF(VLOOKUP($A258,STAGIAIRES!$A$2:$BQ$200,7,0)="","",VLOOKUP($A258,STAGIAIRES!$A$2:$BQ$200,7,0))</f>
        <v/>
      </c>
      <c r="C258" s="180" t="str">
        <f>IF(VLOOKUP($A258,STAGIAIRES!$A$2:$BQ$200,6,0)="","",VLOOKUP($A258,STAGIAIRES!$A$2:$BQ$200,6,0))</f>
        <v/>
      </c>
      <c r="D258" s="181" t="str">
        <f>IF(VLOOKUP($A258,STAGIAIRES!$A$2:$BQ$200,56,0)="","",VLOOKUP($A258,STAGIAIRES!$A$2:$BQ$200,56,0))</f>
        <v/>
      </c>
      <c r="E258" s="177" t="str">
        <f>IF(VLOOKUP($A258,STAGIAIRES!$A$2:$BQ$200,57,0)="","",VLOOKUP($A258,STAGIAIRES!$A$2:$BQ$200,57,0))</f>
        <v/>
      </c>
      <c r="F258" s="177" t="str">
        <f>IF(VLOOKUP($A258,STAGIAIRES!$A$2:$BQ$200,61,0)="","",VLOOKUP($A258,STAGIAIRES!$A$2:$BQ$200,61,0))</f>
        <v/>
      </c>
    </row>
    <row r="259" spans="1:6" ht="14.25" customHeight="1">
      <c r="A259" s="179"/>
      <c r="B259" s="180"/>
      <c r="C259" s="180"/>
      <c r="D259" s="182"/>
      <c r="E259" s="177"/>
      <c r="F259" s="177"/>
    </row>
    <row r="260" spans="1:6" ht="14.25" customHeight="1">
      <c r="A260" s="178">
        <v>130</v>
      </c>
      <c r="B260" s="180" t="str">
        <f>IF(VLOOKUP($A260,STAGIAIRES!$A$2:$BQ$200,7,0)="","",VLOOKUP($A260,STAGIAIRES!$A$2:$BQ$200,7,0))</f>
        <v/>
      </c>
      <c r="C260" s="180" t="str">
        <f>IF(VLOOKUP($A260,STAGIAIRES!$A$2:$BQ$200,6,0)="","",VLOOKUP($A260,STAGIAIRES!$A$2:$BQ$200,6,0))</f>
        <v/>
      </c>
      <c r="D260" s="181" t="str">
        <f>IF(VLOOKUP($A260,STAGIAIRES!$A$2:$BQ$200,56,0)="","",VLOOKUP($A260,STAGIAIRES!$A$2:$BQ$200,56,0))</f>
        <v/>
      </c>
      <c r="E260" s="177" t="str">
        <f>IF(VLOOKUP($A260,STAGIAIRES!$A$2:$BQ$200,57,0)="","",VLOOKUP($A260,STAGIAIRES!$A$2:$BQ$200,57,0))</f>
        <v/>
      </c>
      <c r="F260" s="177" t="str">
        <f>IF(VLOOKUP($A260,STAGIAIRES!$A$2:$BQ$200,61,0)="","",VLOOKUP($A260,STAGIAIRES!$A$2:$BQ$200,61,0))</f>
        <v/>
      </c>
    </row>
    <row r="261" spans="1:6" ht="14.25" customHeight="1">
      <c r="A261" s="179"/>
      <c r="B261" s="180"/>
      <c r="C261" s="180"/>
      <c r="D261" s="182"/>
      <c r="E261" s="177"/>
      <c r="F261" s="177"/>
    </row>
    <row r="262" spans="1:6" ht="14.25" customHeight="1">
      <c r="A262" s="178">
        <v>131</v>
      </c>
      <c r="B262" s="180" t="str">
        <f>IF(VLOOKUP($A262,STAGIAIRES!$A$2:$BQ$200,7,0)="","",VLOOKUP($A262,STAGIAIRES!$A$2:$BQ$200,7,0))</f>
        <v/>
      </c>
      <c r="C262" s="180" t="str">
        <f>IF(VLOOKUP($A262,STAGIAIRES!$A$2:$BQ$200,6,0)="","",VLOOKUP($A262,STAGIAIRES!$A$2:$BQ$200,6,0))</f>
        <v/>
      </c>
      <c r="D262" s="181" t="str">
        <f>IF(VLOOKUP($A262,STAGIAIRES!$A$2:$BQ$200,56,0)="","",VLOOKUP($A262,STAGIAIRES!$A$2:$BQ$200,56,0))</f>
        <v/>
      </c>
      <c r="E262" s="177" t="str">
        <f>IF(VLOOKUP($A262,STAGIAIRES!$A$2:$BQ$200,57,0)="","",VLOOKUP($A262,STAGIAIRES!$A$2:$BQ$200,57,0))</f>
        <v/>
      </c>
      <c r="F262" s="177" t="str">
        <f>IF(VLOOKUP($A262,STAGIAIRES!$A$2:$BQ$200,61,0)="","",VLOOKUP($A262,STAGIAIRES!$A$2:$BQ$200,61,0))</f>
        <v/>
      </c>
    </row>
    <row r="263" spans="1:6" ht="14.25" customHeight="1">
      <c r="A263" s="179"/>
      <c r="B263" s="180"/>
      <c r="C263" s="180"/>
      <c r="D263" s="182"/>
      <c r="E263" s="177"/>
      <c r="F263" s="177"/>
    </row>
    <row r="264" spans="1:6" ht="14.25" customHeight="1">
      <c r="A264" s="178">
        <v>132</v>
      </c>
      <c r="B264" s="180" t="str">
        <f>IF(VLOOKUP($A264,STAGIAIRES!$A$2:$BQ$200,7,0)="","",VLOOKUP($A264,STAGIAIRES!$A$2:$BQ$200,7,0))</f>
        <v/>
      </c>
      <c r="C264" s="180" t="str">
        <f>IF(VLOOKUP($A264,STAGIAIRES!$A$2:$BQ$200,6,0)="","",VLOOKUP($A264,STAGIAIRES!$A$2:$BQ$200,6,0))</f>
        <v/>
      </c>
      <c r="D264" s="181" t="str">
        <f>IF(VLOOKUP($A264,STAGIAIRES!$A$2:$BQ$200,56,0)="","",VLOOKUP($A264,STAGIAIRES!$A$2:$BQ$200,56,0))</f>
        <v/>
      </c>
      <c r="E264" s="177" t="str">
        <f>IF(VLOOKUP($A264,STAGIAIRES!$A$2:$BQ$200,57,0)="","",VLOOKUP($A264,STAGIAIRES!$A$2:$BQ$200,57,0))</f>
        <v/>
      </c>
      <c r="F264" s="177" t="str">
        <f>IF(VLOOKUP($A264,STAGIAIRES!$A$2:$BQ$200,61,0)="","",VLOOKUP($A264,STAGIAIRES!$A$2:$BQ$200,61,0))</f>
        <v/>
      </c>
    </row>
    <row r="265" spans="1:6" ht="14.25" customHeight="1">
      <c r="A265" s="179"/>
      <c r="B265" s="180"/>
      <c r="C265" s="180"/>
      <c r="D265" s="182"/>
      <c r="E265" s="177"/>
      <c r="F265" s="177"/>
    </row>
    <row r="266" spans="1:6" ht="14.25" customHeight="1">
      <c r="A266" s="178">
        <v>133</v>
      </c>
      <c r="B266" s="180" t="str">
        <f>IF(VLOOKUP($A266,STAGIAIRES!$A$2:$BQ$200,7,0)="","",VLOOKUP($A266,STAGIAIRES!$A$2:$BQ$200,7,0))</f>
        <v/>
      </c>
      <c r="C266" s="180" t="str">
        <f>IF(VLOOKUP($A266,STAGIAIRES!$A$2:$BQ$200,6,0)="","",VLOOKUP($A266,STAGIAIRES!$A$2:$BQ$200,6,0))</f>
        <v/>
      </c>
      <c r="D266" s="181" t="str">
        <f>IF(VLOOKUP($A266,STAGIAIRES!$A$2:$BQ$200,56,0)="","",VLOOKUP($A266,STAGIAIRES!$A$2:$BQ$200,56,0))</f>
        <v/>
      </c>
      <c r="E266" s="177" t="str">
        <f>IF(VLOOKUP($A266,STAGIAIRES!$A$2:$BQ$200,57,0)="","",VLOOKUP($A266,STAGIAIRES!$A$2:$BQ$200,57,0))</f>
        <v/>
      </c>
      <c r="F266" s="177" t="str">
        <f>IF(VLOOKUP($A266,STAGIAIRES!$A$2:$BQ$200,61,0)="","",VLOOKUP($A266,STAGIAIRES!$A$2:$BQ$200,61,0))</f>
        <v/>
      </c>
    </row>
    <row r="267" spans="1:6" ht="14.25" customHeight="1">
      <c r="A267" s="179"/>
      <c r="B267" s="180"/>
      <c r="C267" s="180"/>
      <c r="D267" s="182"/>
      <c r="E267" s="177"/>
      <c r="F267" s="177"/>
    </row>
    <row r="268" spans="1:6" ht="14.25" customHeight="1">
      <c r="A268" s="178">
        <v>134</v>
      </c>
      <c r="B268" s="180" t="str">
        <f>IF(VLOOKUP($A268,STAGIAIRES!$A$2:$BQ$200,7,0)="","",VLOOKUP($A268,STAGIAIRES!$A$2:$BQ$200,7,0))</f>
        <v/>
      </c>
      <c r="C268" s="180" t="str">
        <f>IF(VLOOKUP($A268,STAGIAIRES!$A$2:$BQ$200,6,0)="","",VLOOKUP($A268,STAGIAIRES!$A$2:$BQ$200,6,0))</f>
        <v/>
      </c>
      <c r="D268" s="181" t="str">
        <f>IF(VLOOKUP($A268,STAGIAIRES!$A$2:$BQ$200,56,0)="","",VLOOKUP($A268,STAGIAIRES!$A$2:$BQ$200,56,0))</f>
        <v/>
      </c>
      <c r="E268" s="177" t="str">
        <f>IF(VLOOKUP($A268,STAGIAIRES!$A$2:$BQ$200,57,0)="","",VLOOKUP($A268,STAGIAIRES!$A$2:$BQ$200,57,0))</f>
        <v/>
      </c>
      <c r="F268" s="177" t="str">
        <f>IF(VLOOKUP($A268,STAGIAIRES!$A$2:$BQ$200,61,0)="","",VLOOKUP($A268,STAGIAIRES!$A$2:$BQ$200,61,0))</f>
        <v/>
      </c>
    </row>
    <row r="269" spans="1:6" ht="14.25" customHeight="1">
      <c r="A269" s="179"/>
      <c r="B269" s="180"/>
      <c r="C269" s="180"/>
      <c r="D269" s="182"/>
      <c r="E269" s="177"/>
      <c r="F269" s="177"/>
    </row>
    <row r="270" spans="1:6" ht="14.25" customHeight="1">
      <c r="A270" s="178">
        <v>135</v>
      </c>
      <c r="B270" s="180" t="str">
        <f>IF(VLOOKUP($A270,STAGIAIRES!$A$2:$BQ$200,7,0)="","",VLOOKUP($A270,STAGIAIRES!$A$2:$BQ$200,7,0))</f>
        <v/>
      </c>
      <c r="C270" s="180" t="str">
        <f>IF(VLOOKUP($A270,STAGIAIRES!$A$2:$BQ$200,6,0)="","",VLOOKUP($A270,STAGIAIRES!$A$2:$BQ$200,6,0))</f>
        <v/>
      </c>
      <c r="D270" s="181" t="str">
        <f>IF(VLOOKUP($A270,STAGIAIRES!$A$2:$BQ$200,56,0)="","",VLOOKUP($A270,STAGIAIRES!$A$2:$BQ$200,56,0))</f>
        <v/>
      </c>
      <c r="E270" s="177" t="str">
        <f>IF(VLOOKUP($A270,STAGIAIRES!$A$2:$BQ$200,57,0)="","",VLOOKUP($A270,STAGIAIRES!$A$2:$BQ$200,57,0))</f>
        <v/>
      </c>
      <c r="F270" s="177" t="str">
        <f>IF(VLOOKUP($A270,STAGIAIRES!$A$2:$BQ$200,61,0)="","",VLOOKUP($A270,STAGIAIRES!$A$2:$BQ$200,61,0))</f>
        <v/>
      </c>
    </row>
    <row r="271" spans="1:6" ht="14.25" customHeight="1">
      <c r="A271" s="179"/>
      <c r="B271" s="180"/>
      <c r="C271" s="180"/>
      <c r="D271" s="182"/>
      <c r="E271" s="177"/>
      <c r="F271" s="177"/>
    </row>
    <row r="272" spans="1:6" ht="14.25" customHeight="1">
      <c r="A272" s="178">
        <v>136</v>
      </c>
      <c r="B272" s="180" t="str">
        <f>IF(VLOOKUP($A272,STAGIAIRES!$A$2:$BQ$200,7,0)="","",VLOOKUP($A272,STAGIAIRES!$A$2:$BQ$200,7,0))</f>
        <v/>
      </c>
      <c r="C272" s="180" t="str">
        <f>IF(VLOOKUP($A272,STAGIAIRES!$A$2:$BQ$200,6,0)="","",VLOOKUP($A272,STAGIAIRES!$A$2:$BQ$200,6,0))</f>
        <v/>
      </c>
      <c r="D272" s="181" t="str">
        <f>IF(VLOOKUP($A272,STAGIAIRES!$A$2:$BQ$200,56,0)="","",VLOOKUP($A272,STAGIAIRES!$A$2:$BQ$200,56,0))</f>
        <v/>
      </c>
      <c r="E272" s="177" t="str">
        <f>IF(VLOOKUP($A272,STAGIAIRES!$A$2:$BQ$200,57,0)="","",VLOOKUP($A272,STAGIAIRES!$A$2:$BQ$200,57,0))</f>
        <v/>
      </c>
      <c r="F272" s="177" t="str">
        <f>IF(VLOOKUP($A272,STAGIAIRES!$A$2:$BQ$200,61,0)="","",VLOOKUP($A272,STAGIAIRES!$A$2:$BQ$200,61,0))</f>
        <v/>
      </c>
    </row>
    <row r="273" spans="1:6" ht="14.25" customHeight="1">
      <c r="A273" s="179"/>
      <c r="B273" s="180"/>
      <c r="C273" s="180"/>
      <c r="D273" s="182"/>
      <c r="E273" s="177"/>
      <c r="F273" s="177"/>
    </row>
    <row r="274" spans="1:6" ht="14.25" customHeight="1">
      <c r="A274" s="178">
        <v>137</v>
      </c>
      <c r="B274" s="180" t="str">
        <f>IF(VLOOKUP($A274,STAGIAIRES!$A$2:$BQ$200,7,0)="","",VLOOKUP($A274,STAGIAIRES!$A$2:$BQ$200,7,0))</f>
        <v/>
      </c>
      <c r="C274" s="180" t="str">
        <f>IF(VLOOKUP($A274,STAGIAIRES!$A$2:$BQ$200,6,0)="","",VLOOKUP($A274,STAGIAIRES!$A$2:$BQ$200,6,0))</f>
        <v/>
      </c>
      <c r="D274" s="181" t="str">
        <f>IF(VLOOKUP($A274,STAGIAIRES!$A$2:$BQ$200,56,0)="","",VLOOKUP($A274,STAGIAIRES!$A$2:$BQ$200,56,0))</f>
        <v/>
      </c>
      <c r="E274" s="177" t="str">
        <f>IF(VLOOKUP($A274,STAGIAIRES!$A$2:$BQ$200,57,0)="","",VLOOKUP($A274,STAGIAIRES!$A$2:$BQ$200,57,0))</f>
        <v/>
      </c>
      <c r="F274" s="177" t="str">
        <f>IF(VLOOKUP($A274,STAGIAIRES!$A$2:$BQ$200,61,0)="","",VLOOKUP($A274,STAGIAIRES!$A$2:$BQ$200,61,0))</f>
        <v/>
      </c>
    </row>
    <row r="275" spans="1:6" ht="14.25" customHeight="1">
      <c r="A275" s="179"/>
      <c r="B275" s="180"/>
      <c r="C275" s="180"/>
      <c r="D275" s="182"/>
      <c r="E275" s="177"/>
      <c r="F275" s="177"/>
    </row>
    <row r="276" spans="1:6" ht="14.25" customHeight="1">
      <c r="A276" s="178">
        <v>138</v>
      </c>
      <c r="B276" s="180" t="str">
        <f>IF(VLOOKUP($A276,STAGIAIRES!$A$2:$BQ$200,7,0)="","",VLOOKUP($A276,STAGIAIRES!$A$2:$BQ$200,7,0))</f>
        <v/>
      </c>
      <c r="C276" s="180" t="str">
        <f>IF(VLOOKUP($A276,STAGIAIRES!$A$2:$BQ$200,6,0)="","",VLOOKUP($A276,STAGIAIRES!$A$2:$BQ$200,6,0))</f>
        <v/>
      </c>
      <c r="D276" s="181" t="str">
        <f>IF(VLOOKUP($A276,STAGIAIRES!$A$2:$BQ$200,56,0)="","",VLOOKUP($A276,STAGIAIRES!$A$2:$BQ$200,56,0))</f>
        <v/>
      </c>
      <c r="E276" s="177" t="str">
        <f>IF(VLOOKUP($A276,STAGIAIRES!$A$2:$BQ$200,57,0)="","",VLOOKUP($A276,STAGIAIRES!$A$2:$BQ$200,57,0))</f>
        <v/>
      </c>
      <c r="F276" s="177" t="str">
        <f>IF(VLOOKUP($A276,STAGIAIRES!$A$2:$BQ$200,61,0)="","",VLOOKUP($A276,STAGIAIRES!$A$2:$BQ$200,61,0))</f>
        <v/>
      </c>
    </row>
    <row r="277" spans="1:6" ht="14.25" customHeight="1">
      <c r="A277" s="179"/>
      <c r="B277" s="180"/>
      <c r="C277" s="180"/>
      <c r="D277" s="182"/>
      <c r="E277" s="177"/>
      <c r="F277" s="177"/>
    </row>
    <row r="278" spans="1:6" ht="14.25" customHeight="1">
      <c r="A278" s="178">
        <v>139</v>
      </c>
      <c r="B278" s="180" t="str">
        <f>IF(VLOOKUP($A278,STAGIAIRES!$A$2:$BQ$200,7,0)="","",VLOOKUP($A278,STAGIAIRES!$A$2:$BQ$200,7,0))</f>
        <v/>
      </c>
      <c r="C278" s="180" t="str">
        <f>IF(VLOOKUP($A278,STAGIAIRES!$A$2:$BQ$200,6,0)="","",VLOOKUP($A278,STAGIAIRES!$A$2:$BQ$200,6,0))</f>
        <v/>
      </c>
      <c r="D278" s="181" t="str">
        <f>IF(VLOOKUP($A278,STAGIAIRES!$A$2:$BQ$200,56,0)="","",VLOOKUP($A278,STAGIAIRES!$A$2:$BQ$200,56,0))</f>
        <v/>
      </c>
      <c r="E278" s="177" t="str">
        <f>IF(VLOOKUP($A278,STAGIAIRES!$A$2:$BQ$200,57,0)="","",VLOOKUP($A278,STAGIAIRES!$A$2:$BQ$200,57,0))</f>
        <v/>
      </c>
      <c r="F278" s="177" t="str">
        <f>IF(VLOOKUP($A278,STAGIAIRES!$A$2:$BQ$200,61,0)="","",VLOOKUP($A278,STAGIAIRES!$A$2:$BQ$200,61,0))</f>
        <v/>
      </c>
    </row>
    <row r="279" spans="1:6" ht="14.25" customHeight="1">
      <c r="A279" s="179"/>
      <c r="B279" s="180"/>
      <c r="C279" s="180"/>
      <c r="D279" s="182"/>
      <c r="E279" s="177"/>
      <c r="F279" s="177"/>
    </row>
    <row r="280" spans="1:6" ht="14.25" customHeight="1">
      <c r="A280" s="178">
        <v>140</v>
      </c>
      <c r="B280" s="180" t="str">
        <f>IF(VLOOKUP($A280,STAGIAIRES!$A$2:$BQ$200,7,0)="","",VLOOKUP($A280,STAGIAIRES!$A$2:$BQ$200,7,0))</f>
        <v/>
      </c>
      <c r="C280" s="180" t="str">
        <f>IF(VLOOKUP($A280,STAGIAIRES!$A$2:$BQ$200,6,0)="","",VLOOKUP($A280,STAGIAIRES!$A$2:$BQ$200,6,0))</f>
        <v/>
      </c>
      <c r="D280" s="181" t="str">
        <f>IF(VLOOKUP($A280,STAGIAIRES!$A$2:$BQ$200,56,0)="","",VLOOKUP($A280,STAGIAIRES!$A$2:$BQ$200,56,0))</f>
        <v/>
      </c>
      <c r="E280" s="177" t="str">
        <f>IF(VLOOKUP($A280,STAGIAIRES!$A$2:$BQ$200,57,0)="","",VLOOKUP($A280,STAGIAIRES!$A$2:$BQ$200,57,0))</f>
        <v/>
      </c>
      <c r="F280" s="177" t="str">
        <f>IF(VLOOKUP($A280,STAGIAIRES!$A$2:$BQ$200,61,0)="","",VLOOKUP($A280,STAGIAIRES!$A$2:$BQ$200,61,0))</f>
        <v/>
      </c>
    </row>
    <row r="281" spans="1:6" ht="14.25" customHeight="1">
      <c r="A281" s="179"/>
      <c r="B281" s="180"/>
      <c r="C281" s="180"/>
      <c r="D281" s="182"/>
      <c r="E281" s="177"/>
      <c r="F281" s="177"/>
    </row>
    <row r="282" spans="1:6" ht="14.25" customHeight="1">
      <c r="A282" s="178">
        <v>141</v>
      </c>
      <c r="B282" s="180" t="str">
        <f>IF(VLOOKUP($A282,STAGIAIRES!$A$2:$BQ$200,7,0)="","",VLOOKUP($A282,STAGIAIRES!$A$2:$BQ$200,7,0))</f>
        <v/>
      </c>
      <c r="C282" s="180" t="str">
        <f>IF(VLOOKUP($A282,STAGIAIRES!$A$2:$BQ$200,6,0)="","",VLOOKUP($A282,STAGIAIRES!$A$2:$BQ$200,6,0))</f>
        <v/>
      </c>
      <c r="D282" s="181" t="str">
        <f>IF(VLOOKUP($A282,STAGIAIRES!$A$2:$BQ$200,56,0)="","",VLOOKUP($A282,STAGIAIRES!$A$2:$BQ$200,56,0))</f>
        <v/>
      </c>
      <c r="E282" s="177" t="str">
        <f>IF(VLOOKUP($A282,STAGIAIRES!$A$2:$BQ$200,57,0)="","",VLOOKUP($A282,STAGIAIRES!$A$2:$BQ$200,57,0))</f>
        <v/>
      </c>
      <c r="F282" s="177" t="str">
        <f>IF(VLOOKUP($A282,STAGIAIRES!$A$2:$BQ$200,61,0)="","",VLOOKUP($A282,STAGIAIRES!$A$2:$BQ$200,61,0))</f>
        <v/>
      </c>
    </row>
    <row r="283" spans="1:6" ht="14.25" customHeight="1">
      <c r="A283" s="179"/>
      <c r="B283" s="180"/>
      <c r="C283" s="180"/>
      <c r="D283" s="182"/>
      <c r="E283" s="177"/>
      <c r="F283" s="177"/>
    </row>
    <row r="284" spans="1:6" ht="14.25" customHeight="1">
      <c r="A284" s="178">
        <v>142</v>
      </c>
      <c r="B284" s="180" t="str">
        <f>IF(VLOOKUP($A284,STAGIAIRES!$A$2:$BQ$200,7,0)="","",VLOOKUP($A284,STAGIAIRES!$A$2:$BQ$200,7,0))</f>
        <v/>
      </c>
      <c r="C284" s="180" t="str">
        <f>IF(VLOOKUP($A284,STAGIAIRES!$A$2:$BQ$200,6,0)="","",VLOOKUP($A284,STAGIAIRES!$A$2:$BQ$200,6,0))</f>
        <v/>
      </c>
      <c r="D284" s="181" t="str">
        <f>IF(VLOOKUP($A284,STAGIAIRES!$A$2:$BQ$200,56,0)="","",VLOOKUP($A284,STAGIAIRES!$A$2:$BQ$200,56,0))</f>
        <v/>
      </c>
      <c r="E284" s="177" t="str">
        <f>IF(VLOOKUP($A284,STAGIAIRES!$A$2:$BQ$200,57,0)="","",VLOOKUP($A284,STAGIAIRES!$A$2:$BQ$200,57,0))</f>
        <v/>
      </c>
      <c r="F284" s="177" t="str">
        <f>IF(VLOOKUP($A284,STAGIAIRES!$A$2:$BQ$200,61,0)="","",VLOOKUP($A284,STAGIAIRES!$A$2:$BQ$200,61,0))</f>
        <v/>
      </c>
    </row>
    <row r="285" spans="1:6" ht="14.25" customHeight="1">
      <c r="A285" s="179"/>
      <c r="B285" s="180"/>
      <c r="C285" s="180"/>
      <c r="D285" s="182"/>
      <c r="E285" s="177"/>
      <c r="F285" s="177"/>
    </row>
    <row r="286" spans="1:6" ht="14.25" customHeight="1">
      <c r="A286" s="178">
        <v>143</v>
      </c>
      <c r="B286" s="180" t="str">
        <f>IF(VLOOKUP($A286,STAGIAIRES!$A$2:$BQ$200,7,0)="","",VLOOKUP($A286,STAGIAIRES!$A$2:$BQ$200,7,0))</f>
        <v/>
      </c>
      <c r="C286" s="180" t="str">
        <f>IF(VLOOKUP($A286,STAGIAIRES!$A$2:$BQ$200,6,0)="","",VLOOKUP($A286,STAGIAIRES!$A$2:$BQ$200,6,0))</f>
        <v/>
      </c>
      <c r="D286" s="181" t="str">
        <f>IF(VLOOKUP($A286,STAGIAIRES!$A$2:$BQ$200,56,0)="","",VLOOKUP($A286,STAGIAIRES!$A$2:$BQ$200,56,0))</f>
        <v/>
      </c>
      <c r="E286" s="177" t="str">
        <f>IF(VLOOKUP($A286,STAGIAIRES!$A$2:$BQ$200,57,0)="","",VLOOKUP($A286,STAGIAIRES!$A$2:$BQ$200,57,0))</f>
        <v/>
      </c>
      <c r="F286" s="177" t="str">
        <f>IF(VLOOKUP($A286,STAGIAIRES!$A$2:$BQ$200,61,0)="","",VLOOKUP($A286,STAGIAIRES!$A$2:$BQ$200,61,0))</f>
        <v/>
      </c>
    </row>
    <row r="287" spans="1:6" ht="14.25" customHeight="1">
      <c r="A287" s="179"/>
      <c r="B287" s="180"/>
      <c r="C287" s="180"/>
      <c r="D287" s="182"/>
      <c r="E287" s="177"/>
      <c r="F287" s="177"/>
    </row>
    <row r="288" spans="1:6" ht="14.25" customHeight="1">
      <c r="A288" s="178">
        <v>144</v>
      </c>
      <c r="B288" s="180" t="str">
        <f>IF(VLOOKUP($A288,STAGIAIRES!$A$2:$BQ$200,7,0)="","",VLOOKUP($A288,STAGIAIRES!$A$2:$BQ$200,7,0))</f>
        <v/>
      </c>
      <c r="C288" s="180" t="str">
        <f>IF(VLOOKUP($A288,STAGIAIRES!$A$2:$BQ$200,6,0)="","",VLOOKUP($A288,STAGIAIRES!$A$2:$BQ$200,6,0))</f>
        <v/>
      </c>
      <c r="D288" s="181" t="str">
        <f>IF(VLOOKUP($A288,STAGIAIRES!$A$2:$BQ$200,56,0)="","",VLOOKUP($A288,STAGIAIRES!$A$2:$BQ$200,56,0))</f>
        <v/>
      </c>
      <c r="E288" s="177" t="str">
        <f>IF(VLOOKUP($A288,STAGIAIRES!$A$2:$BQ$200,57,0)="","",VLOOKUP($A288,STAGIAIRES!$A$2:$BQ$200,57,0))</f>
        <v/>
      </c>
      <c r="F288" s="177" t="str">
        <f>IF(VLOOKUP($A288,STAGIAIRES!$A$2:$BQ$200,61,0)="","",VLOOKUP($A288,STAGIAIRES!$A$2:$BQ$200,61,0))</f>
        <v/>
      </c>
    </row>
    <row r="289" spans="1:6" ht="14.25" customHeight="1">
      <c r="A289" s="179"/>
      <c r="B289" s="180"/>
      <c r="C289" s="180"/>
      <c r="D289" s="182"/>
      <c r="E289" s="177"/>
      <c r="F289" s="177"/>
    </row>
    <row r="290" spans="1:6" ht="14.25" customHeight="1">
      <c r="A290" s="178">
        <v>145</v>
      </c>
      <c r="B290" s="180" t="str">
        <f>IF(VLOOKUP($A290,STAGIAIRES!$A$2:$BQ$200,7,0)="","",VLOOKUP($A290,STAGIAIRES!$A$2:$BQ$200,7,0))</f>
        <v/>
      </c>
      <c r="C290" s="180" t="str">
        <f>IF(VLOOKUP($A290,STAGIAIRES!$A$2:$BQ$200,6,0)="","",VLOOKUP($A290,STAGIAIRES!$A$2:$BQ$200,6,0))</f>
        <v/>
      </c>
      <c r="D290" s="181" t="str">
        <f>IF(VLOOKUP($A290,STAGIAIRES!$A$2:$BQ$200,56,0)="","",VLOOKUP($A290,STAGIAIRES!$A$2:$BQ$200,56,0))</f>
        <v/>
      </c>
      <c r="E290" s="177" t="str">
        <f>IF(VLOOKUP($A290,STAGIAIRES!$A$2:$BQ$200,57,0)="","",VLOOKUP($A290,STAGIAIRES!$A$2:$BQ$200,57,0))</f>
        <v/>
      </c>
      <c r="F290" s="177" t="str">
        <f>IF(VLOOKUP($A290,STAGIAIRES!$A$2:$BQ$200,61,0)="","",VLOOKUP($A290,STAGIAIRES!$A$2:$BQ$200,61,0))</f>
        <v/>
      </c>
    </row>
    <row r="291" spans="1:6" ht="14.25" customHeight="1">
      <c r="A291" s="179"/>
      <c r="B291" s="180"/>
      <c r="C291" s="180"/>
      <c r="D291" s="182"/>
      <c r="E291" s="177"/>
      <c r="F291" s="177"/>
    </row>
    <row r="292" spans="1:6" ht="14.25" customHeight="1">
      <c r="A292" s="178">
        <v>146</v>
      </c>
      <c r="B292" s="180" t="str">
        <f>IF(VLOOKUP($A292,STAGIAIRES!$A$2:$BQ$200,7,0)="","",VLOOKUP($A292,STAGIAIRES!$A$2:$BQ$200,7,0))</f>
        <v/>
      </c>
      <c r="C292" s="180" t="str">
        <f>IF(VLOOKUP($A292,STAGIAIRES!$A$2:$BQ$200,6,0)="","",VLOOKUP($A292,STAGIAIRES!$A$2:$BQ$200,6,0))</f>
        <v/>
      </c>
      <c r="D292" s="181" t="str">
        <f>IF(VLOOKUP($A292,STAGIAIRES!$A$2:$BQ$200,56,0)="","",VLOOKUP($A292,STAGIAIRES!$A$2:$BQ$200,56,0))</f>
        <v/>
      </c>
      <c r="E292" s="177" t="str">
        <f>IF(VLOOKUP($A292,STAGIAIRES!$A$2:$BQ$200,57,0)="","",VLOOKUP($A292,STAGIAIRES!$A$2:$BQ$200,57,0))</f>
        <v/>
      </c>
      <c r="F292" s="177" t="str">
        <f>IF(VLOOKUP($A292,STAGIAIRES!$A$2:$BQ$200,61,0)="","",VLOOKUP($A292,STAGIAIRES!$A$2:$BQ$200,61,0))</f>
        <v/>
      </c>
    </row>
    <row r="293" spans="1:6" ht="14.25" customHeight="1">
      <c r="A293" s="179"/>
      <c r="B293" s="180"/>
      <c r="C293" s="180"/>
      <c r="D293" s="182"/>
      <c r="E293" s="177"/>
      <c r="F293" s="177"/>
    </row>
    <row r="294" spans="1:6" ht="14.25" customHeight="1">
      <c r="A294" s="178">
        <v>147</v>
      </c>
      <c r="B294" s="180" t="str">
        <f>IF(VLOOKUP($A294,STAGIAIRES!$A$2:$BQ$200,7,0)="","",VLOOKUP($A294,STAGIAIRES!$A$2:$BQ$200,7,0))</f>
        <v/>
      </c>
      <c r="C294" s="180" t="str">
        <f>IF(VLOOKUP($A294,STAGIAIRES!$A$2:$BQ$200,6,0)="","",VLOOKUP($A294,STAGIAIRES!$A$2:$BQ$200,6,0))</f>
        <v/>
      </c>
      <c r="D294" s="181" t="str">
        <f>IF(VLOOKUP($A294,STAGIAIRES!$A$2:$BQ$200,56,0)="","",VLOOKUP($A294,STAGIAIRES!$A$2:$BQ$200,56,0))</f>
        <v/>
      </c>
      <c r="E294" s="177" t="str">
        <f>IF(VLOOKUP($A294,STAGIAIRES!$A$2:$BQ$200,57,0)="","",VLOOKUP($A294,STAGIAIRES!$A$2:$BQ$200,57,0))</f>
        <v/>
      </c>
      <c r="F294" s="177" t="str">
        <f>IF(VLOOKUP($A294,STAGIAIRES!$A$2:$BQ$200,61,0)="","",VLOOKUP($A294,STAGIAIRES!$A$2:$BQ$200,61,0))</f>
        <v/>
      </c>
    </row>
    <row r="295" spans="1:6" ht="14.25" customHeight="1">
      <c r="A295" s="179"/>
      <c r="B295" s="180"/>
      <c r="C295" s="180"/>
      <c r="D295" s="182"/>
      <c r="E295" s="177"/>
      <c r="F295" s="177"/>
    </row>
    <row r="296" spans="1:6" ht="14.25" customHeight="1">
      <c r="A296" s="178">
        <v>148</v>
      </c>
      <c r="B296" s="180" t="str">
        <f>IF(VLOOKUP($A296,STAGIAIRES!$A$2:$BQ$200,7,0)="","",VLOOKUP($A296,STAGIAIRES!$A$2:$BQ$200,7,0))</f>
        <v/>
      </c>
      <c r="C296" s="180" t="str">
        <f>IF(VLOOKUP($A296,STAGIAIRES!$A$2:$BQ$200,6,0)="","",VLOOKUP($A296,STAGIAIRES!$A$2:$BQ$200,6,0))</f>
        <v/>
      </c>
      <c r="D296" s="181" t="str">
        <f>IF(VLOOKUP($A296,STAGIAIRES!$A$2:$BQ$200,56,0)="","",VLOOKUP($A296,STAGIAIRES!$A$2:$BQ$200,56,0))</f>
        <v/>
      </c>
      <c r="E296" s="177" t="str">
        <f>IF(VLOOKUP($A296,STAGIAIRES!$A$2:$BQ$200,57,0)="","",VLOOKUP($A296,STAGIAIRES!$A$2:$BQ$200,57,0))</f>
        <v/>
      </c>
      <c r="F296" s="177" t="str">
        <f>IF(VLOOKUP($A296,STAGIAIRES!$A$2:$BQ$200,61,0)="","",VLOOKUP($A296,STAGIAIRES!$A$2:$BQ$200,61,0))</f>
        <v/>
      </c>
    </row>
    <row r="297" spans="1:6" ht="14.25" customHeight="1">
      <c r="A297" s="179"/>
      <c r="B297" s="180"/>
      <c r="C297" s="180"/>
      <c r="D297" s="182"/>
      <c r="E297" s="177"/>
      <c r="F297" s="177"/>
    </row>
    <row r="298" spans="1:6" ht="14.25" customHeight="1">
      <c r="A298" s="178">
        <v>149</v>
      </c>
      <c r="B298" s="180" t="str">
        <f>IF(VLOOKUP($A298,STAGIAIRES!$A$2:$BQ$200,7,0)="","",VLOOKUP($A298,STAGIAIRES!$A$2:$BQ$200,7,0))</f>
        <v/>
      </c>
      <c r="C298" s="180" t="str">
        <f>IF(VLOOKUP($A298,STAGIAIRES!$A$2:$BQ$200,6,0)="","",VLOOKUP($A298,STAGIAIRES!$A$2:$BQ$200,6,0))</f>
        <v/>
      </c>
      <c r="D298" s="181" t="str">
        <f>IF(VLOOKUP($A298,STAGIAIRES!$A$2:$BQ$200,56,0)="","",VLOOKUP($A298,STAGIAIRES!$A$2:$BQ$200,56,0))</f>
        <v/>
      </c>
      <c r="E298" s="177" t="str">
        <f>IF(VLOOKUP($A298,STAGIAIRES!$A$2:$BQ$200,57,0)="","",VLOOKUP($A298,STAGIAIRES!$A$2:$BQ$200,57,0))</f>
        <v/>
      </c>
      <c r="F298" s="177" t="str">
        <f>IF(VLOOKUP($A298,STAGIAIRES!$A$2:$BQ$200,61,0)="","",VLOOKUP($A298,STAGIAIRES!$A$2:$BQ$200,61,0))</f>
        <v/>
      </c>
    </row>
    <row r="299" spans="1:6" ht="14.25" customHeight="1">
      <c r="A299" s="179"/>
      <c r="B299" s="180"/>
      <c r="C299" s="180"/>
      <c r="D299" s="182"/>
      <c r="E299" s="177"/>
      <c r="F299" s="177"/>
    </row>
    <row r="300" spans="1:6" ht="14.25" customHeight="1">
      <c r="A300" s="178">
        <v>150</v>
      </c>
      <c r="B300" s="180" t="str">
        <f>IF(VLOOKUP($A300,STAGIAIRES!$A$2:$BQ$200,7,0)="","",VLOOKUP($A300,STAGIAIRES!$A$2:$BQ$200,7,0))</f>
        <v/>
      </c>
      <c r="C300" s="180" t="str">
        <f>IF(VLOOKUP($A300,STAGIAIRES!$A$2:$BQ$200,6,0)="","",VLOOKUP($A300,STAGIAIRES!$A$2:$BQ$200,6,0))</f>
        <v/>
      </c>
      <c r="D300" s="181" t="str">
        <f>IF(VLOOKUP($A300,STAGIAIRES!$A$2:$BQ$200,56,0)="","",VLOOKUP($A300,STAGIAIRES!$A$2:$BQ$200,56,0))</f>
        <v/>
      </c>
      <c r="E300" s="177" t="str">
        <f>IF(VLOOKUP($A300,STAGIAIRES!$A$2:$BQ$200,57,0)="","",VLOOKUP($A300,STAGIAIRES!$A$2:$BQ$200,57,0))</f>
        <v/>
      </c>
      <c r="F300" s="177" t="str">
        <f>IF(VLOOKUP($A300,STAGIAIRES!$A$2:$BQ$200,61,0)="","",VLOOKUP($A300,STAGIAIRES!$A$2:$BQ$200,61,0))</f>
        <v/>
      </c>
    </row>
    <row r="301" spans="1:6" ht="14.25" customHeight="1">
      <c r="A301" s="179"/>
      <c r="B301" s="180"/>
      <c r="C301" s="180"/>
      <c r="D301" s="182"/>
      <c r="E301" s="177"/>
      <c r="F301" s="177"/>
    </row>
    <row r="302" spans="1:6" ht="14.25" customHeight="1">
      <c r="A302" s="178">
        <v>151</v>
      </c>
      <c r="B302" s="180" t="str">
        <f>IF(VLOOKUP($A302,STAGIAIRES!$A$2:$BQ$200,7,0)="","",VLOOKUP($A302,STAGIAIRES!$A$2:$BQ$200,7,0))</f>
        <v/>
      </c>
      <c r="C302" s="180" t="str">
        <f>IF(VLOOKUP($A302,STAGIAIRES!$A$2:$BQ$200,6,0)="","",VLOOKUP($A302,STAGIAIRES!$A$2:$BQ$200,6,0))</f>
        <v/>
      </c>
      <c r="D302" s="181" t="str">
        <f>IF(VLOOKUP($A302,STAGIAIRES!$A$2:$BQ$200,56,0)="","",VLOOKUP($A302,STAGIAIRES!$A$2:$BQ$200,56,0))</f>
        <v/>
      </c>
      <c r="E302" s="177" t="str">
        <f>IF(VLOOKUP($A302,STAGIAIRES!$A$2:$BQ$200,57,0)="","",VLOOKUP($A302,STAGIAIRES!$A$2:$BQ$200,57,0))</f>
        <v/>
      </c>
      <c r="F302" s="177" t="str">
        <f>IF(VLOOKUP($A302,STAGIAIRES!$A$2:$BQ$200,61,0)="","",VLOOKUP($A302,STAGIAIRES!$A$2:$BQ$200,61,0))</f>
        <v/>
      </c>
    </row>
    <row r="303" spans="1:6" ht="14.25" customHeight="1">
      <c r="A303" s="179"/>
      <c r="B303" s="180"/>
      <c r="C303" s="180"/>
      <c r="D303" s="182"/>
      <c r="E303" s="177"/>
      <c r="F303" s="177"/>
    </row>
    <row r="304" spans="1:6" ht="14.25" customHeight="1">
      <c r="A304" s="178">
        <v>152</v>
      </c>
      <c r="B304" s="180" t="str">
        <f>IF(VLOOKUP($A304,STAGIAIRES!$A$2:$BQ$200,7,0)="","",VLOOKUP($A304,STAGIAIRES!$A$2:$BQ$200,7,0))</f>
        <v/>
      </c>
      <c r="C304" s="180" t="str">
        <f>IF(VLOOKUP($A304,STAGIAIRES!$A$2:$BQ$200,6,0)="","",VLOOKUP($A304,STAGIAIRES!$A$2:$BQ$200,6,0))</f>
        <v/>
      </c>
      <c r="D304" s="181" t="str">
        <f>IF(VLOOKUP($A304,STAGIAIRES!$A$2:$BQ$200,56,0)="","",VLOOKUP($A304,STAGIAIRES!$A$2:$BQ$200,56,0))</f>
        <v/>
      </c>
      <c r="E304" s="177" t="str">
        <f>IF(VLOOKUP($A304,STAGIAIRES!$A$2:$BQ$200,57,0)="","",VLOOKUP($A304,STAGIAIRES!$A$2:$BQ$200,57,0))</f>
        <v/>
      </c>
      <c r="F304" s="177" t="str">
        <f>IF(VLOOKUP($A304,STAGIAIRES!$A$2:$BQ$200,61,0)="","",VLOOKUP($A304,STAGIAIRES!$A$2:$BQ$200,61,0))</f>
        <v/>
      </c>
    </row>
    <row r="305" spans="1:6" ht="14.25" customHeight="1">
      <c r="A305" s="179"/>
      <c r="B305" s="180"/>
      <c r="C305" s="180"/>
      <c r="D305" s="182"/>
      <c r="E305" s="177"/>
      <c r="F305" s="177"/>
    </row>
    <row r="306" spans="1:6" ht="14.25" customHeight="1">
      <c r="A306" s="178">
        <v>153</v>
      </c>
      <c r="B306" s="180" t="str">
        <f>IF(VLOOKUP($A306,STAGIAIRES!$A$2:$BQ$200,7,0)="","",VLOOKUP($A306,STAGIAIRES!$A$2:$BQ$200,7,0))</f>
        <v/>
      </c>
      <c r="C306" s="180" t="str">
        <f>IF(VLOOKUP($A306,STAGIAIRES!$A$2:$BQ$200,6,0)="","",VLOOKUP($A306,STAGIAIRES!$A$2:$BQ$200,6,0))</f>
        <v/>
      </c>
      <c r="D306" s="181" t="str">
        <f>IF(VLOOKUP($A306,STAGIAIRES!$A$2:$BQ$200,56,0)="","",VLOOKUP($A306,STAGIAIRES!$A$2:$BQ$200,56,0))</f>
        <v/>
      </c>
      <c r="E306" s="177" t="str">
        <f>IF(VLOOKUP($A306,STAGIAIRES!$A$2:$BQ$200,57,0)="","",VLOOKUP($A306,STAGIAIRES!$A$2:$BQ$200,57,0))</f>
        <v/>
      </c>
      <c r="F306" s="177" t="str">
        <f>IF(VLOOKUP($A306,STAGIAIRES!$A$2:$BQ$200,61,0)="","",VLOOKUP($A306,STAGIAIRES!$A$2:$BQ$200,61,0))</f>
        <v/>
      </c>
    </row>
    <row r="307" spans="1:6" ht="14.25" customHeight="1">
      <c r="A307" s="179"/>
      <c r="B307" s="180"/>
      <c r="C307" s="180"/>
      <c r="D307" s="182"/>
      <c r="E307" s="177"/>
      <c r="F307" s="177"/>
    </row>
    <row r="308" spans="1:6" ht="14.25" customHeight="1">
      <c r="A308" s="178">
        <v>154</v>
      </c>
      <c r="B308" s="180" t="str">
        <f>IF(VLOOKUP($A308,STAGIAIRES!$A$2:$BQ$200,7,0)="","",VLOOKUP($A308,STAGIAIRES!$A$2:$BQ$200,7,0))</f>
        <v/>
      </c>
      <c r="C308" s="180" t="str">
        <f>IF(VLOOKUP($A308,STAGIAIRES!$A$2:$BQ$200,6,0)="","",VLOOKUP($A308,STAGIAIRES!$A$2:$BQ$200,6,0))</f>
        <v/>
      </c>
      <c r="D308" s="181" t="str">
        <f>IF(VLOOKUP($A308,STAGIAIRES!$A$2:$BQ$200,56,0)="","",VLOOKUP($A308,STAGIAIRES!$A$2:$BQ$200,56,0))</f>
        <v/>
      </c>
      <c r="E308" s="177" t="str">
        <f>IF(VLOOKUP($A308,STAGIAIRES!$A$2:$BQ$200,57,0)="","",VLOOKUP($A308,STAGIAIRES!$A$2:$BQ$200,57,0))</f>
        <v/>
      </c>
      <c r="F308" s="177" t="str">
        <f>IF(VLOOKUP($A308,STAGIAIRES!$A$2:$BQ$200,61,0)="","",VLOOKUP($A308,STAGIAIRES!$A$2:$BQ$200,61,0))</f>
        <v/>
      </c>
    </row>
    <row r="309" spans="1:6" ht="14.25" customHeight="1">
      <c r="A309" s="179"/>
      <c r="B309" s="180"/>
      <c r="C309" s="180"/>
      <c r="D309" s="182"/>
      <c r="E309" s="177"/>
      <c r="F309" s="177"/>
    </row>
    <row r="310" spans="1:6" ht="14.25" customHeight="1">
      <c r="A310" s="178">
        <v>155</v>
      </c>
      <c r="B310" s="180" t="str">
        <f>IF(VLOOKUP($A310,STAGIAIRES!$A$2:$BQ$200,7,0)="","",VLOOKUP($A310,STAGIAIRES!$A$2:$BQ$200,7,0))</f>
        <v/>
      </c>
      <c r="C310" s="180" t="str">
        <f>IF(VLOOKUP($A310,STAGIAIRES!$A$2:$BQ$200,6,0)="","",VLOOKUP($A310,STAGIAIRES!$A$2:$BQ$200,6,0))</f>
        <v/>
      </c>
      <c r="D310" s="181" t="str">
        <f>IF(VLOOKUP($A310,STAGIAIRES!$A$2:$BQ$200,56,0)="","",VLOOKUP($A310,STAGIAIRES!$A$2:$BQ$200,56,0))</f>
        <v/>
      </c>
      <c r="E310" s="177" t="str">
        <f>IF(VLOOKUP($A310,STAGIAIRES!$A$2:$BQ$200,57,0)="","",VLOOKUP($A310,STAGIAIRES!$A$2:$BQ$200,57,0))</f>
        <v/>
      </c>
      <c r="F310" s="177" t="str">
        <f>IF(VLOOKUP($A310,STAGIAIRES!$A$2:$BQ$200,61,0)="","",VLOOKUP($A310,STAGIAIRES!$A$2:$BQ$200,61,0))</f>
        <v/>
      </c>
    </row>
    <row r="311" spans="1:6" ht="14.25" customHeight="1">
      <c r="A311" s="179"/>
      <c r="B311" s="180"/>
      <c r="C311" s="180"/>
      <c r="D311" s="182"/>
      <c r="E311" s="177"/>
      <c r="F311" s="177"/>
    </row>
    <row r="312" spans="1:6" ht="14.25" customHeight="1">
      <c r="A312" s="178">
        <v>156</v>
      </c>
      <c r="B312" s="180" t="str">
        <f>IF(VLOOKUP($A312,STAGIAIRES!$A$2:$BQ$200,7,0)="","",VLOOKUP($A312,STAGIAIRES!$A$2:$BQ$200,7,0))</f>
        <v/>
      </c>
      <c r="C312" s="180" t="str">
        <f>IF(VLOOKUP($A312,STAGIAIRES!$A$2:$BQ$200,6,0)="","",VLOOKUP($A312,STAGIAIRES!$A$2:$BQ$200,6,0))</f>
        <v/>
      </c>
      <c r="D312" s="181" t="str">
        <f>IF(VLOOKUP($A312,STAGIAIRES!$A$2:$BQ$200,56,0)="","",VLOOKUP($A312,STAGIAIRES!$A$2:$BQ$200,56,0))</f>
        <v/>
      </c>
      <c r="E312" s="177" t="str">
        <f>IF(VLOOKUP($A312,STAGIAIRES!$A$2:$BQ$200,57,0)="","",VLOOKUP($A312,STAGIAIRES!$A$2:$BQ$200,57,0))</f>
        <v/>
      </c>
      <c r="F312" s="177" t="str">
        <f>IF(VLOOKUP($A312,STAGIAIRES!$A$2:$BQ$200,61,0)="","",VLOOKUP($A312,STAGIAIRES!$A$2:$BQ$200,61,0))</f>
        <v/>
      </c>
    </row>
    <row r="313" spans="1:6" ht="14.25" customHeight="1">
      <c r="A313" s="179"/>
      <c r="B313" s="180"/>
      <c r="C313" s="180"/>
      <c r="D313" s="182"/>
      <c r="E313" s="177"/>
      <c r="F313" s="177"/>
    </row>
    <row r="314" spans="1:6" ht="14.25" customHeight="1">
      <c r="A314" s="178">
        <v>157</v>
      </c>
      <c r="B314" s="180" t="str">
        <f>IF(VLOOKUP($A314,STAGIAIRES!$A$2:$BQ$200,7,0)="","",VLOOKUP($A314,STAGIAIRES!$A$2:$BQ$200,7,0))</f>
        <v/>
      </c>
      <c r="C314" s="180" t="str">
        <f>IF(VLOOKUP($A314,STAGIAIRES!$A$2:$BQ$200,6,0)="","",VLOOKUP($A314,STAGIAIRES!$A$2:$BQ$200,6,0))</f>
        <v/>
      </c>
      <c r="D314" s="181" t="str">
        <f>IF(VLOOKUP($A314,STAGIAIRES!$A$2:$BQ$200,56,0)="","",VLOOKUP($A314,STAGIAIRES!$A$2:$BQ$200,56,0))</f>
        <v/>
      </c>
      <c r="E314" s="177" t="str">
        <f>IF(VLOOKUP($A314,STAGIAIRES!$A$2:$BQ$200,57,0)="","",VLOOKUP($A314,STAGIAIRES!$A$2:$BQ$200,57,0))</f>
        <v/>
      </c>
      <c r="F314" s="177" t="str">
        <f>IF(VLOOKUP($A314,STAGIAIRES!$A$2:$BQ$200,61,0)="","",VLOOKUP($A314,STAGIAIRES!$A$2:$BQ$200,61,0))</f>
        <v/>
      </c>
    </row>
    <row r="315" spans="1:6" ht="14.25" customHeight="1">
      <c r="A315" s="179"/>
      <c r="B315" s="180"/>
      <c r="C315" s="180"/>
      <c r="D315" s="182"/>
      <c r="E315" s="177"/>
      <c r="F315" s="177"/>
    </row>
    <row r="316" spans="1:6" ht="14.25" customHeight="1">
      <c r="A316" s="178">
        <v>158</v>
      </c>
      <c r="B316" s="180" t="str">
        <f>IF(VLOOKUP($A316,STAGIAIRES!$A$2:$BQ$200,7,0)="","",VLOOKUP($A316,STAGIAIRES!$A$2:$BQ$200,7,0))</f>
        <v/>
      </c>
      <c r="C316" s="180" t="str">
        <f>IF(VLOOKUP($A316,STAGIAIRES!$A$2:$BQ$200,6,0)="","",VLOOKUP($A316,STAGIAIRES!$A$2:$BQ$200,6,0))</f>
        <v/>
      </c>
      <c r="D316" s="181" t="str">
        <f>IF(VLOOKUP($A316,STAGIAIRES!$A$2:$BQ$200,56,0)="","",VLOOKUP($A316,STAGIAIRES!$A$2:$BQ$200,56,0))</f>
        <v/>
      </c>
      <c r="E316" s="177" t="str">
        <f>IF(VLOOKUP($A316,STAGIAIRES!$A$2:$BQ$200,57,0)="","",VLOOKUP($A316,STAGIAIRES!$A$2:$BQ$200,57,0))</f>
        <v/>
      </c>
      <c r="F316" s="177" t="str">
        <f>IF(VLOOKUP($A316,STAGIAIRES!$A$2:$BQ$200,61,0)="","",VLOOKUP($A316,STAGIAIRES!$A$2:$BQ$200,61,0))</f>
        <v/>
      </c>
    </row>
    <row r="317" spans="1:6" ht="14.25" customHeight="1">
      <c r="A317" s="179"/>
      <c r="B317" s="180"/>
      <c r="C317" s="180"/>
      <c r="D317" s="182"/>
      <c r="E317" s="177"/>
      <c r="F317" s="177"/>
    </row>
    <row r="318" spans="1:6" ht="14.25" customHeight="1">
      <c r="A318" s="178">
        <v>159</v>
      </c>
      <c r="B318" s="180" t="str">
        <f>IF(VLOOKUP($A318,STAGIAIRES!$A$2:$BQ$200,7,0)="","",VLOOKUP($A318,STAGIAIRES!$A$2:$BQ$200,7,0))</f>
        <v/>
      </c>
      <c r="C318" s="180" t="str">
        <f>IF(VLOOKUP($A318,STAGIAIRES!$A$2:$BQ$200,6,0)="","",VLOOKUP($A318,STAGIAIRES!$A$2:$BQ$200,6,0))</f>
        <v/>
      </c>
      <c r="D318" s="181" t="str">
        <f>IF(VLOOKUP($A318,STAGIAIRES!$A$2:$BQ$200,56,0)="","",VLOOKUP($A318,STAGIAIRES!$A$2:$BQ$200,56,0))</f>
        <v/>
      </c>
      <c r="E318" s="177" t="str">
        <f>IF(VLOOKUP($A318,STAGIAIRES!$A$2:$BQ$200,57,0)="","",VLOOKUP($A318,STAGIAIRES!$A$2:$BQ$200,57,0))</f>
        <v/>
      </c>
      <c r="F318" s="177" t="str">
        <f>IF(VLOOKUP($A318,STAGIAIRES!$A$2:$BQ$200,61,0)="","",VLOOKUP($A318,STAGIAIRES!$A$2:$BQ$200,61,0))</f>
        <v/>
      </c>
    </row>
    <row r="319" spans="1:6" ht="14.25" customHeight="1">
      <c r="A319" s="179"/>
      <c r="B319" s="180"/>
      <c r="C319" s="180"/>
      <c r="D319" s="182"/>
      <c r="E319" s="177"/>
      <c r="F319" s="177"/>
    </row>
    <row r="320" spans="1:6" ht="14.25" customHeight="1">
      <c r="A320" s="178">
        <v>160</v>
      </c>
      <c r="B320" s="180" t="str">
        <f>IF(VLOOKUP($A320,STAGIAIRES!$A$2:$BQ$200,7,0)="","",VLOOKUP($A320,STAGIAIRES!$A$2:$BQ$200,7,0))</f>
        <v/>
      </c>
      <c r="C320" s="180" t="str">
        <f>IF(VLOOKUP($A320,STAGIAIRES!$A$2:$BQ$200,6,0)="","",VLOOKUP($A320,STAGIAIRES!$A$2:$BQ$200,6,0))</f>
        <v/>
      </c>
      <c r="D320" s="181" t="str">
        <f>IF(VLOOKUP($A320,STAGIAIRES!$A$2:$BQ$200,56,0)="","",VLOOKUP($A320,STAGIAIRES!$A$2:$BQ$200,56,0))</f>
        <v/>
      </c>
      <c r="E320" s="177" t="str">
        <f>IF(VLOOKUP($A320,STAGIAIRES!$A$2:$BQ$200,57,0)="","",VLOOKUP($A320,STAGIAIRES!$A$2:$BQ$200,57,0))</f>
        <v/>
      </c>
      <c r="F320" s="177" t="str">
        <f>IF(VLOOKUP($A320,STAGIAIRES!$A$2:$BQ$200,61,0)="","",VLOOKUP($A320,STAGIAIRES!$A$2:$BQ$200,61,0))</f>
        <v/>
      </c>
    </row>
    <row r="321" spans="1:6" ht="14.25" customHeight="1">
      <c r="A321" s="179"/>
      <c r="B321" s="180"/>
      <c r="C321" s="180"/>
      <c r="D321" s="182"/>
      <c r="E321" s="177"/>
      <c r="F321" s="177"/>
    </row>
    <row r="322" spans="1:6" ht="14.25" customHeight="1">
      <c r="A322" s="178">
        <v>161</v>
      </c>
      <c r="B322" s="180" t="str">
        <f>IF(VLOOKUP($A322,STAGIAIRES!$A$2:$BQ$200,7,0)="","",VLOOKUP($A322,STAGIAIRES!$A$2:$BQ$200,7,0))</f>
        <v/>
      </c>
      <c r="C322" s="180" t="str">
        <f>IF(VLOOKUP($A322,STAGIAIRES!$A$2:$BQ$200,6,0)="","",VLOOKUP($A322,STAGIAIRES!$A$2:$BQ$200,6,0))</f>
        <v/>
      </c>
      <c r="D322" s="181" t="str">
        <f>IF(VLOOKUP($A322,STAGIAIRES!$A$2:$BQ$200,56,0)="","",VLOOKUP($A322,STAGIAIRES!$A$2:$BQ$200,56,0))</f>
        <v/>
      </c>
      <c r="E322" s="177" t="str">
        <f>IF(VLOOKUP($A322,STAGIAIRES!$A$2:$BQ$200,57,0)="","",VLOOKUP($A322,STAGIAIRES!$A$2:$BQ$200,57,0))</f>
        <v/>
      </c>
      <c r="F322" s="177" t="str">
        <f>IF(VLOOKUP($A322,STAGIAIRES!$A$2:$BQ$200,61,0)="","",VLOOKUP($A322,STAGIAIRES!$A$2:$BQ$200,61,0))</f>
        <v/>
      </c>
    </row>
    <row r="323" spans="1:6" ht="14.25" customHeight="1">
      <c r="A323" s="179"/>
      <c r="B323" s="180"/>
      <c r="C323" s="180"/>
      <c r="D323" s="182"/>
      <c r="E323" s="177"/>
      <c r="F323" s="177"/>
    </row>
    <row r="324" spans="1:6" ht="14.25" customHeight="1">
      <c r="A324" s="178">
        <v>162</v>
      </c>
      <c r="B324" s="180" t="str">
        <f>IF(VLOOKUP($A324,STAGIAIRES!$A$2:$BQ$200,7,0)="","",VLOOKUP($A324,STAGIAIRES!$A$2:$BQ$200,7,0))</f>
        <v/>
      </c>
      <c r="C324" s="180" t="str">
        <f>IF(VLOOKUP($A324,STAGIAIRES!$A$2:$BQ$200,6,0)="","",VLOOKUP($A324,STAGIAIRES!$A$2:$BQ$200,6,0))</f>
        <v/>
      </c>
      <c r="D324" s="181" t="str">
        <f>IF(VLOOKUP($A324,STAGIAIRES!$A$2:$BQ$200,56,0)="","",VLOOKUP($A324,STAGIAIRES!$A$2:$BQ$200,56,0))</f>
        <v/>
      </c>
      <c r="E324" s="177" t="str">
        <f>IF(VLOOKUP($A324,STAGIAIRES!$A$2:$BQ$200,57,0)="","",VLOOKUP($A324,STAGIAIRES!$A$2:$BQ$200,57,0))</f>
        <v/>
      </c>
      <c r="F324" s="177" t="str">
        <f>IF(VLOOKUP($A324,STAGIAIRES!$A$2:$BQ$200,61,0)="","",VLOOKUP($A324,STAGIAIRES!$A$2:$BQ$200,61,0))</f>
        <v/>
      </c>
    </row>
    <row r="325" spans="1:6" ht="14.25" customHeight="1">
      <c r="A325" s="179"/>
      <c r="B325" s="180"/>
      <c r="C325" s="180"/>
      <c r="D325" s="182"/>
      <c r="E325" s="177"/>
      <c r="F325" s="177"/>
    </row>
    <row r="326" spans="1:6" ht="14.25" customHeight="1">
      <c r="A326" s="178">
        <v>163</v>
      </c>
      <c r="B326" s="180" t="str">
        <f>IF(VLOOKUP($A326,STAGIAIRES!$A$2:$BQ$200,7,0)="","",VLOOKUP($A326,STAGIAIRES!$A$2:$BQ$200,7,0))</f>
        <v/>
      </c>
      <c r="C326" s="180" t="str">
        <f>IF(VLOOKUP($A326,STAGIAIRES!$A$2:$BQ$200,6,0)="","",VLOOKUP($A326,STAGIAIRES!$A$2:$BQ$200,6,0))</f>
        <v/>
      </c>
      <c r="D326" s="181" t="str">
        <f>IF(VLOOKUP($A326,STAGIAIRES!$A$2:$BQ$200,56,0)="","",VLOOKUP($A326,STAGIAIRES!$A$2:$BQ$200,56,0))</f>
        <v/>
      </c>
      <c r="E326" s="177" t="str">
        <f>IF(VLOOKUP($A326,STAGIAIRES!$A$2:$BQ$200,57,0)="","",VLOOKUP($A326,STAGIAIRES!$A$2:$BQ$200,57,0))</f>
        <v/>
      </c>
      <c r="F326" s="177" t="str">
        <f>IF(VLOOKUP($A326,STAGIAIRES!$A$2:$BQ$200,61,0)="","",VLOOKUP($A326,STAGIAIRES!$A$2:$BQ$200,61,0))</f>
        <v/>
      </c>
    </row>
    <row r="327" spans="1:6" ht="14.25" customHeight="1">
      <c r="A327" s="179"/>
      <c r="B327" s="180"/>
      <c r="C327" s="180"/>
      <c r="D327" s="182"/>
      <c r="E327" s="177"/>
      <c r="F327" s="177"/>
    </row>
    <row r="328" spans="1:6" ht="14.25" customHeight="1">
      <c r="A328" s="178">
        <v>164</v>
      </c>
      <c r="B328" s="180" t="str">
        <f>IF(VLOOKUP($A328,STAGIAIRES!$A$2:$BQ$200,7,0)="","",VLOOKUP($A328,STAGIAIRES!$A$2:$BQ$200,7,0))</f>
        <v/>
      </c>
      <c r="C328" s="180" t="str">
        <f>IF(VLOOKUP($A328,STAGIAIRES!$A$2:$BQ$200,6,0)="","",VLOOKUP($A328,STAGIAIRES!$A$2:$BQ$200,6,0))</f>
        <v/>
      </c>
      <c r="D328" s="181" t="str">
        <f>IF(VLOOKUP($A328,STAGIAIRES!$A$2:$BQ$200,56,0)="","",VLOOKUP($A328,STAGIAIRES!$A$2:$BQ$200,56,0))</f>
        <v/>
      </c>
      <c r="E328" s="177" t="str">
        <f>IF(VLOOKUP($A328,STAGIAIRES!$A$2:$BQ$200,57,0)="","",VLOOKUP($A328,STAGIAIRES!$A$2:$BQ$200,57,0))</f>
        <v/>
      </c>
      <c r="F328" s="177" t="str">
        <f>IF(VLOOKUP($A328,STAGIAIRES!$A$2:$BQ$200,61,0)="","",VLOOKUP($A328,STAGIAIRES!$A$2:$BQ$200,61,0))</f>
        <v/>
      </c>
    </row>
    <row r="329" spans="1:6" ht="14.25" customHeight="1">
      <c r="A329" s="179"/>
      <c r="B329" s="180"/>
      <c r="C329" s="180"/>
      <c r="D329" s="182"/>
      <c r="E329" s="177"/>
      <c r="F329" s="177"/>
    </row>
    <row r="330" spans="1:6" ht="14.25" customHeight="1">
      <c r="A330" s="178">
        <v>165</v>
      </c>
      <c r="B330" s="180" t="str">
        <f>IF(VLOOKUP($A330,STAGIAIRES!$A$2:$BQ$200,7,0)="","",VLOOKUP($A330,STAGIAIRES!$A$2:$BQ$200,7,0))</f>
        <v/>
      </c>
      <c r="C330" s="180" t="str">
        <f>IF(VLOOKUP($A330,STAGIAIRES!$A$2:$BQ$200,6,0)="","",VLOOKUP($A330,STAGIAIRES!$A$2:$BQ$200,6,0))</f>
        <v/>
      </c>
      <c r="D330" s="181" t="str">
        <f>IF(VLOOKUP($A330,STAGIAIRES!$A$2:$BQ$200,56,0)="","",VLOOKUP($A330,STAGIAIRES!$A$2:$BQ$200,56,0))</f>
        <v/>
      </c>
      <c r="E330" s="177" t="str">
        <f>IF(VLOOKUP($A330,STAGIAIRES!$A$2:$BQ$200,57,0)="","",VLOOKUP($A330,STAGIAIRES!$A$2:$BQ$200,57,0))</f>
        <v/>
      </c>
      <c r="F330" s="177" t="str">
        <f>IF(VLOOKUP($A330,STAGIAIRES!$A$2:$BQ$200,61,0)="","",VLOOKUP($A330,STAGIAIRES!$A$2:$BQ$200,61,0))</f>
        <v/>
      </c>
    </row>
    <row r="331" spans="1:6" ht="14.25" customHeight="1">
      <c r="A331" s="179"/>
      <c r="B331" s="180"/>
      <c r="C331" s="180"/>
      <c r="D331" s="182"/>
      <c r="E331" s="177"/>
      <c r="F331" s="177"/>
    </row>
    <row r="332" spans="1:6" ht="14.25" customHeight="1">
      <c r="A332" s="178">
        <v>166</v>
      </c>
      <c r="B332" s="180" t="str">
        <f>IF(VLOOKUP($A332,STAGIAIRES!$A$2:$BQ$200,7,0)="","",VLOOKUP($A332,STAGIAIRES!$A$2:$BQ$200,7,0))</f>
        <v/>
      </c>
      <c r="C332" s="180" t="str">
        <f>IF(VLOOKUP($A332,STAGIAIRES!$A$2:$BQ$200,6,0)="","",VLOOKUP($A332,STAGIAIRES!$A$2:$BQ$200,6,0))</f>
        <v/>
      </c>
      <c r="D332" s="181" t="str">
        <f>IF(VLOOKUP($A332,STAGIAIRES!$A$2:$BQ$200,56,0)="","",VLOOKUP($A332,STAGIAIRES!$A$2:$BQ$200,56,0))</f>
        <v/>
      </c>
      <c r="E332" s="177" t="str">
        <f>IF(VLOOKUP($A332,STAGIAIRES!$A$2:$BQ$200,57,0)="","",VLOOKUP($A332,STAGIAIRES!$A$2:$BQ$200,57,0))</f>
        <v/>
      </c>
      <c r="F332" s="177" t="str">
        <f>IF(VLOOKUP($A332,STAGIAIRES!$A$2:$BQ$200,61,0)="","",VLOOKUP($A332,STAGIAIRES!$A$2:$BQ$200,61,0))</f>
        <v/>
      </c>
    </row>
    <row r="333" spans="1:6" ht="14.25" customHeight="1">
      <c r="A333" s="179"/>
      <c r="B333" s="180"/>
      <c r="C333" s="180"/>
      <c r="D333" s="182"/>
      <c r="E333" s="177"/>
      <c r="F333" s="177"/>
    </row>
    <row r="334" spans="1:6" ht="14.25" customHeight="1">
      <c r="A334" s="178">
        <v>167</v>
      </c>
      <c r="B334" s="180" t="str">
        <f>IF(VLOOKUP($A334,STAGIAIRES!$A$2:$BQ$200,7,0)="","",VLOOKUP($A334,STAGIAIRES!$A$2:$BQ$200,7,0))</f>
        <v/>
      </c>
      <c r="C334" s="180" t="str">
        <f>IF(VLOOKUP($A334,STAGIAIRES!$A$2:$BQ$200,6,0)="","",VLOOKUP($A334,STAGIAIRES!$A$2:$BQ$200,6,0))</f>
        <v/>
      </c>
      <c r="D334" s="181" t="str">
        <f>IF(VLOOKUP($A334,STAGIAIRES!$A$2:$BQ$200,56,0)="","",VLOOKUP($A334,STAGIAIRES!$A$2:$BQ$200,56,0))</f>
        <v/>
      </c>
      <c r="E334" s="177" t="str">
        <f>IF(VLOOKUP($A334,STAGIAIRES!$A$2:$BQ$200,57,0)="","",VLOOKUP($A334,STAGIAIRES!$A$2:$BQ$200,57,0))</f>
        <v/>
      </c>
      <c r="F334" s="177" t="str">
        <f>IF(VLOOKUP($A334,STAGIAIRES!$A$2:$BQ$200,61,0)="","",VLOOKUP($A334,STAGIAIRES!$A$2:$BQ$200,61,0))</f>
        <v/>
      </c>
    </row>
    <row r="335" spans="1:6" ht="14.25" customHeight="1">
      <c r="A335" s="179"/>
      <c r="B335" s="180"/>
      <c r="C335" s="180"/>
      <c r="D335" s="182"/>
      <c r="E335" s="177"/>
      <c r="F335" s="177"/>
    </row>
    <row r="336" spans="1:6" ht="14.25" customHeight="1">
      <c r="A336" s="178">
        <v>168</v>
      </c>
      <c r="B336" s="180" t="str">
        <f>IF(VLOOKUP($A336,STAGIAIRES!$A$2:$BQ$200,7,0)="","",VLOOKUP($A336,STAGIAIRES!$A$2:$BQ$200,7,0))</f>
        <v/>
      </c>
      <c r="C336" s="180" t="str">
        <f>IF(VLOOKUP($A336,STAGIAIRES!$A$2:$BQ$200,6,0)="","",VLOOKUP($A336,STAGIAIRES!$A$2:$BQ$200,6,0))</f>
        <v/>
      </c>
      <c r="D336" s="181" t="str">
        <f>IF(VLOOKUP($A336,STAGIAIRES!$A$2:$BQ$200,56,0)="","",VLOOKUP($A336,STAGIAIRES!$A$2:$BQ$200,56,0))</f>
        <v/>
      </c>
      <c r="E336" s="177" t="str">
        <f>IF(VLOOKUP($A336,STAGIAIRES!$A$2:$BQ$200,57,0)="","",VLOOKUP($A336,STAGIAIRES!$A$2:$BQ$200,57,0))</f>
        <v/>
      </c>
      <c r="F336" s="177" t="str">
        <f>IF(VLOOKUP($A336,STAGIAIRES!$A$2:$BQ$200,61,0)="","",VLOOKUP($A336,STAGIAIRES!$A$2:$BQ$200,61,0))</f>
        <v/>
      </c>
    </row>
    <row r="337" spans="1:6" ht="14.25" customHeight="1">
      <c r="A337" s="179"/>
      <c r="B337" s="180"/>
      <c r="C337" s="180"/>
      <c r="D337" s="182"/>
      <c r="E337" s="177"/>
      <c r="F337" s="177"/>
    </row>
    <row r="338" spans="1:6" ht="14.25" customHeight="1">
      <c r="A338" s="178">
        <v>169</v>
      </c>
      <c r="B338" s="180" t="str">
        <f>IF(VLOOKUP($A338,STAGIAIRES!$A$2:$BQ$200,7,0)="","",VLOOKUP($A338,STAGIAIRES!$A$2:$BQ$200,7,0))</f>
        <v/>
      </c>
      <c r="C338" s="180" t="str">
        <f>IF(VLOOKUP($A338,STAGIAIRES!$A$2:$BQ$200,6,0)="","",VLOOKUP($A338,STAGIAIRES!$A$2:$BQ$200,6,0))</f>
        <v/>
      </c>
      <c r="D338" s="181" t="str">
        <f>IF(VLOOKUP($A338,STAGIAIRES!$A$2:$BQ$200,56,0)="","",VLOOKUP($A338,STAGIAIRES!$A$2:$BQ$200,56,0))</f>
        <v/>
      </c>
      <c r="E338" s="177" t="str">
        <f>IF(VLOOKUP($A338,STAGIAIRES!$A$2:$BQ$200,57,0)="","",VLOOKUP($A338,STAGIAIRES!$A$2:$BQ$200,57,0))</f>
        <v/>
      </c>
      <c r="F338" s="177" t="str">
        <f>IF(VLOOKUP($A338,STAGIAIRES!$A$2:$BQ$200,61,0)="","",VLOOKUP($A338,STAGIAIRES!$A$2:$BQ$200,61,0))</f>
        <v/>
      </c>
    </row>
    <row r="339" spans="1:6" ht="14.25" customHeight="1">
      <c r="A339" s="179"/>
      <c r="B339" s="180"/>
      <c r="C339" s="180"/>
      <c r="D339" s="182"/>
      <c r="E339" s="177"/>
      <c r="F339" s="177"/>
    </row>
    <row r="340" spans="1:6" ht="14.25" customHeight="1">
      <c r="A340" s="178">
        <v>170</v>
      </c>
      <c r="B340" s="180" t="str">
        <f>IF(VLOOKUP($A340,STAGIAIRES!$A$2:$BQ$200,7,0)="","",VLOOKUP($A340,STAGIAIRES!$A$2:$BQ$200,7,0))</f>
        <v/>
      </c>
      <c r="C340" s="180" t="str">
        <f>IF(VLOOKUP($A340,STAGIAIRES!$A$2:$BQ$200,6,0)="","",VLOOKUP($A340,STAGIAIRES!$A$2:$BQ$200,6,0))</f>
        <v/>
      </c>
      <c r="D340" s="181" t="str">
        <f>IF(VLOOKUP($A340,STAGIAIRES!$A$2:$BQ$200,56,0)="","",VLOOKUP($A340,STAGIAIRES!$A$2:$BQ$200,56,0))</f>
        <v/>
      </c>
      <c r="E340" s="177" t="str">
        <f>IF(VLOOKUP($A340,STAGIAIRES!$A$2:$BQ$200,57,0)="","",VLOOKUP($A340,STAGIAIRES!$A$2:$BQ$200,57,0))</f>
        <v/>
      </c>
      <c r="F340" s="177" t="str">
        <f>IF(VLOOKUP($A340,STAGIAIRES!$A$2:$BQ$200,61,0)="","",VLOOKUP($A340,STAGIAIRES!$A$2:$BQ$200,61,0))</f>
        <v/>
      </c>
    </row>
    <row r="341" spans="1:6" ht="14.25" customHeight="1">
      <c r="A341" s="179"/>
      <c r="B341" s="180"/>
      <c r="C341" s="180"/>
      <c r="D341" s="182"/>
      <c r="E341" s="177"/>
      <c r="F341" s="177"/>
    </row>
    <row r="342" spans="1:6" ht="14.25" customHeight="1">
      <c r="A342" s="178">
        <v>171</v>
      </c>
      <c r="B342" s="180" t="str">
        <f>IF(VLOOKUP($A342,STAGIAIRES!$A$2:$BQ$200,7,0)="","",VLOOKUP($A342,STAGIAIRES!$A$2:$BQ$200,7,0))</f>
        <v/>
      </c>
      <c r="C342" s="180" t="str">
        <f>IF(VLOOKUP($A342,STAGIAIRES!$A$2:$BQ$200,6,0)="","",VLOOKUP($A342,STAGIAIRES!$A$2:$BQ$200,6,0))</f>
        <v/>
      </c>
      <c r="D342" s="181" t="str">
        <f>IF(VLOOKUP($A342,STAGIAIRES!$A$2:$BQ$200,56,0)="","",VLOOKUP($A342,STAGIAIRES!$A$2:$BQ$200,56,0))</f>
        <v/>
      </c>
      <c r="E342" s="177" t="str">
        <f>IF(VLOOKUP($A342,STAGIAIRES!$A$2:$BQ$200,57,0)="","",VLOOKUP($A342,STAGIAIRES!$A$2:$BQ$200,57,0))</f>
        <v/>
      </c>
      <c r="F342" s="177" t="str">
        <f>IF(VLOOKUP($A342,STAGIAIRES!$A$2:$BQ$200,61,0)="","",VLOOKUP($A342,STAGIAIRES!$A$2:$BQ$200,61,0))</f>
        <v/>
      </c>
    </row>
    <row r="343" spans="1:6" ht="14.25" customHeight="1">
      <c r="A343" s="179"/>
      <c r="B343" s="180"/>
      <c r="C343" s="180"/>
      <c r="D343" s="182"/>
      <c r="E343" s="177"/>
      <c r="F343" s="177"/>
    </row>
    <row r="344" spans="1:6" ht="14.25" customHeight="1">
      <c r="A344" s="178">
        <v>172</v>
      </c>
      <c r="B344" s="180" t="str">
        <f>IF(VLOOKUP($A344,STAGIAIRES!$A$2:$BQ$200,7,0)="","",VLOOKUP($A344,STAGIAIRES!$A$2:$BQ$200,7,0))</f>
        <v/>
      </c>
      <c r="C344" s="180" t="str">
        <f>IF(VLOOKUP($A344,STAGIAIRES!$A$2:$BQ$200,6,0)="","",VLOOKUP($A344,STAGIAIRES!$A$2:$BQ$200,6,0))</f>
        <v/>
      </c>
      <c r="D344" s="181" t="str">
        <f>IF(VLOOKUP($A344,STAGIAIRES!$A$2:$BQ$200,56,0)="","",VLOOKUP($A344,STAGIAIRES!$A$2:$BQ$200,56,0))</f>
        <v/>
      </c>
      <c r="E344" s="177" t="str">
        <f>IF(VLOOKUP($A344,STAGIAIRES!$A$2:$BQ$200,57,0)="","",VLOOKUP($A344,STAGIAIRES!$A$2:$BQ$200,57,0))</f>
        <v/>
      </c>
      <c r="F344" s="177" t="str">
        <f>IF(VLOOKUP($A344,STAGIAIRES!$A$2:$BQ$200,61,0)="","",VLOOKUP($A344,STAGIAIRES!$A$2:$BQ$200,61,0))</f>
        <v/>
      </c>
    </row>
    <row r="345" spans="1:6" ht="14.25" customHeight="1">
      <c r="A345" s="179"/>
      <c r="B345" s="180"/>
      <c r="C345" s="180"/>
      <c r="D345" s="182"/>
      <c r="E345" s="177"/>
      <c r="F345" s="177"/>
    </row>
    <row r="346" spans="1:6" ht="14.25" customHeight="1">
      <c r="A346" s="178">
        <v>173</v>
      </c>
      <c r="B346" s="180" t="str">
        <f>IF(VLOOKUP($A346,STAGIAIRES!$A$2:$BQ$200,7,0)="","",VLOOKUP($A346,STAGIAIRES!$A$2:$BQ$200,7,0))</f>
        <v/>
      </c>
      <c r="C346" s="180" t="str">
        <f>IF(VLOOKUP($A346,STAGIAIRES!$A$2:$BQ$200,6,0)="","",VLOOKUP($A346,STAGIAIRES!$A$2:$BQ$200,6,0))</f>
        <v/>
      </c>
      <c r="D346" s="181" t="str">
        <f>IF(VLOOKUP($A346,STAGIAIRES!$A$2:$BQ$200,56,0)="","",VLOOKUP($A346,STAGIAIRES!$A$2:$BQ$200,56,0))</f>
        <v/>
      </c>
      <c r="E346" s="177" t="str">
        <f>IF(VLOOKUP($A346,STAGIAIRES!$A$2:$BQ$200,57,0)="","",VLOOKUP($A346,STAGIAIRES!$A$2:$BQ$200,57,0))</f>
        <v/>
      </c>
      <c r="F346" s="177" t="str">
        <f>IF(VLOOKUP($A346,STAGIAIRES!$A$2:$BQ$200,61,0)="","",VLOOKUP($A346,STAGIAIRES!$A$2:$BQ$200,61,0))</f>
        <v/>
      </c>
    </row>
    <row r="347" spans="1:6" ht="14.25" customHeight="1">
      <c r="A347" s="179"/>
      <c r="B347" s="180"/>
      <c r="C347" s="180"/>
      <c r="D347" s="182"/>
      <c r="E347" s="177"/>
      <c r="F347" s="177"/>
    </row>
    <row r="348" spans="1:6" ht="14.25" customHeight="1">
      <c r="A348" s="178">
        <v>174</v>
      </c>
      <c r="B348" s="180" t="str">
        <f>IF(VLOOKUP($A348,STAGIAIRES!$A$2:$BQ$200,7,0)="","",VLOOKUP($A348,STAGIAIRES!$A$2:$BQ$200,7,0))</f>
        <v/>
      </c>
      <c r="C348" s="180" t="str">
        <f>IF(VLOOKUP($A348,STAGIAIRES!$A$2:$BQ$200,6,0)="","",VLOOKUP($A348,STAGIAIRES!$A$2:$BQ$200,6,0))</f>
        <v/>
      </c>
      <c r="D348" s="181" t="str">
        <f>IF(VLOOKUP($A348,STAGIAIRES!$A$2:$BQ$200,56,0)="","",VLOOKUP($A348,STAGIAIRES!$A$2:$BQ$200,56,0))</f>
        <v/>
      </c>
      <c r="E348" s="177" t="str">
        <f>IF(VLOOKUP($A348,STAGIAIRES!$A$2:$BQ$200,57,0)="","",VLOOKUP($A348,STAGIAIRES!$A$2:$BQ$200,57,0))</f>
        <v/>
      </c>
      <c r="F348" s="177" t="str">
        <f>IF(VLOOKUP($A348,STAGIAIRES!$A$2:$BQ$200,61,0)="","",VLOOKUP($A348,STAGIAIRES!$A$2:$BQ$200,61,0))</f>
        <v/>
      </c>
    </row>
    <row r="349" spans="1:6" ht="14.25" customHeight="1">
      <c r="A349" s="179"/>
      <c r="B349" s="180"/>
      <c r="C349" s="180"/>
      <c r="D349" s="182"/>
      <c r="E349" s="177"/>
      <c r="F349" s="177"/>
    </row>
    <row r="350" spans="1:6" ht="14.25" customHeight="1">
      <c r="A350" s="178">
        <v>175</v>
      </c>
      <c r="B350" s="180" t="str">
        <f>IF(VLOOKUP($A350,STAGIAIRES!$A$2:$BQ$200,7,0)="","",VLOOKUP($A350,STAGIAIRES!$A$2:$BQ$200,7,0))</f>
        <v/>
      </c>
      <c r="C350" s="180" t="str">
        <f>IF(VLOOKUP($A350,STAGIAIRES!$A$2:$BQ$200,6,0)="","",VLOOKUP($A350,STAGIAIRES!$A$2:$BQ$200,6,0))</f>
        <v/>
      </c>
      <c r="D350" s="181" t="str">
        <f>IF(VLOOKUP($A350,STAGIAIRES!$A$2:$BQ$200,56,0)="","",VLOOKUP($A350,STAGIAIRES!$A$2:$BQ$200,56,0))</f>
        <v/>
      </c>
      <c r="E350" s="177" t="str">
        <f>IF(VLOOKUP($A350,STAGIAIRES!$A$2:$BQ$200,57,0)="","",VLOOKUP($A350,STAGIAIRES!$A$2:$BQ$200,57,0))</f>
        <v/>
      </c>
      <c r="F350" s="177" t="str">
        <f>IF(VLOOKUP($A350,STAGIAIRES!$A$2:$BQ$200,61,0)="","",VLOOKUP($A350,STAGIAIRES!$A$2:$BQ$200,61,0))</f>
        <v/>
      </c>
    </row>
    <row r="351" spans="1:6" ht="14.25" customHeight="1">
      <c r="A351" s="179"/>
      <c r="B351" s="180"/>
      <c r="C351" s="180"/>
      <c r="D351" s="182"/>
      <c r="E351" s="177"/>
      <c r="F351" s="177"/>
    </row>
    <row r="352" spans="1:6" ht="14.25" customHeight="1">
      <c r="A352" s="178">
        <v>176</v>
      </c>
      <c r="B352" s="180" t="str">
        <f>IF(VLOOKUP($A352,STAGIAIRES!$A$2:$BQ$200,7,0)="","",VLOOKUP($A352,STAGIAIRES!$A$2:$BQ$200,7,0))</f>
        <v/>
      </c>
      <c r="C352" s="180" t="str">
        <f>IF(VLOOKUP($A352,STAGIAIRES!$A$2:$BQ$200,6,0)="","",VLOOKUP($A352,STAGIAIRES!$A$2:$BQ$200,6,0))</f>
        <v/>
      </c>
      <c r="D352" s="181" t="str">
        <f>IF(VLOOKUP($A352,STAGIAIRES!$A$2:$BQ$200,56,0)="","",VLOOKUP($A352,STAGIAIRES!$A$2:$BQ$200,56,0))</f>
        <v/>
      </c>
      <c r="E352" s="177" t="str">
        <f>IF(VLOOKUP($A352,STAGIAIRES!$A$2:$BQ$200,57,0)="","",VLOOKUP($A352,STAGIAIRES!$A$2:$BQ$200,57,0))</f>
        <v/>
      </c>
      <c r="F352" s="177" t="str">
        <f>IF(VLOOKUP($A352,STAGIAIRES!$A$2:$BQ$200,61,0)="","",VLOOKUP($A352,STAGIAIRES!$A$2:$BQ$200,61,0))</f>
        <v/>
      </c>
    </row>
    <row r="353" spans="1:6" ht="14.25" customHeight="1">
      <c r="A353" s="179"/>
      <c r="B353" s="180"/>
      <c r="C353" s="180"/>
      <c r="D353" s="182"/>
      <c r="E353" s="177"/>
      <c r="F353" s="177"/>
    </row>
    <row r="354" spans="1:6" ht="14.25" customHeight="1">
      <c r="A354" s="178">
        <v>177</v>
      </c>
      <c r="B354" s="180" t="str">
        <f>IF(VLOOKUP($A354,STAGIAIRES!$A$2:$BQ$200,7,0)="","",VLOOKUP($A354,STAGIAIRES!$A$2:$BQ$200,7,0))</f>
        <v/>
      </c>
      <c r="C354" s="180" t="str">
        <f>IF(VLOOKUP($A354,STAGIAIRES!$A$2:$BQ$200,6,0)="","",VLOOKUP($A354,STAGIAIRES!$A$2:$BQ$200,6,0))</f>
        <v/>
      </c>
      <c r="D354" s="181" t="str">
        <f>IF(VLOOKUP($A354,STAGIAIRES!$A$2:$BQ$200,56,0)="","",VLOOKUP($A354,STAGIAIRES!$A$2:$BQ$200,56,0))</f>
        <v/>
      </c>
      <c r="E354" s="177" t="str">
        <f>IF(VLOOKUP($A354,STAGIAIRES!$A$2:$BQ$200,57,0)="","",VLOOKUP($A354,STAGIAIRES!$A$2:$BQ$200,57,0))</f>
        <v/>
      </c>
      <c r="F354" s="177" t="str">
        <f>IF(VLOOKUP($A354,STAGIAIRES!$A$2:$BQ$200,61,0)="","",VLOOKUP($A354,STAGIAIRES!$A$2:$BQ$200,61,0))</f>
        <v/>
      </c>
    </row>
    <row r="355" spans="1:6" ht="14.25" customHeight="1">
      <c r="A355" s="179"/>
      <c r="B355" s="180"/>
      <c r="C355" s="180"/>
      <c r="D355" s="182"/>
      <c r="E355" s="177"/>
      <c r="F355" s="177"/>
    </row>
    <row r="356" spans="1:6" ht="14.25" customHeight="1">
      <c r="A356" s="178">
        <v>178</v>
      </c>
      <c r="B356" s="180" t="str">
        <f>IF(VLOOKUP($A356,STAGIAIRES!$A$2:$BQ$200,7,0)="","",VLOOKUP($A356,STAGIAIRES!$A$2:$BQ$200,7,0))</f>
        <v/>
      </c>
      <c r="C356" s="180" t="str">
        <f>IF(VLOOKUP($A356,STAGIAIRES!$A$2:$BQ$200,6,0)="","",VLOOKUP($A356,STAGIAIRES!$A$2:$BQ$200,6,0))</f>
        <v/>
      </c>
      <c r="D356" s="181" t="str">
        <f>IF(VLOOKUP($A356,STAGIAIRES!$A$2:$BQ$200,56,0)="","",VLOOKUP($A356,STAGIAIRES!$A$2:$BQ$200,56,0))</f>
        <v/>
      </c>
      <c r="E356" s="177" t="str">
        <f>IF(VLOOKUP($A356,STAGIAIRES!$A$2:$BQ$200,57,0)="","",VLOOKUP($A356,STAGIAIRES!$A$2:$BQ$200,57,0))</f>
        <v/>
      </c>
      <c r="F356" s="177" t="str">
        <f>IF(VLOOKUP($A356,STAGIAIRES!$A$2:$BQ$200,61,0)="","",VLOOKUP($A356,STAGIAIRES!$A$2:$BQ$200,61,0))</f>
        <v/>
      </c>
    </row>
    <row r="357" spans="1:6" ht="14.25" customHeight="1">
      <c r="A357" s="179"/>
      <c r="B357" s="180"/>
      <c r="C357" s="180"/>
      <c r="D357" s="182"/>
      <c r="E357" s="177"/>
      <c r="F357" s="177"/>
    </row>
    <row r="358" spans="1:6" ht="14.25" customHeight="1">
      <c r="A358" s="178">
        <v>179</v>
      </c>
      <c r="B358" s="180" t="str">
        <f>IF(VLOOKUP($A358,STAGIAIRES!$A$2:$BQ$200,7,0)="","",VLOOKUP($A358,STAGIAIRES!$A$2:$BQ$200,7,0))</f>
        <v/>
      </c>
      <c r="C358" s="180" t="str">
        <f>IF(VLOOKUP($A358,STAGIAIRES!$A$2:$BQ$200,6,0)="","",VLOOKUP($A358,STAGIAIRES!$A$2:$BQ$200,6,0))</f>
        <v/>
      </c>
      <c r="D358" s="181" t="str">
        <f>IF(VLOOKUP($A358,STAGIAIRES!$A$2:$BQ$200,56,0)="","",VLOOKUP($A358,STAGIAIRES!$A$2:$BQ$200,56,0))</f>
        <v/>
      </c>
      <c r="E358" s="177" t="str">
        <f>IF(VLOOKUP($A358,STAGIAIRES!$A$2:$BQ$200,57,0)="","",VLOOKUP($A358,STAGIAIRES!$A$2:$BQ$200,57,0))</f>
        <v/>
      </c>
      <c r="F358" s="177" t="str">
        <f>IF(VLOOKUP($A358,STAGIAIRES!$A$2:$BQ$200,61,0)="","",VLOOKUP($A358,STAGIAIRES!$A$2:$BQ$200,61,0))</f>
        <v/>
      </c>
    </row>
    <row r="359" spans="1:6" ht="14.25" customHeight="1">
      <c r="A359" s="179"/>
      <c r="B359" s="180"/>
      <c r="C359" s="180"/>
      <c r="D359" s="182"/>
      <c r="E359" s="177"/>
      <c r="F359" s="177"/>
    </row>
    <row r="360" spans="1:6" ht="14.25" customHeight="1">
      <c r="A360" s="178">
        <v>180</v>
      </c>
      <c r="B360" s="180" t="str">
        <f>IF(VLOOKUP($A360,STAGIAIRES!$A$2:$BQ$200,7,0)="","",VLOOKUP($A360,STAGIAIRES!$A$2:$BQ$200,7,0))</f>
        <v/>
      </c>
      <c r="C360" s="180" t="str">
        <f>IF(VLOOKUP($A360,STAGIAIRES!$A$2:$BQ$200,6,0)="","",VLOOKUP($A360,STAGIAIRES!$A$2:$BQ$200,6,0))</f>
        <v/>
      </c>
      <c r="D360" s="181" t="str">
        <f>IF(VLOOKUP($A360,STAGIAIRES!$A$2:$BQ$200,56,0)="","",VLOOKUP($A360,STAGIAIRES!$A$2:$BQ$200,56,0))</f>
        <v/>
      </c>
      <c r="E360" s="177" t="str">
        <f>IF(VLOOKUP($A360,STAGIAIRES!$A$2:$BQ$200,57,0)="","",VLOOKUP($A360,STAGIAIRES!$A$2:$BQ$200,57,0))</f>
        <v/>
      </c>
      <c r="F360" s="177" t="str">
        <f>IF(VLOOKUP($A360,STAGIAIRES!$A$2:$BQ$200,61,0)="","",VLOOKUP($A360,STAGIAIRES!$A$2:$BQ$200,61,0))</f>
        <v/>
      </c>
    </row>
    <row r="361" spans="1:6" ht="14.25" customHeight="1">
      <c r="A361" s="179"/>
      <c r="B361" s="180"/>
      <c r="C361" s="180"/>
      <c r="D361" s="182"/>
      <c r="E361" s="177"/>
      <c r="F361" s="177"/>
    </row>
    <row r="362" spans="1:6" ht="14.25" customHeight="1">
      <c r="A362" s="178">
        <v>181</v>
      </c>
      <c r="B362" s="180" t="str">
        <f>IF(VLOOKUP($A362,STAGIAIRES!$A$2:$BQ$200,7,0)="","",VLOOKUP($A362,STAGIAIRES!$A$2:$BQ$200,7,0))</f>
        <v/>
      </c>
      <c r="C362" s="180" t="str">
        <f>IF(VLOOKUP($A362,STAGIAIRES!$A$2:$BQ$200,6,0)="","",VLOOKUP($A362,STAGIAIRES!$A$2:$BQ$200,6,0))</f>
        <v/>
      </c>
      <c r="D362" s="181" t="str">
        <f>IF(VLOOKUP($A362,STAGIAIRES!$A$2:$BQ$200,56,0)="","",VLOOKUP($A362,STAGIAIRES!$A$2:$BQ$200,56,0))</f>
        <v/>
      </c>
      <c r="E362" s="177" t="str">
        <f>IF(VLOOKUP($A362,STAGIAIRES!$A$2:$BQ$200,57,0)="","",VLOOKUP($A362,STAGIAIRES!$A$2:$BQ$200,57,0))</f>
        <v/>
      </c>
      <c r="F362" s="177" t="str">
        <f>IF(VLOOKUP($A362,STAGIAIRES!$A$2:$BQ$200,61,0)="","",VLOOKUP($A362,STAGIAIRES!$A$2:$BQ$200,61,0))</f>
        <v/>
      </c>
    </row>
    <row r="363" spans="1:6" ht="14.25" customHeight="1">
      <c r="A363" s="179"/>
      <c r="B363" s="180"/>
      <c r="C363" s="180"/>
      <c r="D363" s="182"/>
      <c r="E363" s="177"/>
      <c r="F363" s="177"/>
    </row>
    <row r="364" spans="1:6" ht="14.25" customHeight="1">
      <c r="A364" s="178">
        <v>182</v>
      </c>
      <c r="B364" s="180" t="str">
        <f>IF(VLOOKUP($A364,STAGIAIRES!$A$2:$BQ$200,7,0)="","",VLOOKUP($A364,STAGIAIRES!$A$2:$BQ$200,7,0))</f>
        <v/>
      </c>
      <c r="C364" s="180" t="str">
        <f>IF(VLOOKUP($A364,STAGIAIRES!$A$2:$BQ$200,6,0)="","",VLOOKUP($A364,STAGIAIRES!$A$2:$BQ$200,6,0))</f>
        <v/>
      </c>
      <c r="D364" s="181" t="str">
        <f>IF(VLOOKUP($A364,STAGIAIRES!$A$2:$BQ$200,56,0)="","",VLOOKUP($A364,STAGIAIRES!$A$2:$BQ$200,56,0))</f>
        <v/>
      </c>
      <c r="E364" s="177" t="str">
        <f>IF(VLOOKUP($A364,STAGIAIRES!$A$2:$BQ$200,57,0)="","",VLOOKUP($A364,STAGIAIRES!$A$2:$BQ$200,57,0))</f>
        <v/>
      </c>
      <c r="F364" s="177" t="str">
        <f>IF(VLOOKUP($A364,STAGIAIRES!$A$2:$BQ$200,61,0)="","",VLOOKUP($A364,STAGIAIRES!$A$2:$BQ$200,61,0))</f>
        <v/>
      </c>
    </row>
    <row r="365" spans="1:6" ht="14.25" customHeight="1">
      <c r="A365" s="179"/>
      <c r="B365" s="180"/>
      <c r="C365" s="180"/>
      <c r="D365" s="182"/>
      <c r="E365" s="177"/>
      <c r="F365" s="177"/>
    </row>
    <row r="366" spans="1:6" ht="14.25" customHeight="1">
      <c r="A366" s="178">
        <v>183</v>
      </c>
      <c r="B366" s="180" t="str">
        <f>IF(VLOOKUP($A366,STAGIAIRES!$A$2:$BQ$200,7,0)="","",VLOOKUP($A366,STAGIAIRES!$A$2:$BQ$200,7,0))</f>
        <v/>
      </c>
      <c r="C366" s="180" t="str">
        <f>IF(VLOOKUP($A366,STAGIAIRES!$A$2:$BQ$200,6,0)="","",VLOOKUP($A366,STAGIAIRES!$A$2:$BQ$200,6,0))</f>
        <v/>
      </c>
      <c r="D366" s="181" t="str">
        <f>IF(VLOOKUP($A366,STAGIAIRES!$A$2:$BQ$200,56,0)="","",VLOOKUP($A366,STAGIAIRES!$A$2:$BQ$200,56,0))</f>
        <v/>
      </c>
      <c r="E366" s="177" t="str">
        <f>IF(VLOOKUP($A366,STAGIAIRES!$A$2:$BQ$200,57,0)="","",VLOOKUP($A366,STAGIAIRES!$A$2:$BQ$200,57,0))</f>
        <v/>
      </c>
      <c r="F366" s="177" t="str">
        <f>IF(VLOOKUP($A366,STAGIAIRES!$A$2:$BQ$200,61,0)="","",VLOOKUP($A366,STAGIAIRES!$A$2:$BQ$200,61,0))</f>
        <v/>
      </c>
    </row>
    <row r="367" spans="1:6" ht="14.25" customHeight="1">
      <c r="A367" s="179"/>
      <c r="B367" s="180"/>
      <c r="C367" s="180"/>
      <c r="D367" s="182"/>
      <c r="E367" s="177"/>
      <c r="F367" s="177"/>
    </row>
    <row r="368" spans="1:6" ht="14.25" customHeight="1">
      <c r="A368" s="178">
        <v>184</v>
      </c>
      <c r="B368" s="180" t="str">
        <f>IF(VLOOKUP($A368,STAGIAIRES!$A$2:$BQ$200,7,0)="","",VLOOKUP($A368,STAGIAIRES!$A$2:$BQ$200,7,0))</f>
        <v/>
      </c>
      <c r="C368" s="180" t="str">
        <f>IF(VLOOKUP($A368,STAGIAIRES!$A$2:$BQ$200,6,0)="","",VLOOKUP($A368,STAGIAIRES!$A$2:$BQ$200,6,0))</f>
        <v/>
      </c>
      <c r="D368" s="181" t="str">
        <f>IF(VLOOKUP($A368,STAGIAIRES!$A$2:$BQ$200,56,0)="","",VLOOKUP($A368,STAGIAIRES!$A$2:$BQ$200,56,0))</f>
        <v/>
      </c>
      <c r="E368" s="177" t="str">
        <f>IF(VLOOKUP($A368,STAGIAIRES!$A$2:$BQ$200,57,0)="","",VLOOKUP($A368,STAGIAIRES!$A$2:$BQ$200,57,0))</f>
        <v/>
      </c>
      <c r="F368" s="177" t="str">
        <f>IF(VLOOKUP($A368,STAGIAIRES!$A$2:$BQ$200,61,0)="","",VLOOKUP($A368,STAGIAIRES!$A$2:$BQ$200,61,0))</f>
        <v/>
      </c>
    </row>
    <row r="369" spans="1:6" ht="14.25" customHeight="1">
      <c r="A369" s="179"/>
      <c r="B369" s="180"/>
      <c r="C369" s="180"/>
      <c r="D369" s="182"/>
      <c r="E369" s="177"/>
      <c r="F369" s="177"/>
    </row>
    <row r="370" spans="1:6" ht="14.25" customHeight="1">
      <c r="A370" s="178">
        <v>185</v>
      </c>
      <c r="B370" s="180" t="str">
        <f>IF(VLOOKUP($A370,STAGIAIRES!$A$2:$BQ$200,7,0)="","",VLOOKUP($A370,STAGIAIRES!$A$2:$BQ$200,7,0))</f>
        <v/>
      </c>
      <c r="C370" s="180" t="str">
        <f>IF(VLOOKUP($A370,STAGIAIRES!$A$2:$BQ$200,6,0)="","",VLOOKUP($A370,STAGIAIRES!$A$2:$BQ$200,6,0))</f>
        <v/>
      </c>
      <c r="D370" s="181" t="str">
        <f>IF(VLOOKUP($A370,STAGIAIRES!$A$2:$BQ$200,56,0)="","",VLOOKUP($A370,STAGIAIRES!$A$2:$BQ$200,56,0))</f>
        <v/>
      </c>
      <c r="E370" s="177" t="str">
        <f>IF(VLOOKUP($A370,STAGIAIRES!$A$2:$BQ$200,57,0)="","",VLOOKUP($A370,STAGIAIRES!$A$2:$BQ$200,57,0))</f>
        <v/>
      </c>
      <c r="F370" s="177" t="str">
        <f>IF(VLOOKUP($A370,STAGIAIRES!$A$2:$BQ$200,61,0)="","",VLOOKUP($A370,STAGIAIRES!$A$2:$BQ$200,61,0))</f>
        <v/>
      </c>
    </row>
    <row r="371" spans="1:6" ht="14.25" customHeight="1">
      <c r="A371" s="179"/>
      <c r="B371" s="180"/>
      <c r="C371" s="180"/>
      <c r="D371" s="182"/>
      <c r="E371" s="177"/>
      <c r="F371" s="177"/>
    </row>
    <row r="372" spans="1:6" ht="14.25" customHeight="1">
      <c r="A372" s="178">
        <v>186</v>
      </c>
      <c r="B372" s="180" t="str">
        <f>IF(VLOOKUP($A372,STAGIAIRES!$A$2:$BQ$200,7,0)="","",VLOOKUP($A372,STAGIAIRES!$A$2:$BQ$200,7,0))</f>
        <v/>
      </c>
      <c r="C372" s="180" t="str">
        <f>IF(VLOOKUP($A372,STAGIAIRES!$A$2:$BQ$200,6,0)="","",VLOOKUP($A372,STAGIAIRES!$A$2:$BQ$200,6,0))</f>
        <v/>
      </c>
      <c r="D372" s="181" t="str">
        <f>IF(VLOOKUP($A372,STAGIAIRES!$A$2:$BQ$200,56,0)="","",VLOOKUP($A372,STAGIAIRES!$A$2:$BQ$200,56,0))</f>
        <v/>
      </c>
      <c r="E372" s="177" t="str">
        <f>IF(VLOOKUP($A372,STAGIAIRES!$A$2:$BQ$200,57,0)="","",VLOOKUP($A372,STAGIAIRES!$A$2:$BQ$200,57,0))</f>
        <v/>
      </c>
      <c r="F372" s="177" t="str">
        <f>IF(VLOOKUP($A372,STAGIAIRES!$A$2:$BQ$200,61,0)="","",VLOOKUP($A372,STAGIAIRES!$A$2:$BQ$200,61,0))</f>
        <v/>
      </c>
    </row>
    <row r="373" spans="1:6" ht="14.25" customHeight="1">
      <c r="A373" s="179"/>
      <c r="B373" s="180"/>
      <c r="C373" s="180"/>
      <c r="D373" s="182"/>
      <c r="E373" s="177"/>
      <c r="F373" s="177"/>
    </row>
    <row r="374" spans="1:6" ht="14.25" customHeight="1">
      <c r="A374" s="178">
        <v>187</v>
      </c>
      <c r="B374" s="180" t="str">
        <f>IF(VLOOKUP($A374,STAGIAIRES!$A$2:$BQ$200,7,0)="","",VLOOKUP($A374,STAGIAIRES!$A$2:$BQ$200,7,0))</f>
        <v/>
      </c>
      <c r="C374" s="180" t="str">
        <f>IF(VLOOKUP($A374,STAGIAIRES!$A$2:$BQ$200,6,0)="","",VLOOKUP($A374,STAGIAIRES!$A$2:$BQ$200,6,0))</f>
        <v/>
      </c>
      <c r="D374" s="181" t="str">
        <f>IF(VLOOKUP($A374,STAGIAIRES!$A$2:$BQ$200,56,0)="","",VLOOKUP($A374,STAGIAIRES!$A$2:$BQ$200,56,0))</f>
        <v/>
      </c>
      <c r="E374" s="177" t="str">
        <f>IF(VLOOKUP($A374,STAGIAIRES!$A$2:$BQ$200,57,0)="","",VLOOKUP($A374,STAGIAIRES!$A$2:$BQ$200,57,0))</f>
        <v/>
      </c>
      <c r="F374" s="177" t="str">
        <f>IF(VLOOKUP($A374,STAGIAIRES!$A$2:$BQ$200,61,0)="","",VLOOKUP($A374,STAGIAIRES!$A$2:$BQ$200,61,0))</f>
        <v/>
      </c>
    </row>
    <row r="375" spans="1:6" ht="14.25" customHeight="1">
      <c r="A375" s="179"/>
      <c r="B375" s="180"/>
      <c r="C375" s="180"/>
      <c r="D375" s="182"/>
      <c r="E375" s="177"/>
      <c r="F375" s="177"/>
    </row>
    <row r="376" spans="1:6" ht="14.25" customHeight="1">
      <c r="A376" s="178">
        <v>188</v>
      </c>
      <c r="B376" s="180" t="str">
        <f>IF(VLOOKUP($A376,STAGIAIRES!$A$2:$BQ$200,7,0)="","",VLOOKUP($A376,STAGIAIRES!$A$2:$BQ$200,7,0))</f>
        <v/>
      </c>
      <c r="C376" s="180" t="str">
        <f>IF(VLOOKUP($A376,STAGIAIRES!$A$2:$BQ$200,6,0)="","",VLOOKUP($A376,STAGIAIRES!$A$2:$BQ$200,6,0))</f>
        <v/>
      </c>
      <c r="D376" s="181" t="str">
        <f>IF(VLOOKUP($A376,STAGIAIRES!$A$2:$BQ$200,56,0)="","",VLOOKUP($A376,STAGIAIRES!$A$2:$BQ$200,56,0))</f>
        <v/>
      </c>
      <c r="E376" s="177" t="str">
        <f>IF(VLOOKUP($A376,STAGIAIRES!$A$2:$BQ$200,57,0)="","",VLOOKUP($A376,STAGIAIRES!$A$2:$BQ$200,57,0))</f>
        <v/>
      </c>
      <c r="F376" s="177" t="str">
        <f>IF(VLOOKUP($A376,STAGIAIRES!$A$2:$BQ$200,61,0)="","",VLOOKUP($A376,STAGIAIRES!$A$2:$BQ$200,61,0))</f>
        <v/>
      </c>
    </row>
    <row r="377" spans="1:6" ht="14.25" customHeight="1">
      <c r="A377" s="179"/>
      <c r="B377" s="180"/>
      <c r="C377" s="180"/>
      <c r="D377" s="182"/>
      <c r="E377" s="177"/>
      <c r="F377" s="177"/>
    </row>
    <row r="378" spans="1:6" ht="14.25" customHeight="1">
      <c r="A378" s="178">
        <v>189</v>
      </c>
      <c r="B378" s="180" t="str">
        <f>IF(VLOOKUP($A378,STAGIAIRES!$A$2:$BQ$200,7,0)="","",VLOOKUP($A378,STAGIAIRES!$A$2:$BQ$200,7,0))</f>
        <v/>
      </c>
      <c r="C378" s="180" t="str">
        <f>IF(VLOOKUP($A378,STAGIAIRES!$A$2:$BQ$200,6,0)="","",VLOOKUP($A378,STAGIAIRES!$A$2:$BQ$200,6,0))</f>
        <v/>
      </c>
      <c r="D378" s="181" t="str">
        <f>IF(VLOOKUP($A378,STAGIAIRES!$A$2:$BQ$200,56,0)="","",VLOOKUP($A378,STAGIAIRES!$A$2:$BQ$200,56,0))</f>
        <v/>
      </c>
      <c r="E378" s="177" t="str">
        <f>IF(VLOOKUP($A378,STAGIAIRES!$A$2:$BQ$200,57,0)="","",VLOOKUP($A378,STAGIAIRES!$A$2:$BQ$200,57,0))</f>
        <v/>
      </c>
      <c r="F378" s="177" t="str">
        <f>IF(VLOOKUP($A378,STAGIAIRES!$A$2:$BQ$200,61,0)="","",VLOOKUP($A378,STAGIAIRES!$A$2:$BQ$200,61,0))</f>
        <v/>
      </c>
    </row>
    <row r="379" spans="1:6" ht="14.25" customHeight="1">
      <c r="A379" s="179"/>
      <c r="B379" s="180"/>
      <c r="C379" s="180"/>
      <c r="D379" s="182"/>
      <c r="E379" s="177"/>
      <c r="F379" s="177"/>
    </row>
    <row r="380" spans="1:6" ht="14.25" customHeight="1">
      <c r="A380" s="178">
        <v>190</v>
      </c>
      <c r="B380" s="180" t="str">
        <f>IF(VLOOKUP($A380,STAGIAIRES!$A$2:$BQ$200,7,0)="","",VLOOKUP($A380,STAGIAIRES!$A$2:$BQ$200,7,0))</f>
        <v/>
      </c>
      <c r="C380" s="180" t="str">
        <f>IF(VLOOKUP($A380,STAGIAIRES!$A$2:$BQ$200,6,0)="","",VLOOKUP($A380,STAGIAIRES!$A$2:$BQ$200,6,0))</f>
        <v/>
      </c>
      <c r="D380" s="181" t="str">
        <f>IF(VLOOKUP($A380,STAGIAIRES!$A$2:$BQ$200,56,0)="","",VLOOKUP($A380,STAGIAIRES!$A$2:$BQ$200,56,0))</f>
        <v/>
      </c>
      <c r="E380" s="177" t="str">
        <f>IF(VLOOKUP($A380,STAGIAIRES!$A$2:$BQ$200,57,0)="","",VLOOKUP($A380,STAGIAIRES!$A$2:$BQ$200,57,0))</f>
        <v/>
      </c>
      <c r="F380" s="177" t="str">
        <f>IF(VLOOKUP($A380,STAGIAIRES!$A$2:$BQ$200,61,0)="","",VLOOKUP($A380,STAGIAIRES!$A$2:$BQ$200,61,0))</f>
        <v/>
      </c>
    </row>
    <row r="381" spans="1:6" ht="14.25" customHeight="1">
      <c r="A381" s="179"/>
      <c r="B381" s="180"/>
      <c r="C381" s="180"/>
      <c r="D381" s="182"/>
      <c r="E381" s="177"/>
      <c r="F381" s="177"/>
    </row>
    <row r="382" spans="1:6" ht="14.25" customHeight="1">
      <c r="A382" s="178">
        <v>191</v>
      </c>
      <c r="B382" s="180" t="str">
        <f>IF(VLOOKUP($A382,STAGIAIRES!$A$2:$BQ$200,7,0)="","",VLOOKUP($A382,STAGIAIRES!$A$2:$BQ$200,7,0))</f>
        <v/>
      </c>
      <c r="C382" s="180" t="str">
        <f>IF(VLOOKUP($A382,STAGIAIRES!$A$2:$BQ$200,6,0)="","",VLOOKUP($A382,STAGIAIRES!$A$2:$BQ$200,6,0))</f>
        <v/>
      </c>
      <c r="D382" s="181" t="str">
        <f>IF(VLOOKUP($A382,STAGIAIRES!$A$2:$BQ$200,56,0)="","",VLOOKUP($A382,STAGIAIRES!$A$2:$BQ$200,56,0))</f>
        <v/>
      </c>
      <c r="E382" s="177" t="str">
        <f>IF(VLOOKUP($A382,STAGIAIRES!$A$2:$BQ$200,57,0)="","",VLOOKUP($A382,STAGIAIRES!$A$2:$BQ$200,57,0))</f>
        <v/>
      </c>
      <c r="F382" s="177" t="str">
        <f>IF(VLOOKUP($A382,STAGIAIRES!$A$2:$BQ$200,61,0)="","",VLOOKUP($A382,STAGIAIRES!$A$2:$BQ$200,61,0))</f>
        <v/>
      </c>
    </row>
    <row r="383" spans="1:6" ht="14.25" customHeight="1">
      <c r="A383" s="179"/>
      <c r="B383" s="180"/>
      <c r="C383" s="180"/>
      <c r="D383" s="182"/>
      <c r="E383" s="177"/>
      <c r="F383" s="177"/>
    </row>
    <row r="384" spans="1:6" ht="14.25" customHeight="1">
      <c r="A384" s="178">
        <v>192</v>
      </c>
      <c r="B384" s="180" t="str">
        <f>IF(VLOOKUP($A384,STAGIAIRES!$A$2:$BQ$200,7,0)="","",VLOOKUP($A384,STAGIAIRES!$A$2:$BQ$200,7,0))</f>
        <v/>
      </c>
      <c r="C384" s="180" t="str">
        <f>IF(VLOOKUP($A384,STAGIAIRES!$A$2:$BQ$200,6,0)="","",VLOOKUP($A384,STAGIAIRES!$A$2:$BQ$200,6,0))</f>
        <v/>
      </c>
      <c r="D384" s="181" t="str">
        <f>IF(VLOOKUP($A384,STAGIAIRES!$A$2:$BQ$200,56,0)="","",VLOOKUP($A384,STAGIAIRES!$A$2:$BQ$200,56,0))</f>
        <v/>
      </c>
      <c r="E384" s="177" t="str">
        <f>IF(VLOOKUP($A384,STAGIAIRES!$A$2:$BQ$200,57,0)="","",VLOOKUP($A384,STAGIAIRES!$A$2:$BQ$200,57,0))</f>
        <v/>
      </c>
      <c r="F384" s="177" t="str">
        <f>IF(VLOOKUP($A384,STAGIAIRES!$A$2:$BQ$200,61,0)="","",VLOOKUP($A384,STAGIAIRES!$A$2:$BQ$200,61,0))</f>
        <v/>
      </c>
    </row>
    <row r="385" spans="1:6" ht="14.25" customHeight="1">
      <c r="A385" s="179"/>
      <c r="B385" s="180"/>
      <c r="C385" s="180"/>
      <c r="D385" s="182"/>
      <c r="E385" s="177"/>
      <c r="F385" s="177"/>
    </row>
    <row r="386" spans="1:6" ht="14.25" customHeight="1">
      <c r="A386" s="178">
        <v>193</v>
      </c>
      <c r="B386" s="180" t="str">
        <f>IF(VLOOKUP($A386,STAGIAIRES!$A$2:$BQ$200,7,0)="","",VLOOKUP($A386,STAGIAIRES!$A$2:$BQ$200,7,0))</f>
        <v/>
      </c>
      <c r="C386" s="180" t="str">
        <f>IF(VLOOKUP($A386,STAGIAIRES!$A$2:$BQ$200,6,0)="","",VLOOKUP($A386,STAGIAIRES!$A$2:$BQ$200,6,0))</f>
        <v/>
      </c>
      <c r="D386" s="181" t="str">
        <f>IF(VLOOKUP($A386,STAGIAIRES!$A$2:$BQ$200,56,0)="","",VLOOKUP($A386,STAGIAIRES!$A$2:$BQ$200,56,0))</f>
        <v/>
      </c>
      <c r="E386" s="177" t="str">
        <f>IF(VLOOKUP($A386,STAGIAIRES!$A$2:$BQ$200,57,0)="","",VLOOKUP($A386,STAGIAIRES!$A$2:$BQ$200,57,0))</f>
        <v/>
      </c>
      <c r="F386" s="177" t="str">
        <f>IF(VLOOKUP($A386,STAGIAIRES!$A$2:$BQ$200,61,0)="","",VLOOKUP($A386,STAGIAIRES!$A$2:$BQ$200,61,0))</f>
        <v/>
      </c>
    </row>
    <row r="387" spans="1:6" ht="14.25" customHeight="1">
      <c r="A387" s="179"/>
      <c r="B387" s="180"/>
      <c r="C387" s="180"/>
      <c r="D387" s="182"/>
      <c r="E387" s="177"/>
      <c r="F387" s="177"/>
    </row>
    <row r="388" spans="1:6" ht="14.25" customHeight="1">
      <c r="A388" s="178">
        <v>194</v>
      </c>
      <c r="B388" s="180" t="str">
        <f>IF(VLOOKUP($A388,STAGIAIRES!$A$2:$BQ$200,7,0)="","",VLOOKUP($A388,STAGIAIRES!$A$2:$BQ$200,7,0))</f>
        <v/>
      </c>
      <c r="C388" s="180" t="str">
        <f>IF(VLOOKUP($A388,STAGIAIRES!$A$2:$BQ$200,6,0)="","",VLOOKUP($A388,STAGIAIRES!$A$2:$BQ$200,6,0))</f>
        <v/>
      </c>
      <c r="D388" s="181" t="str">
        <f>IF(VLOOKUP($A388,STAGIAIRES!$A$2:$BQ$200,56,0)="","",VLOOKUP($A388,STAGIAIRES!$A$2:$BQ$200,56,0))</f>
        <v/>
      </c>
      <c r="E388" s="177" t="str">
        <f>IF(VLOOKUP($A388,STAGIAIRES!$A$2:$BQ$200,57,0)="","",VLOOKUP($A388,STAGIAIRES!$A$2:$BQ$200,57,0))</f>
        <v/>
      </c>
      <c r="F388" s="177" t="str">
        <f>IF(VLOOKUP($A388,STAGIAIRES!$A$2:$BQ$200,61,0)="","",VLOOKUP($A388,STAGIAIRES!$A$2:$BQ$200,61,0))</f>
        <v/>
      </c>
    </row>
    <row r="389" spans="1:6" ht="14.25" customHeight="1">
      <c r="A389" s="179"/>
      <c r="B389" s="180"/>
      <c r="C389" s="180"/>
      <c r="D389" s="182"/>
      <c r="E389" s="177"/>
      <c r="F389" s="177"/>
    </row>
    <row r="390" spans="1:6" ht="14.25" customHeight="1">
      <c r="A390" s="178">
        <v>195</v>
      </c>
      <c r="B390" s="180" t="str">
        <f>IF(VLOOKUP($A390,STAGIAIRES!$A$2:$BQ$200,7,0)="","",VLOOKUP($A390,STAGIAIRES!$A$2:$BQ$200,7,0))</f>
        <v/>
      </c>
      <c r="C390" s="180" t="str">
        <f>IF(VLOOKUP($A390,STAGIAIRES!$A$2:$BQ$200,6,0)="","",VLOOKUP($A390,STAGIAIRES!$A$2:$BQ$200,6,0))</f>
        <v/>
      </c>
      <c r="D390" s="181" t="str">
        <f>IF(VLOOKUP($A390,STAGIAIRES!$A$2:$BQ$200,56,0)="","",VLOOKUP($A390,STAGIAIRES!$A$2:$BQ$200,56,0))</f>
        <v/>
      </c>
      <c r="E390" s="177" t="str">
        <f>IF(VLOOKUP($A390,STAGIAIRES!$A$2:$BQ$200,57,0)="","",VLOOKUP($A390,STAGIAIRES!$A$2:$BQ$200,57,0))</f>
        <v/>
      </c>
      <c r="F390" s="177" t="str">
        <f>IF(VLOOKUP($A390,STAGIAIRES!$A$2:$BQ$200,61,0)="","",VLOOKUP($A390,STAGIAIRES!$A$2:$BQ$200,61,0))</f>
        <v/>
      </c>
    </row>
    <row r="391" spans="1:6" ht="14.25" customHeight="1">
      <c r="A391" s="179"/>
      <c r="B391" s="180"/>
      <c r="C391" s="180"/>
      <c r="D391" s="182"/>
      <c r="E391" s="177"/>
      <c r="F391" s="177"/>
    </row>
    <row r="392" spans="1:6" ht="14.25" customHeight="1">
      <c r="A392" s="178">
        <v>196</v>
      </c>
      <c r="B392" s="180" t="str">
        <f>IF(VLOOKUP($A392,STAGIAIRES!$A$2:$BQ$200,7,0)="","",VLOOKUP($A392,STAGIAIRES!$A$2:$BQ$200,7,0))</f>
        <v/>
      </c>
      <c r="C392" s="180" t="str">
        <f>IF(VLOOKUP($A392,STAGIAIRES!$A$2:$BQ$200,6,0)="","",VLOOKUP($A392,STAGIAIRES!$A$2:$BQ$200,6,0))</f>
        <v/>
      </c>
      <c r="D392" s="181" t="str">
        <f>IF(VLOOKUP($A392,STAGIAIRES!$A$2:$BQ$200,56,0)="","",VLOOKUP($A392,STAGIAIRES!$A$2:$BQ$200,56,0))</f>
        <v/>
      </c>
      <c r="E392" s="177" t="str">
        <f>IF(VLOOKUP($A392,STAGIAIRES!$A$2:$BQ$200,57,0)="","",VLOOKUP($A392,STAGIAIRES!$A$2:$BQ$200,57,0))</f>
        <v/>
      </c>
      <c r="F392" s="177" t="str">
        <f>IF(VLOOKUP($A392,STAGIAIRES!$A$2:$BQ$200,61,0)="","",VLOOKUP($A392,STAGIAIRES!$A$2:$BQ$200,61,0))</f>
        <v/>
      </c>
    </row>
    <row r="393" spans="1:6" ht="14.25" customHeight="1">
      <c r="A393" s="179"/>
      <c r="B393" s="180"/>
      <c r="C393" s="180"/>
      <c r="D393" s="182"/>
      <c r="E393" s="177"/>
      <c r="F393" s="177"/>
    </row>
    <row r="394" spans="1:6" ht="14.25" customHeight="1">
      <c r="A394" s="178">
        <v>197</v>
      </c>
      <c r="B394" s="180" t="str">
        <f>IF(VLOOKUP($A394,STAGIAIRES!$A$2:$BQ$200,7,0)="","",VLOOKUP($A394,STAGIAIRES!$A$2:$BQ$200,7,0))</f>
        <v/>
      </c>
      <c r="C394" s="180" t="str">
        <f>IF(VLOOKUP($A394,STAGIAIRES!$A$2:$BQ$200,6,0)="","",VLOOKUP($A394,STAGIAIRES!$A$2:$BQ$200,6,0))</f>
        <v/>
      </c>
      <c r="D394" s="181" t="str">
        <f>IF(VLOOKUP($A394,STAGIAIRES!$A$2:$BQ$200,56,0)="","",VLOOKUP($A394,STAGIAIRES!$A$2:$BQ$200,56,0))</f>
        <v/>
      </c>
      <c r="E394" s="177" t="str">
        <f>IF(VLOOKUP($A394,STAGIAIRES!$A$2:$BQ$200,57,0)="","",VLOOKUP($A394,STAGIAIRES!$A$2:$BQ$200,57,0))</f>
        <v/>
      </c>
      <c r="F394" s="177" t="str">
        <f>IF(VLOOKUP($A394,STAGIAIRES!$A$2:$BQ$200,61,0)="","",VLOOKUP($A394,STAGIAIRES!$A$2:$BQ$200,61,0))</f>
        <v/>
      </c>
    </row>
    <row r="395" spans="1:6" ht="14.25" customHeight="1">
      <c r="A395" s="179"/>
      <c r="B395" s="180"/>
      <c r="C395" s="180"/>
      <c r="D395" s="182"/>
      <c r="E395" s="177"/>
      <c r="F395" s="177"/>
    </row>
    <row r="396" spans="1:6" ht="14.25" customHeight="1">
      <c r="A396" s="178">
        <v>198</v>
      </c>
      <c r="B396" s="180" t="str">
        <f>IF(VLOOKUP($A396,STAGIAIRES!$A$2:$BQ$200,7,0)="","",VLOOKUP($A396,STAGIAIRES!$A$2:$BQ$200,7,0))</f>
        <v/>
      </c>
      <c r="C396" s="180" t="str">
        <f>IF(VLOOKUP($A396,STAGIAIRES!$A$2:$BQ$200,6,0)="","",VLOOKUP($A396,STAGIAIRES!$A$2:$BQ$200,6,0))</f>
        <v/>
      </c>
      <c r="D396" s="181" t="str">
        <f>IF(VLOOKUP($A396,STAGIAIRES!$A$2:$BQ$200,56,0)="","",VLOOKUP($A396,STAGIAIRES!$A$2:$BQ$200,56,0))</f>
        <v/>
      </c>
      <c r="E396" s="177" t="str">
        <f>IF(VLOOKUP($A396,STAGIAIRES!$A$2:$BQ$200,57,0)="","",VLOOKUP($A396,STAGIAIRES!$A$2:$BQ$200,57,0))</f>
        <v/>
      </c>
      <c r="F396" s="177" t="str">
        <f>IF(VLOOKUP($A396,STAGIAIRES!$A$2:$BQ$200,61,0)="","",VLOOKUP($A396,STAGIAIRES!$A$2:$BQ$200,61,0))</f>
        <v/>
      </c>
    </row>
    <row r="397" spans="1:6" ht="14.25" customHeight="1">
      <c r="A397" s="179"/>
      <c r="B397" s="180"/>
      <c r="C397" s="180"/>
      <c r="D397" s="182"/>
      <c r="E397" s="177"/>
      <c r="F397" s="177"/>
    </row>
    <row r="398" spans="1:6" ht="14.25" customHeight="1">
      <c r="A398" s="178">
        <v>199</v>
      </c>
      <c r="B398" s="180" t="str">
        <f>IF(VLOOKUP($A398,STAGIAIRES!$A$2:$BQ$200,7,0)="","",VLOOKUP($A398,STAGIAIRES!$A$2:$BQ$200,7,0))</f>
        <v/>
      </c>
      <c r="C398" s="180" t="str">
        <f>IF(VLOOKUP($A398,STAGIAIRES!$A$2:$BQ$200,6,0)="","",VLOOKUP($A398,STAGIAIRES!$A$2:$BQ$200,6,0))</f>
        <v/>
      </c>
      <c r="D398" s="181" t="str">
        <f>IF(VLOOKUP($A398,STAGIAIRES!$A$2:$BQ$200,56,0)="","",VLOOKUP($A398,STAGIAIRES!$A$2:$BQ$200,56,0))</f>
        <v/>
      </c>
      <c r="E398" s="177" t="str">
        <f>IF(VLOOKUP($A398,STAGIAIRES!$A$2:$BQ$200,57,0)="","",VLOOKUP($A398,STAGIAIRES!$A$2:$BQ$200,57,0))</f>
        <v/>
      </c>
      <c r="F398" s="177" t="str">
        <f>IF(VLOOKUP($A398,STAGIAIRES!$A$2:$BQ$200,61,0)="","",VLOOKUP($A398,STAGIAIRES!$A$2:$BQ$200,61,0))</f>
        <v/>
      </c>
    </row>
    <row r="399" spans="1:6" ht="14.25" customHeight="1">
      <c r="A399" s="179"/>
      <c r="B399" s="180"/>
      <c r="C399" s="180"/>
      <c r="D399" s="182"/>
      <c r="E399" s="177"/>
      <c r="F399" s="177"/>
    </row>
  </sheetData>
  <sheetProtection formatCells="0" autoFilter="0"/>
  <mergeCells count="1194">
    <mergeCell ref="A398:A399"/>
    <mergeCell ref="B398:B399"/>
    <mergeCell ref="C398:C399"/>
    <mergeCell ref="D398:D399"/>
    <mergeCell ref="E398:E399"/>
    <mergeCell ref="F398:F399"/>
    <mergeCell ref="A396:A397"/>
    <mergeCell ref="B396:B397"/>
    <mergeCell ref="C396:C397"/>
    <mergeCell ref="D396:D397"/>
    <mergeCell ref="E396:E397"/>
    <mergeCell ref="F396:F397"/>
    <mergeCell ref="A394:A395"/>
    <mergeCell ref="B394:B395"/>
    <mergeCell ref="C394:C395"/>
    <mergeCell ref="D394:D395"/>
    <mergeCell ref="E394:E395"/>
    <mergeCell ref="F394:F395"/>
    <mergeCell ref="A392:A393"/>
    <mergeCell ref="B392:B393"/>
    <mergeCell ref="C392:C393"/>
    <mergeCell ref="D392:D393"/>
    <mergeCell ref="E392:E393"/>
    <mergeCell ref="F392:F393"/>
    <mergeCell ref="A390:A391"/>
    <mergeCell ref="B390:B391"/>
    <mergeCell ref="C390:C391"/>
    <mergeCell ref="D390:D391"/>
    <mergeCell ref="E390:E391"/>
    <mergeCell ref="F390:F391"/>
    <mergeCell ref="A388:A389"/>
    <mergeCell ref="B388:B389"/>
    <mergeCell ref="C388:C389"/>
    <mergeCell ref="D388:D389"/>
    <mergeCell ref="E388:E389"/>
    <mergeCell ref="F388:F389"/>
    <mergeCell ref="A386:A387"/>
    <mergeCell ref="B386:B387"/>
    <mergeCell ref="C386:C387"/>
    <mergeCell ref="D386:D387"/>
    <mergeCell ref="E386:E387"/>
    <mergeCell ref="F386:F387"/>
    <mergeCell ref="A384:A385"/>
    <mergeCell ref="B384:B385"/>
    <mergeCell ref="C384:C385"/>
    <mergeCell ref="D384:D385"/>
    <mergeCell ref="E384:E385"/>
    <mergeCell ref="F384:F385"/>
    <mergeCell ref="A382:A383"/>
    <mergeCell ref="B382:B383"/>
    <mergeCell ref="C382:C383"/>
    <mergeCell ref="D382:D383"/>
    <mergeCell ref="E382:E383"/>
    <mergeCell ref="F382:F383"/>
    <mergeCell ref="A380:A381"/>
    <mergeCell ref="B380:B381"/>
    <mergeCell ref="C380:C381"/>
    <mergeCell ref="D380:D381"/>
    <mergeCell ref="E380:E381"/>
    <mergeCell ref="F380:F381"/>
    <mergeCell ref="A378:A379"/>
    <mergeCell ref="B378:B379"/>
    <mergeCell ref="C378:C379"/>
    <mergeCell ref="D378:D379"/>
    <mergeCell ref="E378:E379"/>
    <mergeCell ref="F378:F379"/>
    <mergeCell ref="A376:A377"/>
    <mergeCell ref="B376:B377"/>
    <mergeCell ref="C376:C377"/>
    <mergeCell ref="D376:D377"/>
    <mergeCell ref="E376:E377"/>
    <mergeCell ref="F376:F377"/>
    <mergeCell ref="A374:A375"/>
    <mergeCell ref="B374:B375"/>
    <mergeCell ref="C374:C375"/>
    <mergeCell ref="D374:D375"/>
    <mergeCell ref="E374:E375"/>
    <mergeCell ref="F374:F375"/>
    <mergeCell ref="A372:A373"/>
    <mergeCell ref="B372:B373"/>
    <mergeCell ref="C372:C373"/>
    <mergeCell ref="D372:D373"/>
    <mergeCell ref="E372:E373"/>
    <mergeCell ref="F372:F373"/>
    <mergeCell ref="A370:A371"/>
    <mergeCell ref="B370:B371"/>
    <mergeCell ref="C370:C371"/>
    <mergeCell ref="D370:D371"/>
    <mergeCell ref="E370:E371"/>
    <mergeCell ref="F370:F371"/>
    <mergeCell ref="A368:A369"/>
    <mergeCell ref="B368:B369"/>
    <mergeCell ref="C368:C369"/>
    <mergeCell ref="D368:D369"/>
    <mergeCell ref="E368:E369"/>
    <mergeCell ref="F368:F369"/>
    <mergeCell ref="A366:A367"/>
    <mergeCell ref="B366:B367"/>
    <mergeCell ref="C366:C367"/>
    <mergeCell ref="D366:D367"/>
    <mergeCell ref="E366:E367"/>
    <mergeCell ref="F366:F367"/>
    <mergeCell ref="A364:A365"/>
    <mergeCell ref="B364:B365"/>
    <mergeCell ref="C364:C365"/>
    <mergeCell ref="D364:D365"/>
    <mergeCell ref="E364:E365"/>
    <mergeCell ref="F364:F365"/>
    <mergeCell ref="A362:A363"/>
    <mergeCell ref="B362:B363"/>
    <mergeCell ref="C362:C363"/>
    <mergeCell ref="D362:D363"/>
    <mergeCell ref="E362:E363"/>
    <mergeCell ref="F362:F363"/>
    <mergeCell ref="A360:A361"/>
    <mergeCell ref="B360:B361"/>
    <mergeCell ref="C360:C361"/>
    <mergeCell ref="D360:D361"/>
    <mergeCell ref="E360:E361"/>
    <mergeCell ref="F360:F361"/>
    <mergeCell ref="A358:A359"/>
    <mergeCell ref="B358:B359"/>
    <mergeCell ref="C358:C359"/>
    <mergeCell ref="D358:D359"/>
    <mergeCell ref="E358:E359"/>
    <mergeCell ref="F358:F359"/>
    <mergeCell ref="A356:A357"/>
    <mergeCell ref="B356:B357"/>
    <mergeCell ref="C356:C357"/>
    <mergeCell ref="D356:D357"/>
    <mergeCell ref="E356:E357"/>
    <mergeCell ref="F356:F357"/>
    <mergeCell ref="A354:A355"/>
    <mergeCell ref="B354:B355"/>
    <mergeCell ref="C354:C355"/>
    <mergeCell ref="D354:D355"/>
    <mergeCell ref="E354:E355"/>
    <mergeCell ref="F354:F355"/>
    <mergeCell ref="A352:A353"/>
    <mergeCell ref="B352:B353"/>
    <mergeCell ref="C352:C353"/>
    <mergeCell ref="D352:D353"/>
    <mergeCell ref="E352:E353"/>
    <mergeCell ref="F352:F353"/>
    <mergeCell ref="A350:A351"/>
    <mergeCell ref="B350:B351"/>
    <mergeCell ref="C350:C351"/>
    <mergeCell ref="D350:D351"/>
    <mergeCell ref="E350:E351"/>
    <mergeCell ref="F350:F351"/>
    <mergeCell ref="A348:A349"/>
    <mergeCell ref="B348:B349"/>
    <mergeCell ref="C348:C349"/>
    <mergeCell ref="D348:D349"/>
    <mergeCell ref="E348:E349"/>
    <mergeCell ref="F348:F349"/>
    <mergeCell ref="A346:A347"/>
    <mergeCell ref="B346:B347"/>
    <mergeCell ref="C346:C347"/>
    <mergeCell ref="D346:D347"/>
    <mergeCell ref="E346:E347"/>
    <mergeCell ref="F346:F347"/>
    <mergeCell ref="A344:A345"/>
    <mergeCell ref="B344:B345"/>
    <mergeCell ref="C344:C345"/>
    <mergeCell ref="D344:D345"/>
    <mergeCell ref="E344:E345"/>
    <mergeCell ref="F344:F345"/>
    <mergeCell ref="A342:A343"/>
    <mergeCell ref="B342:B343"/>
    <mergeCell ref="C342:C343"/>
    <mergeCell ref="D342:D343"/>
    <mergeCell ref="E342:E343"/>
    <mergeCell ref="F342:F343"/>
    <mergeCell ref="A340:A341"/>
    <mergeCell ref="B340:B341"/>
    <mergeCell ref="C340:C341"/>
    <mergeCell ref="D340:D341"/>
    <mergeCell ref="E340:E341"/>
    <mergeCell ref="F340:F341"/>
    <mergeCell ref="A338:A339"/>
    <mergeCell ref="B338:B339"/>
    <mergeCell ref="C338:C339"/>
    <mergeCell ref="D338:D339"/>
    <mergeCell ref="E338:E339"/>
    <mergeCell ref="F338:F339"/>
    <mergeCell ref="A336:A337"/>
    <mergeCell ref="B336:B337"/>
    <mergeCell ref="C336:C337"/>
    <mergeCell ref="D336:D337"/>
    <mergeCell ref="E336:E337"/>
    <mergeCell ref="F336:F337"/>
    <mergeCell ref="A334:A335"/>
    <mergeCell ref="B334:B335"/>
    <mergeCell ref="C334:C335"/>
    <mergeCell ref="D334:D335"/>
    <mergeCell ref="E334:E335"/>
    <mergeCell ref="F334:F335"/>
    <mergeCell ref="A332:A333"/>
    <mergeCell ref="B332:B333"/>
    <mergeCell ref="C332:C333"/>
    <mergeCell ref="D332:D333"/>
    <mergeCell ref="E332:E333"/>
    <mergeCell ref="F332:F333"/>
    <mergeCell ref="A330:A331"/>
    <mergeCell ref="B330:B331"/>
    <mergeCell ref="C330:C331"/>
    <mergeCell ref="D330:D331"/>
    <mergeCell ref="E330:E331"/>
    <mergeCell ref="F330:F331"/>
    <mergeCell ref="A328:A329"/>
    <mergeCell ref="B328:B329"/>
    <mergeCell ref="C328:C329"/>
    <mergeCell ref="D328:D329"/>
    <mergeCell ref="E328:E329"/>
    <mergeCell ref="F328:F329"/>
    <mergeCell ref="A326:A327"/>
    <mergeCell ref="B326:B327"/>
    <mergeCell ref="C326:C327"/>
    <mergeCell ref="D326:D327"/>
    <mergeCell ref="E326:E327"/>
    <mergeCell ref="F326:F327"/>
    <mergeCell ref="A324:A325"/>
    <mergeCell ref="B324:B325"/>
    <mergeCell ref="C324:C325"/>
    <mergeCell ref="D324:D325"/>
    <mergeCell ref="E324:E325"/>
    <mergeCell ref="F324:F325"/>
    <mergeCell ref="A322:A323"/>
    <mergeCell ref="B322:B323"/>
    <mergeCell ref="C322:C323"/>
    <mergeCell ref="D322:D323"/>
    <mergeCell ref="E322:E323"/>
    <mergeCell ref="F322:F323"/>
    <mergeCell ref="A320:A321"/>
    <mergeCell ref="B320:B321"/>
    <mergeCell ref="C320:C321"/>
    <mergeCell ref="D320:D321"/>
    <mergeCell ref="E320:E321"/>
    <mergeCell ref="F320:F321"/>
    <mergeCell ref="A318:A319"/>
    <mergeCell ref="B318:B319"/>
    <mergeCell ref="C318:C319"/>
    <mergeCell ref="D318:D319"/>
    <mergeCell ref="E318:E319"/>
    <mergeCell ref="F318:F319"/>
    <mergeCell ref="A316:A317"/>
    <mergeCell ref="B316:B317"/>
    <mergeCell ref="C316:C317"/>
    <mergeCell ref="D316:D317"/>
    <mergeCell ref="E316:E317"/>
    <mergeCell ref="F316:F317"/>
    <mergeCell ref="A314:A315"/>
    <mergeCell ref="B314:B315"/>
    <mergeCell ref="C314:C315"/>
    <mergeCell ref="D314:D315"/>
    <mergeCell ref="E314:E315"/>
    <mergeCell ref="F314:F315"/>
    <mergeCell ref="A312:A313"/>
    <mergeCell ref="B312:B313"/>
    <mergeCell ref="C312:C313"/>
    <mergeCell ref="D312:D313"/>
    <mergeCell ref="E312:E313"/>
    <mergeCell ref="F312:F313"/>
    <mergeCell ref="A310:A311"/>
    <mergeCell ref="B310:B311"/>
    <mergeCell ref="C310:C311"/>
    <mergeCell ref="D310:D311"/>
    <mergeCell ref="E310:E311"/>
    <mergeCell ref="F310:F311"/>
    <mergeCell ref="A308:A309"/>
    <mergeCell ref="B308:B309"/>
    <mergeCell ref="C308:C309"/>
    <mergeCell ref="D308:D309"/>
    <mergeCell ref="E308:E309"/>
    <mergeCell ref="F308:F309"/>
    <mergeCell ref="A306:A307"/>
    <mergeCell ref="B306:B307"/>
    <mergeCell ref="C306:C307"/>
    <mergeCell ref="D306:D307"/>
    <mergeCell ref="E306:E307"/>
    <mergeCell ref="F306:F307"/>
    <mergeCell ref="A304:A305"/>
    <mergeCell ref="B304:B305"/>
    <mergeCell ref="C304:C305"/>
    <mergeCell ref="D304:D305"/>
    <mergeCell ref="E304:E305"/>
    <mergeCell ref="F304:F305"/>
    <mergeCell ref="A302:A303"/>
    <mergeCell ref="B302:B303"/>
    <mergeCell ref="C302:C303"/>
    <mergeCell ref="D302:D303"/>
    <mergeCell ref="E302:E303"/>
    <mergeCell ref="F302:F303"/>
    <mergeCell ref="A300:A301"/>
    <mergeCell ref="B300:B301"/>
    <mergeCell ref="C300:C301"/>
    <mergeCell ref="D300:D301"/>
    <mergeCell ref="E300:E301"/>
    <mergeCell ref="F300:F301"/>
    <mergeCell ref="A298:A299"/>
    <mergeCell ref="B298:B299"/>
    <mergeCell ref="C298:C299"/>
    <mergeCell ref="D298:D299"/>
    <mergeCell ref="E298:E299"/>
    <mergeCell ref="F298:F299"/>
    <mergeCell ref="A296:A297"/>
    <mergeCell ref="B296:B297"/>
    <mergeCell ref="C296:C297"/>
    <mergeCell ref="D296:D297"/>
    <mergeCell ref="E296:E297"/>
    <mergeCell ref="F296:F297"/>
    <mergeCell ref="A294:A295"/>
    <mergeCell ref="B294:B295"/>
    <mergeCell ref="C294:C295"/>
    <mergeCell ref="D294:D295"/>
    <mergeCell ref="E294:E295"/>
    <mergeCell ref="F294:F295"/>
    <mergeCell ref="A292:A293"/>
    <mergeCell ref="B292:B293"/>
    <mergeCell ref="C292:C293"/>
    <mergeCell ref="D292:D293"/>
    <mergeCell ref="E292:E293"/>
    <mergeCell ref="F292:F293"/>
    <mergeCell ref="A290:A291"/>
    <mergeCell ref="B290:B291"/>
    <mergeCell ref="C290:C291"/>
    <mergeCell ref="D290:D291"/>
    <mergeCell ref="E290:E291"/>
    <mergeCell ref="F290:F291"/>
    <mergeCell ref="A288:A289"/>
    <mergeCell ref="B288:B289"/>
    <mergeCell ref="C288:C289"/>
    <mergeCell ref="D288:D289"/>
    <mergeCell ref="E288:E289"/>
    <mergeCell ref="F288:F289"/>
    <mergeCell ref="A286:A287"/>
    <mergeCell ref="B286:B287"/>
    <mergeCell ref="C286:C287"/>
    <mergeCell ref="D286:D287"/>
    <mergeCell ref="E286:E287"/>
    <mergeCell ref="F286:F287"/>
    <mergeCell ref="A284:A285"/>
    <mergeCell ref="B284:B285"/>
    <mergeCell ref="C284:C285"/>
    <mergeCell ref="D284:D285"/>
    <mergeCell ref="E284:E285"/>
    <mergeCell ref="F284:F285"/>
    <mergeCell ref="A282:A283"/>
    <mergeCell ref="B282:B283"/>
    <mergeCell ref="C282:C283"/>
    <mergeCell ref="D282:D283"/>
    <mergeCell ref="E282:E283"/>
    <mergeCell ref="F282:F283"/>
    <mergeCell ref="A280:A281"/>
    <mergeCell ref="B280:B281"/>
    <mergeCell ref="C280:C281"/>
    <mergeCell ref="D280:D281"/>
    <mergeCell ref="E280:E281"/>
    <mergeCell ref="F280:F281"/>
    <mergeCell ref="A278:A279"/>
    <mergeCell ref="B278:B279"/>
    <mergeCell ref="C278:C279"/>
    <mergeCell ref="D278:D279"/>
    <mergeCell ref="E278:E279"/>
    <mergeCell ref="F278:F279"/>
    <mergeCell ref="A276:A277"/>
    <mergeCell ref="B276:B277"/>
    <mergeCell ref="C276:C277"/>
    <mergeCell ref="D276:D277"/>
    <mergeCell ref="E276:E277"/>
    <mergeCell ref="F276:F277"/>
    <mergeCell ref="A274:A275"/>
    <mergeCell ref="B274:B275"/>
    <mergeCell ref="C274:C275"/>
    <mergeCell ref="D274:D275"/>
    <mergeCell ref="E274:E275"/>
    <mergeCell ref="F274:F275"/>
    <mergeCell ref="A272:A273"/>
    <mergeCell ref="B272:B273"/>
    <mergeCell ref="C272:C273"/>
    <mergeCell ref="D272:D273"/>
    <mergeCell ref="E272:E273"/>
    <mergeCell ref="F272:F273"/>
    <mergeCell ref="A270:A271"/>
    <mergeCell ref="B270:B271"/>
    <mergeCell ref="C270:C271"/>
    <mergeCell ref="D270:D271"/>
    <mergeCell ref="E270:E271"/>
    <mergeCell ref="F270:F271"/>
    <mergeCell ref="A268:A269"/>
    <mergeCell ref="B268:B269"/>
    <mergeCell ref="C268:C269"/>
    <mergeCell ref="D268:D269"/>
    <mergeCell ref="E268:E269"/>
    <mergeCell ref="F268:F269"/>
    <mergeCell ref="A266:A267"/>
    <mergeCell ref="B266:B267"/>
    <mergeCell ref="C266:C267"/>
    <mergeCell ref="D266:D267"/>
    <mergeCell ref="E266:E267"/>
    <mergeCell ref="F266:F267"/>
    <mergeCell ref="A264:A265"/>
    <mergeCell ref="B264:B265"/>
    <mergeCell ref="C264:C265"/>
    <mergeCell ref="D264:D265"/>
    <mergeCell ref="E264:E265"/>
    <mergeCell ref="F264:F265"/>
    <mergeCell ref="A262:A263"/>
    <mergeCell ref="B262:B263"/>
    <mergeCell ref="C262:C263"/>
    <mergeCell ref="D262:D263"/>
    <mergeCell ref="E262:E263"/>
    <mergeCell ref="F262:F263"/>
    <mergeCell ref="A260:A261"/>
    <mergeCell ref="B260:B261"/>
    <mergeCell ref="C260:C261"/>
    <mergeCell ref="D260:D261"/>
    <mergeCell ref="E260:E261"/>
    <mergeCell ref="F260:F261"/>
    <mergeCell ref="A258:A259"/>
    <mergeCell ref="B258:B259"/>
    <mergeCell ref="C258:C259"/>
    <mergeCell ref="D258:D259"/>
    <mergeCell ref="E258:E259"/>
    <mergeCell ref="F258:F259"/>
    <mergeCell ref="A256:A257"/>
    <mergeCell ref="B256:B257"/>
    <mergeCell ref="C256:C257"/>
    <mergeCell ref="D256:D257"/>
    <mergeCell ref="E256:E257"/>
    <mergeCell ref="F256:F257"/>
    <mergeCell ref="A254:A255"/>
    <mergeCell ref="B254:B255"/>
    <mergeCell ref="C254:C255"/>
    <mergeCell ref="D254:D255"/>
    <mergeCell ref="E254:E255"/>
    <mergeCell ref="F254:F255"/>
    <mergeCell ref="A252:A253"/>
    <mergeCell ref="B252:B253"/>
    <mergeCell ref="C252:C253"/>
    <mergeCell ref="D252:D253"/>
    <mergeCell ref="E252:E253"/>
    <mergeCell ref="F252:F253"/>
    <mergeCell ref="A250:A251"/>
    <mergeCell ref="B250:B251"/>
    <mergeCell ref="C250:C251"/>
    <mergeCell ref="D250:D251"/>
    <mergeCell ref="E250:E251"/>
    <mergeCell ref="F250:F251"/>
    <mergeCell ref="A248:A249"/>
    <mergeCell ref="B248:B249"/>
    <mergeCell ref="C248:C249"/>
    <mergeCell ref="D248:D249"/>
    <mergeCell ref="E248:E249"/>
    <mergeCell ref="F248:F249"/>
    <mergeCell ref="A246:A247"/>
    <mergeCell ref="B246:B247"/>
    <mergeCell ref="C246:C247"/>
    <mergeCell ref="D246:D247"/>
    <mergeCell ref="E246:E247"/>
    <mergeCell ref="F246:F247"/>
    <mergeCell ref="A244:A245"/>
    <mergeCell ref="B244:B245"/>
    <mergeCell ref="C244:C245"/>
    <mergeCell ref="D244:D245"/>
    <mergeCell ref="E244:E245"/>
    <mergeCell ref="F244:F245"/>
    <mergeCell ref="A242:A243"/>
    <mergeCell ref="B242:B243"/>
    <mergeCell ref="C242:C243"/>
    <mergeCell ref="D242:D243"/>
    <mergeCell ref="E242:E243"/>
    <mergeCell ref="F242:F243"/>
    <mergeCell ref="A240:A241"/>
    <mergeCell ref="B240:B241"/>
    <mergeCell ref="C240:C241"/>
    <mergeCell ref="D240:D241"/>
    <mergeCell ref="E240:E241"/>
    <mergeCell ref="F240:F241"/>
    <mergeCell ref="A238:A239"/>
    <mergeCell ref="B238:B239"/>
    <mergeCell ref="C238:C239"/>
    <mergeCell ref="D238:D239"/>
    <mergeCell ref="E238:E239"/>
    <mergeCell ref="F238:F239"/>
    <mergeCell ref="A236:A237"/>
    <mergeCell ref="B236:B237"/>
    <mergeCell ref="C236:C237"/>
    <mergeCell ref="D236:D237"/>
    <mergeCell ref="E236:E237"/>
    <mergeCell ref="F236:F237"/>
    <mergeCell ref="A234:A235"/>
    <mergeCell ref="B234:B235"/>
    <mergeCell ref="C234:C235"/>
    <mergeCell ref="D234:D235"/>
    <mergeCell ref="E234:E235"/>
    <mergeCell ref="F234:F235"/>
    <mergeCell ref="A232:A233"/>
    <mergeCell ref="B232:B233"/>
    <mergeCell ref="C232:C233"/>
    <mergeCell ref="D232:D233"/>
    <mergeCell ref="E232:E233"/>
    <mergeCell ref="F232:F233"/>
    <mergeCell ref="A230:A231"/>
    <mergeCell ref="B230:B231"/>
    <mergeCell ref="C230:C231"/>
    <mergeCell ref="D230:D231"/>
    <mergeCell ref="E230:E231"/>
    <mergeCell ref="F230:F231"/>
    <mergeCell ref="A228:A229"/>
    <mergeCell ref="B228:B229"/>
    <mergeCell ref="C228:C229"/>
    <mergeCell ref="D228:D229"/>
    <mergeCell ref="E228:E229"/>
    <mergeCell ref="F228:F229"/>
    <mergeCell ref="A226:A227"/>
    <mergeCell ref="B226:B227"/>
    <mergeCell ref="C226:C227"/>
    <mergeCell ref="D226:D227"/>
    <mergeCell ref="E226:E227"/>
    <mergeCell ref="F226:F227"/>
    <mergeCell ref="A224:A225"/>
    <mergeCell ref="B224:B225"/>
    <mergeCell ref="C224:C225"/>
    <mergeCell ref="D224:D225"/>
    <mergeCell ref="E224:E225"/>
    <mergeCell ref="F224:F225"/>
    <mergeCell ref="A222:A223"/>
    <mergeCell ref="B222:B223"/>
    <mergeCell ref="C222:C223"/>
    <mergeCell ref="D222:D223"/>
    <mergeCell ref="E222:E223"/>
    <mergeCell ref="F222:F223"/>
    <mergeCell ref="A220:A221"/>
    <mergeCell ref="B220:B221"/>
    <mergeCell ref="C220:C221"/>
    <mergeCell ref="D220:D221"/>
    <mergeCell ref="E220:E221"/>
    <mergeCell ref="F220:F221"/>
    <mergeCell ref="A218:A219"/>
    <mergeCell ref="B218:B219"/>
    <mergeCell ref="C218:C219"/>
    <mergeCell ref="D218:D219"/>
    <mergeCell ref="E218:E219"/>
    <mergeCell ref="F218:F219"/>
    <mergeCell ref="A216:A217"/>
    <mergeCell ref="B216:B217"/>
    <mergeCell ref="C216:C217"/>
    <mergeCell ref="D216:D217"/>
    <mergeCell ref="E216:E217"/>
    <mergeCell ref="F216:F217"/>
    <mergeCell ref="A214:A215"/>
    <mergeCell ref="B214:B215"/>
    <mergeCell ref="C214:C215"/>
    <mergeCell ref="D214:D215"/>
    <mergeCell ref="E214:E215"/>
    <mergeCell ref="F214:F215"/>
    <mergeCell ref="A212:A213"/>
    <mergeCell ref="B212:B213"/>
    <mergeCell ref="C212:C213"/>
    <mergeCell ref="D212:D213"/>
    <mergeCell ref="E212:E213"/>
    <mergeCell ref="F212:F213"/>
    <mergeCell ref="A210:A211"/>
    <mergeCell ref="B210:B211"/>
    <mergeCell ref="C210:C211"/>
    <mergeCell ref="D210:D211"/>
    <mergeCell ref="E210:E211"/>
    <mergeCell ref="F210:F211"/>
    <mergeCell ref="A208:A209"/>
    <mergeCell ref="B208:B209"/>
    <mergeCell ref="C208:C209"/>
    <mergeCell ref="D208:D209"/>
    <mergeCell ref="E208:E209"/>
    <mergeCell ref="F208:F209"/>
    <mergeCell ref="A206:A207"/>
    <mergeCell ref="B206:B207"/>
    <mergeCell ref="C206:C207"/>
    <mergeCell ref="D206:D207"/>
    <mergeCell ref="E206:E207"/>
    <mergeCell ref="F206:F207"/>
    <mergeCell ref="A204:A205"/>
    <mergeCell ref="B204:B205"/>
    <mergeCell ref="C204:C205"/>
    <mergeCell ref="D204:D205"/>
    <mergeCell ref="E204:E205"/>
    <mergeCell ref="F204:F205"/>
    <mergeCell ref="A202:A203"/>
    <mergeCell ref="B202:B203"/>
    <mergeCell ref="C202:C203"/>
    <mergeCell ref="D202:D203"/>
    <mergeCell ref="E202:E203"/>
    <mergeCell ref="F202:F203"/>
    <mergeCell ref="A200:A201"/>
    <mergeCell ref="B200:B201"/>
    <mergeCell ref="C200:C201"/>
    <mergeCell ref="D200:D201"/>
    <mergeCell ref="E200:E201"/>
    <mergeCell ref="F200:F201"/>
    <mergeCell ref="A198:A199"/>
    <mergeCell ref="B198:B199"/>
    <mergeCell ref="C198:C199"/>
    <mergeCell ref="D198:D199"/>
    <mergeCell ref="E198:E199"/>
    <mergeCell ref="F198:F199"/>
    <mergeCell ref="A196:A197"/>
    <mergeCell ref="B196:B197"/>
    <mergeCell ref="C196:C197"/>
    <mergeCell ref="D196:D197"/>
    <mergeCell ref="E196:E197"/>
    <mergeCell ref="F196:F197"/>
    <mergeCell ref="A194:A195"/>
    <mergeCell ref="B194:B195"/>
    <mergeCell ref="C194:C195"/>
    <mergeCell ref="D194:D195"/>
    <mergeCell ref="E194:E195"/>
    <mergeCell ref="F194:F195"/>
    <mergeCell ref="A192:A193"/>
    <mergeCell ref="B192:B193"/>
    <mergeCell ref="C192:C193"/>
    <mergeCell ref="D192:D193"/>
    <mergeCell ref="E192:E193"/>
    <mergeCell ref="F192:F193"/>
    <mergeCell ref="A190:A191"/>
    <mergeCell ref="B190:B191"/>
    <mergeCell ref="C190:C191"/>
    <mergeCell ref="D190:D191"/>
    <mergeCell ref="E190:E191"/>
    <mergeCell ref="F190:F191"/>
    <mergeCell ref="A188:A189"/>
    <mergeCell ref="B188:B189"/>
    <mergeCell ref="C188:C189"/>
    <mergeCell ref="D188:D189"/>
    <mergeCell ref="E188:E189"/>
    <mergeCell ref="F188:F189"/>
    <mergeCell ref="A186:A187"/>
    <mergeCell ref="B186:B187"/>
    <mergeCell ref="C186:C187"/>
    <mergeCell ref="D186:D187"/>
    <mergeCell ref="E186:E187"/>
    <mergeCell ref="F186:F187"/>
    <mergeCell ref="A184:A185"/>
    <mergeCell ref="B184:B185"/>
    <mergeCell ref="C184:C185"/>
    <mergeCell ref="D184:D185"/>
    <mergeCell ref="E184:E185"/>
    <mergeCell ref="F184:F185"/>
    <mergeCell ref="A182:A183"/>
    <mergeCell ref="B182:B183"/>
    <mergeCell ref="C182:C183"/>
    <mergeCell ref="D182:D183"/>
    <mergeCell ref="E182:E183"/>
    <mergeCell ref="F182:F183"/>
    <mergeCell ref="A180:A181"/>
    <mergeCell ref="B180:B181"/>
    <mergeCell ref="C180:C181"/>
    <mergeCell ref="D180:D181"/>
    <mergeCell ref="E180:E181"/>
    <mergeCell ref="F180:F181"/>
    <mergeCell ref="A178:A179"/>
    <mergeCell ref="B178:B179"/>
    <mergeCell ref="C178:C179"/>
    <mergeCell ref="D178:D179"/>
    <mergeCell ref="E178:E179"/>
    <mergeCell ref="F178:F179"/>
    <mergeCell ref="A176:A177"/>
    <mergeCell ref="B176:B177"/>
    <mergeCell ref="C176:C177"/>
    <mergeCell ref="D176:D177"/>
    <mergeCell ref="E176:E177"/>
    <mergeCell ref="F176:F177"/>
    <mergeCell ref="A174:A175"/>
    <mergeCell ref="B174:B175"/>
    <mergeCell ref="C174:C175"/>
    <mergeCell ref="D174:D175"/>
    <mergeCell ref="E174:E175"/>
    <mergeCell ref="F174:F175"/>
    <mergeCell ref="A172:A173"/>
    <mergeCell ref="B172:B173"/>
    <mergeCell ref="C172:C173"/>
    <mergeCell ref="D172:D173"/>
    <mergeCell ref="E172:E173"/>
    <mergeCell ref="F172:F173"/>
    <mergeCell ref="A170:A171"/>
    <mergeCell ref="B170:B171"/>
    <mergeCell ref="C170:C171"/>
    <mergeCell ref="D170:D171"/>
    <mergeCell ref="E170:E171"/>
    <mergeCell ref="F170:F171"/>
    <mergeCell ref="A168:A169"/>
    <mergeCell ref="B168:B169"/>
    <mergeCell ref="C168:C169"/>
    <mergeCell ref="D168:D169"/>
    <mergeCell ref="E168:E169"/>
    <mergeCell ref="F168:F169"/>
    <mergeCell ref="A166:A167"/>
    <mergeCell ref="B166:B167"/>
    <mergeCell ref="C166:C167"/>
    <mergeCell ref="D166:D167"/>
    <mergeCell ref="E166:E167"/>
    <mergeCell ref="F166:F167"/>
    <mergeCell ref="A164:A165"/>
    <mergeCell ref="B164:B165"/>
    <mergeCell ref="C164:C165"/>
    <mergeCell ref="D164:D165"/>
    <mergeCell ref="E164:E165"/>
    <mergeCell ref="F164:F165"/>
    <mergeCell ref="A162:A163"/>
    <mergeCell ref="B162:B163"/>
    <mergeCell ref="C162:C163"/>
    <mergeCell ref="D162:D163"/>
    <mergeCell ref="E162:E163"/>
    <mergeCell ref="F162:F163"/>
    <mergeCell ref="A160:A161"/>
    <mergeCell ref="B160:B161"/>
    <mergeCell ref="C160:C161"/>
    <mergeCell ref="D160:D161"/>
    <mergeCell ref="E160:E161"/>
    <mergeCell ref="F160:F161"/>
    <mergeCell ref="A158:A159"/>
    <mergeCell ref="B158:B159"/>
    <mergeCell ref="C158:C159"/>
    <mergeCell ref="D158:D159"/>
    <mergeCell ref="E158:E159"/>
    <mergeCell ref="F158:F159"/>
    <mergeCell ref="A156:A157"/>
    <mergeCell ref="B156:B157"/>
    <mergeCell ref="C156:C157"/>
    <mergeCell ref="D156:D157"/>
    <mergeCell ref="E156:E157"/>
    <mergeCell ref="F156:F157"/>
    <mergeCell ref="A154:A155"/>
    <mergeCell ref="B154:B155"/>
    <mergeCell ref="C154:C155"/>
    <mergeCell ref="D154:D155"/>
    <mergeCell ref="E154:E155"/>
    <mergeCell ref="F154:F155"/>
    <mergeCell ref="A152:A153"/>
    <mergeCell ref="B152:B153"/>
    <mergeCell ref="C152:C153"/>
    <mergeCell ref="D152:D153"/>
    <mergeCell ref="E152:E153"/>
    <mergeCell ref="F152:F153"/>
    <mergeCell ref="A150:A151"/>
    <mergeCell ref="B150:B151"/>
    <mergeCell ref="C150:C151"/>
    <mergeCell ref="D150:D151"/>
    <mergeCell ref="E150:E151"/>
    <mergeCell ref="F150:F151"/>
    <mergeCell ref="A148:A149"/>
    <mergeCell ref="B148:B149"/>
    <mergeCell ref="C148:C149"/>
    <mergeCell ref="D148:D149"/>
    <mergeCell ref="E148:E149"/>
    <mergeCell ref="F148:F149"/>
    <mergeCell ref="A146:A147"/>
    <mergeCell ref="B146:B147"/>
    <mergeCell ref="C146:C147"/>
    <mergeCell ref="D146:D147"/>
    <mergeCell ref="E146:E147"/>
    <mergeCell ref="F146:F147"/>
    <mergeCell ref="A144:A145"/>
    <mergeCell ref="B144:B145"/>
    <mergeCell ref="C144:C145"/>
    <mergeCell ref="D144:D145"/>
    <mergeCell ref="E144:E145"/>
    <mergeCell ref="F144:F145"/>
    <mergeCell ref="A142:A143"/>
    <mergeCell ref="B142:B143"/>
    <mergeCell ref="C142:C143"/>
    <mergeCell ref="D142:D143"/>
    <mergeCell ref="E142:E143"/>
    <mergeCell ref="F142:F143"/>
    <mergeCell ref="A140:A141"/>
    <mergeCell ref="B140:B141"/>
    <mergeCell ref="C140:C141"/>
    <mergeCell ref="D140:D141"/>
    <mergeCell ref="E140:E141"/>
    <mergeCell ref="F140:F141"/>
    <mergeCell ref="A138:A139"/>
    <mergeCell ref="B138:B139"/>
    <mergeCell ref="C138:C139"/>
    <mergeCell ref="D138:D139"/>
    <mergeCell ref="E138:E139"/>
    <mergeCell ref="F138:F139"/>
    <mergeCell ref="A136:A137"/>
    <mergeCell ref="B136:B137"/>
    <mergeCell ref="C136:C137"/>
    <mergeCell ref="D136:D137"/>
    <mergeCell ref="E136:E137"/>
    <mergeCell ref="F136:F137"/>
    <mergeCell ref="A134:A135"/>
    <mergeCell ref="B134:B135"/>
    <mergeCell ref="C134:C135"/>
    <mergeCell ref="D134:D135"/>
    <mergeCell ref="E134:E135"/>
    <mergeCell ref="F134:F135"/>
    <mergeCell ref="A132:A133"/>
    <mergeCell ref="B132:B133"/>
    <mergeCell ref="C132:C133"/>
    <mergeCell ref="D132:D133"/>
    <mergeCell ref="E132:E133"/>
    <mergeCell ref="F132:F133"/>
    <mergeCell ref="A130:A131"/>
    <mergeCell ref="B130:B131"/>
    <mergeCell ref="C130:C131"/>
    <mergeCell ref="D130:D131"/>
    <mergeCell ref="E130:E131"/>
    <mergeCell ref="F130:F131"/>
    <mergeCell ref="A128:A129"/>
    <mergeCell ref="B128:B129"/>
    <mergeCell ref="C128:C129"/>
    <mergeCell ref="D128:D129"/>
    <mergeCell ref="E128:E129"/>
    <mergeCell ref="F128:F129"/>
    <mergeCell ref="A126:A127"/>
    <mergeCell ref="B126:B127"/>
    <mergeCell ref="C126:C127"/>
    <mergeCell ref="D126:D127"/>
    <mergeCell ref="E126:E127"/>
    <mergeCell ref="F126:F127"/>
    <mergeCell ref="A124:A125"/>
    <mergeCell ref="B124:B125"/>
    <mergeCell ref="C124:C125"/>
    <mergeCell ref="D124:D125"/>
    <mergeCell ref="E124:E125"/>
    <mergeCell ref="F124:F125"/>
    <mergeCell ref="A122:A123"/>
    <mergeCell ref="B122:B123"/>
    <mergeCell ref="C122:C123"/>
    <mergeCell ref="D122:D123"/>
    <mergeCell ref="E122:E123"/>
    <mergeCell ref="F122:F123"/>
    <mergeCell ref="A120:A121"/>
    <mergeCell ref="B120:B121"/>
    <mergeCell ref="C120:C121"/>
    <mergeCell ref="D120:D121"/>
    <mergeCell ref="E120:E121"/>
    <mergeCell ref="F120:F121"/>
    <mergeCell ref="A118:A119"/>
    <mergeCell ref="B118:B119"/>
    <mergeCell ref="C118:C119"/>
    <mergeCell ref="D118:D119"/>
    <mergeCell ref="E118:E119"/>
    <mergeCell ref="F118:F119"/>
    <mergeCell ref="A116:A117"/>
    <mergeCell ref="B116:B117"/>
    <mergeCell ref="C116:C117"/>
    <mergeCell ref="D116:D117"/>
    <mergeCell ref="E116:E117"/>
    <mergeCell ref="F116:F117"/>
    <mergeCell ref="A114:A115"/>
    <mergeCell ref="B114:B115"/>
    <mergeCell ref="C114:C115"/>
    <mergeCell ref="D114:D115"/>
    <mergeCell ref="E114:E115"/>
    <mergeCell ref="F114:F115"/>
    <mergeCell ref="A112:A113"/>
    <mergeCell ref="B112:B113"/>
    <mergeCell ref="C112:C113"/>
    <mergeCell ref="D112:D113"/>
    <mergeCell ref="E112:E113"/>
    <mergeCell ref="F112:F113"/>
    <mergeCell ref="A110:A111"/>
    <mergeCell ref="B110:B111"/>
    <mergeCell ref="C110:C111"/>
    <mergeCell ref="D110:D111"/>
    <mergeCell ref="E110:E111"/>
    <mergeCell ref="F110:F111"/>
    <mergeCell ref="A108:A109"/>
    <mergeCell ref="B108:B109"/>
    <mergeCell ref="C108:C109"/>
    <mergeCell ref="D108:D109"/>
    <mergeCell ref="E108:E109"/>
    <mergeCell ref="F108:F109"/>
    <mergeCell ref="A106:A107"/>
    <mergeCell ref="B106:B107"/>
    <mergeCell ref="C106:C107"/>
    <mergeCell ref="D106:D107"/>
    <mergeCell ref="E106:E107"/>
    <mergeCell ref="F106:F107"/>
    <mergeCell ref="A104:A105"/>
    <mergeCell ref="B104:B105"/>
    <mergeCell ref="C104:C105"/>
    <mergeCell ref="D104:D105"/>
    <mergeCell ref="E104:E105"/>
    <mergeCell ref="F104:F105"/>
    <mergeCell ref="A102:A103"/>
    <mergeCell ref="B102:B103"/>
    <mergeCell ref="C102:C103"/>
    <mergeCell ref="D102:D103"/>
    <mergeCell ref="E102:E103"/>
    <mergeCell ref="F102:F103"/>
    <mergeCell ref="A100:A101"/>
    <mergeCell ref="B100:B101"/>
    <mergeCell ref="C100:C101"/>
    <mergeCell ref="D100:D101"/>
    <mergeCell ref="E100:E101"/>
    <mergeCell ref="F100:F101"/>
    <mergeCell ref="A98:A99"/>
    <mergeCell ref="B98:B99"/>
    <mergeCell ref="C98:C99"/>
    <mergeCell ref="D98:D99"/>
    <mergeCell ref="E98:E99"/>
    <mergeCell ref="F98:F99"/>
    <mergeCell ref="A96:A97"/>
    <mergeCell ref="B96:B97"/>
    <mergeCell ref="C96:C97"/>
    <mergeCell ref="D96:D97"/>
    <mergeCell ref="E96:E97"/>
    <mergeCell ref="F96:F97"/>
    <mergeCell ref="A94:A95"/>
    <mergeCell ref="B94:B95"/>
    <mergeCell ref="C94:C95"/>
    <mergeCell ref="D94:D95"/>
    <mergeCell ref="E94:E95"/>
    <mergeCell ref="F94:F95"/>
    <mergeCell ref="A92:A93"/>
    <mergeCell ref="B92:B93"/>
    <mergeCell ref="C92:C93"/>
    <mergeCell ref="D92:D93"/>
    <mergeCell ref="E92:E93"/>
    <mergeCell ref="F92:F93"/>
    <mergeCell ref="A90:A91"/>
    <mergeCell ref="B90:B91"/>
    <mergeCell ref="C90:C91"/>
    <mergeCell ref="D90:D91"/>
    <mergeCell ref="E90:E91"/>
    <mergeCell ref="F90:F91"/>
    <mergeCell ref="A88:A89"/>
    <mergeCell ref="B88:B89"/>
    <mergeCell ref="C88:C89"/>
    <mergeCell ref="D88:D89"/>
    <mergeCell ref="E88:E89"/>
    <mergeCell ref="F88:F89"/>
    <mergeCell ref="A86:A87"/>
    <mergeCell ref="B86:B87"/>
    <mergeCell ref="C86:C87"/>
    <mergeCell ref="D86:D87"/>
    <mergeCell ref="E86:E87"/>
    <mergeCell ref="F86:F87"/>
    <mergeCell ref="A84:A85"/>
    <mergeCell ref="B84:B85"/>
    <mergeCell ref="C84:C85"/>
    <mergeCell ref="D84:D85"/>
    <mergeCell ref="E84:E85"/>
    <mergeCell ref="F84:F85"/>
    <mergeCell ref="A82:A83"/>
    <mergeCell ref="B82:B83"/>
    <mergeCell ref="C82:C83"/>
    <mergeCell ref="D82:D83"/>
    <mergeCell ref="E82:E83"/>
    <mergeCell ref="F82:F83"/>
    <mergeCell ref="A80:A81"/>
    <mergeCell ref="B80:B81"/>
    <mergeCell ref="C80:C81"/>
    <mergeCell ref="D80:D81"/>
    <mergeCell ref="E80:E81"/>
    <mergeCell ref="F80:F81"/>
    <mergeCell ref="A78:A79"/>
    <mergeCell ref="B78:B79"/>
    <mergeCell ref="C78:C79"/>
    <mergeCell ref="D78:D79"/>
    <mergeCell ref="E78:E79"/>
    <mergeCell ref="F78:F79"/>
    <mergeCell ref="A76:A77"/>
    <mergeCell ref="B76:B77"/>
    <mergeCell ref="C76:C77"/>
    <mergeCell ref="D76:D77"/>
    <mergeCell ref="E76:E77"/>
    <mergeCell ref="F76:F77"/>
    <mergeCell ref="A74:A75"/>
    <mergeCell ref="B74:B75"/>
    <mergeCell ref="C74:C75"/>
    <mergeCell ref="D74:D75"/>
    <mergeCell ref="E74:E75"/>
    <mergeCell ref="F74:F75"/>
    <mergeCell ref="A72:A73"/>
    <mergeCell ref="B72:B73"/>
    <mergeCell ref="C72:C73"/>
    <mergeCell ref="D72:D73"/>
    <mergeCell ref="E72:E73"/>
    <mergeCell ref="F72:F73"/>
    <mergeCell ref="A70:A71"/>
    <mergeCell ref="B70:B71"/>
    <mergeCell ref="C70:C71"/>
    <mergeCell ref="D70:D71"/>
    <mergeCell ref="E70:E71"/>
    <mergeCell ref="F70:F71"/>
    <mergeCell ref="A68:A69"/>
    <mergeCell ref="B68:B69"/>
    <mergeCell ref="C68:C69"/>
    <mergeCell ref="D68:D69"/>
    <mergeCell ref="E68:E69"/>
    <mergeCell ref="F68:F69"/>
    <mergeCell ref="A66:A67"/>
    <mergeCell ref="B66:B67"/>
    <mergeCell ref="C66:C67"/>
    <mergeCell ref="D66:D67"/>
    <mergeCell ref="E66:E67"/>
    <mergeCell ref="F66:F67"/>
    <mergeCell ref="A64:A65"/>
    <mergeCell ref="B64:B65"/>
    <mergeCell ref="C64:C65"/>
    <mergeCell ref="D64:D65"/>
    <mergeCell ref="E64:E65"/>
    <mergeCell ref="F64:F65"/>
    <mergeCell ref="A62:A63"/>
    <mergeCell ref="B62:B63"/>
    <mergeCell ref="C62:C63"/>
    <mergeCell ref="D62:D63"/>
    <mergeCell ref="E62:E63"/>
    <mergeCell ref="F62:F63"/>
    <mergeCell ref="A60:A61"/>
    <mergeCell ref="B60:B61"/>
    <mergeCell ref="C60:C61"/>
    <mergeCell ref="D60:D61"/>
    <mergeCell ref="E60:E61"/>
    <mergeCell ref="F60:F61"/>
    <mergeCell ref="A58:A59"/>
    <mergeCell ref="B58:B59"/>
    <mergeCell ref="C58:C59"/>
    <mergeCell ref="D58:D59"/>
    <mergeCell ref="E58:E59"/>
    <mergeCell ref="F58:F59"/>
    <mergeCell ref="A56:A57"/>
    <mergeCell ref="B56:B57"/>
    <mergeCell ref="C56:C57"/>
    <mergeCell ref="D56:D57"/>
    <mergeCell ref="E56:E57"/>
    <mergeCell ref="F56:F57"/>
    <mergeCell ref="A54:A55"/>
    <mergeCell ref="B54:B55"/>
    <mergeCell ref="C54:C55"/>
    <mergeCell ref="D54:D55"/>
    <mergeCell ref="E54:E55"/>
    <mergeCell ref="F54:F55"/>
    <mergeCell ref="A52:A53"/>
    <mergeCell ref="B52:B53"/>
    <mergeCell ref="C52:C53"/>
    <mergeCell ref="D52:D53"/>
    <mergeCell ref="E52:E53"/>
    <mergeCell ref="F52:F53"/>
    <mergeCell ref="A50:A51"/>
    <mergeCell ref="B50:B51"/>
    <mergeCell ref="C50:C51"/>
    <mergeCell ref="D50:D51"/>
    <mergeCell ref="E50:E51"/>
    <mergeCell ref="F50:F51"/>
    <mergeCell ref="A48:A49"/>
    <mergeCell ref="B48:B49"/>
    <mergeCell ref="C48:C49"/>
    <mergeCell ref="D48:D49"/>
    <mergeCell ref="E48:E49"/>
    <mergeCell ref="F48:F49"/>
    <mergeCell ref="A46:A47"/>
    <mergeCell ref="B46:B47"/>
    <mergeCell ref="C46:C47"/>
    <mergeCell ref="D46:D47"/>
    <mergeCell ref="E46:E47"/>
    <mergeCell ref="F46:F47"/>
    <mergeCell ref="A44:A45"/>
    <mergeCell ref="B44:B45"/>
    <mergeCell ref="C44:C45"/>
    <mergeCell ref="D44:D45"/>
    <mergeCell ref="E44:E45"/>
    <mergeCell ref="F44:F45"/>
    <mergeCell ref="A42:A43"/>
    <mergeCell ref="B42:B43"/>
    <mergeCell ref="C42:C43"/>
    <mergeCell ref="D42:D43"/>
    <mergeCell ref="E42:E43"/>
    <mergeCell ref="F42:F43"/>
    <mergeCell ref="A40:A41"/>
    <mergeCell ref="B40:B41"/>
    <mergeCell ref="C40:C41"/>
    <mergeCell ref="D40:D41"/>
    <mergeCell ref="E40:E41"/>
    <mergeCell ref="F40:F41"/>
    <mergeCell ref="A38:A39"/>
    <mergeCell ref="B38:B39"/>
    <mergeCell ref="C38:C39"/>
    <mergeCell ref="D38:D39"/>
    <mergeCell ref="E38:E39"/>
    <mergeCell ref="F38:F39"/>
    <mergeCell ref="A36:A37"/>
    <mergeCell ref="B36:B37"/>
    <mergeCell ref="C36:C37"/>
    <mergeCell ref="D36:D37"/>
    <mergeCell ref="E36:E37"/>
    <mergeCell ref="F36:F37"/>
    <mergeCell ref="A34:A35"/>
    <mergeCell ref="B34:B35"/>
    <mergeCell ref="C34:C35"/>
    <mergeCell ref="D34:D35"/>
    <mergeCell ref="E34:E35"/>
    <mergeCell ref="F34:F35"/>
    <mergeCell ref="A32:A33"/>
    <mergeCell ref="B32:B33"/>
    <mergeCell ref="C32:C33"/>
    <mergeCell ref="D32:D33"/>
    <mergeCell ref="E32:E33"/>
    <mergeCell ref="F32:F33"/>
    <mergeCell ref="A30:A31"/>
    <mergeCell ref="B30:B31"/>
    <mergeCell ref="C30:C31"/>
    <mergeCell ref="D30:D31"/>
    <mergeCell ref="E30:E31"/>
    <mergeCell ref="F30:F31"/>
    <mergeCell ref="A28:A29"/>
    <mergeCell ref="B28:B29"/>
    <mergeCell ref="C28:C29"/>
    <mergeCell ref="D28:D29"/>
    <mergeCell ref="E28:E29"/>
    <mergeCell ref="F28:F29"/>
    <mergeCell ref="A26:A27"/>
    <mergeCell ref="B26:B27"/>
    <mergeCell ref="C26:C27"/>
    <mergeCell ref="D26:D27"/>
    <mergeCell ref="E26:E27"/>
    <mergeCell ref="F26:F27"/>
    <mergeCell ref="A24:A25"/>
    <mergeCell ref="B24:B25"/>
    <mergeCell ref="C24:C25"/>
    <mergeCell ref="D24:D25"/>
    <mergeCell ref="E24:E25"/>
    <mergeCell ref="F24:F25"/>
    <mergeCell ref="A22:A23"/>
    <mergeCell ref="B22:B23"/>
    <mergeCell ref="C22:C23"/>
    <mergeCell ref="D22:D23"/>
    <mergeCell ref="E22:E23"/>
    <mergeCell ref="F22:F23"/>
    <mergeCell ref="A20:A21"/>
    <mergeCell ref="B20:B21"/>
    <mergeCell ref="C20:C21"/>
    <mergeCell ref="D20:D21"/>
    <mergeCell ref="E20:E21"/>
    <mergeCell ref="F20:F21"/>
    <mergeCell ref="A18:A19"/>
    <mergeCell ref="B18:B19"/>
    <mergeCell ref="C18:C19"/>
    <mergeCell ref="D18:D19"/>
    <mergeCell ref="E18:E19"/>
    <mergeCell ref="F18:F19"/>
    <mergeCell ref="A16:A17"/>
    <mergeCell ref="B16:B17"/>
    <mergeCell ref="C16:C17"/>
    <mergeCell ref="D16:D17"/>
    <mergeCell ref="E16:E17"/>
    <mergeCell ref="F16:F17"/>
    <mergeCell ref="A14:A15"/>
    <mergeCell ref="B14:B15"/>
    <mergeCell ref="C14:C15"/>
    <mergeCell ref="D14:D15"/>
    <mergeCell ref="E14:E15"/>
    <mergeCell ref="F14:F15"/>
    <mergeCell ref="A12:A13"/>
    <mergeCell ref="B12:B13"/>
    <mergeCell ref="C12:C13"/>
    <mergeCell ref="D12:D13"/>
    <mergeCell ref="E12:E13"/>
    <mergeCell ref="F12:F13"/>
    <mergeCell ref="A10:A11"/>
    <mergeCell ref="B10:B11"/>
    <mergeCell ref="C10:C11"/>
    <mergeCell ref="D10:D11"/>
    <mergeCell ref="E10:E11"/>
    <mergeCell ref="F10:F11"/>
    <mergeCell ref="A8:A9"/>
    <mergeCell ref="B8:B9"/>
    <mergeCell ref="C8:C9"/>
    <mergeCell ref="D8:D9"/>
    <mergeCell ref="E8:E9"/>
    <mergeCell ref="F8:F9"/>
    <mergeCell ref="A6:A7"/>
    <mergeCell ref="B6:B7"/>
    <mergeCell ref="C6:C7"/>
    <mergeCell ref="D6:D7"/>
    <mergeCell ref="E6:E7"/>
    <mergeCell ref="F6:F7"/>
    <mergeCell ref="A4:A5"/>
    <mergeCell ref="B4:B5"/>
    <mergeCell ref="C4:C5"/>
    <mergeCell ref="D4:D5"/>
    <mergeCell ref="E4:E5"/>
    <mergeCell ref="F4:F5"/>
    <mergeCell ref="A2:A3"/>
    <mergeCell ref="B2:B3"/>
    <mergeCell ref="C2:C3"/>
    <mergeCell ref="D2:D3"/>
    <mergeCell ref="E2:E3"/>
    <mergeCell ref="F2:F3"/>
  </mergeCells>
  <pageMargins left="0.7" right="0.7" top="0.75" bottom="0.75" header="0.3" footer="0.3"/>
  <pageSetup paperSize="9" orientation="portrait" r:id="rId1"/>
  <extLst xmlns:xr="http://schemas.microsoft.com/office/spreadsheetml/2014/revision" xmlns:x14="http://schemas.microsoft.com/office/spreadsheetml/2009/9/main">
    <ext uri="{CCE6A557-97BC-4b89-ADB6-D9C93CAAB3DF}">
      <x14:dataValidations xmlns:xm="http://schemas.microsoft.com/office/excel/2006/main" count="3">
        <x14:dataValidation type="list" allowBlank="1" showInputMessage="1" showErrorMessage="1" xr:uid="{00000000-0002-0000-0100-000000000000}">
          <x14:formula1>
            <xm:f>#REF!</xm:f>
          </x14:formula1>
          <xm:sqref>#REF!</xm:sqref>
        </x14:dataValidation>
        <x14:dataValidation type="list" allowBlank="1" showInputMessage="1" showErrorMessage="1" xr:uid="{00000000-0002-0000-0100-000001000000}">
          <x14:formula1>
            <xm:f>#REF!</xm:f>
          </x14:formula1>
          <xm:sqref>#REF!</xm:sqref>
        </x14:dataValidation>
        <x14:dataValidation type="list" allowBlank="1" showInputMessage="1" showErrorMessage="1" xr:uid="{00000000-0002-0000-0100-000002000000}">
          <x14:formula1>
            <xm:f>#REF!</xm:f>
          </x14:formula1>
          <xm:sqref>#REF!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dimension ref="A1:G38"/>
  <sheetViews>
    <sheetView showGridLines="0" workbookViewId="0">
      <selection activeCell="C38" sqref="C38"/>
    </sheetView>
  </sheetViews>
  <sheetFormatPr baseColWidth="10" defaultRowHeight="15"/>
  <cols>
    <col min="1" max="1" width="2" style="52" customWidth="1"/>
    <col min="2" max="2" width="9.28515625" style="52" customWidth="1"/>
    <col min="3" max="3" width="49.85546875" style="52" customWidth="1"/>
    <col min="4" max="4" width="3" style="52" customWidth="1"/>
    <col min="5" max="5" width="9.28515625" style="52" customWidth="1"/>
    <col min="6" max="6" width="49.85546875" style="52" customWidth="1"/>
    <col min="7" max="7" width="2" style="52" customWidth="1"/>
    <col min="8" max="16384" width="11.42578125" style="52"/>
  </cols>
  <sheetData>
    <row r="1" spans="1:7">
      <c r="A1" s="51"/>
      <c r="B1" s="185" t="s">
        <v>23</v>
      </c>
      <c r="C1" s="185"/>
      <c r="D1" s="185"/>
      <c r="E1" s="185"/>
      <c r="F1" s="185"/>
      <c r="G1" s="51"/>
    </row>
    <row r="2" spans="1:7" ht="10.5" customHeight="1">
      <c r="A2" s="5"/>
      <c r="B2" s="5"/>
      <c r="C2" s="5"/>
      <c r="D2" s="5"/>
      <c r="E2" s="5"/>
      <c r="F2" s="5"/>
      <c r="G2" s="5"/>
    </row>
    <row r="3" spans="1:7">
      <c r="A3" s="5"/>
      <c r="B3" s="53" t="s">
        <v>25</v>
      </c>
      <c r="C3" s="54" t="s">
        <v>14</v>
      </c>
      <c r="D3" s="55"/>
      <c r="E3" s="53" t="s">
        <v>25</v>
      </c>
      <c r="F3" s="54" t="s">
        <v>13</v>
      </c>
      <c r="G3" s="5"/>
    </row>
    <row r="4" spans="1:7">
      <c r="A4" s="5"/>
      <c r="B4" s="53" t="s">
        <v>26</v>
      </c>
      <c r="C4" s="54" t="s">
        <v>20</v>
      </c>
      <c r="D4" s="55"/>
      <c r="E4" s="53" t="s">
        <v>26</v>
      </c>
      <c r="F4" s="54" t="s">
        <v>19</v>
      </c>
      <c r="G4" s="5"/>
    </row>
    <row r="5" spans="1:7">
      <c r="A5" s="5"/>
      <c r="B5" s="53" t="s">
        <v>24</v>
      </c>
      <c r="C5" s="54" t="s">
        <v>17</v>
      </c>
      <c r="D5" s="55"/>
      <c r="E5" s="53" t="s">
        <v>24</v>
      </c>
      <c r="F5" s="54" t="s">
        <v>17</v>
      </c>
      <c r="G5" s="5"/>
    </row>
    <row r="6" spans="1:7">
      <c r="A6" s="5"/>
      <c r="B6" s="186" t="s">
        <v>23</v>
      </c>
      <c r="C6" s="186"/>
      <c r="D6" s="55"/>
      <c r="E6" s="186" t="s">
        <v>23</v>
      </c>
      <c r="F6" s="186"/>
      <c r="G6" s="5"/>
    </row>
    <row r="7" spans="1:7">
      <c r="A7" s="5"/>
      <c r="B7" s="56" t="s">
        <v>0</v>
      </c>
      <c r="C7" s="58" t="s">
        <v>27</v>
      </c>
      <c r="D7" s="55"/>
      <c r="E7" s="56" t="s">
        <v>0</v>
      </c>
      <c r="F7" s="58" t="s">
        <v>27</v>
      </c>
      <c r="G7" s="5"/>
    </row>
    <row r="8" spans="1:7">
      <c r="A8" s="5"/>
      <c r="B8" s="56" t="s">
        <v>1</v>
      </c>
      <c r="C8" s="58" t="s">
        <v>28</v>
      </c>
      <c r="D8" s="55"/>
      <c r="E8" s="56" t="s">
        <v>1</v>
      </c>
      <c r="F8" s="58" t="s">
        <v>32</v>
      </c>
      <c r="G8" s="5"/>
    </row>
    <row r="9" spans="1:7">
      <c r="A9" s="5"/>
      <c r="B9" s="56" t="s">
        <v>2</v>
      </c>
      <c r="C9" s="58" t="s">
        <v>29</v>
      </c>
      <c r="D9" s="55"/>
      <c r="E9" s="56" t="s">
        <v>2</v>
      </c>
      <c r="F9" s="58" t="s">
        <v>33</v>
      </c>
      <c r="G9" s="5"/>
    </row>
    <row r="10" spans="1:7">
      <c r="A10" s="5"/>
      <c r="B10" s="56" t="s">
        <v>3</v>
      </c>
      <c r="C10" s="58" t="s">
        <v>30</v>
      </c>
      <c r="D10" s="55"/>
      <c r="E10" s="56" t="s">
        <v>3</v>
      </c>
      <c r="F10" s="58" t="s">
        <v>34</v>
      </c>
      <c r="G10" s="5"/>
    </row>
    <row r="11" spans="1:7">
      <c r="A11" s="5"/>
      <c r="B11" s="56" t="s">
        <v>4</v>
      </c>
      <c r="C11" s="58" t="s">
        <v>31</v>
      </c>
      <c r="D11" s="55"/>
      <c r="E11" s="56" t="s">
        <v>4</v>
      </c>
      <c r="F11" s="58" t="s">
        <v>35</v>
      </c>
      <c r="G11" s="5"/>
    </row>
    <row r="12" spans="1:7">
      <c r="A12" s="5"/>
      <c r="B12" s="55"/>
      <c r="C12" s="55"/>
      <c r="D12" s="55"/>
      <c r="E12" s="55"/>
      <c r="F12" s="55"/>
      <c r="G12" s="5"/>
    </row>
    <row r="13" spans="1:7">
      <c r="A13" s="5"/>
      <c r="B13" s="53" t="s">
        <v>25</v>
      </c>
      <c r="C13" s="54" t="s">
        <v>10</v>
      </c>
      <c r="D13" s="55"/>
      <c r="E13" s="53" t="s">
        <v>25</v>
      </c>
      <c r="F13" s="54" t="s">
        <v>16</v>
      </c>
      <c r="G13" s="5"/>
    </row>
    <row r="14" spans="1:7">
      <c r="A14" s="5"/>
      <c r="B14" s="53" t="s">
        <v>26</v>
      </c>
      <c r="C14" s="54" t="s">
        <v>20</v>
      </c>
      <c r="D14" s="55"/>
      <c r="E14" s="53" t="s">
        <v>26</v>
      </c>
      <c r="F14" s="54" t="s">
        <v>19</v>
      </c>
      <c r="G14" s="5"/>
    </row>
    <row r="15" spans="1:7">
      <c r="A15" s="5"/>
      <c r="B15" s="53" t="s">
        <v>24</v>
      </c>
      <c r="C15" s="54" t="s">
        <v>17</v>
      </c>
      <c r="D15" s="55"/>
      <c r="E15" s="53" t="s">
        <v>24</v>
      </c>
      <c r="F15" s="54" t="s">
        <v>17</v>
      </c>
      <c r="G15" s="5"/>
    </row>
    <row r="16" spans="1:7">
      <c r="A16" s="5"/>
      <c r="B16" s="186" t="s">
        <v>23</v>
      </c>
      <c r="C16" s="186"/>
      <c r="D16" s="55"/>
      <c r="E16" s="186" t="s">
        <v>23</v>
      </c>
      <c r="F16" s="186"/>
      <c r="G16" s="5"/>
    </row>
    <row r="17" spans="1:7">
      <c r="A17" s="5"/>
      <c r="B17" s="56" t="s">
        <v>0</v>
      </c>
      <c r="C17" s="58" t="s">
        <v>27</v>
      </c>
      <c r="D17" s="55"/>
      <c r="E17" s="56" t="s">
        <v>0</v>
      </c>
      <c r="F17" s="58" t="s">
        <v>27</v>
      </c>
      <c r="G17" s="5"/>
    </row>
    <row r="18" spans="1:7">
      <c r="A18" s="5"/>
      <c r="B18" s="56" t="s">
        <v>1</v>
      </c>
      <c r="C18" s="58" t="s">
        <v>28</v>
      </c>
      <c r="D18" s="55"/>
      <c r="E18" s="56" t="s">
        <v>1</v>
      </c>
      <c r="F18" s="58" t="s">
        <v>32</v>
      </c>
      <c r="G18" s="5"/>
    </row>
    <row r="19" spans="1:7">
      <c r="A19" s="5"/>
      <c r="B19" s="56" t="s">
        <v>2</v>
      </c>
      <c r="C19" s="58" t="s">
        <v>29</v>
      </c>
      <c r="D19" s="55"/>
      <c r="E19" s="56" t="s">
        <v>2</v>
      </c>
      <c r="F19" s="58" t="s">
        <v>33</v>
      </c>
      <c r="G19" s="5"/>
    </row>
    <row r="20" spans="1:7">
      <c r="A20" s="5"/>
      <c r="B20" s="56" t="s">
        <v>3</v>
      </c>
      <c r="C20" s="58" t="s">
        <v>30</v>
      </c>
      <c r="D20" s="55"/>
      <c r="E20" s="56" t="s">
        <v>3</v>
      </c>
      <c r="F20" s="58" t="s">
        <v>34</v>
      </c>
      <c r="G20" s="5"/>
    </row>
    <row r="21" spans="1:7">
      <c r="A21" s="5"/>
      <c r="B21" s="56" t="s">
        <v>4</v>
      </c>
      <c r="C21" s="58" t="s">
        <v>31</v>
      </c>
      <c r="D21" s="55"/>
      <c r="E21" s="56" t="s">
        <v>4</v>
      </c>
      <c r="F21" s="58" t="s">
        <v>35</v>
      </c>
      <c r="G21" s="5"/>
    </row>
    <row r="22" spans="1:7">
      <c r="A22" s="5"/>
      <c r="B22" s="55"/>
      <c r="C22" s="55"/>
      <c r="D22" s="55"/>
      <c r="E22" s="55"/>
      <c r="F22" s="55"/>
      <c r="G22" s="5"/>
    </row>
    <row r="23" spans="1:7">
      <c r="A23" s="5"/>
      <c r="B23" s="53" t="s">
        <v>25</v>
      </c>
      <c r="C23" s="54" t="s">
        <v>15</v>
      </c>
      <c r="D23" s="55"/>
      <c r="E23" s="55"/>
      <c r="F23" s="55"/>
      <c r="G23" s="5"/>
    </row>
    <row r="24" spans="1:7">
      <c r="A24" s="5"/>
      <c r="B24" s="53" t="s">
        <v>26</v>
      </c>
      <c r="C24" s="54" t="s">
        <v>20</v>
      </c>
      <c r="D24" s="55"/>
      <c r="E24" s="55"/>
      <c r="F24" s="55"/>
      <c r="G24" s="5"/>
    </row>
    <row r="25" spans="1:7">
      <c r="A25" s="5"/>
      <c r="B25" s="53" t="s">
        <v>24</v>
      </c>
      <c r="C25" s="54" t="s">
        <v>17</v>
      </c>
      <c r="D25" s="55"/>
      <c r="E25" s="55"/>
      <c r="F25" s="55"/>
      <c r="G25" s="5"/>
    </row>
    <row r="26" spans="1:7">
      <c r="A26" s="5"/>
      <c r="B26" s="186" t="s">
        <v>23</v>
      </c>
      <c r="C26" s="186"/>
      <c r="D26" s="55"/>
      <c r="E26" s="55"/>
      <c r="F26" s="55"/>
      <c r="G26" s="5"/>
    </row>
    <row r="27" spans="1:7">
      <c r="A27" s="5"/>
      <c r="B27" s="56" t="s">
        <v>0</v>
      </c>
      <c r="C27" s="58" t="s">
        <v>27</v>
      </c>
      <c r="D27" s="55"/>
      <c r="E27" s="55"/>
      <c r="F27" s="55"/>
      <c r="G27" s="5"/>
    </row>
    <row r="28" spans="1:7">
      <c r="A28" s="5"/>
      <c r="B28" s="56" t="s">
        <v>1</v>
      </c>
      <c r="C28" s="58" t="s">
        <v>28</v>
      </c>
      <c r="D28" s="55"/>
      <c r="E28" s="55"/>
      <c r="F28" s="55"/>
      <c r="G28" s="5"/>
    </row>
    <row r="29" spans="1:7">
      <c r="A29" s="5"/>
      <c r="B29" s="56" t="s">
        <v>2</v>
      </c>
      <c r="C29" s="58" t="s">
        <v>29</v>
      </c>
      <c r="D29" s="55"/>
      <c r="E29" s="55"/>
      <c r="F29" s="55"/>
      <c r="G29" s="5"/>
    </row>
    <row r="30" spans="1:7">
      <c r="A30" s="5"/>
      <c r="B30" s="56" t="s">
        <v>3</v>
      </c>
      <c r="C30" s="58" t="s">
        <v>30</v>
      </c>
      <c r="D30" s="55"/>
      <c r="E30" s="55"/>
      <c r="F30" s="55"/>
      <c r="G30" s="5"/>
    </row>
    <row r="31" spans="1:7">
      <c r="A31" s="5"/>
      <c r="B31" s="56" t="s">
        <v>4</v>
      </c>
      <c r="C31" s="58" t="s">
        <v>31</v>
      </c>
      <c r="D31" s="55"/>
      <c r="E31" s="55"/>
      <c r="F31" s="55"/>
      <c r="G31" s="5"/>
    </row>
    <row r="32" spans="1:7" ht="10.5" customHeight="1">
      <c r="A32" s="5"/>
      <c r="B32" s="55"/>
      <c r="C32" s="55"/>
      <c r="D32" s="55"/>
      <c r="E32" s="55"/>
      <c r="F32" s="55"/>
      <c r="G32" s="5"/>
    </row>
    <row r="33" spans="2:6">
      <c r="B33" s="57"/>
      <c r="C33" s="57"/>
      <c r="D33" s="57"/>
      <c r="E33" s="57"/>
      <c r="F33" s="57"/>
    </row>
    <row r="34" spans="2:6">
      <c r="B34" s="57"/>
      <c r="C34" s="57"/>
      <c r="D34" s="57"/>
      <c r="E34" s="57"/>
      <c r="F34" s="57"/>
    </row>
    <row r="35" spans="2:6">
      <c r="B35" s="57"/>
      <c r="C35" s="57"/>
      <c r="D35" s="57"/>
      <c r="E35" s="57"/>
      <c r="F35" s="57"/>
    </row>
    <row r="36" spans="2:6">
      <c r="B36" s="57"/>
      <c r="C36" s="57"/>
      <c r="D36" s="57"/>
      <c r="E36" s="57"/>
      <c r="F36" s="57"/>
    </row>
    <row r="37" spans="2:6">
      <c r="B37" s="57"/>
      <c r="C37" s="57"/>
      <c r="D37" s="57"/>
      <c r="E37" s="57"/>
      <c r="F37" s="57"/>
    </row>
    <row r="38" spans="2:6">
      <c r="B38" s="57"/>
      <c r="C38" s="57"/>
      <c r="D38" s="57"/>
      <c r="E38" s="57"/>
      <c r="F38" s="57"/>
    </row>
  </sheetData>
  <sheetProtection sheet="1" objects="1" scenarios="1"/>
  <mergeCells count="6">
    <mergeCell ref="B1:F1"/>
    <mergeCell ref="B6:C6"/>
    <mergeCell ref="B16:C16"/>
    <mergeCell ref="B26:C26"/>
    <mergeCell ref="E16:F16"/>
    <mergeCell ref="E6:F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STAGIAIRES</vt:lpstr>
      <vt:lpstr>PRESENCES</vt:lpstr>
      <vt:lpstr>AS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amisep</dc:creator>
  <cp:lastModifiedBy>BLANZIERI</cp:lastModifiedBy>
  <cp:lastPrinted>2021-04-22T13:53:44Z</cp:lastPrinted>
  <dcterms:created xsi:type="dcterms:W3CDTF">2019-01-25T12:30:25Z</dcterms:created>
  <dcterms:modified xsi:type="dcterms:W3CDTF">2021-04-26T14:11:27Z</dcterms:modified>
</cp:coreProperties>
</file>