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ocuments\divers Val\EXCEL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H15" i="1"/>
  <c r="H16" i="1"/>
  <c r="H17" i="1"/>
  <c r="G17" i="1"/>
  <c r="H13" i="1"/>
  <c r="H12" i="1"/>
  <c r="I12" i="1" s="1"/>
  <c r="H11" i="1"/>
  <c r="I11" i="1" s="1"/>
  <c r="H10" i="1"/>
  <c r="I10" i="1" s="1"/>
  <c r="H9" i="1"/>
  <c r="I9" i="1" s="1"/>
  <c r="H8" i="1"/>
  <c r="I8" i="1" s="1"/>
  <c r="H7" i="1"/>
  <c r="I7" i="1" s="1"/>
  <c r="H6" i="1"/>
  <c r="I6" i="1" s="1"/>
  <c r="H5" i="1"/>
  <c r="I5" i="1" s="1"/>
  <c r="H4" i="1"/>
  <c r="I4" i="1" s="1"/>
  <c r="H3" i="1"/>
  <c r="I3" i="1" s="1"/>
  <c r="I17" i="1" l="1"/>
</calcChain>
</file>

<file path=xl/sharedStrings.xml><?xml version="1.0" encoding="utf-8"?>
<sst xmlns="http://schemas.openxmlformats.org/spreadsheetml/2006/main" count="9" uniqueCount="9">
  <si>
    <t>Dates</t>
  </si>
  <si>
    <t>Libellés</t>
  </si>
  <si>
    <t>N° Facture</t>
  </si>
  <si>
    <t>Débit</t>
  </si>
  <si>
    <t>Crédit</t>
  </si>
  <si>
    <t>compte prorata</t>
  </si>
  <si>
    <t>Retenue de garantie</t>
  </si>
  <si>
    <t>Solde</t>
  </si>
  <si>
    <t>Objet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</si>
</sst>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11"/>
      <color theme="4"/>
      <name val="Arial"/>
      <family val="2"/>
    </font>
    <font>
      <sz val="11"/>
      <color rgb="FFFF0000"/>
      <name val="Arial"/>
      <family val="2"/>
    </font>
    <font>
      <sz val="11"/>
      <color theme="4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99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44" fontId="3" fillId="3" borderId="2" xfId="0" applyNumberFormat="1" applyFont="1" applyFill="1" applyBorder="1" applyAlignment="1">
      <alignment horizontal="center" vertical="center"/>
    </xf>
    <xf numFmtId="44" fontId="4" fillId="3" borderId="2" xfId="0" applyNumberFormat="1" applyFont="1" applyFill="1" applyBorder="1" applyAlignment="1">
      <alignment horizontal="center" vertical="center"/>
    </xf>
    <xf numFmtId="44" fontId="1" fillId="3" borderId="2" xfId="0" applyNumberFormat="1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2" fillId="0" borderId="2" xfId="0" applyFont="1" applyBorder="1" applyAlignment="1">
      <alignment horizontal="center" vertical="center"/>
    </xf>
    <xf numFmtId="44" fontId="5" fillId="0" borderId="2" xfId="0" applyNumberFormat="1" applyFont="1" applyBorder="1" applyAlignment="1">
      <alignment horizontal="center" vertical="center"/>
    </xf>
    <xf numFmtId="44" fontId="6" fillId="0" borderId="2" xfId="0" applyNumberFormat="1" applyFont="1" applyBorder="1" applyAlignment="1">
      <alignment horizontal="center" vertical="center"/>
    </xf>
    <xf numFmtId="44" fontId="7" fillId="0" borderId="2" xfId="0" applyNumberFormat="1" applyFont="1" applyBorder="1" applyAlignment="1">
      <alignment horizontal="center" vertical="center"/>
    </xf>
    <xf numFmtId="4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0" borderId="0" xfId="0" applyFont="1" applyAlignment="1">
      <alignment horizontal="left" vertical="center"/>
    </xf>
    <xf numFmtId="44" fontId="5" fillId="0" borderId="0" xfId="0" applyNumberFormat="1" applyFont="1" applyAlignment="1">
      <alignment horizontal="center" vertical="center"/>
    </xf>
    <xf numFmtId="44" fontId="6" fillId="0" borderId="0" xfId="0" applyNumberFormat="1" applyFont="1" applyAlignment="1">
      <alignment horizontal="center" vertical="center"/>
    </xf>
    <xf numFmtId="4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4" fontId="1" fillId="3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28"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9" tint="-0.499984740745262"/>
      </font>
    </dxf>
    <dxf>
      <font>
        <color theme="9" tint="-0.499984740745262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FFCC"/>
        </patternFill>
      </fill>
    </dxf>
    <dxf>
      <fill>
        <patternFill>
          <bgColor rgb="FFFFCC66"/>
        </patternFill>
      </fill>
    </dxf>
    <dxf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FFCC"/>
        </patternFill>
      </fill>
    </dxf>
    <dxf>
      <fill>
        <patternFill>
          <bgColor rgb="FFFFCC66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9" tint="-0.499984740745262"/>
      </font>
    </dxf>
    <dxf>
      <font>
        <color theme="9" tint="-0.499984740745262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abSelected="1" workbookViewId="0">
      <selection activeCell="F2" sqref="F2"/>
    </sheetView>
  </sheetViews>
  <sheetFormatPr baseColWidth="10" defaultRowHeight="14.25" x14ac:dyDescent="0.25"/>
  <cols>
    <col min="1" max="1" width="7.7109375" style="1" customWidth="1"/>
    <col min="2" max="2" width="15.42578125" style="15" customWidth="1"/>
    <col min="3" max="3" width="13" style="1" customWidth="1"/>
    <col min="4" max="4" width="17.42578125" style="16" customWidth="1"/>
    <col min="5" max="5" width="18.28515625" style="17" customWidth="1"/>
    <col min="6" max="6" width="13" style="18" customWidth="1"/>
    <col min="7" max="7" width="16.7109375" style="18" customWidth="1"/>
    <col min="8" max="8" width="16.5703125" style="18" customWidth="1"/>
    <col min="9" max="9" width="26.5703125" style="1" customWidth="1"/>
    <col min="10" max="16384" width="11.42578125" style="1"/>
  </cols>
  <sheetData>
    <row r="1" spans="1:9" ht="20.100000000000001" customHeight="1" x14ac:dyDescent="0.25">
      <c r="A1" s="19"/>
      <c r="B1" s="19"/>
      <c r="C1" s="19"/>
      <c r="D1" s="19"/>
      <c r="E1" s="19"/>
      <c r="F1" s="19"/>
      <c r="G1" s="19"/>
      <c r="H1" s="19"/>
      <c r="I1" s="19"/>
    </row>
    <row r="2" spans="1:9" ht="48" customHeight="1" x14ac:dyDescent="0.25">
      <c r="A2" s="2" t="s">
        <v>0</v>
      </c>
      <c r="B2" s="2" t="s">
        <v>1</v>
      </c>
      <c r="C2" s="3" t="s">
        <v>2</v>
      </c>
      <c r="D2" s="4" t="s">
        <v>3</v>
      </c>
      <c r="E2" s="5" t="s">
        <v>4</v>
      </c>
      <c r="F2" s="20" t="s">
        <v>5</v>
      </c>
      <c r="G2" s="20" t="s">
        <v>6</v>
      </c>
      <c r="H2" s="6" t="s">
        <v>7</v>
      </c>
      <c r="I2" s="2" t="s">
        <v>8</v>
      </c>
    </row>
    <row r="3" spans="1:9" ht="24.95" customHeight="1" x14ac:dyDescent="0.25">
      <c r="A3" s="7"/>
      <c r="B3" s="8"/>
      <c r="C3" s="9"/>
      <c r="D3" s="10">
        <v>3333</v>
      </c>
      <c r="E3" s="11">
        <v>3333</v>
      </c>
      <c r="F3" s="12"/>
      <c r="G3" s="12"/>
      <c r="H3" s="13">
        <f t="shared" ref="H3:H17" si="0">D3-E3-F3</f>
        <v>0</v>
      </c>
      <c r="I3" s="9" t="str">
        <f t="shared" ref="I3:I12" si="1">IF(H3=0,IF(F3&lt;&gt;0,"COMPTE PRORATA","SOLDEE"),IF(H3=G3,UPPER(F$2),IF(H3=G3,UPPER(G$2),IF(G3&lt;&gt;0,"R.G",IF(H3&lt;0,"AVOIR","RESTE SUR FACTURE")))))</f>
        <v>SOLDEE</v>
      </c>
    </row>
    <row r="4" spans="1:9" ht="24.95" customHeight="1" x14ac:dyDescent="0.25">
      <c r="A4" s="7"/>
      <c r="B4" s="8"/>
      <c r="C4" s="9"/>
      <c r="D4" s="10">
        <v>20090.099999999999</v>
      </c>
      <c r="E4" s="11"/>
      <c r="F4" s="12"/>
      <c r="G4" s="12"/>
      <c r="H4" s="13">
        <f t="shared" si="0"/>
        <v>20090.099999999999</v>
      </c>
      <c r="I4" s="9" t="str">
        <f t="shared" si="1"/>
        <v>RESTE SUR FACTURE</v>
      </c>
    </row>
    <row r="5" spans="1:9" ht="24.95" customHeight="1" x14ac:dyDescent="0.25">
      <c r="A5" s="7"/>
      <c r="B5" s="8"/>
      <c r="C5" s="9"/>
      <c r="D5" s="10">
        <v>23118</v>
      </c>
      <c r="E5" s="11">
        <v>23118</v>
      </c>
      <c r="F5" s="12"/>
      <c r="G5" s="12"/>
      <c r="H5" s="13">
        <f t="shared" si="0"/>
        <v>0</v>
      </c>
      <c r="I5" s="9" t="str">
        <f t="shared" si="1"/>
        <v>SOLDEE</v>
      </c>
    </row>
    <row r="6" spans="1:9" ht="24.95" customHeight="1" x14ac:dyDescent="0.25">
      <c r="A6" s="7"/>
      <c r="B6" s="8"/>
      <c r="C6" s="9"/>
      <c r="D6" s="10"/>
      <c r="E6" s="11">
        <v>3333</v>
      </c>
      <c r="F6" s="12"/>
      <c r="G6" s="12"/>
      <c r="H6" s="13">
        <f t="shared" si="0"/>
        <v>-3333</v>
      </c>
      <c r="I6" s="9" t="str">
        <f t="shared" si="1"/>
        <v>AVOIR</v>
      </c>
    </row>
    <row r="7" spans="1:9" ht="24.95" customHeight="1" x14ac:dyDescent="0.25">
      <c r="A7" s="7"/>
      <c r="B7" s="14"/>
      <c r="C7" s="9"/>
      <c r="D7" s="10">
        <v>3816.72</v>
      </c>
      <c r="E7" s="11">
        <v>3626.72</v>
      </c>
      <c r="F7" s="12"/>
      <c r="G7" s="12">
        <v>190</v>
      </c>
      <c r="H7" s="13">
        <f t="shared" si="0"/>
        <v>190</v>
      </c>
      <c r="I7" s="9" t="str">
        <f>IF(H7=0,IF(F7=0,"COMPTE PRORATA","SOLDEE"),IF(H7=G7,UPPER(F$2),IF(H7=G7,UPPER(G$2),IF(G7&lt;&gt;0,"R.G",IF(H7&lt;0,"AVOIR","RESTE SUR FACTURE")))))</f>
        <v>COMPTE PRORATA</v>
      </c>
    </row>
    <row r="8" spans="1:9" ht="24.95" customHeight="1" x14ac:dyDescent="0.25">
      <c r="A8" s="7"/>
      <c r="B8" s="14"/>
      <c r="C8" s="9"/>
      <c r="D8" s="10">
        <v>4994.34</v>
      </c>
      <c r="E8" s="11">
        <v>4744.34</v>
      </c>
      <c r="F8" s="12"/>
      <c r="G8" s="12">
        <v>250</v>
      </c>
      <c r="H8" s="13">
        <f t="shared" si="0"/>
        <v>250</v>
      </c>
      <c r="I8" s="9" t="str">
        <f>IF(H8=0,IF(F8=0,"COMPTE PRORATA","SOLDEE"),IF(H8=G8,UPPER(F$2),IF(H8=G8,UPPER(G$2),IF(G8&lt;&gt;0,"R.G",IF(H8&lt;0,"AVOIR","RESTE SUR FACTURE")))))</f>
        <v>COMPTE PRORATA</v>
      </c>
    </row>
    <row r="9" spans="1:9" ht="24.95" customHeight="1" x14ac:dyDescent="0.25">
      <c r="A9" s="7"/>
      <c r="B9" s="8"/>
      <c r="C9" s="9"/>
      <c r="D9" s="10">
        <v>36279.040000000001</v>
      </c>
      <c r="E9" s="11">
        <v>32649.040000000001</v>
      </c>
      <c r="F9" s="12"/>
      <c r="G9" s="12">
        <v>3630</v>
      </c>
      <c r="H9" s="13">
        <f t="shared" si="0"/>
        <v>3630</v>
      </c>
      <c r="I9" s="9" t="str">
        <f t="shared" si="1"/>
        <v>COMPTE PRORATA</v>
      </c>
    </row>
    <row r="10" spans="1:9" ht="24.95" customHeight="1" x14ac:dyDescent="0.25">
      <c r="A10" s="7"/>
      <c r="B10" s="8"/>
      <c r="C10" s="9"/>
      <c r="D10" s="10">
        <v>5451.43</v>
      </c>
      <c r="E10" s="11"/>
      <c r="F10" s="12"/>
      <c r="G10" s="12"/>
      <c r="H10" s="13">
        <f t="shared" si="0"/>
        <v>5451.43</v>
      </c>
      <c r="I10" s="9" t="str">
        <f t="shared" si="1"/>
        <v>RESTE SUR FACTURE</v>
      </c>
    </row>
    <row r="11" spans="1:9" ht="24.95" customHeight="1" x14ac:dyDescent="0.25">
      <c r="A11" s="7"/>
      <c r="B11" s="8"/>
      <c r="C11" s="9"/>
      <c r="D11" s="10">
        <v>10857.36</v>
      </c>
      <c r="E11" s="11">
        <v>10757.36</v>
      </c>
      <c r="F11" s="12"/>
      <c r="G11" s="12">
        <v>10</v>
      </c>
      <c r="H11" s="13">
        <f t="shared" si="0"/>
        <v>100</v>
      </c>
      <c r="I11" s="9" t="str">
        <f t="shared" si="1"/>
        <v>R.G</v>
      </c>
    </row>
    <row r="12" spans="1:9" ht="24.95" customHeight="1" x14ac:dyDescent="0.25">
      <c r="A12" s="7"/>
      <c r="B12" s="8"/>
      <c r="C12" s="9"/>
      <c r="D12" s="10">
        <v>5000</v>
      </c>
      <c r="E12" s="11">
        <v>4850</v>
      </c>
      <c r="F12" s="12">
        <v>100</v>
      </c>
      <c r="G12" s="12">
        <v>50</v>
      </c>
      <c r="H12" s="13">
        <f t="shared" si="0"/>
        <v>50</v>
      </c>
      <c r="I12" s="9" t="str">
        <f t="shared" si="1"/>
        <v>COMPTE PRORATA</v>
      </c>
    </row>
    <row r="13" spans="1:9" ht="24.95" customHeight="1" x14ac:dyDescent="0.25">
      <c r="A13" s="7"/>
      <c r="B13" s="8"/>
      <c r="C13" s="9"/>
      <c r="D13" s="10"/>
      <c r="E13" s="11"/>
      <c r="F13" s="12"/>
      <c r="G13" s="12"/>
      <c r="H13" s="13">
        <f t="shared" si="0"/>
        <v>0</v>
      </c>
      <c r="I13" s="9"/>
    </row>
    <row r="14" spans="1:9" ht="24.95" customHeight="1" x14ac:dyDescent="0.25">
      <c r="A14" s="7"/>
      <c r="B14" s="8"/>
      <c r="C14" s="9"/>
      <c r="D14" s="10"/>
      <c r="E14" s="11"/>
      <c r="F14" s="12"/>
      <c r="G14" s="12"/>
      <c r="H14" s="13">
        <f t="shared" si="0"/>
        <v>0</v>
      </c>
      <c r="I14" s="9"/>
    </row>
    <row r="15" spans="1:9" ht="24.95" customHeight="1" x14ac:dyDescent="0.25">
      <c r="A15" s="7"/>
      <c r="B15" s="8"/>
      <c r="C15" s="9"/>
      <c r="D15" s="10"/>
      <c r="E15" s="11"/>
      <c r="F15" s="12"/>
      <c r="G15" s="12"/>
      <c r="H15" s="13">
        <f t="shared" si="0"/>
        <v>0</v>
      </c>
      <c r="I15" s="9"/>
    </row>
    <row r="16" spans="1:9" ht="24.95" customHeight="1" x14ac:dyDescent="0.25">
      <c r="A16" s="7"/>
      <c r="B16" s="8"/>
      <c r="C16" s="9"/>
      <c r="D16" s="10"/>
      <c r="E16" s="11"/>
      <c r="F16" s="12"/>
      <c r="G16" s="12"/>
      <c r="H16" s="13">
        <f t="shared" si="0"/>
        <v>0</v>
      </c>
      <c r="I16" s="9"/>
    </row>
    <row r="17" spans="1:9" ht="24.95" customHeight="1" x14ac:dyDescent="0.25">
      <c r="A17" s="7"/>
      <c r="B17" s="8"/>
      <c r="C17" s="9"/>
      <c r="D17" s="10">
        <v>77930.28</v>
      </c>
      <c r="E17" s="11">
        <v>74033.759999999995</v>
      </c>
      <c r="F17" s="12"/>
      <c r="G17" s="12">
        <f>D17*5%</f>
        <v>3896.5140000000001</v>
      </c>
      <c r="H17" s="13">
        <f t="shared" si="0"/>
        <v>3896.5200000000041</v>
      </c>
      <c r="I17" s="9" t="str">
        <f>IF(H17=0,IF(F17&lt;&gt;0,"COMPTE PRORATA","SOLDEE"),IF(H17=G17,UPPER(F$2),IF(H17=G17,UPPER(G$2),IF(G17&lt;&gt;0,"R.G",IF(H17&lt;0,"AVOIR","RESTE SUR FACTURE")))))</f>
        <v>R.G</v>
      </c>
    </row>
    <row r="18" spans="1:9" ht="24.95" customHeight="1" x14ac:dyDescent="0.25"/>
    <row r="19" spans="1:9" ht="24.95" customHeight="1" x14ac:dyDescent="0.25"/>
    <row r="20" spans="1:9" ht="24.95" customHeight="1" x14ac:dyDescent="0.25"/>
    <row r="21" spans="1:9" ht="24.95" customHeight="1" x14ac:dyDescent="0.25"/>
  </sheetData>
  <mergeCells count="1">
    <mergeCell ref="A1:I1"/>
  </mergeCells>
  <conditionalFormatting sqref="I18:I1048576 I2:I16">
    <cfRule type="containsText" dxfId="27" priority="23" operator="containsText" text="SOLDEE">
      <formula>NOT(ISERROR(SEARCH("SOLDEE",I2)))</formula>
    </cfRule>
    <cfRule type="containsText" dxfId="26" priority="24" operator="containsText" text="RESTE SUR FACT">
      <formula>NOT(ISERROR(SEARCH("RESTE SUR FACT",I2)))</formula>
    </cfRule>
  </conditionalFormatting>
  <conditionalFormatting sqref="H18:H1048576 H3:H16">
    <cfRule type="cellIs" dxfId="25" priority="31" operator="lessThan">
      <formula>0</formula>
    </cfRule>
    <cfRule type="cellIs" dxfId="24" priority="32" operator="greaterThan">
      <formula>0</formula>
    </cfRule>
  </conditionalFormatting>
  <conditionalFormatting sqref="I18:I1048576 I2:I16">
    <cfRule type="containsText" dxfId="23" priority="25" operator="containsText" text="FAIRE AVOIR">
      <formula>NOT(ISERROR(SEARCH("FAIRE AVOIR",I2)))</formula>
    </cfRule>
    <cfRule type="containsText" dxfId="22" priority="26" operator="containsText" text="AVOIR">
      <formula>NOT(ISERROR(SEARCH("AVOIR",I2)))</formula>
    </cfRule>
    <cfRule type="containsText" dxfId="21" priority="27" operator="containsText" text="COMPTE PRORATA">
      <formula>NOT(ISERROR(SEARCH("COMPTE PRORATA",I2)))</formula>
    </cfRule>
    <cfRule type="containsText" dxfId="20" priority="28" operator="containsText" text="SOLDEE">
      <formula>NOT(ISERROR(SEARCH("SOLDEE",I2)))</formula>
    </cfRule>
    <cfRule type="containsText" dxfId="19" priority="29" operator="containsText" text="RESTE SUR FACT.">
      <formula>NOT(ISERROR(SEARCH("RESTE SUR FACT.",I2)))</formula>
    </cfRule>
    <cfRule type="containsText" dxfId="18" priority="30" operator="containsText" text="R.G">
      <formula>NOT(ISERROR(SEARCH("R.G",I2)))</formula>
    </cfRule>
  </conditionalFormatting>
  <conditionalFormatting sqref="I17">
    <cfRule type="containsText" dxfId="9" priority="5" operator="containsText" text="SOLDEE">
      <formula>NOT(ISERROR(SEARCH("SOLDEE",I17)))</formula>
    </cfRule>
    <cfRule type="containsText" dxfId="8" priority="6" operator="containsText" text="RESTE SUR FACT">
      <formula>NOT(ISERROR(SEARCH("RESTE SUR FACT",I17)))</formula>
    </cfRule>
  </conditionalFormatting>
  <conditionalFormatting sqref="H17">
    <cfRule type="cellIs" dxfId="7" priority="13" operator="lessThan">
      <formula>0</formula>
    </cfRule>
    <cfRule type="cellIs" dxfId="6" priority="14" operator="greaterThan">
      <formula>0</formula>
    </cfRule>
  </conditionalFormatting>
  <conditionalFormatting sqref="I17">
    <cfRule type="containsText" dxfId="5" priority="7" operator="containsText" text="FAIRE AVOIR">
      <formula>NOT(ISERROR(SEARCH("FAIRE AVOIR",I17)))</formula>
    </cfRule>
    <cfRule type="containsText" dxfId="4" priority="8" operator="containsText" text="AVOIR">
      <formula>NOT(ISERROR(SEARCH("AVOIR",I17)))</formula>
    </cfRule>
    <cfRule type="containsText" dxfId="3" priority="9" operator="containsText" text="COMPTE PRORATA">
      <formula>NOT(ISERROR(SEARCH("COMPTE PRORATA",I17)))</formula>
    </cfRule>
    <cfRule type="containsText" dxfId="2" priority="10" operator="containsText" text="SOLDEE">
      <formula>NOT(ISERROR(SEARCH("SOLDEE",I17)))</formula>
    </cfRule>
    <cfRule type="containsText" dxfId="1" priority="11" operator="containsText" text="RESTE SUR FACT.">
      <formula>NOT(ISERROR(SEARCH("RESTE SUR FACT.",I17)))</formula>
    </cfRule>
    <cfRule type="containsText" dxfId="0" priority="12" operator="containsText" text="R.G">
      <formula>NOT(ISERROR(SEARCH("R.G",I17)))</formula>
    </cfRule>
  </conditionalFormatting>
  <pageMargins left="0" right="0" top="0" bottom="0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SARL MONDANI</dc:creator>
  <cp:lastModifiedBy>SARL MONDANI</cp:lastModifiedBy>
  <cp:lastPrinted>2019-04-25T13:16:28Z</cp:lastPrinted>
  <dcterms:created xsi:type="dcterms:W3CDTF">2019-04-25T13:06:02Z</dcterms:created>
  <dcterms:modified xsi:type="dcterms:W3CDTF">2019-04-25T13:17:52Z</dcterms:modified>
</cp:coreProperties>
</file>