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clusrv-d\UsersDatasRedirect\mathieuk\Downloads\"/>
    </mc:Choice>
  </mc:AlternateContent>
  <bookViews>
    <workbookView xWindow="0" yWindow="0" windowWidth="25200" windowHeight="11850"/>
  </bookViews>
  <sheets>
    <sheet name="Total points" sheetId="2" r:id="rId1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6" i="2" l="1"/>
  <c r="P5" i="2" l="1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4" i="2"/>
  <c r="C39" i="2" l="1"/>
  <c r="C68" i="2"/>
  <c r="B68" i="2" s="1"/>
  <c r="C67" i="2"/>
  <c r="B67" i="2" s="1"/>
  <c r="C66" i="2"/>
  <c r="B66" i="2" s="1"/>
  <c r="C65" i="2"/>
  <c r="B65" i="2" s="1"/>
  <c r="C64" i="2"/>
  <c r="B64" i="2" s="1"/>
  <c r="C63" i="2"/>
  <c r="B63" i="2" s="1"/>
  <c r="C62" i="2"/>
  <c r="B62" i="2" s="1"/>
  <c r="C61" i="2"/>
  <c r="B61" i="2" s="1"/>
  <c r="C60" i="2"/>
  <c r="B60" i="2" s="1"/>
  <c r="C59" i="2"/>
  <c r="B59" i="2" s="1"/>
  <c r="C58" i="2"/>
  <c r="B58" i="2" s="1"/>
  <c r="C57" i="2"/>
  <c r="B57" i="2" s="1"/>
  <c r="C56" i="2"/>
  <c r="B56" i="2" s="1"/>
  <c r="C55" i="2"/>
  <c r="B55" i="2" s="1"/>
  <c r="C54" i="2"/>
  <c r="B54" i="2" s="1"/>
  <c r="C53" i="2"/>
  <c r="B53" i="2" s="1"/>
  <c r="C52" i="2"/>
  <c r="B52" i="2" s="1"/>
  <c r="C51" i="2"/>
  <c r="B51" i="2" s="1"/>
  <c r="C50" i="2"/>
  <c r="B50" i="2" s="1"/>
  <c r="C49" i="2"/>
  <c r="B49" i="2" s="1"/>
  <c r="C48" i="2"/>
  <c r="B48" i="2" s="1"/>
  <c r="C47" i="2"/>
  <c r="B47" i="2" s="1"/>
  <c r="C46" i="2"/>
  <c r="B46" i="2" s="1"/>
  <c r="C45" i="2"/>
  <c r="B45" i="2" s="1"/>
  <c r="C44" i="2"/>
  <c r="B44" i="2" s="1"/>
  <c r="C43" i="2"/>
  <c r="B43" i="2" s="1"/>
  <c r="C42" i="2"/>
  <c r="B42" i="2" s="1"/>
  <c r="C40" i="2"/>
  <c r="B40" i="2" s="1"/>
  <c r="C41" i="2"/>
  <c r="B41" i="2" s="1"/>
  <c r="B39" i="2"/>
</calcChain>
</file>

<file path=xl/sharedStrings.xml><?xml version="1.0" encoding="utf-8"?>
<sst xmlns="http://schemas.openxmlformats.org/spreadsheetml/2006/main" count="48" uniqueCount="48">
  <si>
    <t>PLAYLISTS</t>
  </si>
  <si>
    <t>SAMPLE</t>
  </si>
  <si>
    <t>MENU</t>
  </si>
  <si>
    <t>GPS</t>
  </si>
  <si>
    <t>DEPART</t>
  </si>
  <si>
    <t>LIAISONS</t>
  </si>
  <si>
    <t>METRO</t>
  </si>
  <si>
    <t>ANATOMIE</t>
  </si>
  <si>
    <t>CLIPS</t>
  </si>
  <si>
    <t>ST-JU</t>
  </si>
  <si>
    <t>TOTEMS</t>
  </si>
  <si>
    <t>THUNE PI</t>
  </si>
  <si>
    <t>FIN</t>
  </si>
  <si>
    <t>TOTAL</t>
  </si>
  <si>
    <t>EQUIPES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</si>
  <si>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</si>
  <si>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</si>
  <si>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</si>
  <si>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</si>
  <si>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</si>
  <si>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</si>
  <si>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</si>
  <si>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</si>
  <si>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</si>
  <si>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</si>
  <si>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</si>
  <si>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</si>
  <si>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</si>
  <si>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</si>
  <si>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</si>
  <si>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</si>
  <si>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</si>
  <si>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</si>
  <si>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</si>
  <si>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</si>
  <si>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</si>
  <si>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</si>
  <si>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</si>
  <si>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</si>
  <si>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</si>
  <si>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</si>
  <si>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</si>
  <si>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</si>
  <si>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</si>
  <si>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</si>
  <si>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JEUX</t>
  </si>
  <si>
    <t>ÉQUIPE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</si>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</sst>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i/>
      <sz val="14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/>
    <xf numFmtId="0" fontId="2" fillId="2" borderId="1" xfId="0" applyFont="1" applyFill="1" applyBorder="1"/>
    <xf numFmtId="0" fontId="0" fillId="2" borderId="1" xfId="0" applyFill="1" applyBorder="1"/>
    <xf numFmtId="0" fontId="0" fillId="2" borderId="0" xfId="0" applyFill="1"/>
    <xf numFmtId="0" fontId="1" fillId="2" borderId="1" xfId="0" applyFont="1" applyFill="1" applyBorder="1"/>
    <xf numFmtId="0" fontId="2" fillId="0" borderId="1" xfId="0" applyFont="1" applyBorder="1" applyAlignment="1">
      <alignment horizontal="center" textRotation="255"/>
    </xf>
    <xf numFmtId="0" fontId="2" fillId="0" borderId="3" xfId="0" applyFont="1" applyBorder="1" applyAlignment="1">
      <alignment horizontal="center" textRotation="255"/>
    </xf>
    <xf numFmtId="0" fontId="2" fillId="0" borderId="1" xfId="0" applyFont="1" applyFill="1" applyBorder="1"/>
    <xf numFmtId="0" fontId="0" fillId="0" borderId="1" xfId="0" applyFill="1" applyBorder="1"/>
    <xf numFmtId="0" fontId="6" fillId="0" borderId="1" xfId="0" applyFont="1" applyBorder="1"/>
    <xf numFmtId="0" fontId="6" fillId="2" borderId="1" xfId="0" applyFont="1" applyFill="1" applyBorder="1"/>
    <xf numFmtId="164" fontId="2" fillId="0" borderId="2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3" borderId="0" xfId="0" applyFill="1"/>
    <xf numFmtId="0" fontId="5" fillId="3" borderId="0" xfId="0" applyFont="1" applyFill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2">
    <dxf>
      <numFmt numFmtId="164" formatCode="0.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0"/>
  <sheetViews>
    <sheetView tabSelected="1" topLeftCell="A34" workbookViewId="0">
      <selection activeCell="P12" sqref="P12"/>
    </sheetView>
  </sheetViews>
  <sheetFormatPr baseColWidth="10" defaultRowHeight="12.75" x14ac:dyDescent="0.2"/>
  <cols>
    <col min="1" max="1" width="3.85546875" bestFit="1" customWidth="1"/>
    <col min="2" max="2" width="23.7109375" customWidth="1"/>
    <col min="3" max="16" width="7.140625" customWidth="1"/>
    <col min="17" max="17" width="5.42578125" customWidth="1"/>
  </cols>
  <sheetData>
    <row r="1" spans="1:27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</row>
    <row r="2" spans="1:27" ht="18.75" x14ac:dyDescent="0.3">
      <c r="A2" s="19"/>
      <c r="B2" s="19"/>
      <c r="C2" s="20" t="s">
        <v>0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</row>
    <row r="3" spans="1:27" ht="127.5" x14ac:dyDescent="0.25">
      <c r="A3" s="4"/>
      <c r="B3" s="2" t="s">
        <v>14</v>
      </c>
      <c r="C3" s="10" t="s">
        <v>4</v>
      </c>
      <c r="D3" s="10" t="s">
        <v>3</v>
      </c>
      <c r="E3" s="10" t="s">
        <v>2</v>
      </c>
      <c r="F3" s="10" t="s">
        <v>45</v>
      </c>
      <c r="G3" s="10" t="s">
        <v>1</v>
      </c>
      <c r="H3" s="10" t="s">
        <v>5</v>
      </c>
      <c r="I3" s="10" t="s">
        <v>6</v>
      </c>
      <c r="J3" s="10" t="s">
        <v>7</v>
      </c>
      <c r="K3" s="10" t="s">
        <v>8</v>
      </c>
      <c r="L3" s="10" t="s">
        <v>9</v>
      </c>
      <c r="M3" s="10" t="s">
        <v>10</v>
      </c>
      <c r="N3" s="10" t="s">
        <v>11</v>
      </c>
      <c r="O3" s="10" t="s">
        <v>12</v>
      </c>
      <c r="P3" s="9" t="s">
        <v>13</v>
      </c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</row>
    <row r="4" spans="1:27" s="7" customFormat="1" ht="15.75" x14ac:dyDescent="0.25">
      <c r="A4" s="5">
        <v>1</v>
      </c>
      <c r="B4" s="14" t="s">
        <v>15</v>
      </c>
      <c r="C4" s="6">
        <v>10</v>
      </c>
      <c r="D4" s="6">
        <v>5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8">
        <f>SUM(C4:O4)</f>
        <v>15</v>
      </c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</row>
    <row r="5" spans="1:27" ht="15.75" x14ac:dyDescent="0.25">
      <c r="A5" s="1">
        <v>2</v>
      </c>
      <c r="B5" s="13" t="s">
        <v>16</v>
      </c>
      <c r="C5" s="3">
        <v>10</v>
      </c>
      <c r="D5" s="3">
        <v>10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8">
        <f t="shared" ref="P5:P33" si="0">SUM(C5:O5)</f>
        <v>20</v>
      </c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s="7" customFormat="1" ht="15.75" x14ac:dyDescent="0.25">
      <c r="A6" s="5">
        <v>3</v>
      </c>
      <c r="B6" s="6" t="s">
        <v>17</v>
      </c>
      <c r="C6" s="6">
        <v>5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8">
        <f>SUM(C6:O6)</f>
        <v>5</v>
      </c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 ht="15.75" x14ac:dyDescent="0.25">
      <c r="A7" s="1">
        <v>4</v>
      </c>
      <c r="B7" s="13" t="s">
        <v>18</v>
      </c>
      <c r="C7" s="3">
        <v>5.6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8">
        <v>5</v>
      </c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7" s="7" customFormat="1" ht="15.75" x14ac:dyDescent="0.25">
      <c r="A8" s="5">
        <v>5</v>
      </c>
      <c r="B8" s="6" t="s">
        <v>19</v>
      </c>
      <c r="C8" s="6">
        <v>5.31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8">
        <v>5</v>
      </c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7" ht="15.75" x14ac:dyDescent="0.25">
      <c r="A9" s="1">
        <v>6</v>
      </c>
      <c r="B9" s="3" t="s">
        <v>20</v>
      </c>
      <c r="C9" s="3">
        <v>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8">
        <v>5</v>
      </c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1:27" s="7" customFormat="1" ht="15.75" x14ac:dyDescent="0.25">
      <c r="A10" s="5">
        <v>7</v>
      </c>
      <c r="B10" s="6" t="s">
        <v>21</v>
      </c>
      <c r="C10" s="6">
        <v>5.32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8">
        <v>5</v>
      </c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1:27" ht="15.75" x14ac:dyDescent="0.25">
      <c r="A11" s="1">
        <v>8</v>
      </c>
      <c r="B11" s="3" t="s">
        <v>22</v>
      </c>
      <c r="C11" s="3">
        <v>5.2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8">
        <v>5</v>
      </c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s="7" customFormat="1" ht="15.75" x14ac:dyDescent="0.25">
      <c r="A12" s="5">
        <v>9</v>
      </c>
      <c r="B12" s="6" t="s">
        <v>24</v>
      </c>
      <c r="C12" s="6">
        <v>40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8">
        <f t="shared" si="0"/>
        <v>40</v>
      </c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1:27" ht="15.75" x14ac:dyDescent="0.25">
      <c r="A13" s="1">
        <v>10</v>
      </c>
      <c r="B13" s="3" t="s">
        <v>23</v>
      </c>
      <c r="C13" s="3">
        <v>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8">
        <f t="shared" si="0"/>
        <v>5</v>
      </c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</row>
    <row r="14" spans="1:27" s="7" customFormat="1" ht="15.75" x14ac:dyDescent="0.25">
      <c r="A14" s="5">
        <v>11</v>
      </c>
      <c r="B14" s="6" t="s">
        <v>25</v>
      </c>
      <c r="C14" s="6">
        <v>5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8">
        <f t="shared" si="0"/>
        <v>5</v>
      </c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</row>
    <row r="15" spans="1:27" ht="15.75" x14ac:dyDescent="0.25">
      <c r="A15" s="1">
        <v>12</v>
      </c>
      <c r="B15" s="3" t="s">
        <v>26</v>
      </c>
      <c r="C15" s="3">
        <v>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8">
        <f t="shared" si="0"/>
        <v>5</v>
      </c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</row>
    <row r="16" spans="1:27" s="7" customFormat="1" ht="15.75" x14ac:dyDescent="0.25">
      <c r="A16" s="5">
        <v>13</v>
      </c>
      <c r="B16" s="6" t="s">
        <v>27</v>
      </c>
      <c r="C16" s="6">
        <v>5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8">
        <f t="shared" si="0"/>
        <v>5</v>
      </c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</row>
    <row r="17" spans="1:27" ht="15.75" x14ac:dyDescent="0.25">
      <c r="A17" s="1">
        <v>14</v>
      </c>
      <c r="B17" s="3" t="s">
        <v>28</v>
      </c>
      <c r="C17" s="3">
        <v>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8">
        <f t="shared" si="0"/>
        <v>5</v>
      </c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</row>
    <row r="18" spans="1:27" s="7" customFormat="1" ht="15.75" x14ac:dyDescent="0.25">
      <c r="A18" s="5">
        <v>15</v>
      </c>
      <c r="B18" s="6" t="s">
        <v>29</v>
      </c>
      <c r="C18" s="6">
        <v>3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8">
        <f t="shared" si="0"/>
        <v>3</v>
      </c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</row>
    <row r="19" spans="1:27" ht="15.75" x14ac:dyDescent="0.25">
      <c r="A19" s="1">
        <v>16</v>
      </c>
      <c r="B19" s="3" t="s">
        <v>30</v>
      </c>
      <c r="C19" s="3">
        <v>2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8">
        <f t="shared" si="0"/>
        <v>2</v>
      </c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</row>
    <row r="20" spans="1:27" s="7" customFormat="1" ht="15.75" x14ac:dyDescent="0.25">
      <c r="A20" s="5">
        <v>17</v>
      </c>
      <c r="B20" s="6" t="s">
        <v>31</v>
      </c>
      <c r="C20" s="6">
        <v>1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8">
        <f t="shared" si="0"/>
        <v>1</v>
      </c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</row>
    <row r="21" spans="1:27" ht="15.75" x14ac:dyDescent="0.25">
      <c r="A21" s="1">
        <v>18</v>
      </c>
      <c r="B21" s="3" t="s">
        <v>32</v>
      </c>
      <c r="C21" s="3">
        <v>1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8">
        <f t="shared" si="0"/>
        <v>1</v>
      </c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</row>
    <row r="22" spans="1:27" s="7" customFormat="1" ht="15.75" x14ac:dyDescent="0.25">
      <c r="A22" s="5">
        <v>19</v>
      </c>
      <c r="B22" s="6" t="s">
        <v>33</v>
      </c>
      <c r="C22" s="6">
        <v>1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8">
        <f t="shared" si="0"/>
        <v>1</v>
      </c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</row>
    <row r="23" spans="1:27" ht="15.75" x14ac:dyDescent="0.25">
      <c r="A23" s="1">
        <v>20</v>
      </c>
      <c r="B23" s="3" t="s">
        <v>34</v>
      </c>
      <c r="C23" s="3">
        <v>1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8">
        <f t="shared" si="0"/>
        <v>1</v>
      </c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</row>
    <row r="24" spans="1:27" s="7" customFormat="1" ht="15.75" x14ac:dyDescent="0.25">
      <c r="A24" s="5">
        <v>21</v>
      </c>
      <c r="B24" s="6" t="s">
        <v>35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8">
        <f t="shared" si="0"/>
        <v>0</v>
      </c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</row>
    <row r="25" spans="1:27" ht="15.75" x14ac:dyDescent="0.25">
      <c r="A25" s="1">
        <v>22</v>
      </c>
      <c r="B25" s="3" t="s">
        <v>36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8">
        <f t="shared" si="0"/>
        <v>0</v>
      </c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</row>
    <row r="26" spans="1:27" s="7" customFormat="1" ht="15.75" x14ac:dyDescent="0.25">
      <c r="A26" s="5">
        <v>23</v>
      </c>
      <c r="B26" s="6" t="s">
        <v>37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8">
        <f t="shared" si="0"/>
        <v>0</v>
      </c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</row>
    <row r="27" spans="1:27" ht="15.75" x14ac:dyDescent="0.25">
      <c r="A27" s="1">
        <v>24</v>
      </c>
      <c r="B27" s="3" t="s">
        <v>38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8">
        <f t="shared" si="0"/>
        <v>0</v>
      </c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</row>
    <row r="28" spans="1:27" s="7" customFormat="1" ht="15.75" x14ac:dyDescent="0.25">
      <c r="A28" s="5">
        <v>25</v>
      </c>
      <c r="B28" s="6" t="s">
        <v>39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8">
        <f t="shared" si="0"/>
        <v>0</v>
      </c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</row>
    <row r="29" spans="1:27" ht="15.75" x14ac:dyDescent="0.25">
      <c r="A29" s="1">
        <v>26</v>
      </c>
      <c r="B29" s="3" t="s">
        <v>40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8">
        <f t="shared" si="0"/>
        <v>0</v>
      </c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</row>
    <row r="30" spans="1:27" s="7" customFormat="1" ht="15.75" x14ac:dyDescent="0.25">
      <c r="A30" s="5">
        <v>27</v>
      </c>
      <c r="B30" s="6" t="s">
        <v>41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8">
        <f t="shared" si="0"/>
        <v>0</v>
      </c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</row>
    <row r="31" spans="1:27" ht="15.75" x14ac:dyDescent="0.25">
      <c r="A31" s="1">
        <v>28</v>
      </c>
      <c r="B31" s="3" t="s">
        <v>42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8">
        <f t="shared" si="0"/>
        <v>0</v>
      </c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</row>
    <row r="32" spans="1:27" s="7" customFormat="1" ht="15.75" x14ac:dyDescent="0.25">
      <c r="A32" s="5">
        <v>29</v>
      </c>
      <c r="B32" s="6" t="s">
        <v>43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8">
        <f t="shared" si="0"/>
        <v>0</v>
      </c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1:27" ht="15.75" x14ac:dyDescent="0.25">
      <c r="A33" s="1">
        <v>30</v>
      </c>
      <c r="B33" s="3" t="s">
        <v>44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8">
        <f t="shared" si="0"/>
        <v>0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</row>
    <row r="34" spans="1:27" x14ac:dyDescent="0.2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</row>
    <row r="35" spans="1:27" x14ac:dyDescent="0.2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</row>
    <row r="36" spans="1:27" x14ac:dyDescent="0.2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</row>
    <row r="37" spans="1:27" x14ac:dyDescent="0.2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</row>
    <row r="38" spans="1:27" ht="15.75" x14ac:dyDescent="0.25">
      <c r="A38" s="4"/>
      <c r="B38" s="2" t="s">
        <v>46</v>
      </c>
      <c r="C38" s="15" t="s">
        <v>47</v>
      </c>
      <c r="D38" s="16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</row>
    <row r="39" spans="1:27" ht="15.75" x14ac:dyDescent="0.25">
      <c r="A39" s="5">
        <v>1</v>
      </c>
      <c r="B39" s="6" t="str">
        <f>INDEX($B$4:$B$33,MATCH(C39, $P$4:$P$33,0))</f>
        <v>i</v>
      </c>
      <c r="C39" s="17">
        <f>LARGE($P$4:$P$33,1)</f>
        <v>40</v>
      </c>
      <c r="D39" s="17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</row>
    <row r="40" spans="1:27" ht="15.75" x14ac:dyDescent="0.25">
      <c r="A40" s="11">
        <v>2</v>
      </c>
      <c r="B40" s="12" t="str">
        <f t="shared" ref="B40:B53" si="1">INDEX($B$4:$B$33,MATCH(C40, $P$4:$P$33,0))</f>
        <v>b</v>
      </c>
      <c r="C40" s="18">
        <f>LARGE($P$4:$P$33,2)</f>
        <v>20</v>
      </c>
      <c r="D40" s="18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</row>
    <row r="41" spans="1:27" ht="15.75" x14ac:dyDescent="0.25">
      <c r="A41" s="5">
        <v>3</v>
      </c>
      <c r="B41" s="12" t="str">
        <f t="shared" si="1"/>
        <v>a</v>
      </c>
      <c r="C41" s="17">
        <f>LARGE($P$4:$P$33,3)</f>
        <v>15</v>
      </c>
      <c r="D41" s="17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</row>
    <row r="42" spans="1:27" ht="15.75" x14ac:dyDescent="0.25">
      <c r="A42" s="11">
        <v>4</v>
      </c>
      <c r="B42" s="12" t="str">
        <f>INDEX($B$4:$B$33,MATCH(C42, $P$4:$P$33,0))</f>
        <v>c</v>
      </c>
      <c r="C42" s="18">
        <f>LARGE($P$4:$P$33,4)</f>
        <v>5</v>
      </c>
      <c r="D42" s="18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</row>
    <row r="43" spans="1:27" ht="15.75" x14ac:dyDescent="0.25">
      <c r="A43" s="5">
        <v>5</v>
      </c>
      <c r="B43" s="12" t="str">
        <f t="shared" si="1"/>
        <v>c</v>
      </c>
      <c r="C43" s="17">
        <f>LARGE($P$4:$P$33,5)</f>
        <v>5</v>
      </c>
      <c r="D43" s="17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</row>
    <row r="44" spans="1:27" ht="15.75" x14ac:dyDescent="0.25">
      <c r="A44" s="11">
        <v>6</v>
      </c>
      <c r="B44" s="12" t="str">
        <f t="shared" si="1"/>
        <v>c</v>
      </c>
      <c r="C44" s="18">
        <f>LARGE($P$4:$P$33,6)</f>
        <v>5</v>
      </c>
      <c r="D44" s="18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</row>
    <row r="45" spans="1:27" ht="15.75" x14ac:dyDescent="0.25">
      <c r="A45" s="5">
        <v>7</v>
      </c>
      <c r="B45" s="6" t="str">
        <f t="shared" si="1"/>
        <v>c</v>
      </c>
      <c r="C45" s="17">
        <f>LARGE($P$4:$P$33,7)</f>
        <v>5</v>
      </c>
      <c r="D45" s="17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</row>
    <row r="46" spans="1:27" ht="15.75" x14ac:dyDescent="0.25">
      <c r="A46" s="11">
        <v>8</v>
      </c>
      <c r="B46" s="12" t="str">
        <f t="shared" si="1"/>
        <v>c</v>
      </c>
      <c r="C46" s="18">
        <f>LARGE($P$4:$P$33,8)</f>
        <v>5</v>
      </c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</row>
    <row r="47" spans="1:27" ht="15.75" x14ac:dyDescent="0.25">
      <c r="A47" s="5">
        <v>9</v>
      </c>
      <c r="B47" s="6" t="str">
        <f t="shared" si="1"/>
        <v>c</v>
      </c>
      <c r="C47" s="17">
        <f>LARGE($P$4:$P$33,9)</f>
        <v>5</v>
      </c>
      <c r="D47" s="17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</row>
    <row r="48" spans="1:27" ht="15.75" x14ac:dyDescent="0.25">
      <c r="A48" s="1">
        <v>10</v>
      </c>
      <c r="B48" s="6" t="str">
        <f t="shared" si="1"/>
        <v>c</v>
      </c>
      <c r="C48" s="17">
        <f>LARGE($P$4:$P$33,10)</f>
        <v>5</v>
      </c>
      <c r="D48" s="17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1:18" ht="15.75" x14ac:dyDescent="0.25">
      <c r="A49" s="5">
        <v>11</v>
      </c>
      <c r="B49" s="6" t="str">
        <f t="shared" si="1"/>
        <v>c</v>
      </c>
      <c r="C49" s="17">
        <f>LARGE($P$4:$P$33,11)</f>
        <v>5</v>
      </c>
      <c r="D49" s="17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</row>
    <row r="50" spans="1:18" ht="15.75" x14ac:dyDescent="0.25">
      <c r="A50" s="1">
        <v>12</v>
      </c>
      <c r="B50" s="6" t="str">
        <f t="shared" si="1"/>
        <v>c</v>
      </c>
      <c r="C50" s="17">
        <f>LARGE($P$4:$P$33,12)</f>
        <v>5</v>
      </c>
      <c r="D50" s="17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8" ht="15.75" x14ac:dyDescent="0.25">
      <c r="A51" s="5">
        <v>13</v>
      </c>
      <c r="B51" s="6" t="str">
        <f t="shared" si="1"/>
        <v>c</v>
      </c>
      <c r="C51" s="17">
        <f>LARGE($P$4:$P$33,13)</f>
        <v>5</v>
      </c>
      <c r="D51" s="17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1:18" ht="15.75" x14ac:dyDescent="0.25">
      <c r="A52" s="1">
        <v>14</v>
      </c>
      <c r="B52" s="6" t="str">
        <f t="shared" si="1"/>
        <v>c</v>
      </c>
      <c r="C52" s="17">
        <f>LARGE($P$4:$P$33,14)</f>
        <v>5</v>
      </c>
      <c r="D52" s="17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</row>
    <row r="53" spans="1:18" ht="15.75" x14ac:dyDescent="0.25">
      <c r="A53" s="5">
        <v>15</v>
      </c>
      <c r="B53" s="6" t="str">
        <f t="shared" si="1"/>
        <v>o</v>
      </c>
      <c r="C53" s="17">
        <f>LARGE($P$4:$P$33,15)</f>
        <v>3</v>
      </c>
      <c r="D53" s="17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</row>
    <row r="54" spans="1:18" ht="15.75" x14ac:dyDescent="0.25">
      <c r="A54" s="1">
        <v>16</v>
      </c>
      <c r="B54" s="6" t="str">
        <f t="shared" ref="B54:B68" si="2">INDEX($B$4:$B$33,MATCH(C54, $P$4:$P$33,0))</f>
        <v>p</v>
      </c>
      <c r="C54" s="17">
        <f>LARGE($P$4:$P$33,16)</f>
        <v>2</v>
      </c>
      <c r="D54" s="17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</row>
    <row r="55" spans="1:18" ht="15.75" x14ac:dyDescent="0.25">
      <c r="A55" s="5">
        <v>17</v>
      </c>
      <c r="B55" s="6" t="str">
        <f t="shared" si="2"/>
        <v>q</v>
      </c>
      <c r="C55" s="17">
        <f>LARGE($P$4:$P$33,17)</f>
        <v>1</v>
      </c>
      <c r="D55" s="17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</row>
    <row r="56" spans="1:18" ht="15.75" x14ac:dyDescent="0.25">
      <c r="A56" s="1">
        <v>18</v>
      </c>
      <c r="B56" s="6" t="str">
        <f t="shared" si="2"/>
        <v>q</v>
      </c>
      <c r="C56" s="17">
        <f>LARGE($P$4:$P$33,18)</f>
        <v>1</v>
      </c>
      <c r="D56" s="17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8" ht="15.75" x14ac:dyDescent="0.25">
      <c r="A57" s="5">
        <v>19</v>
      </c>
      <c r="B57" s="6" t="str">
        <f t="shared" si="2"/>
        <v>q</v>
      </c>
      <c r="C57" s="17">
        <f>LARGE($P$4:$P$33,19)</f>
        <v>1</v>
      </c>
      <c r="D57" s="17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8" ht="15.75" x14ac:dyDescent="0.25">
      <c r="A58" s="1">
        <v>20</v>
      </c>
      <c r="B58" s="6" t="str">
        <f t="shared" si="2"/>
        <v>q</v>
      </c>
      <c r="C58" s="17">
        <f>LARGE($P$4:$P$33,20)</f>
        <v>1</v>
      </c>
      <c r="D58" s="17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8" ht="15.75" x14ac:dyDescent="0.25">
      <c r="A59" s="5">
        <v>21</v>
      </c>
      <c r="B59" s="6" t="str">
        <f t="shared" si="2"/>
        <v>u</v>
      </c>
      <c r="C59" s="17">
        <f>LARGE($P$4:$P$33,21)</f>
        <v>0</v>
      </c>
      <c r="D59" s="17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8" ht="15.75" x14ac:dyDescent="0.25">
      <c r="A60" s="1">
        <v>22</v>
      </c>
      <c r="B60" s="6" t="str">
        <f t="shared" si="2"/>
        <v>u</v>
      </c>
      <c r="C60" s="17">
        <f>LARGE($P$4:$P$33,22)</f>
        <v>0</v>
      </c>
      <c r="D60" s="17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8" ht="15.75" x14ac:dyDescent="0.25">
      <c r="A61" s="5">
        <v>23</v>
      </c>
      <c r="B61" s="6" t="str">
        <f t="shared" si="2"/>
        <v>u</v>
      </c>
      <c r="C61" s="17">
        <f>LARGE($P$4:$P$33,23)</f>
        <v>0</v>
      </c>
      <c r="D61" s="17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8" ht="15.75" x14ac:dyDescent="0.25">
      <c r="A62" s="1">
        <v>24</v>
      </c>
      <c r="B62" s="6" t="str">
        <f t="shared" si="2"/>
        <v>u</v>
      </c>
      <c r="C62" s="17">
        <f>LARGE($P$4:$P$33,24)</f>
        <v>0</v>
      </c>
      <c r="D62" s="17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8" ht="15.75" x14ac:dyDescent="0.25">
      <c r="A63" s="5">
        <v>25</v>
      </c>
      <c r="B63" s="6" t="str">
        <f t="shared" si="2"/>
        <v>u</v>
      </c>
      <c r="C63" s="17">
        <f>LARGE($P$4:$P$33,25)</f>
        <v>0</v>
      </c>
      <c r="D63" s="17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8" ht="15.75" x14ac:dyDescent="0.25">
      <c r="A64" s="1">
        <v>26</v>
      </c>
      <c r="B64" s="6" t="str">
        <f t="shared" si="2"/>
        <v>u</v>
      </c>
      <c r="C64" s="17">
        <f>LARGE($P$4:$P$33,26)</f>
        <v>0</v>
      </c>
      <c r="D64" s="17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1:18" ht="15.75" x14ac:dyDescent="0.25">
      <c r="A65" s="5">
        <v>27</v>
      </c>
      <c r="B65" s="6" t="str">
        <f t="shared" si="2"/>
        <v>u</v>
      </c>
      <c r="C65" s="17">
        <f>LARGE($P$4:$P$33,27)</f>
        <v>0</v>
      </c>
      <c r="D65" s="17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1:18" ht="15.75" x14ac:dyDescent="0.25">
      <c r="A66" s="1">
        <v>28</v>
      </c>
      <c r="B66" s="6" t="str">
        <f t="shared" si="2"/>
        <v>u</v>
      </c>
      <c r="C66" s="17">
        <f>LARGE($P$4:$P$33,28)</f>
        <v>0</v>
      </c>
      <c r="D66" s="17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1:18" ht="15.75" x14ac:dyDescent="0.25">
      <c r="A67" s="5">
        <v>29</v>
      </c>
      <c r="B67" s="6" t="str">
        <f t="shared" si="2"/>
        <v>u</v>
      </c>
      <c r="C67" s="17">
        <f>LARGE($P$4:$P$33,29)</f>
        <v>0</v>
      </c>
      <c r="D67" s="17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1:18" ht="15.75" x14ac:dyDescent="0.25">
      <c r="A68" s="1">
        <v>30</v>
      </c>
      <c r="B68" s="6" t="str">
        <f t="shared" si="2"/>
        <v>u</v>
      </c>
      <c r="C68" s="17">
        <f>LARGE($P$4:$P$33,30)</f>
        <v>0</v>
      </c>
      <c r="D68" s="17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1:18" x14ac:dyDescent="0.2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1:18" x14ac:dyDescent="0.2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1:18" x14ac:dyDescent="0.2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1:18" x14ac:dyDescent="0.2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1:18" x14ac:dyDescent="0.2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1:18" x14ac:dyDescent="0.2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1:18" x14ac:dyDescent="0.2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1:18" x14ac:dyDescent="0.2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1:18" x14ac:dyDescent="0.2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1:18" x14ac:dyDescent="0.2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1:18" x14ac:dyDescent="0.2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1:18" x14ac:dyDescent="0.2">
      <c r="A80" s="19"/>
      <c r="B80" s="19"/>
      <c r="C80" s="19"/>
      <c r="D80" s="19"/>
      <c r="E80" s="19"/>
    </row>
  </sheetData>
  <mergeCells count="32">
    <mergeCell ref="C65:D65"/>
    <mergeCell ref="C66:D66"/>
    <mergeCell ref="C67:D67"/>
    <mergeCell ref="C68:D68"/>
    <mergeCell ref="C38:D38"/>
    <mergeCell ref="C53:D53"/>
    <mergeCell ref="C54:D54"/>
    <mergeCell ref="C55:D55"/>
    <mergeCell ref="C56:D56"/>
    <mergeCell ref="C57:D57"/>
    <mergeCell ref="C58:D58"/>
    <mergeCell ref="C39:D39"/>
    <mergeCell ref="C40:D40"/>
    <mergeCell ref="C41:D41"/>
    <mergeCell ref="C42:D42"/>
    <mergeCell ref="C43:D43"/>
    <mergeCell ref="C2:O2"/>
    <mergeCell ref="C63:D63"/>
    <mergeCell ref="C64:D64"/>
    <mergeCell ref="C59:D59"/>
    <mergeCell ref="C60:D60"/>
    <mergeCell ref="C49:D49"/>
    <mergeCell ref="C50:D50"/>
    <mergeCell ref="C51:D51"/>
    <mergeCell ref="C52:D52"/>
    <mergeCell ref="C44:D44"/>
    <mergeCell ref="C45:D45"/>
    <mergeCell ref="C46:D46"/>
    <mergeCell ref="C61:D61"/>
    <mergeCell ref="C62:D62"/>
    <mergeCell ref="C47:D47"/>
    <mergeCell ref="C48:D48"/>
  </mergeCells>
  <conditionalFormatting sqref="C39:D68">
    <cfRule type="expression" dxfId="1" priority="2">
      <formula>C39=INT(C39)</formula>
    </cfRule>
    <cfRule type="expression" dxfId="0" priority="1">
      <formula>$C$39=INT($C$39*10)</formula>
    </cfRule>
  </conditionalFormatting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rketSpecific xmlns="6d93d202-47fc-4405-873a-cab67cc5f1b2">false</MarketSpecific>
    <ApprovalStatus xmlns="6d93d202-47fc-4405-873a-cab67cc5f1b2">InProgress</ApprovalStatus>
    <LocComments xmlns="6d93d202-47fc-4405-873a-cab67cc5f1b2" xsi:nil="true"/>
    <DirectSourceMarket xmlns="6d93d202-47fc-4405-873a-cab67cc5f1b2">english</DirectSourceMarket>
    <ThumbnailAssetId xmlns="6d93d202-47fc-4405-873a-cab67cc5f1b2" xsi:nil="true"/>
    <PrimaryImageGen xmlns="6d93d202-47fc-4405-873a-cab67cc5f1b2">true</PrimaryImageGen>
    <LegacyData xmlns="6d93d202-47fc-4405-873a-cab67cc5f1b2" xsi:nil="true"/>
    <TPFriendlyName xmlns="6d93d202-47fc-4405-873a-cab67cc5f1b2" xsi:nil="true"/>
    <NumericId xmlns="6d93d202-47fc-4405-873a-cab67cc5f1b2" xsi:nil="true"/>
    <LocRecommendedHandoff xmlns="6d93d202-47fc-4405-873a-cab67cc5f1b2" xsi:nil="true"/>
    <BlockPublish xmlns="6d93d202-47fc-4405-873a-cab67cc5f1b2">false</BlockPublish>
    <BusinessGroup xmlns="6d93d202-47fc-4405-873a-cab67cc5f1b2" xsi:nil="true"/>
    <OpenTemplate xmlns="6d93d202-47fc-4405-873a-cab67cc5f1b2">true</OpenTemplate>
    <SourceTitle xmlns="6d93d202-47fc-4405-873a-cab67cc5f1b2">Fantasy sports league standings</SourceTitle>
    <APEditor xmlns="6d93d202-47fc-4405-873a-cab67cc5f1b2">
      <UserInfo>
        <DisplayName/>
        <AccountId xsi:nil="true"/>
        <AccountType/>
      </UserInfo>
    </APEditor>
    <UALocComments xmlns="6d93d202-47fc-4405-873a-cab67cc5f1b2">2007 Template UpLeveling Do Not HandOff</UALocComments>
    <IntlLangReviewDate xmlns="6d93d202-47fc-4405-873a-cab67cc5f1b2" xsi:nil="true"/>
    <PublishStatusLookup xmlns="6d93d202-47fc-4405-873a-cab67cc5f1b2">
      <Value>480700</Value>
      <Value>480747</Value>
    </PublishStatusLookup>
    <ParentAssetId xmlns="6d93d202-47fc-4405-873a-cab67cc5f1b2" xsi:nil="true"/>
    <FeatureTagsTaxHTField0 xmlns="6d93d202-47fc-4405-873a-cab67cc5f1b2">
      <Terms xmlns="http://schemas.microsoft.com/office/infopath/2007/PartnerControls"/>
    </FeatureTagsTaxHTField0>
    <MachineTranslated xmlns="6d93d202-47fc-4405-873a-cab67cc5f1b2">false</MachineTranslated>
    <Providers xmlns="6d93d202-47fc-4405-873a-cab67cc5f1b2" xsi:nil="true"/>
    <OriginalSourceMarket xmlns="6d93d202-47fc-4405-873a-cab67cc5f1b2">english</OriginalSourceMarket>
    <APDescription xmlns="6d93d202-47fc-4405-873a-cab67cc5f1b2" xsi:nil="true"/>
    <ContentItem xmlns="6d93d202-47fc-4405-873a-cab67cc5f1b2" xsi:nil="true"/>
    <ClipArtFilename xmlns="6d93d202-47fc-4405-873a-cab67cc5f1b2" xsi:nil="true"/>
    <TPInstallLocation xmlns="6d93d202-47fc-4405-873a-cab67cc5f1b2" xsi:nil="true"/>
    <TimesCloned xmlns="6d93d202-47fc-4405-873a-cab67cc5f1b2" xsi:nil="true"/>
    <PublishTargets xmlns="6d93d202-47fc-4405-873a-cab67cc5f1b2">OfficeOnline,OfficeOnlineVNext</PublishTargets>
    <AcquiredFrom xmlns="6d93d202-47fc-4405-873a-cab67cc5f1b2">Internal MS</AcquiredFrom>
    <AssetStart xmlns="6d93d202-47fc-4405-873a-cab67cc5f1b2">2012-02-06T20:44:00+00:00</AssetStart>
    <FriendlyTitle xmlns="6d93d202-47fc-4405-873a-cab67cc5f1b2" xsi:nil="true"/>
    <Provider xmlns="6d93d202-47fc-4405-873a-cab67cc5f1b2" xsi:nil="true"/>
    <LastHandOff xmlns="6d93d202-47fc-4405-873a-cab67cc5f1b2" xsi:nil="true"/>
    <Manager xmlns="6d93d202-47fc-4405-873a-cab67cc5f1b2" xsi:nil="true"/>
    <UALocRecommendation xmlns="6d93d202-47fc-4405-873a-cab67cc5f1b2">Localize</UALocRecommendation>
    <ArtSampleDocs xmlns="6d93d202-47fc-4405-873a-cab67cc5f1b2" xsi:nil="true"/>
    <UACurrentWords xmlns="6d93d202-47fc-4405-873a-cab67cc5f1b2" xsi:nil="true"/>
    <TPClientViewer xmlns="6d93d202-47fc-4405-873a-cab67cc5f1b2" xsi:nil="true"/>
    <TemplateStatus xmlns="6d93d202-47fc-4405-873a-cab67cc5f1b2">Complete</TemplateStatus>
    <ShowIn xmlns="6d93d202-47fc-4405-873a-cab67cc5f1b2">Show everywhere</ShowIn>
    <CSXHash xmlns="6d93d202-47fc-4405-873a-cab67cc5f1b2" xsi:nil="true"/>
    <Downloads xmlns="6d93d202-47fc-4405-873a-cab67cc5f1b2">0</Downloads>
    <VoteCount xmlns="6d93d202-47fc-4405-873a-cab67cc5f1b2" xsi:nil="true"/>
    <OOCacheId xmlns="6d93d202-47fc-4405-873a-cab67cc5f1b2" xsi:nil="true"/>
    <IsDeleted xmlns="6d93d202-47fc-4405-873a-cab67cc5f1b2">false</IsDeleted>
    <InternalTagsTaxHTField0 xmlns="6d93d202-47fc-4405-873a-cab67cc5f1b2">
      <Terms xmlns="http://schemas.microsoft.com/office/infopath/2007/PartnerControls"/>
    </InternalTagsTaxHTField0>
    <UANotes xmlns="6d93d202-47fc-4405-873a-cab67cc5f1b2">2003 to 2007 conversion</UANotes>
    <AssetExpire xmlns="6d93d202-47fc-4405-873a-cab67cc5f1b2">2035-01-01T08:00:00+00:00</AssetExpire>
    <CSXSubmissionMarket xmlns="6d93d202-47fc-4405-873a-cab67cc5f1b2" xsi:nil="true"/>
    <DSATActionTaken xmlns="6d93d202-47fc-4405-873a-cab67cc5f1b2" xsi:nil="true"/>
    <SubmitterId xmlns="6d93d202-47fc-4405-873a-cab67cc5f1b2" xsi:nil="true"/>
    <EditorialTags xmlns="6d93d202-47fc-4405-873a-cab67cc5f1b2" xsi:nil="true"/>
    <TPExecutable xmlns="6d93d202-47fc-4405-873a-cab67cc5f1b2" xsi:nil="true"/>
    <CSXSubmissionDate xmlns="6d93d202-47fc-4405-873a-cab67cc5f1b2" xsi:nil="true"/>
    <CSXUpdate xmlns="6d93d202-47fc-4405-873a-cab67cc5f1b2">false</CSXUpdate>
    <AssetType xmlns="6d93d202-47fc-4405-873a-cab67cc5f1b2">TP</AssetType>
    <ApprovalLog xmlns="6d93d202-47fc-4405-873a-cab67cc5f1b2" xsi:nil="true"/>
    <BugNumber xmlns="6d93d202-47fc-4405-873a-cab67cc5f1b2" xsi:nil="true"/>
    <OriginAsset xmlns="6d93d202-47fc-4405-873a-cab67cc5f1b2" xsi:nil="true"/>
    <TPComponent xmlns="6d93d202-47fc-4405-873a-cab67cc5f1b2" xsi:nil="true"/>
    <Milestone xmlns="6d93d202-47fc-4405-873a-cab67cc5f1b2" xsi:nil="true"/>
    <RecommendationsModifier xmlns="6d93d202-47fc-4405-873a-cab67cc5f1b2" xsi:nil="true"/>
    <Component xmlns="64acb2c5-0a2b-4bda-bd34-58e36cbb80d2" xsi:nil="true"/>
    <Description0 xmlns="64acb2c5-0a2b-4bda-bd34-58e36cbb80d2" xsi:nil="true"/>
    <AssetId xmlns="6d93d202-47fc-4405-873a-cab67cc5f1b2">TP102825496</AssetId>
    <PolicheckWords xmlns="6d93d202-47fc-4405-873a-cab67cc5f1b2" xsi:nil="true"/>
    <TPLaunchHelpLink xmlns="6d93d202-47fc-4405-873a-cab67cc5f1b2" xsi:nil="true"/>
    <IntlLocPriority xmlns="6d93d202-47fc-4405-873a-cab67cc5f1b2" xsi:nil="true"/>
    <TPApplication xmlns="6d93d202-47fc-4405-873a-cab67cc5f1b2" xsi:nil="true"/>
    <IntlLangReviewer xmlns="6d93d202-47fc-4405-873a-cab67cc5f1b2" xsi:nil="true"/>
    <HandoffToMSDN xmlns="6d93d202-47fc-4405-873a-cab67cc5f1b2" xsi:nil="true"/>
    <PlannedPubDate xmlns="6d93d202-47fc-4405-873a-cab67cc5f1b2" xsi:nil="true"/>
    <CrawlForDependencies xmlns="6d93d202-47fc-4405-873a-cab67cc5f1b2">false</CrawlForDependencies>
    <LocLastLocAttemptVersionLookup xmlns="6d93d202-47fc-4405-873a-cab67cc5f1b2">823480</LocLastLocAttemptVersionLookup>
    <TrustLevel xmlns="6d93d202-47fc-4405-873a-cab67cc5f1b2">1 Microsoft Managed Content</TrustLevel>
    <CampaignTagsTaxHTField0 xmlns="6d93d202-47fc-4405-873a-cab67cc5f1b2">
      <Terms xmlns="http://schemas.microsoft.com/office/infopath/2007/PartnerControls"/>
    </CampaignTagsTaxHTField0>
    <TPNamespace xmlns="6d93d202-47fc-4405-873a-cab67cc5f1b2" xsi:nil="true"/>
    <TaxCatchAll xmlns="6d93d202-47fc-4405-873a-cab67cc5f1b2"/>
    <IsSearchable xmlns="6d93d202-47fc-4405-873a-cab67cc5f1b2">true</IsSearchable>
    <TemplateTemplateType xmlns="6d93d202-47fc-4405-873a-cab67cc5f1b2">Excel 2007 Default</TemplateTemplateType>
    <Markets xmlns="6d93d202-47fc-4405-873a-cab67cc5f1b2"/>
    <IntlLangReview xmlns="6d93d202-47fc-4405-873a-cab67cc5f1b2">false</IntlLangReview>
    <UAProjectedTotalWords xmlns="6d93d202-47fc-4405-873a-cab67cc5f1b2" xsi:nil="true"/>
    <OutputCachingOn xmlns="6d93d202-47fc-4405-873a-cab67cc5f1b2">false</OutputCachingOn>
    <AverageRating xmlns="6d93d202-47fc-4405-873a-cab67cc5f1b2" xsi:nil="true"/>
    <APAuthor xmlns="6d93d202-47fc-4405-873a-cab67cc5f1b2">
      <UserInfo>
        <DisplayName/>
        <AccountId>1928</AccountId>
        <AccountType/>
      </UserInfo>
    </APAuthor>
    <TPCommandLine xmlns="6d93d202-47fc-4405-873a-cab67cc5f1b2" xsi:nil="true"/>
    <LocManualTestRequired xmlns="6d93d202-47fc-4405-873a-cab67cc5f1b2">false</LocManualTestRequired>
    <TPAppVersion xmlns="6d93d202-47fc-4405-873a-cab67cc5f1b2" xsi:nil="true"/>
    <EditorialStatus xmlns="6d93d202-47fc-4405-873a-cab67cc5f1b2" xsi:nil="true"/>
    <LastModifiedDateTime xmlns="6d93d202-47fc-4405-873a-cab67cc5f1b2" xsi:nil="true"/>
    <TPLaunchHelpLinkType xmlns="6d93d202-47fc-4405-873a-cab67cc5f1b2">Template</TPLaunchHelpLinkType>
    <OriginalRelease xmlns="6d93d202-47fc-4405-873a-cab67cc5f1b2">14</OriginalRelease>
    <ScenarioTagsTaxHTField0 xmlns="6d93d202-47fc-4405-873a-cab67cc5f1b2">
      <Terms xmlns="http://schemas.microsoft.com/office/infopath/2007/PartnerControls"/>
    </ScenarioTagsTaxHTField0>
    <LocalizationTagsTaxHTField0 xmlns="6d93d202-47fc-4405-873a-cab67cc5f1b2">
      <Terms xmlns="http://schemas.microsoft.com/office/infopath/2007/PartnerControls"/>
    </LocalizationTagsTaxHTField0>
    <LocMarketGroupTiers2 xmlns="6d93d202-47fc-4405-873a-cab67cc5f1b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54F626-5991-4882-9983-CDD951A6BD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D577F9-8186-416F-985A-B7F7693F1EE9}">
  <ds:schemaRefs>
    <ds:schemaRef ds:uri="http://schemas.microsoft.com/office/2006/metadata/properties"/>
    <ds:schemaRef ds:uri="http://schemas.microsoft.com/office/infopath/2007/PartnerControls"/>
    <ds:schemaRef ds:uri="6d93d202-47fc-4405-873a-cab67cc5f1b2"/>
    <ds:schemaRef ds:uri="64acb2c5-0a2b-4bda-bd34-58e36cbb80d2"/>
  </ds:schemaRefs>
</ds:datastoreItem>
</file>

<file path=customXml/itemProps3.xml><?xml version="1.0" encoding="utf-8"?>
<ds:datastoreItem xmlns:ds="http://schemas.openxmlformats.org/officeDocument/2006/customXml" ds:itemID="{6611D0F5-BEA5-49CB-85EC-BCEF334B57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Total points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Mathieu, Kenny</cp:lastModifiedBy>
  <cp:lastPrinted>2003-03-11T15:42:21Z</cp:lastPrinted>
  <dcterms:created xsi:type="dcterms:W3CDTF">2001-02-06T19:32:16Z</dcterms:created>
  <dcterms:modified xsi:type="dcterms:W3CDTF">2019-04-25T09:23:11Z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TC060895051036</vt:lpwstr>
  </property>
  <property fmtid="{D5CDD505-2E9C-101B-9397-08002B2CF9AE}" pid="3" name="InternalTags">
    <vt:lpwstr/>
  </property>
  <property fmtid="{D5CDD505-2E9C-101B-9397-08002B2CF9AE}" pid="4" name="ContentTypeId">
    <vt:lpwstr>0x01010069924D1ECC420D47A2456556BC94F7370400BDF4491DEA4973499845289601F88B9F</vt:lpwstr>
  </property>
  <property fmtid="{D5CDD505-2E9C-101B-9397-08002B2CF9AE}" pid="5" name="FeatureTags">
    <vt:lpwstr/>
  </property>
  <property fmtid="{D5CDD505-2E9C-101B-9397-08002B2CF9AE}" pid="6" name="LocalizationTags">
    <vt:lpwstr/>
  </property>
  <property fmtid="{D5CDD505-2E9C-101B-9397-08002B2CF9AE}" pid="7" name="ScenarioTags">
    <vt:lpwstr/>
  </property>
  <property fmtid="{D5CDD505-2E9C-101B-9397-08002B2CF9AE}" pid="8" name="CampaignTags">
    <vt:lpwstr/>
  </property>
  <property fmtid="{D5CDD505-2E9C-101B-9397-08002B2CF9AE}" pid="9" name="Order">
    <vt:r8>9851100</vt:r8>
  </property>
  <property fmtid="{D5CDD505-2E9C-101B-9397-08002B2CF9AE}" pid="10" name="HiddenCategoryTags">
    <vt:lpwstr/>
  </property>
  <property fmtid="{D5CDD505-2E9C-101B-9397-08002B2CF9AE}" pid="11" name="ImageGenStatus">
    <vt:i4>0</vt:i4>
  </property>
  <property fmtid="{D5CDD505-2E9C-101B-9397-08002B2CF9AE}" pid="12" name="CategoryTags">
    <vt:lpwstr/>
  </property>
  <property fmtid="{D5CDD505-2E9C-101B-9397-08002B2CF9AE}" pid="13" name="Applications">
    <vt:lpwstr/>
  </property>
  <property fmtid="{D5CDD505-2E9C-101B-9397-08002B2CF9AE}" pid="14" name="LocMarketGroupTiers">
    <vt:lpwstr>,t:Tier 1,t:Tier 2,t:Tier 3,</vt:lpwstr>
  </property>
</Properties>
</file>