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85" yWindow="810" windowWidth="9435" windowHeight="8340" tabRatio="819" activeTab="1"/>
  </bookViews>
  <sheets>
    <sheet name="Trame" sheetId="154" r:id="rId1"/>
    <sheet name="Donnees" sheetId="185" r:id="rId2"/>
  </sheets>
  <functionGroups builtInGroupCount="17"/>
  <definedNames>
    <definedName name="_xlnm._FilterDatabase" localSheetId="0" hidden="1">Trame!$B$4:$AG$76</definedName>
    <definedName name="_xlnm.Print_Area" localSheetId="0">Trame!$B$1:$AG$58</definedName>
  </definedNames>
  <calcPr calcId="145621"/>
</workbook>
</file>

<file path=xl/calcChain.xml><?xml version="1.0" encoding="utf-8"?>
<calcChain xmlns="http://schemas.openxmlformats.org/spreadsheetml/2006/main">
  <c r="BC72" i="154" l="1"/>
  <c r="BC69" i="154"/>
  <c r="BC66" i="154"/>
  <c r="BC63" i="154"/>
  <c r="BC60" i="154"/>
  <c r="BC57" i="154"/>
  <c r="BC54" i="154"/>
  <c r="BC51" i="154"/>
  <c r="BC48" i="154"/>
  <c r="BC45" i="154"/>
  <c r="BC42" i="154"/>
  <c r="BC39" i="154"/>
  <c r="BC36" i="154"/>
  <c r="BC33" i="154"/>
  <c r="BC30" i="154"/>
  <c r="BC27" i="154"/>
  <c r="BC24" i="154"/>
  <c r="BC21" i="154"/>
  <c r="BC18" i="154"/>
  <c r="BC15" i="154"/>
  <c r="BC12" i="154"/>
  <c r="BC9" i="154"/>
  <c r="BC6" i="154"/>
  <c r="BB62" i="154"/>
  <c r="BB63" i="154" s="1"/>
  <c r="BB59" i="154"/>
  <c r="BB60" i="154" s="1"/>
  <c r="L71" i="154" l="1"/>
  <c r="K71" i="154"/>
  <c r="J71" i="154"/>
  <c r="I71" i="154"/>
  <c r="H71" i="154"/>
  <c r="G71" i="154"/>
  <c r="F71" i="154"/>
  <c r="S71" i="154"/>
  <c r="R71" i="154"/>
  <c r="Q71" i="154"/>
  <c r="P71" i="154"/>
  <c r="O71" i="154"/>
  <c r="N71" i="154"/>
  <c r="M71" i="154"/>
  <c r="Z71" i="154"/>
  <c r="Y71" i="154"/>
  <c r="X71" i="154"/>
  <c r="W71" i="154"/>
  <c r="V71" i="154"/>
  <c r="U71" i="154"/>
  <c r="T71" i="154"/>
  <c r="AG71" i="154"/>
  <c r="AF71" i="154"/>
  <c r="AE71" i="154"/>
  <c r="AD71" i="154"/>
  <c r="AC71" i="154"/>
  <c r="AB71" i="154"/>
  <c r="AA71" i="154"/>
  <c r="AN71" i="154"/>
  <c r="AM71" i="154"/>
  <c r="AL71" i="154"/>
  <c r="AK71" i="154"/>
  <c r="AJ71" i="154"/>
  <c r="AI71" i="154"/>
  <c r="AH71" i="154"/>
  <c r="AU71" i="154"/>
  <c r="AT71" i="154"/>
  <c r="AS71" i="154"/>
  <c r="AR71" i="154"/>
  <c r="AQ71" i="154"/>
  <c r="AP71" i="154"/>
  <c r="AO71" i="154"/>
  <c r="AU68" i="154"/>
  <c r="AT68" i="154"/>
  <c r="AS68" i="154"/>
  <c r="AR68" i="154"/>
  <c r="AQ68" i="154"/>
  <c r="AP68" i="154"/>
  <c r="AO68" i="154"/>
  <c r="AN68" i="154"/>
  <c r="AM68" i="154"/>
  <c r="AL68" i="154"/>
  <c r="AK68" i="154"/>
  <c r="AJ68" i="154"/>
  <c r="AI68" i="154"/>
  <c r="AH68" i="154"/>
  <c r="AG68" i="154"/>
  <c r="AF68" i="154"/>
  <c r="AE68" i="154"/>
  <c r="AD68" i="154"/>
  <c r="AC68" i="154"/>
  <c r="AB68" i="154"/>
  <c r="AA68" i="154"/>
  <c r="Z68" i="154"/>
  <c r="Y68" i="154"/>
  <c r="X68" i="154"/>
  <c r="W68" i="154"/>
  <c r="V68" i="154"/>
  <c r="U68" i="154"/>
  <c r="T68" i="154"/>
  <c r="S68" i="154"/>
  <c r="R68" i="154"/>
  <c r="Q68" i="154"/>
  <c r="P68" i="154"/>
  <c r="O68" i="154"/>
  <c r="N68" i="154"/>
  <c r="M68" i="154"/>
  <c r="L68" i="154"/>
  <c r="K68" i="154"/>
  <c r="J68" i="154"/>
  <c r="I68" i="154"/>
  <c r="H68" i="154"/>
  <c r="G68" i="154"/>
  <c r="F68" i="154"/>
  <c r="L65" i="154"/>
  <c r="K65" i="154"/>
  <c r="J65" i="154"/>
  <c r="I65" i="154"/>
  <c r="H65" i="154"/>
  <c r="G65" i="154"/>
  <c r="F65" i="154"/>
  <c r="S65" i="154"/>
  <c r="R65" i="154"/>
  <c r="Q65" i="154"/>
  <c r="P65" i="154"/>
  <c r="O65" i="154"/>
  <c r="N65" i="154"/>
  <c r="M65" i="154"/>
  <c r="Z65" i="154"/>
  <c r="Y65" i="154"/>
  <c r="X65" i="154"/>
  <c r="W65" i="154"/>
  <c r="V65" i="154"/>
  <c r="U65" i="154"/>
  <c r="T65" i="154"/>
  <c r="AG65" i="154"/>
  <c r="AF65" i="154"/>
  <c r="AE65" i="154"/>
  <c r="AD65" i="154"/>
  <c r="AC65" i="154"/>
  <c r="AB65" i="154"/>
  <c r="AA65" i="154"/>
  <c r="AN65" i="154"/>
  <c r="AM65" i="154"/>
  <c r="AL65" i="154"/>
  <c r="AK65" i="154"/>
  <c r="AJ65" i="154"/>
  <c r="AI65" i="154"/>
  <c r="AH65" i="154"/>
  <c r="AU65" i="154"/>
  <c r="AT65" i="154"/>
  <c r="AS65" i="154"/>
  <c r="AR65" i="154"/>
  <c r="AQ65" i="154"/>
  <c r="AP65" i="154"/>
  <c r="AO65" i="154"/>
  <c r="AU62" i="154"/>
  <c r="AT62" i="154"/>
  <c r="AS62" i="154"/>
  <c r="AR62" i="154"/>
  <c r="AQ62" i="154"/>
  <c r="AP62" i="154"/>
  <c r="AO62" i="154"/>
  <c r="AN62" i="154"/>
  <c r="AM62" i="154"/>
  <c r="AL62" i="154"/>
  <c r="AK62" i="154"/>
  <c r="AJ62" i="154"/>
  <c r="AI62" i="154"/>
  <c r="AH62" i="154"/>
  <c r="AG62" i="154"/>
  <c r="AF62" i="154"/>
  <c r="AE62" i="154"/>
  <c r="AD62" i="154"/>
  <c r="AC62" i="154"/>
  <c r="AB62" i="154"/>
  <c r="AA62" i="154"/>
  <c r="Z62" i="154"/>
  <c r="Y62" i="154"/>
  <c r="X62" i="154"/>
  <c r="W62" i="154"/>
  <c r="V62" i="154"/>
  <c r="U62" i="154"/>
  <c r="T62" i="154"/>
  <c r="S62" i="154"/>
  <c r="R62" i="154"/>
  <c r="Q62" i="154"/>
  <c r="P62" i="154"/>
  <c r="O62" i="154"/>
  <c r="N62" i="154"/>
  <c r="M62" i="154"/>
  <c r="L62" i="154"/>
  <c r="K62" i="154"/>
  <c r="J62" i="154"/>
  <c r="I62" i="154"/>
  <c r="H62" i="154"/>
  <c r="G62" i="154"/>
  <c r="F62" i="154"/>
  <c r="L59" i="154"/>
  <c r="K59" i="154"/>
  <c r="J59" i="154"/>
  <c r="I59" i="154"/>
  <c r="H59" i="154"/>
  <c r="G59" i="154"/>
  <c r="F59" i="154"/>
  <c r="S59" i="154"/>
  <c r="R59" i="154"/>
  <c r="Q59" i="154"/>
  <c r="P59" i="154"/>
  <c r="O59" i="154"/>
  <c r="N59" i="154"/>
  <c r="M59" i="154"/>
  <c r="Z59" i="154"/>
  <c r="Y59" i="154"/>
  <c r="X59" i="154"/>
  <c r="W59" i="154"/>
  <c r="V59" i="154"/>
  <c r="U59" i="154"/>
  <c r="T59" i="154"/>
  <c r="AG59" i="154"/>
  <c r="AF59" i="154"/>
  <c r="AE59" i="154"/>
  <c r="AD59" i="154"/>
  <c r="AC59" i="154"/>
  <c r="AB59" i="154"/>
  <c r="AA59" i="154"/>
  <c r="AN59" i="154"/>
  <c r="AM59" i="154"/>
  <c r="AL59" i="154"/>
  <c r="AK59" i="154"/>
  <c r="AJ59" i="154"/>
  <c r="AI59" i="154"/>
  <c r="AH59" i="154"/>
  <c r="AU59" i="154"/>
  <c r="AT59" i="154"/>
  <c r="AS59" i="154"/>
  <c r="AR59" i="154"/>
  <c r="AQ59" i="154"/>
  <c r="AP59" i="154"/>
  <c r="AO59" i="154"/>
  <c r="AU56" i="154"/>
  <c r="AT56" i="154"/>
  <c r="AS56" i="154"/>
  <c r="AR56" i="154"/>
  <c r="AQ56" i="154"/>
  <c r="AP56" i="154"/>
  <c r="AO56" i="154"/>
  <c r="AN56" i="154"/>
  <c r="AM56" i="154"/>
  <c r="AL56" i="154"/>
  <c r="AK56" i="154"/>
  <c r="AJ56" i="154"/>
  <c r="AI56" i="154"/>
  <c r="AH56" i="154"/>
  <c r="AG56" i="154"/>
  <c r="AF56" i="154"/>
  <c r="AE56" i="154"/>
  <c r="AD56" i="154"/>
  <c r="AC56" i="154"/>
  <c r="AB56" i="154"/>
  <c r="AA56" i="154"/>
  <c r="Z56" i="154"/>
  <c r="Y56" i="154"/>
  <c r="X56" i="154"/>
  <c r="W56" i="154"/>
  <c r="V56" i="154"/>
  <c r="U56" i="154"/>
  <c r="T56" i="154"/>
  <c r="S56" i="154"/>
  <c r="R56" i="154"/>
  <c r="Q56" i="154"/>
  <c r="P56" i="154"/>
  <c r="O56" i="154"/>
  <c r="N56" i="154"/>
  <c r="M56" i="154"/>
  <c r="L56" i="154"/>
  <c r="K56" i="154"/>
  <c r="J56" i="154"/>
  <c r="I56" i="154"/>
  <c r="H56" i="154"/>
  <c r="G56" i="154"/>
  <c r="F56" i="154"/>
  <c r="L53" i="154"/>
  <c r="K53" i="154"/>
  <c r="J53" i="154"/>
  <c r="I53" i="154"/>
  <c r="H53" i="154"/>
  <c r="G53" i="154"/>
  <c r="F53" i="154"/>
  <c r="S53" i="154"/>
  <c r="R53" i="154"/>
  <c r="Q53" i="154"/>
  <c r="P53" i="154"/>
  <c r="O53" i="154"/>
  <c r="N53" i="154"/>
  <c r="M53" i="154"/>
  <c r="Z53" i="154"/>
  <c r="Y53" i="154"/>
  <c r="X53" i="154"/>
  <c r="W53" i="154"/>
  <c r="V53" i="154"/>
  <c r="U53" i="154"/>
  <c r="T53" i="154"/>
  <c r="AG53" i="154"/>
  <c r="AF53" i="154"/>
  <c r="AE53" i="154"/>
  <c r="AD53" i="154"/>
  <c r="AC53" i="154"/>
  <c r="AB53" i="154"/>
  <c r="AA53" i="154"/>
  <c r="AN53" i="154"/>
  <c r="AM53" i="154"/>
  <c r="AL53" i="154"/>
  <c r="AK53" i="154"/>
  <c r="AJ53" i="154"/>
  <c r="AI53" i="154"/>
  <c r="AH53" i="154"/>
  <c r="AU53" i="154"/>
  <c r="AT53" i="154"/>
  <c r="AS53" i="154"/>
  <c r="AR53" i="154"/>
  <c r="AQ53" i="154"/>
  <c r="AP53" i="154"/>
  <c r="AO53" i="154"/>
  <c r="AU50" i="154"/>
  <c r="AT50" i="154"/>
  <c r="AS50" i="154"/>
  <c r="AR50" i="154"/>
  <c r="AQ50" i="154"/>
  <c r="AP50" i="154"/>
  <c r="AO50" i="154"/>
  <c r="AN50" i="154"/>
  <c r="AM50" i="154"/>
  <c r="AL50" i="154"/>
  <c r="AK50" i="154"/>
  <c r="AJ50" i="154"/>
  <c r="AI50" i="154"/>
  <c r="AH50" i="154"/>
  <c r="AG50" i="154"/>
  <c r="AF50" i="154"/>
  <c r="AE50" i="154"/>
  <c r="AD50" i="154"/>
  <c r="AC50" i="154"/>
  <c r="AB50" i="154"/>
  <c r="AA50" i="154"/>
  <c r="Z50" i="154"/>
  <c r="Y50" i="154"/>
  <c r="X50" i="154"/>
  <c r="W50" i="154"/>
  <c r="V50" i="154"/>
  <c r="U50" i="154"/>
  <c r="T50" i="154"/>
  <c r="S50" i="154"/>
  <c r="R50" i="154"/>
  <c r="Q50" i="154"/>
  <c r="P50" i="154"/>
  <c r="O50" i="154"/>
  <c r="N50" i="154"/>
  <c r="M50" i="154"/>
  <c r="L50" i="154"/>
  <c r="K50" i="154"/>
  <c r="J50" i="154"/>
  <c r="I50" i="154"/>
  <c r="H50" i="154"/>
  <c r="G50" i="154"/>
  <c r="F50" i="154"/>
  <c r="L47" i="154"/>
  <c r="K47" i="154"/>
  <c r="J47" i="154"/>
  <c r="I47" i="154"/>
  <c r="H47" i="154"/>
  <c r="G47" i="154"/>
  <c r="F47" i="154"/>
  <c r="S47" i="154"/>
  <c r="R47" i="154"/>
  <c r="Q47" i="154"/>
  <c r="P47" i="154"/>
  <c r="O47" i="154"/>
  <c r="N47" i="154"/>
  <c r="M47" i="154"/>
  <c r="Z47" i="154"/>
  <c r="Y47" i="154"/>
  <c r="X47" i="154"/>
  <c r="W47" i="154"/>
  <c r="V47" i="154"/>
  <c r="U47" i="154"/>
  <c r="T47" i="154"/>
  <c r="AG47" i="154"/>
  <c r="AF47" i="154"/>
  <c r="AE47" i="154"/>
  <c r="AD47" i="154"/>
  <c r="AC47" i="154"/>
  <c r="AB47" i="154"/>
  <c r="AA47" i="154"/>
  <c r="AN47" i="154"/>
  <c r="AM47" i="154"/>
  <c r="AL47" i="154"/>
  <c r="AK47" i="154"/>
  <c r="AJ47" i="154"/>
  <c r="AI47" i="154"/>
  <c r="AH47" i="154"/>
  <c r="AU47" i="154"/>
  <c r="AT47" i="154"/>
  <c r="AS47" i="154"/>
  <c r="AR47" i="154"/>
  <c r="AQ47" i="154"/>
  <c r="AP47" i="154"/>
  <c r="AO47" i="154"/>
  <c r="AU44" i="154"/>
  <c r="AT44" i="154"/>
  <c r="AS44" i="154"/>
  <c r="AR44" i="154"/>
  <c r="AQ44" i="154"/>
  <c r="AP44" i="154"/>
  <c r="AO44" i="154"/>
  <c r="AN44" i="154"/>
  <c r="AM44" i="154"/>
  <c r="AL44" i="154"/>
  <c r="AK44" i="154"/>
  <c r="AJ44" i="154"/>
  <c r="AI44" i="154"/>
  <c r="AH44" i="154"/>
  <c r="AG44" i="154"/>
  <c r="AF44" i="154"/>
  <c r="AE44" i="154"/>
  <c r="AD44" i="154"/>
  <c r="AC44" i="154"/>
  <c r="AB44" i="154"/>
  <c r="AA44" i="154"/>
  <c r="Z44" i="154"/>
  <c r="Y44" i="154"/>
  <c r="X44" i="154"/>
  <c r="W44" i="154"/>
  <c r="V44" i="154"/>
  <c r="U44" i="154"/>
  <c r="T44" i="154"/>
  <c r="S44" i="154"/>
  <c r="R44" i="154"/>
  <c r="Q44" i="154"/>
  <c r="P44" i="154"/>
  <c r="O44" i="154"/>
  <c r="N44" i="154"/>
  <c r="M44" i="154"/>
  <c r="L44" i="154"/>
  <c r="K44" i="154"/>
  <c r="J44" i="154"/>
  <c r="I44" i="154"/>
  <c r="H44" i="154"/>
  <c r="G44" i="154"/>
  <c r="F44" i="154"/>
  <c r="L41" i="154"/>
  <c r="K41" i="154"/>
  <c r="J41" i="154"/>
  <c r="I41" i="154"/>
  <c r="H41" i="154"/>
  <c r="G41" i="154"/>
  <c r="F41" i="154"/>
  <c r="S41" i="154"/>
  <c r="R41" i="154"/>
  <c r="Q41" i="154"/>
  <c r="P41" i="154"/>
  <c r="O41" i="154"/>
  <c r="N41" i="154"/>
  <c r="M41" i="154"/>
  <c r="Z41" i="154"/>
  <c r="Y41" i="154"/>
  <c r="X41" i="154"/>
  <c r="W41" i="154"/>
  <c r="V41" i="154"/>
  <c r="U41" i="154"/>
  <c r="T41" i="154"/>
  <c r="AG41" i="154"/>
  <c r="AF41" i="154"/>
  <c r="AE41" i="154"/>
  <c r="AD41" i="154"/>
  <c r="AC41" i="154"/>
  <c r="AB41" i="154"/>
  <c r="AA41" i="154"/>
  <c r="AN41" i="154"/>
  <c r="AM41" i="154"/>
  <c r="AL41" i="154"/>
  <c r="AK41" i="154"/>
  <c r="AJ41" i="154"/>
  <c r="AI41" i="154"/>
  <c r="AH41" i="154"/>
  <c r="AU41" i="154"/>
  <c r="AT41" i="154"/>
  <c r="AS41" i="154"/>
  <c r="AR41" i="154"/>
  <c r="AQ41" i="154"/>
  <c r="AP41" i="154"/>
  <c r="AO41" i="154"/>
  <c r="AU38" i="154"/>
  <c r="AT38" i="154"/>
  <c r="AS38" i="154"/>
  <c r="AR38" i="154"/>
  <c r="AQ38" i="154"/>
  <c r="AP38" i="154"/>
  <c r="AO38" i="154"/>
  <c r="AN38" i="154"/>
  <c r="AM38" i="154"/>
  <c r="AL38" i="154"/>
  <c r="AK38" i="154"/>
  <c r="AJ38" i="154"/>
  <c r="AI38" i="154"/>
  <c r="AH38" i="154"/>
  <c r="AG38" i="154"/>
  <c r="AF38" i="154"/>
  <c r="AE38" i="154"/>
  <c r="AD38" i="154"/>
  <c r="AC38" i="154"/>
  <c r="AB38" i="154"/>
  <c r="AA38" i="154"/>
  <c r="Z38" i="154"/>
  <c r="Y38" i="154"/>
  <c r="X38" i="154"/>
  <c r="W38" i="154"/>
  <c r="V38" i="154"/>
  <c r="U38" i="154"/>
  <c r="T38" i="154"/>
  <c r="S38" i="154"/>
  <c r="R38" i="154"/>
  <c r="Q38" i="154"/>
  <c r="P38" i="154"/>
  <c r="O38" i="154"/>
  <c r="N38" i="154"/>
  <c r="M38" i="154"/>
  <c r="L38" i="154"/>
  <c r="K38" i="154"/>
  <c r="J38" i="154"/>
  <c r="I38" i="154"/>
  <c r="H38" i="154"/>
  <c r="G38" i="154"/>
  <c r="F38" i="154"/>
  <c r="AU17" i="154"/>
  <c r="AT17" i="154"/>
  <c r="AS17" i="154"/>
  <c r="AR17" i="154"/>
  <c r="AQ17" i="154"/>
  <c r="AP17" i="154"/>
  <c r="AO17" i="154"/>
  <c r="AN17" i="154"/>
  <c r="AM17" i="154"/>
  <c r="AL17" i="154"/>
  <c r="AK17" i="154"/>
  <c r="AJ17" i="154"/>
  <c r="AI17" i="154"/>
  <c r="AH17" i="154"/>
  <c r="AN20" i="154"/>
  <c r="AM20" i="154"/>
  <c r="AL20" i="154"/>
  <c r="AK20" i="154"/>
  <c r="AJ20" i="154"/>
  <c r="AI20" i="154"/>
  <c r="AH20" i="154"/>
  <c r="AU20" i="154"/>
  <c r="AT20" i="154"/>
  <c r="AS20" i="154"/>
  <c r="AR20" i="154"/>
  <c r="AQ20" i="154"/>
  <c r="AP20" i="154"/>
  <c r="AO20" i="154"/>
  <c r="AU23" i="154"/>
  <c r="AT23" i="154"/>
  <c r="AS23" i="154"/>
  <c r="AR23" i="154"/>
  <c r="AQ23" i="154"/>
  <c r="AP23" i="154"/>
  <c r="AO23" i="154"/>
  <c r="AN23" i="154"/>
  <c r="AM23" i="154"/>
  <c r="AL23" i="154"/>
  <c r="AK23" i="154"/>
  <c r="AJ23" i="154"/>
  <c r="AI23" i="154"/>
  <c r="AH23" i="154"/>
  <c r="AN26" i="154"/>
  <c r="AM26" i="154"/>
  <c r="AL26" i="154"/>
  <c r="AK26" i="154"/>
  <c r="AJ26" i="154"/>
  <c r="AI26" i="154"/>
  <c r="AH26" i="154"/>
  <c r="AU26" i="154"/>
  <c r="AT26" i="154"/>
  <c r="AS26" i="154"/>
  <c r="AR26" i="154"/>
  <c r="AQ26" i="154"/>
  <c r="AP26" i="154"/>
  <c r="AO26" i="154"/>
  <c r="AU29" i="154"/>
  <c r="AT29" i="154"/>
  <c r="AS29" i="154"/>
  <c r="AR29" i="154"/>
  <c r="AQ29" i="154"/>
  <c r="AP29" i="154"/>
  <c r="AO29" i="154"/>
  <c r="AN29" i="154"/>
  <c r="AM29" i="154"/>
  <c r="AL29" i="154"/>
  <c r="AK29" i="154"/>
  <c r="AJ29" i="154"/>
  <c r="AI29" i="154"/>
  <c r="AH29" i="154"/>
  <c r="AN32" i="154"/>
  <c r="AM32" i="154"/>
  <c r="AL32" i="154"/>
  <c r="AK32" i="154"/>
  <c r="AJ32" i="154"/>
  <c r="AI32" i="154"/>
  <c r="AH32" i="154"/>
  <c r="AU32" i="154"/>
  <c r="AT32" i="154"/>
  <c r="AS32" i="154"/>
  <c r="AR32" i="154"/>
  <c r="AQ32" i="154"/>
  <c r="AP32" i="154"/>
  <c r="AO32" i="154"/>
  <c r="AU35" i="154"/>
  <c r="AT35" i="154"/>
  <c r="AS35" i="154"/>
  <c r="AR35" i="154"/>
  <c r="AQ35" i="154"/>
  <c r="AP35" i="154"/>
  <c r="AO35" i="154"/>
  <c r="AN35" i="154"/>
  <c r="AM35" i="154"/>
  <c r="AL35" i="154"/>
  <c r="AK35" i="154"/>
  <c r="AJ35" i="154"/>
  <c r="AI35" i="154"/>
  <c r="AH35" i="154"/>
  <c r="AG35" i="154"/>
  <c r="AF35" i="154"/>
  <c r="AE35" i="154"/>
  <c r="AD35" i="154"/>
  <c r="AC35" i="154"/>
  <c r="AB35" i="154"/>
  <c r="AA35" i="154"/>
  <c r="AG32" i="154"/>
  <c r="AF32" i="154"/>
  <c r="AE32" i="154"/>
  <c r="AD32" i="154"/>
  <c r="AC32" i="154"/>
  <c r="AB32" i="154"/>
  <c r="AA32" i="154"/>
  <c r="AG29" i="154"/>
  <c r="AF29" i="154"/>
  <c r="AE29" i="154"/>
  <c r="AD29" i="154"/>
  <c r="AC29" i="154"/>
  <c r="AB29" i="154"/>
  <c r="AA29" i="154"/>
  <c r="AG26" i="154"/>
  <c r="AF26" i="154"/>
  <c r="AE26" i="154"/>
  <c r="AD26" i="154"/>
  <c r="AC26" i="154"/>
  <c r="AB26" i="154"/>
  <c r="AA26" i="154"/>
  <c r="AG23" i="154"/>
  <c r="AF23" i="154"/>
  <c r="AE23" i="154"/>
  <c r="AD23" i="154"/>
  <c r="AC23" i="154"/>
  <c r="AB23" i="154"/>
  <c r="AA23" i="154"/>
  <c r="AG20" i="154"/>
  <c r="AF20" i="154"/>
  <c r="AE20" i="154"/>
  <c r="AD20" i="154"/>
  <c r="AC20" i="154"/>
  <c r="AB20" i="154"/>
  <c r="AA20" i="154"/>
  <c r="AG17" i="154"/>
  <c r="AF17" i="154"/>
  <c r="AE17" i="154"/>
  <c r="AD17" i="154"/>
  <c r="AC17" i="154"/>
  <c r="AB17" i="154"/>
  <c r="AA17" i="154"/>
  <c r="Z17" i="154"/>
  <c r="Y17" i="154"/>
  <c r="X17" i="154"/>
  <c r="W17" i="154"/>
  <c r="V17" i="154"/>
  <c r="U17" i="154"/>
  <c r="T17" i="154"/>
  <c r="Z20" i="154"/>
  <c r="Y20" i="154"/>
  <c r="X20" i="154"/>
  <c r="W20" i="154"/>
  <c r="V20" i="154"/>
  <c r="U20" i="154"/>
  <c r="T20" i="154"/>
  <c r="Z23" i="154"/>
  <c r="Y23" i="154"/>
  <c r="X23" i="154"/>
  <c r="W23" i="154"/>
  <c r="V23" i="154"/>
  <c r="U23" i="154"/>
  <c r="T23" i="154"/>
  <c r="Z26" i="154"/>
  <c r="Y26" i="154"/>
  <c r="X26" i="154"/>
  <c r="W26" i="154"/>
  <c r="V26" i="154"/>
  <c r="U26" i="154"/>
  <c r="T26" i="154"/>
  <c r="Z29" i="154"/>
  <c r="Y29" i="154"/>
  <c r="X29" i="154"/>
  <c r="W29" i="154"/>
  <c r="V29" i="154"/>
  <c r="U29" i="154"/>
  <c r="T29" i="154"/>
  <c r="Z32" i="154"/>
  <c r="Y32" i="154"/>
  <c r="X32" i="154"/>
  <c r="W32" i="154"/>
  <c r="V32" i="154"/>
  <c r="U32" i="154"/>
  <c r="T32" i="154"/>
  <c r="Z35" i="154"/>
  <c r="Y35" i="154"/>
  <c r="X35" i="154"/>
  <c r="W35" i="154"/>
  <c r="V35" i="154"/>
  <c r="U35" i="154"/>
  <c r="T35" i="154"/>
  <c r="S35" i="154"/>
  <c r="R35" i="154"/>
  <c r="Q35" i="154"/>
  <c r="P35" i="154"/>
  <c r="O35" i="154"/>
  <c r="N35" i="154"/>
  <c r="M35" i="154"/>
  <c r="S32" i="154"/>
  <c r="R32" i="154"/>
  <c r="Q32" i="154"/>
  <c r="P32" i="154"/>
  <c r="O32" i="154"/>
  <c r="N32" i="154"/>
  <c r="M32" i="154"/>
  <c r="S29" i="154"/>
  <c r="R29" i="154"/>
  <c r="Q29" i="154"/>
  <c r="P29" i="154"/>
  <c r="O29" i="154"/>
  <c r="N29" i="154"/>
  <c r="M29" i="154"/>
  <c r="S26" i="154"/>
  <c r="R26" i="154"/>
  <c r="Q26" i="154"/>
  <c r="P26" i="154"/>
  <c r="O26" i="154"/>
  <c r="N26" i="154"/>
  <c r="M26" i="154"/>
  <c r="S23" i="154"/>
  <c r="R23" i="154"/>
  <c r="Q23" i="154"/>
  <c r="P23" i="154"/>
  <c r="O23" i="154"/>
  <c r="N23" i="154"/>
  <c r="M23" i="154"/>
  <c r="S20" i="154"/>
  <c r="R20" i="154"/>
  <c r="Q20" i="154"/>
  <c r="P20" i="154"/>
  <c r="O20" i="154"/>
  <c r="N20" i="154"/>
  <c r="M20" i="154"/>
  <c r="S17" i="154"/>
  <c r="R17" i="154"/>
  <c r="Q17" i="154"/>
  <c r="P17" i="154"/>
  <c r="O17" i="154"/>
  <c r="N17" i="154"/>
  <c r="M17" i="154"/>
  <c r="S14" i="154"/>
  <c r="R14" i="154"/>
  <c r="Q14" i="154"/>
  <c r="P14" i="154"/>
  <c r="O14" i="154"/>
  <c r="N14" i="154"/>
  <c r="M14" i="154"/>
  <c r="Z14" i="154"/>
  <c r="Y14" i="154"/>
  <c r="X14" i="154"/>
  <c r="W14" i="154"/>
  <c r="V14" i="154"/>
  <c r="U14" i="154"/>
  <c r="T14" i="154"/>
  <c r="AG14" i="154"/>
  <c r="AF14" i="154"/>
  <c r="AE14" i="154"/>
  <c r="AD14" i="154"/>
  <c r="AC14" i="154"/>
  <c r="AB14" i="154"/>
  <c r="AA14" i="154"/>
  <c r="AN14" i="154"/>
  <c r="AM14" i="154"/>
  <c r="AL14" i="154"/>
  <c r="AK14" i="154"/>
  <c r="AJ14" i="154"/>
  <c r="AI14" i="154"/>
  <c r="AH14" i="154"/>
  <c r="AU14" i="154"/>
  <c r="AT14" i="154"/>
  <c r="AS14" i="154"/>
  <c r="AR14" i="154"/>
  <c r="AQ14" i="154"/>
  <c r="AP14" i="154"/>
  <c r="AO14" i="154"/>
  <c r="AU11" i="154"/>
  <c r="AT11" i="154"/>
  <c r="AS11" i="154"/>
  <c r="AR11" i="154"/>
  <c r="AQ11" i="154"/>
  <c r="AP11" i="154"/>
  <c r="AO11" i="154"/>
  <c r="AN11" i="154"/>
  <c r="AM11" i="154"/>
  <c r="AL11" i="154"/>
  <c r="AK11" i="154"/>
  <c r="AJ11" i="154"/>
  <c r="AI11" i="154"/>
  <c r="AH11" i="154"/>
  <c r="AG11" i="154"/>
  <c r="AF11" i="154"/>
  <c r="AE11" i="154"/>
  <c r="AD11" i="154"/>
  <c r="AC11" i="154"/>
  <c r="AB11" i="154"/>
  <c r="AA11" i="154"/>
  <c r="Z11" i="154"/>
  <c r="Y11" i="154"/>
  <c r="X11" i="154"/>
  <c r="W11" i="154"/>
  <c r="V11" i="154"/>
  <c r="U11" i="154"/>
  <c r="T11" i="154"/>
  <c r="S11" i="154"/>
  <c r="R11" i="154"/>
  <c r="Q11" i="154"/>
  <c r="P11" i="154"/>
  <c r="O11" i="154"/>
  <c r="N11" i="154"/>
  <c r="M11" i="154"/>
  <c r="L35" i="154"/>
  <c r="K35" i="154"/>
  <c r="J35" i="154"/>
  <c r="I35" i="154"/>
  <c r="H35" i="154"/>
  <c r="G35" i="154"/>
  <c r="F35" i="154"/>
  <c r="L32" i="154"/>
  <c r="K32" i="154"/>
  <c r="J32" i="154"/>
  <c r="I32" i="154"/>
  <c r="H32" i="154"/>
  <c r="G32" i="154"/>
  <c r="F32" i="154"/>
  <c r="L29" i="154"/>
  <c r="K29" i="154"/>
  <c r="J29" i="154"/>
  <c r="I29" i="154"/>
  <c r="H29" i="154"/>
  <c r="G29" i="154"/>
  <c r="F29" i="154"/>
  <c r="L26" i="154"/>
  <c r="K26" i="154"/>
  <c r="J26" i="154"/>
  <c r="I26" i="154"/>
  <c r="H26" i="154"/>
  <c r="G26" i="154"/>
  <c r="F26" i="154"/>
  <c r="L23" i="154"/>
  <c r="K23" i="154"/>
  <c r="J23" i="154"/>
  <c r="I23" i="154"/>
  <c r="H23" i="154"/>
  <c r="G23" i="154"/>
  <c r="F23" i="154"/>
  <c r="L20" i="154"/>
  <c r="K20" i="154"/>
  <c r="J20" i="154"/>
  <c r="I20" i="154"/>
  <c r="H20" i="154"/>
  <c r="G20" i="154"/>
  <c r="F20" i="154"/>
  <c r="L17" i="154"/>
  <c r="K17" i="154"/>
  <c r="J17" i="154"/>
  <c r="I17" i="154"/>
  <c r="H17" i="154"/>
  <c r="G17" i="154"/>
  <c r="F17" i="154"/>
  <c r="L14" i="154"/>
  <c r="K14" i="154"/>
  <c r="J14" i="154"/>
  <c r="I14" i="154"/>
  <c r="H14" i="154"/>
  <c r="G14" i="154"/>
  <c r="F14" i="154"/>
  <c r="L11" i="154"/>
  <c r="K11" i="154"/>
  <c r="J11" i="154"/>
  <c r="I11" i="154"/>
  <c r="H11" i="154"/>
  <c r="G11" i="154"/>
  <c r="F11" i="154"/>
  <c r="L8" i="154"/>
  <c r="K8" i="154"/>
  <c r="J8" i="154"/>
  <c r="I8" i="154"/>
  <c r="H8" i="154"/>
  <c r="G8" i="154"/>
  <c r="F8" i="154"/>
  <c r="S8" i="154"/>
  <c r="R8" i="154"/>
  <c r="Q8" i="154"/>
  <c r="P8" i="154"/>
  <c r="O8" i="154"/>
  <c r="N8" i="154"/>
  <c r="M8" i="154"/>
  <c r="Z8" i="154"/>
  <c r="Y8" i="154"/>
  <c r="X8" i="154"/>
  <c r="W8" i="154"/>
  <c r="V8" i="154"/>
  <c r="U8" i="154"/>
  <c r="T8" i="154"/>
  <c r="AG8" i="154"/>
  <c r="AF8" i="154"/>
  <c r="AE8" i="154"/>
  <c r="AD8" i="154"/>
  <c r="AC8" i="154"/>
  <c r="AB8" i="154"/>
  <c r="AA8" i="154"/>
  <c r="AN8" i="154"/>
  <c r="AM8" i="154"/>
  <c r="AL8" i="154"/>
  <c r="AK8" i="154"/>
  <c r="AJ8" i="154"/>
  <c r="AI8" i="154"/>
  <c r="AH8" i="154"/>
  <c r="AU8" i="154"/>
  <c r="AT8" i="154"/>
  <c r="AS8" i="154"/>
  <c r="AR8" i="154"/>
  <c r="AQ8" i="154"/>
  <c r="AP8" i="154"/>
  <c r="AO8" i="154"/>
  <c r="AU5" i="154"/>
  <c r="AT5" i="154"/>
  <c r="AS5" i="154"/>
  <c r="AR5" i="154"/>
  <c r="AQ5" i="154"/>
  <c r="AP5" i="154"/>
  <c r="AO5" i="154"/>
  <c r="AN5" i="154"/>
  <c r="AM5" i="154"/>
  <c r="AL5" i="154"/>
  <c r="AK5" i="154"/>
  <c r="AJ5" i="154"/>
  <c r="AI5" i="154"/>
  <c r="AH5" i="154"/>
  <c r="AG5" i="154"/>
  <c r="AF5" i="154"/>
  <c r="AE5" i="154"/>
  <c r="AD5" i="154"/>
  <c r="AC5" i="154"/>
  <c r="AB5" i="154"/>
  <c r="AA5" i="154"/>
  <c r="Z5" i="154"/>
  <c r="Y5" i="154"/>
  <c r="X5" i="154"/>
  <c r="W5" i="154"/>
  <c r="V5" i="154"/>
  <c r="U5" i="154"/>
  <c r="T5" i="154"/>
  <c r="S5" i="154"/>
  <c r="R5" i="154"/>
  <c r="Q5" i="154"/>
  <c r="P5" i="154"/>
  <c r="O5" i="154"/>
  <c r="N5" i="154"/>
  <c r="M5" i="154"/>
  <c r="L5" i="154"/>
  <c r="G5" i="154"/>
  <c r="H5" i="154"/>
  <c r="I5" i="154"/>
  <c r="J5" i="154"/>
  <c r="K5" i="154"/>
  <c r="F5" i="154"/>
  <c r="AX5" i="154"/>
  <c r="AY5" i="154"/>
  <c r="BA5" i="154"/>
  <c r="AX8" i="154"/>
  <c r="AY8" i="154"/>
  <c r="C9" i="154"/>
  <c r="BA8" i="154" s="1"/>
  <c r="AX11" i="154"/>
  <c r="AY11" i="154"/>
  <c r="BA11" i="154"/>
  <c r="AX14" i="154"/>
  <c r="AY14" i="154"/>
  <c r="C15" i="154"/>
  <c r="BA14" i="154" s="1"/>
  <c r="AX17" i="154"/>
  <c r="AY17" i="154"/>
  <c r="BA17" i="154"/>
  <c r="AX20" i="154"/>
  <c r="AY20" i="154"/>
  <c r="BA20" i="154"/>
  <c r="AX23" i="154"/>
  <c r="AY23" i="154"/>
  <c r="BA23" i="154"/>
  <c r="AX26" i="154"/>
  <c r="AY26" i="154"/>
  <c r="BA26" i="154"/>
  <c r="AX29" i="154"/>
  <c r="AY29" i="154"/>
  <c r="C30" i="154"/>
  <c r="BA29" i="154" s="1"/>
  <c r="AX32" i="154"/>
  <c r="AY32" i="154"/>
  <c r="C33" i="154"/>
  <c r="BA32" i="154" s="1"/>
  <c r="AX35" i="154"/>
  <c r="AY35" i="154"/>
  <c r="BA35" i="154"/>
  <c r="AX38" i="154"/>
  <c r="AY38" i="154"/>
  <c r="BA38" i="154"/>
  <c r="AX41" i="154"/>
  <c r="AY41" i="154"/>
  <c r="BA41" i="154"/>
  <c r="AX44" i="154"/>
  <c r="AY44" i="154"/>
  <c r="BA44" i="154"/>
  <c r="AX47" i="154"/>
  <c r="AY47" i="154"/>
  <c r="BA47" i="154"/>
  <c r="AX50" i="154"/>
  <c r="AY50" i="154"/>
  <c r="BA50" i="154"/>
  <c r="AX53" i="154"/>
  <c r="AY53" i="154"/>
  <c r="BA53" i="154"/>
  <c r="AX56" i="154"/>
  <c r="AY56" i="154"/>
  <c r="BA56" i="154"/>
  <c r="BA59" i="154"/>
  <c r="AX62" i="154"/>
  <c r="AY62" i="154"/>
  <c r="BA62" i="154"/>
  <c r="AX65" i="154"/>
  <c r="AY65" i="154"/>
  <c r="C66" i="154"/>
  <c r="BA65" i="154" s="1"/>
  <c r="AX68" i="154"/>
  <c r="AY68" i="154"/>
  <c r="C69" i="154"/>
  <c r="BA68" i="154" s="1"/>
  <c r="AX71" i="154"/>
  <c r="AY71" i="154"/>
  <c r="C72" i="154"/>
  <c r="BA71" i="154" s="1"/>
  <c r="F75" i="154"/>
  <c r="G75" i="154"/>
  <c r="H75" i="154"/>
  <c r="I75" i="154"/>
  <c r="J75" i="154"/>
  <c r="K75" i="154"/>
  <c r="L75" i="154"/>
  <c r="M75" i="154"/>
  <c r="N75" i="154"/>
  <c r="O75" i="154"/>
  <c r="P75" i="154"/>
  <c r="Q75" i="154"/>
  <c r="R75" i="154"/>
  <c r="S75" i="154"/>
  <c r="T75" i="154"/>
  <c r="U75" i="154"/>
  <c r="V75" i="154"/>
  <c r="W75" i="154"/>
  <c r="X75" i="154"/>
  <c r="Y75" i="154"/>
  <c r="Z75" i="154"/>
  <c r="AA75" i="154"/>
  <c r="AB75" i="154"/>
  <c r="AC75" i="154"/>
  <c r="AD75" i="154"/>
  <c r="AE75" i="154"/>
  <c r="AF75" i="154"/>
  <c r="AG75" i="154"/>
  <c r="AH75" i="154"/>
  <c r="AI75" i="154"/>
  <c r="AJ75" i="154"/>
  <c r="AK75" i="154"/>
  <c r="AL75" i="154"/>
  <c r="AM75" i="154"/>
  <c r="AN75" i="154"/>
  <c r="AO75" i="154"/>
  <c r="AP75" i="154"/>
  <c r="AQ75" i="154"/>
  <c r="AR75" i="154"/>
  <c r="AS75" i="154"/>
  <c r="AT75" i="154"/>
  <c r="AU75" i="154"/>
  <c r="AN74" i="154" l="1"/>
  <c r="AN76" i="154" s="1"/>
  <c r="AW47" i="154"/>
  <c r="AZ47" i="154" s="1"/>
  <c r="BB47" i="154" s="1"/>
  <c r="BB48" i="154" s="1"/>
  <c r="BD48" i="154" s="1"/>
  <c r="BE49" i="154" s="1"/>
  <c r="AC74" i="154"/>
  <c r="AC76" i="154" s="1"/>
  <c r="H74" i="154"/>
  <c r="H76" i="154" s="1"/>
  <c r="AU74" i="154"/>
  <c r="AU76" i="154" s="1"/>
  <c r="O74" i="154"/>
  <c r="O76" i="154" s="1"/>
  <c r="V74" i="154"/>
  <c r="V76" i="154" s="1"/>
  <c r="Z74" i="154"/>
  <c r="Z76" i="154" s="1"/>
  <c r="S74" i="154"/>
  <c r="S76" i="154" s="1"/>
  <c r="BD63" i="154"/>
  <c r="BE64" i="154" s="1"/>
  <c r="L74" i="154"/>
  <c r="L76" i="154" s="1"/>
  <c r="AJ74" i="154"/>
  <c r="AJ76" i="154" s="1"/>
  <c r="AQ74" i="154"/>
  <c r="AQ76" i="154" s="1"/>
  <c r="AW11" i="154"/>
  <c r="AZ11" i="154" s="1"/>
  <c r="BB11" i="154" s="1"/>
  <c r="BB12" i="154" s="1"/>
  <c r="BD12" i="154" s="1"/>
  <c r="BE13" i="154" s="1"/>
  <c r="AW32" i="154"/>
  <c r="AZ32" i="154" s="1"/>
  <c r="BB32" i="154" s="1"/>
  <c r="BB33" i="154" s="1"/>
  <c r="BD33" i="154" s="1"/>
  <c r="BE34" i="154" s="1"/>
  <c r="AA74" i="154"/>
  <c r="AA76" i="154" s="1"/>
  <c r="BD60" i="154"/>
  <c r="BE61" i="154" s="1"/>
  <c r="AW41" i="154"/>
  <c r="AZ41" i="154" s="1"/>
  <c r="BB41" i="154" s="1"/>
  <c r="BB42" i="154" s="1"/>
  <c r="BD42" i="154" s="1"/>
  <c r="BE43" i="154" s="1"/>
  <c r="T74" i="154"/>
  <c r="T76" i="154" s="1"/>
  <c r="AW71" i="154"/>
  <c r="AZ71" i="154" s="1"/>
  <c r="BB71" i="154" s="1"/>
  <c r="BB72" i="154" s="1"/>
  <c r="BD72" i="154" s="1"/>
  <c r="BE73" i="154" s="1"/>
  <c r="AW68" i="154"/>
  <c r="AZ68" i="154" s="1"/>
  <c r="BB68" i="154" s="1"/>
  <c r="BB69" i="154" s="1"/>
  <c r="BD69" i="154" s="1"/>
  <c r="BE70" i="154" s="1"/>
  <c r="AW65" i="154"/>
  <c r="AZ65" i="154" s="1"/>
  <c r="BB65" i="154" s="1"/>
  <c r="BB66" i="154" s="1"/>
  <c r="BD66" i="154" s="1"/>
  <c r="BE67" i="154" s="1"/>
  <c r="AW62" i="154"/>
  <c r="Q74" i="154"/>
  <c r="Q76" i="154" s="1"/>
  <c r="AW56" i="154"/>
  <c r="AZ56" i="154" s="1"/>
  <c r="BB56" i="154" s="1"/>
  <c r="BB57" i="154" s="1"/>
  <c r="BD57" i="154" s="1"/>
  <c r="BE58" i="154" s="1"/>
  <c r="M74" i="154"/>
  <c r="M76" i="154" s="1"/>
  <c r="AW53" i="154"/>
  <c r="AZ53" i="154" s="1"/>
  <c r="BB53" i="154" s="1"/>
  <c r="BB54" i="154" s="1"/>
  <c r="BD54" i="154" s="1"/>
  <c r="BE55" i="154" s="1"/>
  <c r="AW50" i="154"/>
  <c r="AZ50" i="154" s="1"/>
  <c r="BB50" i="154" s="1"/>
  <c r="BB51" i="154" s="1"/>
  <c r="BD51" i="154" s="1"/>
  <c r="BE52" i="154" s="1"/>
  <c r="AW44" i="154"/>
  <c r="AZ44" i="154" s="1"/>
  <c r="BB44" i="154" s="1"/>
  <c r="BB45" i="154" s="1"/>
  <c r="BD45" i="154" s="1"/>
  <c r="BE46" i="154" s="1"/>
  <c r="U74" i="154"/>
  <c r="U76" i="154" s="1"/>
  <c r="AW38" i="154"/>
  <c r="AZ38" i="154" s="1"/>
  <c r="BB38" i="154" s="1"/>
  <c r="BB39" i="154" s="1"/>
  <c r="BD39" i="154" s="1"/>
  <c r="BE40" i="154" s="1"/>
  <c r="J74" i="154"/>
  <c r="J76" i="154" s="1"/>
  <c r="AH74" i="154"/>
  <c r="AH76" i="154" s="1"/>
  <c r="AL74" i="154"/>
  <c r="AL76" i="154" s="1"/>
  <c r="AP74" i="154"/>
  <c r="AP76" i="154" s="1"/>
  <c r="AR74" i="154"/>
  <c r="AR76" i="154" s="1"/>
  <c r="AM74" i="154"/>
  <c r="AM76" i="154" s="1"/>
  <c r="AI74" i="154"/>
  <c r="AI76" i="154" s="1"/>
  <c r="AS74" i="154"/>
  <c r="AS76" i="154" s="1"/>
  <c r="AO74" i="154"/>
  <c r="AO76" i="154" s="1"/>
  <c r="AE74" i="154"/>
  <c r="AE76" i="154" s="1"/>
  <c r="AW20" i="154"/>
  <c r="AZ20" i="154" s="1"/>
  <c r="BB20" i="154" s="1"/>
  <c r="BB21" i="154" s="1"/>
  <c r="BD21" i="154" s="1"/>
  <c r="BE22" i="154" s="1"/>
  <c r="X74" i="154"/>
  <c r="X76" i="154" s="1"/>
  <c r="AW35" i="154"/>
  <c r="AZ35" i="154" s="1"/>
  <c r="BB35" i="154" s="1"/>
  <c r="BB36" i="154" s="1"/>
  <c r="BD36" i="154" s="1"/>
  <c r="BE37" i="154" s="1"/>
  <c r="AW29" i="154"/>
  <c r="AZ29" i="154" s="1"/>
  <c r="BB29" i="154" s="1"/>
  <c r="BB30" i="154" s="1"/>
  <c r="BD30" i="154" s="1"/>
  <c r="BE31" i="154" s="1"/>
  <c r="AW26" i="154"/>
  <c r="AZ26" i="154" s="1"/>
  <c r="BB26" i="154" s="1"/>
  <c r="BB27" i="154" s="1"/>
  <c r="BD27" i="154" s="1"/>
  <c r="BE28" i="154" s="1"/>
  <c r="N74" i="154"/>
  <c r="N76" i="154" s="1"/>
  <c r="AW23" i="154"/>
  <c r="AZ23" i="154" s="1"/>
  <c r="BB23" i="154" s="1"/>
  <c r="BB24" i="154" s="1"/>
  <c r="BD24" i="154" s="1"/>
  <c r="BE25" i="154" s="1"/>
  <c r="R74" i="154"/>
  <c r="R76" i="154" s="1"/>
  <c r="AW17" i="154"/>
  <c r="AZ17" i="154" s="1"/>
  <c r="BB17" i="154" s="1"/>
  <c r="BB18" i="154" s="1"/>
  <c r="BD18" i="154" s="1"/>
  <c r="BE19" i="154" s="1"/>
  <c r="P74" i="154"/>
  <c r="P76" i="154" s="1"/>
  <c r="Y74" i="154"/>
  <c r="Y76" i="154" s="1"/>
  <c r="AW14" i="154"/>
  <c r="AZ14" i="154" s="1"/>
  <c r="BB14" i="154" s="1"/>
  <c r="BB15" i="154" s="1"/>
  <c r="BD15" i="154" s="1"/>
  <c r="BE16" i="154" s="1"/>
  <c r="AT74" i="154"/>
  <c r="AT76" i="154" s="1"/>
  <c r="AK74" i="154"/>
  <c r="AK76" i="154" s="1"/>
  <c r="I74" i="154"/>
  <c r="I76" i="154" s="1"/>
  <c r="G74" i="154"/>
  <c r="G76" i="154" s="1"/>
  <c r="K74" i="154"/>
  <c r="K76" i="154" s="1"/>
  <c r="W74" i="154"/>
  <c r="W76" i="154" s="1"/>
  <c r="AW8" i="154"/>
  <c r="AZ8" i="154" s="1"/>
  <c r="BB8" i="154" s="1"/>
  <c r="BB9" i="154" s="1"/>
  <c r="BD9" i="154" s="1"/>
  <c r="BE10" i="154" s="1"/>
  <c r="AD74" i="154"/>
  <c r="AD76" i="154" s="1"/>
  <c r="AB74" i="154"/>
  <c r="AB76" i="154" s="1"/>
  <c r="AF74" i="154"/>
  <c r="AF76" i="154" s="1"/>
  <c r="AW5" i="154"/>
  <c r="AZ5" i="154" s="1"/>
  <c r="BB5" i="154" s="1"/>
  <c r="BB6" i="154" s="1"/>
  <c r="BD6" i="154" s="1"/>
  <c r="BE7" i="154" s="1"/>
  <c r="F74" i="154"/>
  <c r="F76" i="154" s="1"/>
  <c r="AG74" i="154"/>
  <c r="AG76" i="154" s="1"/>
</calcChain>
</file>

<file path=xl/sharedStrings.xml><?xml version="1.0" encoding="utf-8"?>
<sst xmlns="http://schemas.openxmlformats.org/spreadsheetml/2006/main" count="210" uniqueCount="88">
  <si>
    <t>RTT</t>
  </si>
  <si>
    <t>M</t>
  </si>
  <si>
    <t>S</t>
  </si>
  <si>
    <t>BOST N</t>
  </si>
  <si>
    <t>DENEF N</t>
  </si>
  <si>
    <t>MICHON G</t>
  </si>
  <si>
    <t>semaine 1</t>
  </si>
  <si>
    <t>semaine 2</t>
  </si>
  <si>
    <t>semaine 3</t>
  </si>
  <si>
    <t>semaine 4</t>
  </si>
  <si>
    <t>Tot</t>
  </si>
  <si>
    <t>base</t>
  </si>
  <si>
    <t>écart</t>
  </si>
  <si>
    <t>Nouveau solde</t>
  </si>
  <si>
    <t>Jours</t>
  </si>
  <si>
    <t>heures</t>
  </si>
  <si>
    <t>RC +/-</t>
  </si>
  <si>
    <t>Solde RC - Heures Cycle</t>
  </si>
  <si>
    <t>CA</t>
  </si>
  <si>
    <t>VALLADIER C</t>
  </si>
  <si>
    <t>LEBON C</t>
  </si>
  <si>
    <t>ERCKELBOUDT E</t>
  </si>
  <si>
    <t>GRAS A</t>
  </si>
  <si>
    <t>VITAL C</t>
  </si>
  <si>
    <t>POURREYRON J</t>
  </si>
  <si>
    <r>
      <t xml:space="preserve">Recap cycle </t>
    </r>
    <r>
      <rPr>
        <b/>
        <sz val="10"/>
        <rFont val="Arial"/>
        <family val="2"/>
      </rPr>
      <t>en jours</t>
    </r>
  </si>
  <si>
    <t>JOUR</t>
  </si>
  <si>
    <t>MINI</t>
  </si>
  <si>
    <t>TOURNEBIZE C</t>
  </si>
  <si>
    <t>JACOB C</t>
  </si>
  <si>
    <t>ABRIAL COSTE S</t>
  </si>
  <si>
    <t>CHEVALEYRE E</t>
  </si>
  <si>
    <t>LEGOUT H</t>
  </si>
  <si>
    <t>CARLE M</t>
  </si>
  <si>
    <t>PIRONNIAS M</t>
  </si>
  <si>
    <t>T</t>
  </si>
  <si>
    <t>DUMEIL C</t>
  </si>
  <si>
    <t>AS</t>
  </si>
  <si>
    <t>FORTIER V</t>
  </si>
  <si>
    <t>MAUGER S</t>
  </si>
  <si>
    <t>JOURDAIN A</t>
  </si>
  <si>
    <t>GOUTTEFANGEAS M</t>
  </si>
  <si>
    <t>S1</t>
  </si>
  <si>
    <t>CF</t>
  </si>
  <si>
    <t>MAT</t>
  </si>
  <si>
    <t>M1</t>
  </si>
  <si>
    <t>S2</t>
  </si>
  <si>
    <t>M2</t>
  </si>
  <si>
    <t>M3</t>
  </si>
  <si>
    <t>X2</t>
  </si>
  <si>
    <t>S3</t>
  </si>
  <si>
    <t>Roulement</t>
  </si>
  <si>
    <t>Durée</t>
  </si>
  <si>
    <t>Les Versannes</t>
  </si>
  <si>
    <t>AC</t>
  </si>
  <si>
    <t>DOUARRE L</t>
  </si>
  <si>
    <t>PORTAIL C</t>
  </si>
  <si>
    <t>Soin</t>
  </si>
  <si>
    <t>DEAES</t>
  </si>
  <si>
    <t>CO</t>
  </si>
  <si>
    <t>Qual</t>
  </si>
  <si>
    <t>Solde Pre</t>
  </si>
  <si>
    <t>Contrat</t>
  </si>
  <si>
    <t>CDI</t>
  </si>
  <si>
    <t>Int</t>
  </si>
  <si>
    <t>ETP</t>
  </si>
  <si>
    <t>CEX</t>
  </si>
  <si>
    <t>semaine 5</t>
  </si>
  <si>
    <t>Nbre Agents</t>
  </si>
  <si>
    <t>AM</t>
  </si>
  <si>
    <t>AT</t>
  </si>
  <si>
    <t>RT</t>
  </si>
  <si>
    <t>semaine 6</t>
  </si>
  <si>
    <t>Perso / jour</t>
  </si>
  <si>
    <t>ECART</t>
  </si>
  <si>
    <t>Lu</t>
  </si>
  <si>
    <t>Ma</t>
  </si>
  <si>
    <t>Me</t>
  </si>
  <si>
    <t>Je</t>
  </si>
  <si>
    <t>Ve</t>
  </si>
  <si>
    <t>Sa</t>
  </si>
  <si>
    <t>Di</t>
  </si>
  <si>
    <t>Premier mois</t>
  </si>
  <si>
    <t>Génération Calendrier / Mois</t>
  </si>
  <si>
    <t>Première ligne</t>
  </si>
  <si>
    <t>Saut_Ligne</t>
  </si>
  <si>
    <t>Colonne noms</t>
  </si>
  <si>
    <t>Premier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</si>
</sst>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0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12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14"/>
      <name val="Arial Narrow"/>
      <family val="2"/>
    </font>
    <font>
      <b/>
      <i/>
      <sz val="9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1"/>
      <name val="Arial Narrow"/>
      <family val="2"/>
    </font>
    <font>
      <b/>
      <sz val="11"/>
      <name val="Arial Narrow"/>
      <family val="2"/>
    </font>
    <font>
      <sz val="11"/>
      <name val="Arial"/>
      <family val="2"/>
    </font>
    <font>
      <b/>
      <sz val="9"/>
      <color rgb="FF006600"/>
      <name val="Arial"/>
      <family val="2"/>
    </font>
    <font>
      <b/>
      <sz val="10"/>
      <color rgb="FF006600"/>
      <name val="Arial"/>
      <family val="2"/>
    </font>
    <font>
      <sz val="12"/>
      <name val="Arial Narrow"/>
      <family val="2"/>
    </font>
    <font>
      <sz val="11"/>
      <color rgb="FF0000FF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B885D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10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10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164" fontId="7" fillId="0" borderId="2" xfId="0" applyNumberFormat="1" applyFont="1" applyFill="1" applyBorder="1" applyAlignment="1">
      <alignment horizontal="center" vertical="center"/>
    </xf>
    <xf numFmtId="1" fontId="7" fillId="0" borderId="3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2" fontId="7" fillId="0" borderId="3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right" vertical="center"/>
    </xf>
    <xf numFmtId="1" fontId="7" fillId="0" borderId="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vertical="center"/>
    </xf>
    <xf numFmtId="164" fontId="1" fillId="0" borderId="6" xfId="0" applyNumberFormat="1" applyFont="1" applyFill="1" applyBorder="1" applyAlignment="1">
      <alignment vertical="center"/>
    </xf>
    <xf numFmtId="164" fontId="11" fillId="0" borderId="7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vertical="center"/>
    </xf>
    <xf numFmtId="164" fontId="1" fillId="0" borderId="8" xfId="0" applyNumberFormat="1" applyFont="1" applyFill="1" applyBorder="1" applyAlignment="1">
      <alignment vertical="center"/>
    </xf>
    <xf numFmtId="164" fontId="1" fillId="0" borderId="9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11" fillId="0" borderId="8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" fontId="6" fillId="0" borderId="5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vertical="center"/>
    </xf>
    <xf numFmtId="164" fontId="1" fillId="0" borderId="11" xfId="0" applyNumberFormat="1" applyFont="1" applyFill="1" applyBorder="1" applyAlignment="1">
      <alignment vertical="center"/>
    </xf>
    <xf numFmtId="164" fontId="11" fillId="0" borderId="12" xfId="0" applyNumberFormat="1" applyFont="1" applyFill="1" applyBorder="1" applyAlignment="1">
      <alignment vertical="center"/>
    </xf>
    <xf numFmtId="0" fontId="6" fillId="0" borderId="4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vertical="center"/>
    </xf>
    <xf numFmtId="164" fontId="11" fillId="0" borderId="0" xfId="0" applyNumberFormat="1" applyFont="1" applyFill="1" applyAlignment="1">
      <alignment vertical="center"/>
    </xf>
    <xf numFmtId="0" fontId="11" fillId="0" borderId="0" xfId="0" applyFont="1" applyFill="1" applyAlignment="1">
      <alignment vertical="center"/>
    </xf>
    <xf numFmtId="2" fontId="11" fillId="0" borderId="0" xfId="0" applyNumberFormat="1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0" fontId="11" fillId="0" borderId="13" xfId="0" applyFont="1" applyFill="1" applyBorder="1" applyAlignment="1">
      <alignment vertical="center"/>
    </xf>
    <xf numFmtId="164" fontId="11" fillId="0" borderId="8" xfId="0" applyNumberFormat="1" applyFont="1" applyFill="1" applyBorder="1" applyAlignment="1">
      <alignment vertical="center"/>
    </xf>
    <xf numFmtId="0" fontId="11" fillId="0" borderId="14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1" fontId="1" fillId="0" borderId="0" xfId="0" applyNumberFormat="1" applyFont="1" applyFill="1" applyAlignment="1">
      <alignment vertical="center"/>
    </xf>
    <xf numFmtId="164" fontId="11" fillId="0" borderId="15" xfId="0" applyNumberFormat="1" applyFont="1" applyFill="1" applyBorder="1" applyAlignment="1">
      <alignment vertical="center"/>
    </xf>
    <xf numFmtId="164" fontId="11" fillId="0" borderId="16" xfId="0" applyNumberFormat="1" applyFont="1" applyFill="1" applyBorder="1" applyAlignment="1">
      <alignment vertical="center"/>
    </xf>
    <xf numFmtId="1" fontId="11" fillId="0" borderId="17" xfId="0" applyNumberFormat="1" applyFont="1" applyFill="1" applyBorder="1" applyAlignment="1">
      <alignment vertical="center"/>
    </xf>
    <xf numFmtId="1" fontId="1" fillId="0" borderId="0" xfId="0" applyNumberFormat="1" applyFont="1" applyFill="1" applyBorder="1" applyAlignment="1">
      <alignment vertical="center"/>
    </xf>
    <xf numFmtId="164" fontId="11" fillId="0" borderId="18" xfId="0" applyNumberFormat="1" applyFont="1" applyFill="1" applyBorder="1" applyAlignment="1">
      <alignment vertical="center"/>
    </xf>
    <xf numFmtId="164" fontId="10" fillId="0" borderId="12" xfId="0" applyNumberFormat="1" applyFont="1" applyFill="1" applyBorder="1" applyAlignment="1">
      <alignment vertical="center"/>
    </xf>
    <xf numFmtId="1" fontId="7" fillId="2" borderId="5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6" fillId="0" borderId="8" xfId="0" applyFont="1" applyFill="1" applyBorder="1" applyAlignment="1">
      <alignment horizontal="left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4" fillId="2" borderId="21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1" fontId="1" fillId="0" borderId="12" xfId="0" applyNumberFormat="1" applyFont="1" applyFill="1" applyBorder="1" applyAlignment="1">
      <alignment vertical="center"/>
    </xf>
    <xf numFmtId="0" fontId="16" fillId="0" borderId="8" xfId="0" applyFont="1" applyFill="1" applyBorder="1" applyAlignment="1">
      <alignment horizontal="center" vertical="center" wrapText="1"/>
    </xf>
    <xf numFmtId="1" fontId="1" fillId="0" borderId="8" xfId="0" applyNumberFormat="1" applyFont="1" applyFill="1" applyBorder="1" applyAlignment="1">
      <alignment vertical="center"/>
    </xf>
    <xf numFmtId="1" fontId="1" fillId="0" borderId="8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0" fillId="0" borderId="26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8" fillId="0" borderId="0" xfId="0" applyFont="1" applyFill="1" applyBorder="1" applyAlignment="1">
      <alignment vertical="center" wrapText="1"/>
    </xf>
    <xf numFmtId="0" fontId="1" fillId="0" borderId="27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left" vertical="center" indent="3"/>
    </xf>
    <xf numFmtId="2" fontId="2" fillId="0" borderId="6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164" fontId="11" fillId="0" borderId="20" xfId="0" applyNumberFormat="1" applyFont="1" applyFill="1" applyBorder="1" applyAlignment="1">
      <alignment horizontal="center" vertical="center"/>
    </xf>
    <xf numFmtId="164" fontId="11" fillId="0" borderId="28" xfId="0" applyNumberFormat="1" applyFont="1" applyFill="1" applyBorder="1" applyAlignment="1">
      <alignment horizontal="center" vertical="center"/>
    </xf>
    <xf numFmtId="0" fontId="17" fillId="0" borderId="29" xfId="0" applyFont="1" applyFill="1" applyBorder="1" applyAlignment="1">
      <alignment vertical="center"/>
    </xf>
    <xf numFmtId="1" fontId="7" fillId="0" borderId="30" xfId="0" applyNumberFormat="1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164" fontId="7" fillId="0" borderId="32" xfId="0" applyNumberFormat="1" applyFont="1" applyFill="1" applyBorder="1" applyAlignment="1">
      <alignment horizontal="center" vertical="center"/>
    </xf>
    <xf numFmtId="2" fontId="7" fillId="0" borderId="30" xfId="0" applyNumberFormat="1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right" vertical="center"/>
    </xf>
    <xf numFmtId="0" fontId="1" fillId="0" borderId="30" xfId="0" applyFont="1" applyFill="1" applyBorder="1" applyAlignment="1">
      <alignment vertical="center"/>
    </xf>
    <xf numFmtId="0" fontId="1" fillId="0" borderId="31" xfId="0" applyFont="1" applyFill="1" applyBorder="1" applyAlignment="1">
      <alignment vertical="center"/>
    </xf>
    <xf numFmtId="0" fontId="0" fillId="0" borderId="0" xfId="0" applyFont="1" applyFill="1" applyAlignment="1">
      <alignment horizontal="center" vertical="center"/>
    </xf>
    <xf numFmtId="1" fontId="13" fillId="0" borderId="27" xfId="0" applyNumberFormat="1" applyFont="1" applyFill="1" applyBorder="1" applyAlignment="1">
      <alignment horizontal="left" vertical="center"/>
    </xf>
    <xf numFmtId="0" fontId="14" fillId="0" borderId="6" xfId="0" applyFont="1" applyFill="1" applyBorder="1" applyAlignment="1">
      <alignment horizontal="left" vertical="center"/>
    </xf>
    <xf numFmtId="0" fontId="13" fillId="0" borderId="9" xfId="0" applyFont="1" applyFill="1" applyBorder="1" applyAlignment="1">
      <alignment horizontal="left" vertical="center"/>
    </xf>
    <xf numFmtId="0" fontId="15" fillId="0" borderId="25" xfId="0" applyFont="1" applyFill="1" applyBorder="1" applyAlignment="1">
      <alignment vertical="center"/>
    </xf>
    <xf numFmtId="0" fontId="15" fillId="0" borderId="15" xfId="0" applyFont="1" applyFill="1" applyBorder="1" applyAlignment="1">
      <alignment horizontal="center" vertical="center"/>
    </xf>
    <xf numFmtId="0" fontId="15" fillId="0" borderId="26" xfId="0" applyFont="1" applyFill="1" applyBorder="1" applyAlignment="1">
      <alignment horizontal="center" vertical="center"/>
    </xf>
    <xf numFmtId="0" fontId="15" fillId="3" borderId="26" xfId="0" applyFont="1" applyFill="1" applyBorder="1" applyAlignment="1">
      <alignment horizontal="center" vertical="center"/>
    </xf>
    <xf numFmtId="0" fontId="15" fillId="2" borderId="26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5" fillId="0" borderId="33" xfId="0" applyFont="1" applyFill="1" applyBorder="1" applyAlignment="1">
      <alignment horizontal="center" vertical="center"/>
    </xf>
    <xf numFmtId="0" fontId="15" fillId="0" borderId="7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49" fontId="5" fillId="4" borderId="0" xfId="0" applyNumberFormat="1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 wrapText="1"/>
    </xf>
    <xf numFmtId="0" fontId="2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/>
    </xf>
    <xf numFmtId="49" fontId="5" fillId="5" borderId="0" xfId="0" applyNumberFormat="1" applyFont="1" applyFill="1" applyBorder="1" applyAlignment="1">
      <alignment horizontal="center" vertical="center"/>
    </xf>
    <xf numFmtId="49" fontId="5" fillId="6" borderId="0" xfId="0" applyNumberFormat="1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49" fontId="5" fillId="8" borderId="0" xfId="0" applyNumberFormat="1" applyFont="1" applyFill="1" applyBorder="1" applyAlignment="1">
      <alignment horizontal="center" vertical="center"/>
    </xf>
    <xf numFmtId="49" fontId="5" fillId="9" borderId="0" xfId="0" applyNumberFormat="1" applyFont="1" applyFill="1" applyBorder="1" applyAlignment="1">
      <alignment horizontal="center" vertical="center"/>
    </xf>
    <xf numFmtId="49" fontId="5" fillId="10" borderId="1" xfId="0" applyNumberFormat="1" applyFont="1" applyFill="1" applyBorder="1" applyAlignment="1">
      <alignment horizontal="center" vertical="center"/>
    </xf>
    <xf numFmtId="1" fontId="11" fillId="0" borderId="18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609600</xdr:colOff>
          <xdr:row>1</xdr:row>
          <xdr:rowOff>0</xdr:rowOff>
        </xdr:from>
        <xdr:to>
          <xdr:col>9</xdr:col>
          <xdr:colOff>752475</xdr:colOff>
          <xdr:row>2</xdr:row>
          <xdr:rowOff>28575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Calendrier /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84"/>
  <sheetViews>
    <sheetView zoomScaleNormal="100" workbookViewId="0">
      <pane xSplit="5" ySplit="4" topLeftCell="W5" activePane="bottomRight" state="frozenSplit"/>
      <selection activeCell="F109" sqref="F109"/>
      <selection pane="topRight" activeCell="F109" sqref="F109"/>
      <selection pane="bottomLeft" activeCell="F109" sqref="F109"/>
      <selection pane="bottomRight" activeCell="BE7" sqref="BE7"/>
    </sheetView>
  </sheetViews>
  <sheetFormatPr baseColWidth="10" defaultRowHeight="12.75" x14ac:dyDescent="0.2"/>
  <cols>
    <col min="1" max="1" width="7.5703125" style="11" bestFit="1" customWidth="1"/>
    <col min="2" max="3" width="7.28515625" style="11" customWidth="1"/>
    <col min="4" max="4" width="20.42578125" style="10" customWidth="1"/>
    <col min="5" max="5" width="11.28515625" style="23" bestFit="1" customWidth="1"/>
    <col min="6" max="11" width="4.140625" style="10" customWidth="1"/>
    <col min="12" max="12" width="4.5703125" style="10" customWidth="1"/>
    <col min="13" max="47" width="4.140625" style="10" customWidth="1"/>
    <col min="48" max="48" width="6.140625" style="10" customWidth="1"/>
    <col min="49" max="49" width="5.42578125" style="30" customWidth="1"/>
    <col min="50" max="51" width="6" style="30" customWidth="1"/>
    <col min="52" max="52" width="8" style="30" customWidth="1"/>
    <col min="53" max="53" width="7.140625" style="30" customWidth="1"/>
    <col min="54" max="54" width="8.42578125" style="31" customWidth="1"/>
    <col min="55" max="55" width="9.7109375" style="32" customWidth="1"/>
    <col min="56" max="56" width="7.5703125" style="32" customWidth="1"/>
    <col min="57" max="57" width="8" style="10" customWidth="1"/>
    <col min="58" max="58" width="7.140625" style="11" customWidth="1"/>
    <col min="59" max="59" width="7.140625" style="12" customWidth="1"/>
    <col min="60" max="60" width="5.7109375" style="12" customWidth="1"/>
    <col min="61" max="61" width="7.5703125" style="12" customWidth="1"/>
    <col min="62" max="16384" width="11.42578125" style="11"/>
  </cols>
  <sheetData>
    <row r="1" spans="1:61" ht="24" customHeight="1" thickBot="1" x14ac:dyDescent="0.25">
      <c r="B1" s="67"/>
      <c r="C1" s="67"/>
      <c r="D1" s="106">
        <v>2019</v>
      </c>
      <c r="E1" s="72"/>
      <c r="F1" s="124" t="s">
        <v>6</v>
      </c>
      <c r="G1" s="124"/>
      <c r="H1" s="124"/>
      <c r="I1" s="124"/>
      <c r="J1" s="124"/>
      <c r="K1" s="124"/>
      <c r="L1" s="124"/>
      <c r="M1" s="125" t="s">
        <v>7</v>
      </c>
      <c r="N1" s="125"/>
      <c r="O1" s="125"/>
      <c r="P1" s="125"/>
      <c r="Q1" s="125"/>
      <c r="R1" s="125"/>
      <c r="S1" s="125"/>
      <c r="T1" s="126" t="s">
        <v>8</v>
      </c>
      <c r="U1" s="126"/>
      <c r="V1" s="126"/>
      <c r="W1" s="126"/>
      <c r="X1" s="126"/>
      <c r="Y1" s="126"/>
      <c r="Z1" s="126"/>
      <c r="AA1" s="127" t="s">
        <v>9</v>
      </c>
      <c r="AB1" s="127"/>
      <c r="AC1" s="127"/>
      <c r="AD1" s="127"/>
      <c r="AE1" s="127"/>
      <c r="AF1" s="127"/>
      <c r="AG1" s="127"/>
      <c r="AH1" s="128" t="s">
        <v>67</v>
      </c>
      <c r="AI1" s="128"/>
      <c r="AJ1" s="128"/>
      <c r="AK1" s="128"/>
      <c r="AL1" s="128"/>
      <c r="AM1" s="128"/>
      <c r="AN1" s="128"/>
      <c r="AO1" s="129" t="s">
        <v>72</v>
      </c>
      <c r="AP1" s="129"/>
      <c r="AQ1" s="129"/>
      <c r="AR1" s="129"/>
      <c r="AS1" s="129"/>
      <c r="AT1" s="129"/>
      <c r="AU1" s="129"/>
      <c r="AV1" s="110"/>
      <c r="BD1" s="33"/>
    </row>
    <row r="2" spans="1:61" ht="21.95" customHeight="1" x14ac:dyDescent="0.2">
      <c r="B2" s="9"/>
      <c r="C2" s="9"/>
      <c r="D2" s="105" t="s">
        <v>26</v>
      </c>
      <c r="E2" s="116"/>
      <c r="F2" s="101" t="s">
        <v>75</v>
      </c>
      <c r="G2" s="102" t="s">
        <v>76</v>
      </c>
      <c r="H2" s="102" t="s">
        <v>77</v>
      </c>
      <c r="I2" s="102" t="s">
        <v>78</v>
      </c>
      <c r="J2" s="102" t="s">
        <v>79</v>
      </c>
      <c r="K2" s="103" t="s">
        <v>80</v>
      </c>
      <c r="L2" s="104" t="s">
        <v>81</v>
      </c>
      <c r="M2" s="101" t="s">
        <v>75</v>
      </c>
      <c r="N2" s="102" t="s">
        <v>76</v>
      </c>
      <c r="O2" s="102" t="s">
        <v>77</v>
      </c>
      <c r="P2" s="102" t="s">
        <v>78</v>
      </c>
      <c r="Q2" s="102" t="s">
        <v>79</v>
      </c>
      <c r="R2" s="103" t="s">
        <v>80</v>
      </c>
      <c r="S2" s="104" t="s">
        <v>81</v>
      </c>
      <c r="T2" s="101" t="s">
        <v>75</v>
      </c>
      <c r="U2" s="102" t="s">
        <v>76</v>
      </c>
      <c r="V2" s="102" t="s">
        <v>77</v>
      </c>
      <c r="W2" s="102" t="s">
        <v>78</v>
      </c>
      <c r="X2" s="102" t="s">
        <v>79</v>
      </c>
      <c r="Y2" s="103" t="s">
        <v>80</v>
      </c>
      <c r="Z2" s="104" t="s">
        <v>81</v>
      </c>
      <c r="AA2" s="101" t="s">
        <v>75</v>
      </c>
      <c r="AB2" s="102" t="s">
        <v>76</v>
      </c>
      <c r="AC2" s="102" t="s">
        <v>77</v>
      </c>
      <c r="AD2" s="102" t="s">
        <v>78</v>
      </c>
      <c r="AE2" s="102" t="s">
        <v>79</v>
      </c>
      <c r="AF2" s="103" t="s">
        <v>80</v>
      </c>
      <c r="AG2" s="104" t="s">
        <v>81</v>
      </c>
      <c r="AH2" s="101" t="s">
        <v>75</v>
      </c>
      <c r="AI2" s="102" t="s">
        <v>76</v>
      </c>
      <c r="AJ2" s="102" t="s">
        <v>77</v>
      </c>
      <c r="AK2" s="102" t="s">
        <v>78</v>
      </c>
      <c r="AL2" s="102" t="s">
        <v>79</v>
      </c>
      <c r="AM2" s="103" t="s">
        <v>80</v>
      </c>
      <c r="AN2" s="104" t="s">
        <v>81</v>
      </c>
      <c r="AO2" s="101" t="s">
        <v>75</v>
      </c>
      <c r="AP2" s="102" t="s">
        <v>76</v>
      </c>
      <c r="AQ2" s="102" t="s">
        <v>77</v>
      </c>
      <c r="AR2" s="102" t="s">
        <v>78</v>
      </c>
      <c r="AS2" s="102" t="s">
        <v>79</v>
      </c>
      <c r="AT2" s="103" t="s">
        <v>80</v>
      </c>
      <c r="AU2" s="104" t="s">
        <v>81</v>
      </c>
      <c r="AV2" s="1"/>
      <c r="AW2" s="117" t="s">
        <v>25</v>
      </c>
      <c r="AX2" s="118"/>
      <c r="AY2" s="118"/>
      <c r="AZ2" s="118"/>
      <c r="BA2" s="118"/>
      <c r="BB2" s="119"/>
      <c r="BC2" s="120" t="s">
        <v>16</v>
      </c>
      <c r="BD2" s="122" t="s">
        <v>17</v>
      </c>
      <c r="BI2" s="11"/>
    </row>
    <row r="3" spans="1:61" ht="16.5" customHeight="1" x14ac:dyDescent="0.2">
      <c r="B3" s="9"/>
      <c r="C3" s="9"/>
      <c r="D3" s="105" t="s">
        <v>57</v>
      </c>
      <c r="E3" s="72"/>
      <c r="F3" s="107"/>
      <c r="G3" s="108"/>
      <c r="H3" s="107"/>
      <c r="I3" s="108"/>
      <c r="J3" s="107"/>
      <c r="K3" s="108"/>
      <c r="L3" s="107"/>
      <c r="M3" s="108"/>
      <c r="N3" s="107"/>
      <c r="O3" s="108"/>
      <c r="P3" s="107"/>
      <c r="Q3" s="108"/>
      <c r="R3" s="107"/>
      <c r="S3" s="108"/>
      <c r="T3" s="107"/>
      <c r="U3" s="108"/>
      <c r="V3" s="107"/>
      <c r="W3" s="108"/>
      <c r="X3" s="107"/>
      <c r="Y3" s="108"/>
      <c r="Z3" s="107"/>
      <c r="AA3" s="108"/>
      <c r="AB3" s="107"/>
      <c r="AC3" s="108"/>
      <c r="AD3" s="107"/>
      <c r="AE3" s="108"/>
      <c r="AF3" s="107"/>
      <c r="AG3" s="108"/>
      <c r="AH3" s="108"/>
      <c r="AI3" s="107"/>
      <c r="AJ3" s="108"/>
      <c r="AK3" s="107"/>
      <c r="AL3" s="108"/>
      <c r="AM3" s="107"/>
      <c r="AN3" s="109"/>
      <c r="AO3" s="108"/>
      <c r="AP3" s="107"/>
      <c r="AQ3" s="108"/>
      <c r="AR3" s="107"/>
      <c r="AS3" s="108"/>
      <c r="AT3" s="107"/>
      <c r="AU3" s="109"/>
      <c r="AV3" s="109"/>
      <c r="AW3" s="13"/>
      <c r="AX3" s="85" t="s">
        <v>0</v>
      </c>
      <c r="AY3" s="85" t="s">
        <v>18</v>
      </c>
      <c r="AZ3" s="14" t="s">
        <v>10</v>
      </c>
      <c r="BA3" s="86" t="s">
        <v>11</v>
      </c>
      <c r="BB3" s="87" t="s">
        <v>12</v>
      </c>
      <c r="BC3" s="121"/>
      <c r="BD3" s="121"/>
      <c r="BG3" s="15"/>
      <c r="BH3" s="11"/>
      <c r="BI3" s="34"/>
    </row>
    <row r="4" spans="1:61" ht="13.5" thickBot="1" x14ac:dyDescent="0.25">
      <c r="A4" s="78" t="s">
        <v>62</v>
      </c>
      <c r="B4" s="79" t="s">
        <v>60</v>
      </c>
      <c r="C4" s="79" t="s">
        <v>65</v>
      </c>
      <c r="D4" s="50"/>
      <c r="E4" s="61" t="s">
        <v>61</v>
      </c>
      <c r="F4" s="38"/>
      <c r="G4" s="38"/>
      <c r="H4" s="38"/>
      <c r="I4" s="38"/>
      <c r="J4" s="38"/>
      <c r="K4" s="38"/>
      <c r="L4" s="49"/>
      <c r="M4" s="51"/>
      <c r="N4" s="51"/>
      <c r="O4" s="51"/>
      <c r="P4" s="9"/>
      <c r="Q4" s="9"/>
      <c r="R4" s="9"/>
      <c r="S4" s="54"/>
      <c r="T4" s="55"/>
      <c r="U4" s="55"/>
      <c r="V4" s="55"/>
      <c r="W4" s="55"/>
      <c r="X4" s="56"/>
      <c r="Y4" s="57"/>
      <c r="Z4" s="54"/>
      <c r="AA4" s="55"/>
      <c r="AB4" s="55"/>
      <c r="AC4" s="55"/>
      <c r="AD4" s="55"/>
      <c r="AE4" s="58"/>
      <c r="AF4" s="52"/>
      <c r="AG4" s="53"/>
      <c r="AH4" s="55"/>
      <c r="AI4" s="55"/>
      <c r="AJ4" s="55"/>
      <c r="AK4" s="55"/>
      <c r="AL4" s="58"/>
      <c r="AM4" s="52"/>
      <c r="AN4" s="84"/>
      <c r="AO4" s="55"/>
      <c r="AP4" s="55"/>
      <c r="AQ4" s="55"/>
      <c r="AR4" s="55"/>
      <c r="AS4" s="58"/>
      <c r="AT4" s="52"/>
      <c r="AU4" s="84"/>
      <c r="BC4" s="35"/>
      <c r="BD4" s="123"/>
      <c r="BE4" s="88" t="s">
        <v>13</v>
      </c>
    </row>
    <row r="5" spans="1:61" ht="15.75" customHeight="1" x14ac:dyDescent="0.2">
      <c r="B5" s="73"/>
      <c r="C5" s="73"/>
      <c r="D5" s="97"/>
      <c r="E5" s="3"/>
      <c r="F5" s="7">
        <f>IF(F7="",0,IF(F7=0,0,1))</f>
        <v>0</v>
      </c>
      <c r="G5" s="7">
        <f t="shared" ref="G5:AU5" si="0">IF(G7="",0,IF(G7=0,0,1))</f>
        <v>0</v>
      </c>
      <c r="H5" s="7">
        <f t="shared" si="0"/>
        <v>0</v>
      </c>
      <c r="I5" s="7">
        <f t="shared" si="0"/>
        <v>0</v>
      </c>
      <c r="J5" s="7">
        <f t="shared" si="0"/>
        <v>0</v>
      </c>
      <c r="K5" s="7">
        <f t="shared" si="0"/>
        <v>0</v>
      </c>
      <c r="L5" s="46">
        <f t="shared" si="0"/>
        <v>0</v>
      </c>
      <c r="M5" s="7">
        <f>IF(M7="",0,IF(M7=0,0,1))</f>
        <v>0</v>
      </c>
      <c r="N5" s="7">
        <f t="shared" si="0"/>
        <v>0</v>
      </c>
      <c r="O5" s="7">
        <f t="shared" si="0"/>
        <v>0</v>
      </c>
      <c r="P5" s="7">
        <f t="shared" si="0"/>
        <v>0</v>
      </c>
      <c r="Q5" s="7">
        <f t="shared" si="0"/>
        <v>0</v>
      </c>
      <c r="R5" s="7">
        <f t="shared" si="0"/>
        <v>0</v>
      </c>
      <c r="S5" s="46">
        <f t="shared" si="0"/>
        <v>0</v>
      </c>
      <c r="T5" s="7">
        <f>IF(T7="",0,IF(T7=0,0,1))</f>
        <v>0</v>
      </c>
      <c r="U5" s="7">
        <f t="shared" si="0"/>
        <v>0</v>
      </c>
      <c r="V5" s="7">
        <f t="shared" si="0"/>
        <v>0</v>
      </c>
      <c r="W5" s="7">
        <f t="shared" si="0"/>
        <v>0</v>
      </c>
      <c r="X5" s="7">
        <f t="shared" si="0"/>
        <v>0</v>
      </c>
      <c r="Y5" s="7">
        <f t="shared" si="0"/>
        <v>0</v>
      </c>
      <c r="Z5" s="46">
        <f t="shared" si="0"/>
        <v>0</v>
      </c>
      <c r="AA5" s="7">
        <f>IF(AA7="",0,IF(AA7=0,0,1))</f>
        <v>0</v>
      </c>
      <c r="AB5" s="7">
        <f t="shared" si="0"/>
        <v>0</v>
      </c>
      <c r="AC5" s="7">
        <f t="shared" si="0"/>
        <v>0</v>
      </c>
      <c r="AD5" s="7">
        <f t="shared" si="0"/>
        <v>0</v>
      </c>
      <c r="AE5" s="7">
        <f t="shared" si="0"/>
        <v>0</v>
      </c>
      <c r="AF5" s="7">
        <f t="shared" si="0"/>
        <v>0</v>
      </c>
      <c r="AG5" s="46">
        <f t="shared" si="0"/>
        <v>0</v>
      </c>
      <c r="AH5" s="7">
        <f>IF(AH7="",0,IF(AH7=0,0,1))</f>
        <v>0</v>
      </c>
      <c r="AI5" s="7">
        <f t="shared" si="0"/>
        <v>0</v>
      </c>
      <c r="AJ5" s="7">
        <f t="shared" si="0"/>
        <v>0</v>
      </c>
      <c r="AK5" s="7">
        <f t="shared" si="0"/>
        <v>0</v>
      </c>
      <c r="AL5" s="7">
        <f t="shared" si="0"/>
        <v>0</v>
      </c>
      <c r="AM5" s="7">
        <f t="shared" si="0"/>
        <v>0</v>
      </c>
      <c r="AN5" s="46">
        <f t="shared" si="0"/>
        <v>0</v>
      </c>
      <c r="AO5" s="7">
        <f>IF(AO7="",0,IF(AO7=0,0,1))</f>
        <v>0</v>
      </c>
      <c r="AP5" s="7">
        <f t="shared" si="0"/>
        <v>0</v>
      </c>
      <c r="AQ5" s="7">
        <f t="shared" si="0"/>
        <v>0</v>
      </c>
      <c r="AR5" s="7">
        <f t="shared" si="0"/>
        <v>0</v>
      </c>
      <c r="AS5" s="7">
        <f t="shared" si="0"/>
        <v>0</v>
      </c>
      <c r="AT5" s="7">
        <f t="shared" si="0"/>
        <v>0</v>
      </c>
      <c r="AU5" s="46">
        <f t="shared" si="0"/>
        <v>0</v>
      </c>
      <c r="AV5" s="24" t="s">
        <v>14</v>
      </c>
      <c r="AW5" s="26">
        <f>SUM(F5:AN5)</f>
        <v>0</v>
      </c>
      <c r="AX5" s="27">
        <f>COUNTIF(F7:AU7,"=RT*")</f>
        <v>0</v>
      </c>
      <c r="AY5" s="27">
        <f>COUNTIF(F7:AU7,"=CA*")</f>
        <v>0</v>
      </c>
      <c r="AZ5" s="28">
        <f>SUM(AW5:AY5)</f>
        <v>0</v>
      </c>
      <c r="BA5" s="60">
        <f>4*C6*39/7.8</f>
        <v>20</v>
      </c>
      <c r="BB5" s="130">
        <f>AZ5-BA5</f>
        <v>-20</v>
      </c>
      <c r="BC5" s="42"/>
      <c r="BD5" s="42"/>
      <c r="BE5" s="89"/>
    </row>
    <row r="6" spans="1:61" ht="15.75" customHeight="1" x14ac:dyDescent="0.2">
      <c r="A6" s="80" t="s">
        <v>63</v>
      </c>
      <c r="B6" s="74" t="s">
        <v>37</v>
      </c>
      <c r="C6" s="74">
        <v>1</v>
      </c>
      <c r="D6" s="98" t="s">
        <v>22</v>
      </c>
      <c r="E6" s="4"/>
      <c r="F6" s="8"/>
      <c r="G6" s="8"/>
      <c r="H6" s="8"/>
      <c r="I6" s="8"/>
      <c r="J6" s="8"/>
      <c r="K6" s="8"/>
      <c r="L6" s="47"/>
      <c r="M6" s="8"/>
      <c r="N6" s="8"/>
      <c r="O6" s="8"/>
      <c r="P6" s="8"/>
      <c r="Q6" s="8"/>
      <c r="R6" s="8"/>
      <c r="S6" s="47"/>
      <c r="T6" s="8"/>
      <c r="U6" s="8"/>
      <c r="V6" s="8"/>
      <c r="W6" s="8"/>
      <c r="X6" s="8"/>
      <c r="Y6" s="8"/>
      <c r="Z6" s="47"/>
      <c r="AA6" s="8"/>
      <c r="AB6" s="8"/>
      <c r="AC6" s="8"/>
      <c r="AD6" s="8"/>
      <c r="AE6" s="8"/>
      <c r="AF6" s="8"/>
      <c r="AG6" s="47"/>
      <c r="AH6" s="8"/>
      <c r="AI6" s="8"/>
      <c r="AJ6" s="8"/>
      <c r="AK6" s="8"/>
      <c r="AL6" s="8"/>
      <c r="AM6" s="8"/>
      <c r="AN6" s="47"/>
      <c r="AO6" s="8"/>
      <c r="AP6" s="8"/>
      <c r="AQ6" s="8"/>
      <c r="AR6" s="8"/>
      <c r="AS6" s="8"/>
      <c r="AT6" s="8"/>
      <c r="AU6" s="47"/>
      <c r="AV6" s="25" t="s">
        <v>15</v>
      </c>
      <c r="AW6" s="13"/>
      <c r="AX6" s="12"/>
      <c r="AY6" s="12"/>
      <c r="AZ6" s="12"/>
      <c r="BA6" s="43"/>
      <c r="BB6" s="40">
        <f>(BB5)*7.8</f>
        <v>-156</v>
      </c>
      <c r="BC6" s="41">
        <f>SUM(F6:AU6)</f>
        <v>0</v>
      </c>
      <c r="BD6" s="41">
        <f>BC6+BB6</f>
        <v>-156</v>
      </c>
      <c r="BE6" s="90"/>
    </row>
    <row r="7" spans="1:61" ht="15.75" customHeight="1" thickBot="1" x14ac:dyDescent="0.25">
      <c r="B7" s="75"/>
      <c r="C7" s="75"/>
      <c r="D7" s="99"/>
      <c r="E7" s="2"/>
      <c r="F7" s="16"/>
      <c r="G7" s="16"/>
      <c r="H7" s="16"/>
      <c r="I7" s="16"/>
      <c r="J7" s="16"/>
      <c r="K7" s="16"/>
      <c r="L7" s="48"/>
      <c r="M7" s="17"/>
      <c r="N7" s="16"/>
      <c r="O7" s="16"/>
      <c r="P7" s="16"/>
      <c r="Q7" s="16"/>
      <c r="R7" s="16"/>
      <c r="S7" s="48"/>
      <c r="T7" s="16"/>
      <c r="U7" s="16"/>
      <c r="V7" s="16"/>
      <c r="W7" s="16"/>
      <c r="X7" s="16"/>
      <c r="Y7" s="16"/>
      <c r="Z7" s="48"/>
      <c r="AA7" s="17"/>
      <c r="AB7" s="16"/>
      <c r="AC7" s="16"/>
      <c r="AD7" s="16"/>
      <c r="AE7" s="16"/>
      <c r="AF7" s="16"/>
      <c r="AG7" s="48"/>
      <c r="AH7" s="17"/>
      <c r="AI7" s="16"/>
      <c r="AJ7" s="16"/>
      <c r="AK7" s="112"/>
      <c r="AL7" s="112"/>
      <c r="AM7" s="112"/>
      <c r="AN7" s="48"/>
      <c r="AO7" s="17"/>
      <c r="AP7" s="16"/>
      <c r="AQ7" s="16"/>
      <c r="AR7" s="16"/>
      <c r="AS7" s="16"/>
      <c r="AT7" s="16"/>
      <c r="AU7" s="48"/>
      <c r="AV7" s="17"/>
      <c r="AW7" s="18"/>
      <c r="AX7" s="19"/>
      <c r="AY7" s="19"/>
      <c r="AZ7" s="19"/>
      <c r="BA7" s="62"/>
      <c r="BB7" s="36"/>
      <c r="BC7" s="37"/>
      <c r="BD7" s="37"/>
      <c r="BE7" s="91">
        <f>E7+BD6</f>
        <v>-156</v>
      </c>
      <c r="BF7" s="12"/>
    </row>
    <row r="8" spans="1:61" ht="15.75" customHeight="1" x14ac:dyDescent="0.2">
      <c r="B8" s="73"/>
      <c r="C8" s="73"/>
      <c r="D8" s="97"/>
      <c r="E8" s="5"/>
      <c r="F8" s="7">
        <f>IF(F10="",0,IF(F10=0,0,1))</f>
        <v>0</v>
      </c>
      <c r="G8" s="7">
        <f t="shared" ref="G8:L8" si="1">IF(G10="",0,IF(G10=0,0,1))</f>
        <v>0</v>
      </c>
      <c r="H8" s="7">
        <f t="shared" si="1"/>
        <v>0</v>
      </c>
      <c r="I8" s="7">
        <f t="shared" si="1"/>
        <v>0</v>
      </c>
      <c r="J8" s="7">
        <f t="shared" si="1"/>
        <v>0</v>
      </c>
      <c r="K8" s="7">
        <f t="shared" si="1"/>
        <v>0</v>
      </c>
      <c r="L8" s="46">
        <f t="shared" si="1"/>
        <v>0</v>
      </c>
      <c r="M8" s="7">
        <f>IF(M10="",0,IF(M10=0,0,1))</f>
        <v>0</v>
      </c>
      <c r="N8" s="7">
        <f t="shared" ref="N8:S8" si="2">IF(N10="",0,IF(N10=0,0,1))</f>
        <v>0</v>
      </c>
      <c r="O8" s="7">
        <f t="shared" si="2"/>
        <v>0</v>
      </c>
      <c r="P8" s="7">
        <f t="shared" si="2"/>
        <v>0</v>
      </c>
      <c r="Q8" s="7">
        <f t="shared" si="2"/>
        <v>0</v>
      </c>
      <c r="R8" s="7">
        <f t="shared" si="2"/>
        <v>0</v>
      </c>
      <c r="S8" s="46">
        <f t="shared" si="2"/>
        <v>0</v>
      </c>
      <c r="T8" s="7">
        <f>IF(T10="",0,IF(T10=0,0,1))</f>
        <v>0</v>
      </c>
      <c r="U8" s="7">
        <f t="shared" ref="U8:Z8" si="3">IF(U10="",0,IF(U10=0,0,1))</f>
        <v>0</v>
      </c>
      <c r="V8" s="7">
        <f t="shared" si="3"/>
        <v>0</v>
      </c>
      <c r="W8" s="7">
        <f t="shared" si="3"/>
        <v>0</v>
      </c>
      <c r="X8" s="7">
        <f t="shared" si="3"/>
        <v>0</v>
      </c>
      <c r="Y8" s="7">
        <f t="shared" si="3"/>
        <v>0</v>
      </c>
      <c r="Z8" s="46">
        <f t="shared" si="3"/>
        <v>0</v>
      </c>
      <c r="AA8" s="7">
        <f>IF(AA10="",0,IF(AA10=0,0,1))</f>
        <v>0</v>
      </c>
      <c r="AB8" s="7">
        <f t="shared" ref="AB8:AG8" si="4">IF(AB10="",0,IF(AB10=0,0,1))</f>
        <v>0</v>
      </c>
      <c r="AC8" s="7">
        <f t="shared" si="4"/>
        <v>0</v>
      </c>
      <c r="AD8" s="7">
        <f t="shared" si="4"/>
        <v>0</v>
      </c>
      <c r="AE8" s="7">
        <f t="shared" si="4"/>
        <v>0</v>
      </c>
      <c r="AF8" s="7">
        <f t="shared" si="4"/>
        <v>0</v>
      </c>
      <c r="AG8" s="46">
        <f t="shared" si="4"/>
        <v>0</v>
      </c>
      <c r="AH8" s="7">
        <f>IF(AH10="",0,IF(AH10=0,0,1))</f>
        <v>0</v>
      </c>
      <c r="AI8" s="7">
        <f t="shared" ref="AI8:AN8" si="5">IF(AI10="",0,IF(AI10=0,0,1))</f>
        <v>0</v>
      </c>
      <c r="AJ8" s="7">
        <f t="shared" si="5"/>
        <v>0</v>
      </c>
      <c r="AK8" s="7">
        <f t="shared" si="5"/>
        <v>0</v>
      </c>
      <c r="AL8" s="7">
        <f t="shared" si="5"/>
        <v>0</v>
      </c>
      <c r="AM8" s="7">
        <f t="shared" si="5"/>
        <v>0</v>
      </c>
      <c r="AN8" s="46">
        <f t="shared" si="5"/>
        <v>0</v>
      </c>
      <c r="AO8" s="7">
        <f>IF(AO10="",0,IF(AO10=0,0,1))</f>
        <v>0</v>
      </c>
      <c r="AP8" s="7">
        <f t="shared" ref="AP8:AU8" si="6">IF(AP10="",0,IF(AP10=0,0,1))</f>
        <v>0</v>
      </c>
      <c r="AQ8" s="7">
        <f t="shared" si="6"/>
        <v>0</v>
      </c>
      <c r="AR8" s="7">
        <f t="shared" si="6"/>
        <v>0</v>
      </c>
      <c r="AS8" s="7">
        <f t="shared" si="6"/>
        <v>0</v>
      </c>
      <c r="AT8" s="7">
        <f t="shared" si="6"/>
        <v>0</v>
      </c>
      <c r="AU8" s="46">
        <f t="shared" si="6"/>
        <v>0</v>
      </c>
      <c r="AV8" s="24" t="s">
        <v>14</v>
      </c>
      <c r="AW8" s="26">
        <f>SUM(F8:AN8)</f>
        <v>0</v>
      </c>
      <c r="AX8" s="27">
        <f>COUNTIF(F10:AU10,"=RT*")</f>
        <v>0</v>
      </c>
      <c r="AY8" s="27">
        <f>COUNTIF(F10:AU10,"=CA*")</f>
        <v>0</v>
      </c>
      <c r="AZ8" s="45">
        <f>SUM(AW8:AY8)</f>
        <v>0</v>
      </c>
      <c r="BA8" s="60">
        <f>4*C9*39/7.8</f>
        <v>16.410256410256412</v>
      </c>
      <c r="BB8" s="130">
        <f>AZ8-BA8</f>
        <v>-16.410256410256412</v>
      </c>
      <c r="BC8" s="42"/>
      <c r="BD8" s="42"/>
      <c r="BE8" s="92"/>
    </row>
    <row r="9" spans="1:61" ht="15.75" customHeight="1" x14ac:dyDescent="0.2">
      <c r="A9" s="80" t="s">
        <v>63</v>
      </c>
      <c r="B9" s="74" t="s">
        <v>37</v>
      </c>
      <c r="C9" s="83">
        <f>32/39</f>
        <v>0.82051282051282048</v>
      </c>
      <c r="D9" s="98" t="s">
        <v>3</v>
      </c>
      <c r="E9" s="6"/>
      <c r="F9" s="8"/>
      <c r="G9" s="8"/>
      <c r="H9" s="8"/>
      <c r="I9" s="8"/>
      <c r="J9" s="8"/>
      <c r="K9" s="8"/>
      <c r="L9" s="47"/>
      <c r="M9" s="8"/>
      <c r="N9" s="8"/>
      <c r="O9" s="8"/>
      <c r="P9" s="8"/>
      <c r="Q9" s="8"/>
      <c r="R9" s="8"/>
      <c r="S9" s="47"/>
      <c r="T9" s="8"/>
      <c r="U9" s="8"/>
      <c r="V9" s="8"/>
      <c r="W9" s="8"/>
      <c r="X9" s="8"/>
      <c r="Y9" s="8"/>
      <c r="Z9" s="47"/>
      <c r="AA9" s="8"/>
      <c r="AB9" s="8"/>
      <c r="AC9" s="8"/>
      <c r="AD9" s="8"/>
      <c r="AE9" s="8"/>
      <c r="AF9" s="8"/>
      <c r="AG9" s="47"/>
      <c r="AH9" s="8"/>
      <c r="AI9" s="8"/>
      <c r="AJ9" s="8"/>
      <c r="AK9" s="8"/>
      <c r="AL9" s="8"/>
      <c r="AM9" s="8"/>
      <c r="AN9" s="47"/>
      <c r="AO9" s="8"/>
      <c r="AP9" s="8"/>
      <c r="AQ9" s="8"/>
      <c r="AR9" s="8"/>
      <c r="AS9" s="8"/>
      <c r="AT9" s="8"/>
      <c r="AU9" s="47"/>
      <c r="AV9" s="25" t="s">
        <v>15</v>
      </c>
      <c r="AW9" s="13"/>
      <c r="AX9" s="12"/>
      <c r="AY9" s="12"/>
      <c r="AZ9" s="12"/>
      <c r="BA9" s="12"/>
      <c r="BB9" s="40">
        <f>(BB8)*7.8</f>
        <v>-128</v>
      </c>
      <c r="BC9" s="41">
        <f>SUM(F9:AU9)</f>
        <v>0</v>
      </c>
      <c r="BD9" s="41">
        <f>BC9+BB9</f>
        <v>-128</v>
      </c>
      <c r="BE9" s="93"/>
    </row>
    <row r="10" spans="1:61" s="12" customFormat="1" ht="15.75" customHeight="1" thickBot="1" x14ac:dyDescent="0.25">
      <c r="B10" s="75"/>
      <c r="C10" s="82"/>
      <c r="D10" s="99"/>
      <c r="E10" s="2"/>
      <c r="F10" s="16"/>
      <c r="G10" s="16"/>
      <c r="H10" s="16"/>
      <c r="I10" s="16"/>
      <c r="J10" s="16"/>
      <c r="K10" s="16"/>
      <c r="L10" s="48"/>
      <c r="M10" s="16"/>
      <c r="N10" s="16"/>
      <c r="O10" s="16"/>
      <c r="P10" s="16"/>
      <c r="Q10" s="16"/>
      <c r="R10" s="16"/>
      <c r="S10" s="48"/>
      <c r="T10" s="17"/>
      <c r="U10" s="16"/>
      <c r="V10" s="16"/>
      <c r="W10" s="16"/>
      <c r="X10" s="16"/>
      <c r="Y10" s="16"/>
      <c r="Z10" s="48"/>
      <c r="AA10" s="16"/>
      <c r="AB10" s="16"/>
      <c r="AC10" s="16"/>
      <c r="AD10" s="16"/>
      <c r="AE10" s="16"/>
      <c r="AF10" s="16"/>
      <c r="AG10" s="48"/>
      <c r="AH10" s="16"/>
      <c r="AI10" s="16"/>
      <c r="AJ10" s="16"/>
      <c r="AK10" s="16"/>
      <c r="AL10" s="16"/>
      <c r="AM10" s="16"/>
      <c r="AN10" s="48"/>
      <c r="AO10" s="16"/>
      <c r="AP10" s="16"/>
      <c r="AQ10" s="16"/>
      <c r="AR10" s="16"/>
      <c r="AS10" s="16"/>
      <c r="AT10" s="16"/>
      <c r="AU10" s="48"/>
      <c r="AV10" s="17"/>
      <c r="AW10" s="18"/>
      <c r="AX10" s="19"/>
      <c r="AY10" s="19"/>
      <c r="AZ10" s="19"/>
      <c r="BA10" s="19"/>
      <c r="BB10" s="36"/>
      <c r="BC10" s="37"/>
      <c r="BD10" s="37"/>
      <c r="BE10" s="91">
        <f>E10+BD9</f>
        <v>-128</v>
      </c>
    </row>
    <row r="11" spans="1:61" s="12" customFormat="1" ht="15.75" customHeight="1" x14ac:dyDescent="0.2">
      <c r="B11" s="73"/>
      <c r="C11" s="73"/>
      <c r="D11" s="97"/>
      <c r="E11" s="3"/>
      <c r="F11" s="7">
        <f>IF(F13="",0,IF(F13=0,0,1))</f>
        <v>0</v>
      </c>
      <c r="G11" s="7">
        <f t="shared" ref="G11:L11" si="7">IF(G13="",0,IF(G13=0,0,1))</f>
        <v>0</v>
      </c>
      <c r="H11" s="7">
        <f t="shared" si="7"/>
        <v>0</v>
      </c>
      <c r="I11" s="7">
        <f t="shared" si="7"/>
        <v>0</v>
      </c>
      <c r="J11" s="7">
        <f t="shared" si="7"/>
        <v>0</v>
      </c>
      <c r="K11" s="7">
        <f t="shared" si="7"/>
        <v>0</v>
      </c>
      <c r="L11" s="46">
        <f t="shared" si="7"/>
        <v>0</v>
      </c>
      <c r="M11" s="7">
        <f>IF(M13="",0,IF(M13=0,0,1))</f>
        <v>0</v>
      </c>
      <c r="N11" s="7">
        <f t="shared" ref="N11:S11" si="8">IF(N13="",0,IF(N13=0,0,1))</f>
        <v>0</v>
      </c>
      <c r="O11" s="7">
        <f t="shared" si="8"/>
        <v>0</v>
      </c>
      <c r="P11" s="7">
        <f t="shared" si="8"/>
        <v>0</v>
      </c>
      <c r="Q11" s="7">
        <f t="shared" si="8"/>
        <v>0</v>
      </c>
      <c r="R11" s="7">
        <f t="shared" si="8"/>
        <v>0</v>
      </c>
      <c r="S11" s="46">
        <f t="shared" si="8"/>
        <v>0</v>
      </c>
      <c r="T11" s="7">
        <f>IF(T13="",0,IF(T13=0,0,1))</f>
        <v>0</v>
      </c>
      <c r="U11" s="7">
        <f t="shared" ref="U11:Z11" si="9">IF(U13="",0,IF(U13=0,0,1))</f>
        <v>0</v>
      </c>
      <c r="V11" s="7">
        <f t="shared" si="9"/>
        <v>0</v>
      </c>
      <c r="W11" s="7">
        <f t="shared" si="9"/>
        <v>0</v>
      </c>
      <c r="X11" s="7">
        <f t="shared" si="9"/>
        <v>0</v>
      </c>
      <c r="Y11" s="7">
        <f t="shared" si="9"/>
        <v>0</v>
      </c>
      <c r="Z11" s="46">
        <f t="shared" si="9"/>
        <v>0</v>
      </c>
      <c r="AA11" s="7">
        <f>IF(AA13="",0,IF(AA13=0,0,1))</f>
        <v>0</v>
      </c>
      <c r="AB11" s="7">
        <f t="shared" ref="AB11:AG11" si="10">IF(AB13="",0,IF(AB13=0,0,1))</f>
        <v>0</v>
      </c>
      <c r="AC11" s="7">
        <f t="shared" si="10"/>
        <v>0</v>
      </c>
      <c r="AD11" s="7">
        <f t="shared" si="10"/>
        <v>0</v>
      </c>
      <c r="AE11" s="7">
        <f t="shared" si="10"/>
        <v>0</v>
      </c>
      <c r="AF11" s="7">
        <f t="shared" si="10"/>
        <v>0</v>
      </c>
      <c r="AG11" s="46">
        <f t="shared" si="10"/>
        <v>0</v>
      </c>
      <c r="AH11" s="7">
        <f>IF(AH13="",0,IF(AH13=0,0,1))</f>
        <v>0</v>
      </c>
      <c r="AI11" s="7">
        <f t="shared" ref="AI11:AN11" si="11">IF(AI13="",0,IF(AI13=0,0,1))</f>
        <v>0</v>
      </c>
      <c r="AJ11" s="7">
        <f t="shared" si="11"/>
        <v>0</v>
      </c>
      <c r="AK11" s="7">
        <f t="shared" si="11"/>
        <v>0</v>
      </c>
      <c r="AL11" s="7">
        <f t="shared" si="11"/>
        <v>0</v>
      </c>
      <c r="AM11" s="7">
        <f t="shared" si="11"/>
        <v>0</v>
      </c>
      <c r="AN11" s="46">
        <f t="shared" si="11"/>
        <v>0</v>
      </c>
      <c r="AO11" s="7">
        <f>IF(AO13="",0,IF(AO13=0,0,1))</f>
        <v>0</v>
      </c>
      <c r="AP11" s="7">
        <f t="shared" ref="AP11:AU11" si="12">IF(AP13="",0,IF(AP13=0,0,1))</f>
        <v>0</v>
      </c>
      <c r="AQ11" s="7">
        <f t="shared" si="12"/>
        <v>0</v>
      </c>
      <c r="AR11" s="7">
        <f t="shared" si="12"/>
        <v>0</v>
      </c>
      <c r="AS11" s="7">
        <f t="shared" si="12"/>
        <v>0</v>
      </c>
      <c r="AT11" s="7">
        <f t="shared" si="12"/>
        <v>0</v>
      </c>
      <c r="AU11" s="46">
        <f t="shared" si="12"/>
        <v>0</v>
      </c>
      <c r="AV11" s="24" t="s">
        <v>14</v>
      </c>
      <c r="AW11" s="26">
        <f>SUM(F11:AN11)</f>
        <v>0</v>
      </c>
      <c r="AX11" s="27">
        <f>COUNTIF(F13:AU13,"=RT*")</f>
        <v>0</v>
      </c>
      <c r="AY11" s="27">
        <f>COUNTIF(F13:AU13,"=CA*")</f>
        <v>0</v>
      </c>
      <c r="AZ11" s="28">
        <f>SUM(AW11:AY11)</f>
        <v>0</v>
      </c>
      <c r="BA11" s="60">
        <f>4*C12*39/7.8</f>
        <v>20</v>
      </c>
      <c r="BB11" s="130">
        <f>AZ11-BA11</f>
        <v>-20</v>
      </c>
      <c r="BC11" s="42"/>
      <c r="BD11" s="42"/>
      <c r="BE11" s="89"/>
      <c r="BF11" s="11"/>
    </row>
    <row r="12" spans="1:61" s="12" customFormat="1" ht="15.75" customHeight="1" x14ac:dyDescent="0.2">
      <c r="A12" s="80" t="s">
        <v>63</v>
      </c>
      <c r="B12" s="74" t="s">
        <v>37</v>
      </c>
      <c r="C12" s="74">
        <v>1</v>
      </c>
      <c r="D12" s="98" t="s">
        <v>4</v>
      </c>
      <c r="E12" s="4"/>
      <c r="F12" s="8"/>
      <c r="G12" s="8"/>
      <c r="H12" s="8"/>
      <c r="I12" s="8"/>
      <c r="J12" s="8"/>
      <c r="K12" s="8"/>
      <c r="L12" s="47"/>
      <c r="M12" s="8"/>
      <c r="N12" s="8"/>
      <c r="O12" s="8"/>
      <c r="P12" s="8"/>
      <c r="Q12" s="8"/>
      <c r="R12" s="8"/>
      <c r="S12" s="47"/>
      <c r="T12" s="8"/>
      <c r="U12" s="8"/>
      <c r="V12" s="8"/>
      <c r="W12" s="8"/>
      <c r="X12" s="8"/>
      <c r="Y12" s="8"/>
      <c r="Z12" s="47"/>
      <c r="AA12" s="8"/>
      <c r="AB12" s="8"/>
      <c r="AC12" s="8"/>
      <c r="AD12" s="8"/>
      <c r="AE12" s="8"/>
      <c r="AF12" s="8"/>
      <c r="AG12" s="47"/>
      <c r="AH12" s="8"/>
      <c r="AI12" s="8"/>
      <c r="AJ12" s="8"/>
      <c r="AK12" s="8"/>
      <c r="AL12" s="8"/>
      <c r="AM12" s="8"/>
      <c r="AN12" s="47"/>
      <c r="AO12" s="8"/>
      <c r="AP12" s="8"/>
      <c r="AQ12" s="8"/>
      <c r="AR12" s="8"/>
      <c r="AS12" s="8"/>
      <c r="AT12" s="8"/>
      <c r="AU12" s="47"/>
      <c r="AV12" s="25" t="s">
        <v>15</v>
      </c>
      <c r="AW12" s="13"/>
      <c r="BA12" s="43"/>
      <c r="BB12" s="40">
        <f>(BB11)*7.8</f>
        <v>-156</v>
      </c>
      <c r="BC12" s="41">
        <f>SUM(F12:AU12)</f>
        <v>0</v>
      </c>
      <c r="BD12" s="41">
        <f>BC12+BB12</f>
        <v>-156</v>
      </c>
      <c r="BE12" s="90"/>
      <c r="BF12" s="11"/>
    </row>
    <row r="13" spans="1:61" s="12" customFormat="1" ht="15.75" customHeight="1" thickBot="1" x14ac:dyDescent="0.25">
      <c r="B13" s="75"/>
      <c r="C13" s="75"/>
      <c r="D13" s="99"/>
      <c r="E13" s="2"/>
      <c r="F13" s="17"/>
      <c r="G13" s="16"/>
      <c r="H13" s="16"/>
      <c r="I13" s="16"/>
      <c r="J13" s="16"/>
      <c r="K13" s="16"/>
      <c r="L13" s="48"/>
      <c r="M13" s="17"/>
      <c r="N13" s="16"/>
      <c r="O13" s="16"/>
      <c r="P13" s="16"/>
      <c r="Q13" s="16"/>
      <c r="R13" s="16"/>
      <c r="S13" s="48"/>
      <c r="T13" s="16"/>
      <c r="U13" s="16"/>
      <c r="V13" s="16"/>
      <c r="W13" s="16"/>
      <c r="X13" s="16"/>
      <c r="Y13" s="16"/>
      <c r="Z13" s="48"/>
      <c r="AA13" s="17"/>
      <c r="AB13" s="16"/>
      <c r="AC13" s="16"/>
      <c r="AD13" s="16"/>
      <c r="AE13" s="16"/>
      <c r="AF13" s="16"/>
      <c r="AG13" s="48"/>
      <c r="AH13" s="17"/>
      <c r="AI13" s="16"/>
      <c r="AJ13" s="16"/>
      <c r="AK13" s="16"/>
      <c r="AL13" s="16"/>
      <c r="AM13" s="16"/>
      <c r="AN13" s="48"/>
      <c r="AO13" s="17"/>
      <c r="AP13" s="16"/>
      <c r="AQ13" s="16"/>
      <c r="AR13" s="16"/>
      <c r="AS13" s="16"/>
      <c r="AT13" s="16"/>
      <c r="AU13" s="48"/>
      <c r="AV13" s="17"/>
      <c r="AW13" s="18"/>
      <c r="AX13" s="19"/>
      <c r="AY13" s="19"/>
      <c r="AZ13" s="19"/>
      <c r="BA13" s="62"/>
      <c r="BB13" s="36"/>
      <c r="BC13" s="37"/>
      <c r="BD13" s="37"/>
      <c r="BE13" s="91">
        <f>E13+BD12</f>
        <v>-156</v>
      </c>
    </row>
    <row r="14" spans="1:61" s="12" customFormat="1" ht="15.75" customHeight="1" x14ac:dyDescent="0.2">
      <c r="B14" s="73"/>
      <c r="C14" s="73"/>
      <c r="D14" s="97"/>
      <c r="E14" s="3"/>
      <c r="F14" s="7">
        <f>IF(F16="",0,IF(F16=0,0,1))</f>
        <v>0</v>
      </c>
      <c r="G14" s="7">
        <f t="shared" ref="G14:L14" si="13">IF(G16="",0,IF(G16=0,0,1))</f>
        <v>0</v>
      </c>
      <c r="H14" s="7">
        <f t="shared" si="13"/>
        <v>0</v>
      </c>
      <c r="I14" s="7">
        <f t="shared" si="13"/>
        <v>0</v>
      </c>
      <c r="J14" s="7">
        <f t="shared" si="13"/>
        <v>0</v>
      </c>
      <c r="K14" s="7">
        <f t="shared" si="13"/>
        <v>0</v>
      </c>
      <c r="L14" s="46">
        <f t="shared" si="13"/>
        <v>0</v>
      </c>
      <c r="M14" s="7">
        <f>IF(M16="",0,IF(M16=0,0,1))</f>
        <v>0</v>
      </c>
      <c r="N14" s="7">
        <f t="shared" ref="N14:S14" si="14">IF(N16="",0,IF(N16=0,0,1))</f>
        <v>0</v>
      </c>
      <c r="O14" s="7">
        <f t="shared" si="14"/>
        <v>0</v>
      </c>
      <c r="P14" s="7">
        <f t="shared" si="14"/>
        <v>0</v>
      </c>
      <c r="Q14" s="7">
        <f t="shared" si="14"/>
        <v>0</v>
      </c>
      <c r="R14" s="7">
        <f t="shared" si="14"/>
        <v>0</v>
      </c>
      <c r="S14" s="46">
        <f t="shared" si="14"/>
        <v>0</v>
      </c>
      <c r="T14" s="7">
        <f>IF(T16="",0,IF(T16=0,0,1))</f>
        <v>0</v>
      </c>
      <c r="U14" s="7">
        <f t="shared" ref="U14:Z14" si="15">IF(U16="",0,IF(U16=0,0,1))</f>
        <v>0</v>
      </c>
      <c r="V14" s="7">
        <f t="shared" si="15"/>
        <v>0</v>
      </c>
      <c r="W14" s="7">
        <f t="shared" si="15"/>
        <v>0</v>
      </c>
      <c r="X14" s="7">
        <f t="shared" si="15"/>
        <v>0</v>
      </c>
      <c r="Y14" s="7">
        <f t="shared" si="15"/>
        <v>0</v>
      </c>
      <c r="Z14" s="46">
        <f t="shared" si="15"/>
        <v>0</v>
      </c>
      <c r="AA14" s="7">
        <f>IF(AA16="",0,IF(AA16=0,0,1))</f>
        <v>0</v>
      </c>
      <c r="AB14" s="7">
        <f t="shared" ref="AB14:AG14" si="16">IF(AB16="",0,IF(AB16=0,0,1))</f>
        <v>0</v>
      </c>
      <c r="AC14" s="7">
        <f t="shared" si="16"/>
        <v>0</v>
      </c>
      <c r="AD14" s="7">
        <f t="shared" si="16"/>
        <v>0</v>
      </c>
      <c r="AE14" s="7">
        <f t="shared" si="16"/>
        <v>0</v>
      </c>
      <c r="AF14" s="7">
        <f t="shared" si="16"/>
        <v>0</v>
      </c>
      <c r="AG14" s="46">
        <f t="shared" si="16"/>
        <v>0</v>
      </c>
      <c r="AH14" s="7">
        <f>IF(AH16="",0,IF(AH16=0,0,1))</f>
        <v>0</v>
      </c>
      <c r="AI14" s="7">
        <f t="shared" ref="AI14:AN14" si="17">IF(AI16="",0,IF(AI16=0,0,1))</f>
        <v>0</v>
      </c>
      <c r="AJ14" s="7">
        <f t="shared" si="17"/>
        <v>0</v>
      </c>
      <c r="AK14" s="7">
        <f t="shared" si="17"/>
        <v>0</v>
      </c>
      <c r="AL14" s="7">
        <f t="shared" si="17"/>
        <v>0</v>
      </c>
      <c r="AM14" s="7">
        <f t="shared" si="17"/>
        <v>0</v>
      </c>
      <c r="AN14" s="46">
        <f t="shared" si="17"/>
        <v>0</v>
      </c>
      <c r="AO14" s="7">
        <f>IF(AO16="",0,IF(AO16=0,0,1))</f>
        <v>0</v>
      </c>
      <c r="AP14" s="7">
        <f t="shared" ref="AP14:AU14" si="18">IF(AP16="",0,IF(AP16=0,0,1))</f>
        <v>0</v>
      </c>
      <c r="AQ14" s="7">
        <f t="shared" si="18"/>
        <v>0</v>
      </c>
      <c r="AR14" s="7">
        <f t="shared" si="18"/>
        <v>0</v>
      </c>
      <c r="AS14" s="7">
        <f t="shared" si="18"/>
        <v>0</v>
      </c>
      <c r="AT14" s="7">
        <f t="shared" si="18"/>
        <v>0</v>
      </c>
      <c r="AU14" s="46">
        <f t="shared" si="18"/>
        <v>0</v>
      </c>
      <c r="AV14" s="24" t="s">
        <v>14</v>
      </c>
      <c r="AW14" s="26">
        <f>SUM(F14:AN14)</f>
        <v>0</v>
      </c>
      <c r="AX14" s="27">
        <f>COUNTIF(F16:AU16,"=RT*")</f>
        <v>0</v>
      </c>
      <c r="AY14" s="27">
        <f>COUNTIF(F16:AU16,"=CA*")</f>
        <v>0</v>
      </c>
      <c r="AZ14" s="28">
        <f>SUM(AW14:AY14)</f>
        <v>0</v>
      </c>
      <c r="BA14" s="60">
        <f>4*C15*39/7.8</f>
        <v>15.384615384615385</v>
      </c>
      <c r="BB14" s="130">
        <f>AZ14-BA14</f>
        <v>-15.384615384615385</v>
      </c>
      <c r="BC14" s="42"/>
      <c r="BD14" s="42"/>
      <c r="BE14" s="89"/>
      <c r="BF14" s="11"/>
    </row>
    <row r="15" spans="1:61" s="12" customFormat="1" ht="15.75" customHeight="1" x14ac:dyDescent="0.2">
      <c r="A15" s="80" t="s">
        <v>63</v>
      </c>
      <c r="B15" s="74" t="s">
        <v>37</v>
      </c>
      <c r="C15" s="83">
        <f>30/39</f>
        <v>0.76923076923076927</v>
      </c>
      <c r="D15" s="98" t="s">
        <v>20</v>
      </c>
      <c r="E15" s="4"/>
      <c r="F15" s="8"/>
      <c r="G15" s="8"/>
      <c r="H15" s="8"/>
      <c r="I15" s="8"/>
      <c r="J15" s="8"/>
      <c r="K15" s="8"/>
      <c r="L15" s="47"/>
      <c r="M15" s="8"/>
      <c r="N15" s="8"/>
      <c r="O15" s="8"/>
      <c r="P15" s="8"/>
      <c r="Q15" s="8"/>
      <c r="R15" s="8"/>
      <c r="S15" s="47"/>
      <c r="T15" s="8"/>
      <c r="U15" s="8"/>
      <c r="V15" s="8"/>
      <c r="W15" s="8"/>
      <c r="X15" s="8"/>
      <c r="Y15" s="8"/>
      <c r="Z15" s="47"/>
      <c r="AA15" s="8"/>
      <c r="AB15" s="8"/>
      <c r="AC15" s="8"/>
      <c r="AD15" s="8"/>
      <c r="AE15" s="8"/>
      <c r="AF15" s="8"/>
      <c r="AG15" s="47"/>
      <c r="AH15" s="8"/>
      <c r="AI15" s="8"/>
      <c r="AJ15" s="8"/>
      <c r="AK15" s="8"/>
      <c r="AL15" s="8"/>
      <c r="AM15" s="8"/>
      <c r="AN15" s="47"/>
      <c r="AO15" s="8"/>
      <c r="AP15" s="8"/>
      <c r="AQ15" s="8"/>
      <c r="AR15" s="8"/>
      <c r="AS15" s="8"/>
      <c r="AT15" s="8"/>
      <c r="AU15" s="47"/>
      <c r="AV15" s="25" t="s">
        <v>15</v>
      </c>
      <c r="AW15" s="13"/>
      <c r="BB15" s="40">
        <f>(BB14)*7.8</f>
        <v>-120</v>
      </c>
      <c r="BC15" s="41">
        <f>SUM(F15:AU15)</f>
        <v>0</v>
      </c>
      <c r="BD15" s="41">
        <f>BC15+BB15</f>
        <v>-120</v>
      </c>
      <c r="BE15" s="90"/>
      <c r="BF15" s="11"/>
    </row>
    <row r="16" spans="1:61" s="12" customFormat="1" ht="15.75" customHeight="1" thickBot="1" x14ac:dyDescent="0.25">
      <c r="B16" s="75"/>
      <c r="C16" s="75"/>
      <c r="D16" s="99"/>
      <c r="E16" s="2"/>
      <c r="F16" s="17"/>
      <c r="G16" s="16"/>
      <c r="H16" s="16"/>
      <c r="I16" s="16"/>
      <c r="J16" s="16"/>
      <c r="K16" s="16"/>
      <c r="L16" s="48"/>
      <c r="M16" s="17"/>
      <c r="N16" s="16"/>
      <c r="O16" s="16"/>
      <c r="P16" s="16"/>
      <c r="Q16" s="16"/>
      <c r="R16" s="16"/>
      <c r="S16" s="48"/>
      <c r="T16" s="16"/>
      <c r="U16" s="16"/>
      <c r="V16" s="16"/>
      <c r="W16" s="16"/>
      <c r="X16" s="16"/>
      <c r="Y16" s="16"/>
      <c r="Z16" s="48"/>
      <c r="AA16" s="17"/>
      <c r="AB16" s="16"/>
      <c r="AC16" s="16"/>
      <c r="AD16" s="16"/>
      <c r="AE16" s="16"/>
      <c r="AF16" s="16"/>
      <c r="AG16" s="48"/>
      <c r="AH16" s="17"/>
      <c r="AI16" s="16"/>
      <c r="AJ16" s="16"/>
      <c r="AK16" s="16"/>
      <c r="AL16" s="16"/>
      <c r="AM16" s="16"/>
      <c r="AN16" s="48"/>
      <c r="AO16" s="17"/>
      <c r="AP16" s="16"/>
      <c r="AQ16" s="16"/>
      <c r="AR16" s="16"/>
      <c r="AS16" s="16"/>
      <c r="AT16" s="16"/>
      <c r="AU16" s="48"/>
      <c r="AV16" s="17"/>
      <c r="AW16" s="18"/>
      <c r="AX16" s="19"/>
      <c r="AY16" s="19"/>
      <c r="AZ16" s="19"/>
      <c r="BA16" s="19"/>
      <c r="BB16" s="36"/>
      <c r="BC16" s="37"/>
      <c r="BD16" s="37"/>
      <c r="BE16" s="91">
        <f>E16+BD15</f>
        <v>-120</v>
      </c>
    </row>
    <row r="17" spans="1:58" s="12" customFormat="1" ht="15.75" customHeight="1" x14ac:dyDescent="0.2">
      <c r="B17" s="73"/>
      <c r="C17" s="73"/>
      <c r="D17" s="97"/>
      <c r="E17" s="3"/>
      <c r="F17" s="7">
        <f>IF(F19="",0,IF(F19=0,0,1))</f>
        <v>0</v>
      </c>
      <c r="G17" s="7">
        <f t="shared" ref="G17:L17" si="19">IF(G19="",0,IF(G19=0,0,1))</f>
        <v>0</v>
      </c>
      <c r="H17" s="7">
        <f t="shared" si="19"/>
        <v>0</v>
      </c>
      <c r="I17" s="7">
        <f t="shared" si="19"/>
        <v>0</v>
      </c>
      <c r="J17" s="7">
        <f t="shared" si="19"/>
        <v>0</v>
      </c>
      <c r="K17" s="7">
        <f t="shared" si="19"/>
        <v>0</v>
      </c>
      <c r="L17" s="46">
        <f t="shared" si="19"/>
        <v>0</v>
      </c>
      <c r="M17" s="7">
        <f>IF(M19="",0,IF(M19=0,0,1))</f>
        <v>0</v>
      </c>
      <c r="N17" s="7">
        <f t="shared" ref="N17:S17" si="20">IF(N19="",0,IF(N19=0,0,1))</f>
        <v>0</v>
      </c>
      <c r="O17" s="7">
        <f t="shared" si="20"/>
        <v>0</v>
      </c>
      <c r="P17" s="7">
        <f t="shared" si="20"/>
        <v>0</v>
      </c>
      <c r="Q17" s="7">
        <f t="shared" si="20"/>
        <v>0</v>
      </c>
      <c r="R17" s="7">
        <f t="shared" si="20"/>
        <v>0</v>
      </c>
      <c r="S17" s="46">
        <f t="shared" si="20"/>
        <v>0</v>
      </c>
      <c r="T17" s="7">
        <f>IF(T19="",0,IF(T19=0,0,1))</f>
        <v>0</v>
      </c>
      <c r="U17" s="7">
        <f t="shared" ref="U17:Z17" si="21">IF(U19="",0,IF(U19=0,0,1))</f>
        <v>0</v>
      </c>
      <c r="V17" s="7">
        <f t="shared" si="21"/>
        <v>0</v>
      </c>
      <c r="W17" s="7">
        <f t="shared" si="21"/>
        <v>0</v>
      </c>
      <c r="X17" s="7">
        <f t="shared" si="21"/>
        <v>0</v>
      </c>
      <c r="Y17" s="7">
        <f t="shared" si="21"/>
        <v>0</v>
      </c>
      <c r="Z17" s="46">
        <f t="shared" si="21"/>
        <v>0</v>
      </c>
      <c r="AA17" s="7">
        <f>IF(AA19="",0,IF(AA19=0,0,1))</f>
        <v>0</v>
      </c>
      <c r="AB17" s="7">
        <f t="shared" ref="AB17:AG17" si="22">IF(AB19="",0,IF(AB19=0,0,1))</f>
        <v>0</v>
      </c>
      <c r="AC17" s="7">
        <f t="shared" si="22"/>
        <v>0</v>
      </c>
      <c r="AD17" s="7">
        <f t="shared" si="22"/>
        <v>0</v>
      </c>
      <c r="AE17" s="7">
        <f t="shared" si="22"/>
        <v>0</v>
      </c>
      <c r="AF17" s="7">
        <f t="shared" si="22"/>
        <v>0</v>
      </c>
      <c r="AG17" s="46">
        <f t="shared" si="22"/>
        <v>0</v>
      </c>
      <c r="AH17" s="7">
        <f>IF(AH19="",0,IF(AH19=0,0,1))</f>
        <v>0</v>
      </c>
      <c r="AI17" s="7">
        <f t="shared" ref="AI17:AN17" si="23">IF(AI19="",0,IF(AI19=0,0,1))</f>
        <v>0</v>
      </c>
      <c r="AJ17" s="7">
        <f t="shared" si="23"/>
        <v>0</v>
      </c>
      <c r="AK17" s="7">
        <f t="shared" si="23"/>
        <v>0</v>
      </c>
      <c r="AL17" s="7">
        <f t="shared" si="23"/>
        <v>0</v>
      </c>
      <c r="AM17" s="7">
        <f t="shared" si="23"/>
        <v>0</v>
      </c>
      <c r="AN17" s="46">
        <f t="shared" si="23"/>
        <v>0</v>
      </c>
      <c r="AO17" s="7">
        <f>IF(AO19="",0,IF(AO19=0,0,1))</f>
        <v>0</v>
      </c>
      <c r="AP17" s="7">
        <f t="shared" ref="AP17:AU17" si="24">IF(AP19="",0,IF(AP19=0,0,1))</f>
        <v>0</v>
      </c>
      <c r="AQ17" s="7">
        <f t="shared" si="24"/>
        <v>0</v>
      </c>
      <c r="AR17" s="7">
        <f t="shared" si="24"/>
        <v>0</v>
      </c>
      <c r="AS17" s="7">
        <f t="shared" si="24"/>
        <v>0</v>
      </c>
      <c r="AT17" s="7">
        <f t="shared" si="24"/>
        <v>0</v>
      </c>
      <c r="AU17" s="46">
        <f t="shared" si="24"/>
        <v>0</v>
      </c>
      <c r="AV17" s="24" t="s">
        <v>14</v>
      </c>
      <c r="AW17" s="26">
        <f>SUM(F17:AN17)</f>
        <v>0</v>
      </c>
      <c r="AX17" s="27">
        <f>COUNTIF(F19:AU19,"=RT*")</f>
        <v>0</v>
      </c>
      <c r="AY17" s="27">
        <f>COUNTIF(F19:AU19,"=CA*")</f>
        <v>0</v>
      </c>
      <c r="AZ17" s="28">
        <f>SUM(AW17:AY17)</f>
        <v>0</v>
      </c>
      <c r="BA17" s="60">
        <f>4*C18*39/7.8</f>
        <v>20</v>
      </c>
      <c r="BB17" s="44">
        <f>AZ17-BA17</f>
        <v>-20</v>
      </c>
      <c r="BC17" s="42"/>
      <c r="BD17" s="42"/>
      <c r="BE17" s="89"/>
      <c r="BF17" s="11"/>
    </row>
    <row r="18" spans="1:58" s="12" customFormat="1" ht="15.75" customHeight="1" x14ac:dyDescent="0.2">
      <c r="A18" s="80" t="s">
        <v>63</v>
      </c>
      <c r="B18" s="74" t="s">
        <v>37</v>
      </c>
      <c r="C18" s="74">
        <v>1</v>
      </c>
      <c r="D18" s="98" t="s">
        <v>28</v>
      </c>
      <c r="E18" s="4"/>
      <c r="F18" s="8"/>
      <c r="G18" s="8"/>
      <c r="H18" s="8"/>
      <c r="I18" s="8"/>
      <c r="J18" s="8"/>
      <c r="K18" s="8"/>
      <c r="L18" s="47"/>
      <c r="M18" s="8"/>
      <c r="N18" s="8"/>
      <c r="O18" s="8"/>
      <c r="P18" s="8"/>
      <c r="Q18" s="8"/>
      <c r="R18" s="8"/>
      <c r="S18" s="47"/>
      <c r="T18" s="8"/>
      <c r="U18" s="8"/>
      <c r="V18" s="8"/>
      <c r="W18" s="8"/>
      <c r="X18" s="8"/>
      <c r="Y18" s="8"/>
      <c r="Z18" s="47"/>
      <c r="AA18" s="8"/>
      <c r="AB18" s="8"/>
      <c r="AC18" s="8"/>
      <c r="AD18" s="8"/>
      <c r="AE18" s="8"/>
      <c r="AF18" s="8"/>
      <c r="AG18" s="47"/>
      <c r="AH18" s="8"/>
      <c r="AI18" s="8"/>
      <c r="AJ18" s="8"/>
      <c r="AK18" s="8"/>
      <c r="AL18" s="8"/>
      <c r="AM18" s="8"/>
      <c r="AN18" s="47"/>
      <c r="AO18" s="8"/>
      <c r="AP18" s="8"/>
      <c r="AQ18" s="8"/>
      <c r="AR18" s="8"/>
      <c r="AS18" s="8"/>
      <c r="AT18" s="8"/>
      <c r="AU18" s="47"/>
      <c r="AV18" s="25" t="s">
        <v>15</v>
      </c>
      <c r="AW18" s="13"/>
      <c r="BA18" s="43"/>
      <c r="BB18" s="40">
        <f>(BB17)*7.8</f>
        <v>-156</v>
      </c>
      <c r="BC18" s="41">
        <f>SUM(F18:AU18)</f>
        <v>0</v>
      </c>
      <c r="BD18" s="41">
        <f>BC18+BB18</f>
        <v>-156</v>
      </c>
      <c r="BE18" s="90"/>
      <c r="BF18" s="11"/>
    </row>
    <row r="19" spans="1:58" s="12" customFormat="1" ht="15.75" customHeight="1" thickBot="1" x14ac:dyDescent="0.25">
      <c r="B19" s="75"/>
      <c r="C19" s="75"/>
      <c r="D19" s="99"/>
      <c r="E19" s="2"/>
      <c r="F19" s="17"/>
      <c r="G19" s="16"/>
      <c r="H19" s="16"/>
      <c r="I19" s="16"/>
      <c r="J19" s="16"/>
      <c r="K19" s="16"/>
      <c r="L19" s="48"/>
      <c r="M19" s="17"/>
      <c r="N19" s="16"/>
      <c r="O19" s="16"/>
      <c r="P19" s="16"/>
      <c r="Q19" s="16"/>
      <c r="R19" s="16"/>
      <c r="S19" s="48"/>
      <c r="T19" s="17"/>
      <c r="U19" s="16"/>
      <c r="V19" s="16"/>
      <c r="W19" s="16"/>
      <c r="X19" s="16"/>
      <c r="Y19" s="16"/>
      <c r="Z19" s="48"/>
      <c r="AA19" s="16"/>
      <c r="AB19" s="16"/>
      <c r="AC19" s="16"/>
      <c r="AD19" s="16"/>
      <c r="AE19" s="16"/>
      <c r="AF19" s="16"/>
      <c r="AG19" s="48"/>
      <c r="AH19" s="16"/>
      <c r="AI19" s="16"/>
      <c r="AJ19" s="16"/>
      <c r="AK19" s="16"/>
      <c r="AL19" s="16"/>
      <c r="AM19" s="16"/>
      <c r="AN19" s="48"/>
      <c r="AO19" s="16"/>
      <c r="AP19" s="16"/>
      <c r="AQ19" s="16"/>
      <c r="AR19" s="16"/>
      <c r="AS19" s="16"/>
      <c r="AT19" s="16"/>
      <c r="AU19" s="48"/>
      <c r="AV19" s="17"/>
      <c r="AW19" s="18"/>
      <c r="AX19" s="19"/>
      <c r="AY19" s="19"/>
      <c r="AZ19" s="19"/>
      <c r="BA19" s="62"/>
      <c r="BB19" s="36"/>
      <c r="BC19" s="37"/>
      <c r="BD19" s="37"/>
      <c r="BE19" s="91">
        <f>E19+BD18</f>
        <v>-156</v>
      </c>
    </row>
    <row r="20" spans="1:58" s="12" customFormat="1" ht="15.75" customHeight="1" x14ac:dyDescent="0.2">
      <c r="B20" s="73"/>
      <c r="C20" s="73"/>
      <c r="D20" s="97"/>
      <c r="E20" s="3"/>
      <c r="F20" s="7">
        <f>IF(F22="",0,IF(F22=0,0,1))</f>
        <v>0</v>
      </c>
      <c r="G20" s="7">
        <f t="shared" ref="G20:L20" si="25">IF(G22="",0,IF(G22=0,0,1))</f>
        <v>0</v>
      </c>
      <c r="H20" s="7">
        <f t="shared" si="25"/>
        <v>0</v>
      </c>
      <c r="I20" s="7">
        <f t="shared" si="25"/>
        <v>0</v>
      </c>
      <c r="J20" s="7">
        <f t="shared" si="25"/>
        <v>0</v>
      </c>
      <c r="K20" s="7">
        <f t="shared" si="25"/>
        <v>0</v>
      </c>
      <c r="L20" s="46">
        <f t="shared" si="25"/>
        <v>0</v>
      </c>
      <c r="M20" s="7">
        <f>IF(M22="",0,IF(M22=0,0,1))</f>
        <v>0</v>
      </c>
      <c r="N20" s="7">
        <f t="shared" ref="N20:S20" si="26">IF(N22="",0,IF(N22=0,0,1))</f>
        <v>0</v>
      </c>
      <c r="O20" s="7">
        <f t="shared" si="26"/>
        <v>0</v>
      </c>
      <c r="P20" s="7">
        <f t="shared" si="26"/>
        <v>0</v>
      </c>
      <c r="Q20" s="7">
        <f t="shared" si="26"/>
        <v>0</v>
      </c>
      <c r="R20" s="7">
        <f t="shared" si="26"/>
        <v>0</v>
      </c>
      <c r="S20" s="46">
        <f t="shared" si="26"/>
        <v>0</v>
      </c>
      <c r="T20" s="7">
        <f>IF(T22="",0,IF(T22=0,0,1))</f>
        <v>0</v>
      </c>
      <c r="U20" s="7">
        <f t="shared" ref="U20:Z20" si="27">IF(U22="",0,IF(U22=0,0,1))</f>
        <v>0</v>
      </c>
      <c r="V20" s="7">
        <f t="shared" si="27"/>
        <v>0</v>
      </c>
      <c r="W20" s="7">
        <f t="shared" si="27"/>
        <v>0</v>
      </c>
      <c r="X20" s="7">
        <f t="shared" si="27"/>
        <v>0</v>
      </c>
      <c r="Y20" s="7">
        <f t="shared" si="27"/>
        <v>0</v>
      </c>
      <c r="Z20" s="46">
        <f t="shared" si="27"/>
        <v>0</v>
      </c>
      <c r="AA20" s="7">
        <f>IF(AA22="",0,IF(AA22=0,0,1))</f>
        <v>0</v>
      </c>
      <c r="AB20" s="7">
        <f t="shared" ref="AB20:AG20" si="28">IF(AB22="",0,IF(AB22=0,0,1))</f>
        <v>0</v>
      </c>
      <c r="AC20" s="7">
        <f t="shared" si="28"/>
        <v>0</v>
      </c>
      <c r="AD20" s="7">
        <f t="shared" si="28"/>
        <v>0</v>
      </c>
      <c r="AE20" s="7">
        <f t="shared" si="28"/>
        <v>0</v>
      </c>
      <c r="AF20" s="7">
        <f t="shared" si="28"/>
        <v>0</v>
      </c>
      <c r="AG20" s="46">
        <f t="shared" si="28"/>
        <v>0</v>
      </c>
      <c r="AH20" s="7">
        <f>IF(AH22="",0,IF(AH22=0,0,1))</f>
        <v>0</v>
      </c>
      <c r="AI20" s="7">
        <f t="shared" ref="AI20:AN20" si="29">IF(AI22="",0,IF(AI22=0,0,1))</f>
        <v>0</v>
      </c>
      <c r="AJ20" s="7">
        <f t="shared" si="29"/>
        <v>0</v>
      </c>
      <c r="AK20" s="7">
        <f t="shared" si="29"/>
        <v>0</v>
      </c>
      <c r="AL20" s="7">
        <f t="shared" si="29"/>
        <v>0</v>
      </c>
      <c r="AM20" s="7">
        <f t="shared" si="29"/>
        <v>0</v>
      </c>
      <c r="AN20" s="46">
        <f t="shared" si="29"/>
        <v>0</v>
      </c>
      <c r="AO20" s="7">
        <f>IF(AO22="",0,IF(AO22=0,0,1))</f>
        <v>0</v>
      </c>
      <c r="AP20" s="7">
        <f t="shared" ref="AP20:AU20" si="30">IF(AP22="",0,IF(AP22=0,0,1))</f>
        <v>0</v>
      </c>
      <c r="AQ20" s="7">
        <f t="shared" si="30"/>
        <v>0</v>
      </c>
      <c r="AR20" s="7">
        <f t="shared" si="30"/>
        <v>0</v>
      </c>
      <c r="AS20" s="7">
        <f t="shared" si="30"/>
        <v>0</v>
      </c>
      <c r="AT20" s="7">
        <f t="shared" si="30"/>
        <v>0</v>
      </c>
      <c r="AU20" s="46">
        <f t="shared" si="30"/>
        <v>0</v>
      </c>
      <c r="AV20" s="24" t="s">
        <v>14</v>
      </c>
      <c r="AW20" s="26">
        <f>SUM(F20:AN20)</f>
        <v>0</v>
      </c>
      <c r="AX20" s="27">
        <f>COUNTIF(F22:AU22,"=RT*")</f>
        <v>0</v>
      </c>
      <c r="AY20" s="27">
        <f>COUNTIF(F22:AU22,"=CA*")</f>
        <v>0</v>
      </c>
      <c r="AZ20" s="28">
        <f>SUM(AW20:AY20)</f>
        <v>0</v>
      </c>
      <c r="BA20" s="60">
        <f>4*C21*39/7.8</f>
        <v>20</v>
      </c>
      <c r="BB20" s="130">
        <f>AZ20-BA20</f>
        <v>-20</v>
      </c>
      <c r="BC20" s="42"/>
      <c r="BD20" s="42"/>
      <c r="BE20" s="89"/>
      <c r="BF20" s="11"/>
    </row>
    <row r="21" spans="1:58" s="12" customFormat="1" ht="15.75" customHeight="1" x14ac:dyDescent="0.2">
      <c r="A21" s="80" t="s">
        <v>63</v>
      </c>
      <c r="B21" s="74" t="s">
        <v>37</v>
      </c>
      <c r="C21" s="74">
        <v>1</v>
      </c>
      <c r="D21" s="98" t="s">
        <v>29</v>
      </c>
      <c r="E21" s="4"/>
      <c r="F21" s="8"/>
      <c r="G21" s="8"/>
      <c r="H21" s="8"/>
      <c r="I21" s="8"/>
      <c r="J21" s="8"/>
      <c r="K21" s="8"/>
      <c r="L21" s="47"/>
      <c r="M21" s="8"/>
      <c r="N21" s="8"/>
      <c r="O21" s="8"/>
      <c r="P21" s="8"/>
      <c r="Q21" s="8"/>
      <c r="R21" s="8"/>
      <c r="S21" s="47"/>
      <c r="T21" s="8"/>
      <c r="U21" s="8"/>
      <c r="V21" s="8"/>
      <c r="W21" s="8"/>
      <c r="X21" s="8"/>
      <c r="Y21" s="8"/>
      <c r="Z21" s="47"/>
      <c r="AA21" s="8"/>
      <c r="AB21" s="8"/>
      <c r="AC21" s="8"/>
      <c r="AD21" s="8"/>
      <c r="AE21" s="8"/>
      <c r="AF21" s="8"/>
      <c r="AG21" s="47"/>
      <c r="AH21" s="8"/>
      <c r="AI21" s="8"/>
      <c r="AJ21" s="8"/>
      <c r="AK21" s="8"/>
      <c r="AL21" s="8"/>
      <c r="AM21" s="8"/>
      <c r="AN21" s="47"/>
      <c r="AO21" s="8"/>
      <c r="AP21" s="8"/>
      <c r="AQ21" s="8"/>
      <c r="AR21" s="8"/>
      <c r="AS21" s="8"/>
      <c r="AT21" s="8"/>
      <c r="AU21" s="47"/>
      <c r="AV21" s="25" t="s">
        <v>15</v>
      </c>
      <c r="AW21" s="13"/>
      <c r="BA21" s="43"/>
      <c r="BB21" s="40">
        <f>(BB20)*7.8</f>
        <v>-156</v>
      </c>
      <c r="BC21" s="41">
        <f>SUM(F21:AU21)</f>
        <v>0</v>
      </c>
      <c r="BD21" s="41">
        <f>BC21+BB21</f>
        <v>-156</v>
      </c>
      <c r="BE21" s="90"/>
      <c r="BF21" s="11"/>
    </row>
    <row r="22" spans="1:58" s="12" customFormat="1" ht="15.75" customHeight="1" thickBot="1" x14ac:dyDescent="0.25">
      <c r="B22" s="76"/>
      <c r="C22" s="76"/>
      <c r="D22" s="99"/>
      <c r="E22" s="2"/>
      <c r="F22" s="16"/>
      <c r="G22" s="16"/>
      <c r="H22" s="16"/>
      <c r="I22" s="16"/>
      <c r="J22" s="16"/>
      <c r="K22" s="16"/>
      <c r="L22" s="48"/>
      <c r="M22" s="17"/>
      <c r="N22" s="16"/>
      <c r="O22" s="16"/>
      <c r="P22" s="16"/>
      <c r="Q22" s="16"/>
      <c r="R22" s="16"/>
      <c r="S22" s="48"/>
      <c r="T22" s="17"/>
      <c r="U22" s="16"/>
      <c r="V22" s="16"/>
      <c r="W22" s="16"/>
      <c r="X22" s="16"/>
      <c r="Y22" s="16"/>
      <c r="Z22" s="48"/>
      <c r="AA22" s="17"/>
      <c r="AB22" s="16"/>
      <c r="AC22" s="16"/>
      <c r="AD22" s="16"/>
      <c r="AE22" s="16"/>
      <c r="AF22" s="16"/>
      <c r="AG22" s="48"/>
      <c r="AH22" s="17"/>
      <c r="AI22" s="16"/>
      <c r="AJ22" s="16"/>
      <c r="AK22" s="16"/>
      <c r="AL22" s="16"/>
      <c r="AM22" s="16"/>
      <c r="AN22" s="48"/>
      <c r="AO22" s="17"/>
      <c r="AP22" s="16"/>
      <c r="AQ22" s="16"/>
      <c r="AR22" s="16"/>
      <c r="AS22" s="16"/>
      <c r="AT22" s="16"/>
      <c r="AU22" s="48"/>
      <c r="AV22" s="17"/>
      <c r="AW22" s="18"/>
      <c r="AX22" s="19"/>
      <c r="AY22" s="19"/>
      <c r="AZ22" s="19"/>
      <c r="BA22" s="62"/>
      <c r="BB22" s="36"/>
      <c r="BC22" s="37"/>
      <c r="BD22" s="37"/>
      <c r="BE22" s="91">
        <f>E22+BD21</f>
        <v>-156</v>
      </c>
    </row>
    <row r="23" spans="1:58" s="12" customFormat="1" ht="15.75" customHeight="1" x14ac:dyDescent="0.2">
      <c r="B23" s="73"/>
      <c r="C23" s="73"/>
      <c r="D23" s="97"/>
      <c r="E23" s="3"/>
      <c r="F23" s="7">
        <f>IF(F25="",0,IF(F25=0,0,1))</f>
        <v>0</v>
      </c>
      <c r="G23" s="7">
        <f t="shared" ref="G23:L23" si="31">IF(G25="",0,IF(G25=0,0,1))</f>
        <v>0</v>
      </c>
      <c r="H23" s="7">
        <f t="shared" si="31"/>
        <v>0</v>
      </c>
      <c r="I23" s="7">
        <f t="shared" si="31"/>
        <v>0</v>
      </c>
      <c r="J23" s="7">
        <f t="shared" si="31"/>
        <v>0</v>
      </c>
      <c r="K23" s="7">
        <f t="shared" si="31"/>
        <v>0</v>
      </c>
      <c r="L23" s="46">
        <f t="shared" si="31"/>
        <v>0</v>
      </c>
      <c r="M23" s="7">
        <f>IF(M25="",0,IF(M25=0,0,1))</f>
        <v>0</v>
      </c>
      <c r="N23" s="7">
        <f t="shared" ref="N23:S23" si="32">IF(N25="",0,IF(N25=0,0,1))</f>
        <v>0</v>
      </c>
      <c r="O23" s="7">
        <f t="shared" si="32"/>
        <v>0</v>
      </c>
      <c r="P23" s="7">
        <f t="shared" si="32"/>
        <v>0</v>
      </c>
      <c r="Q23" s="7">
        <f t="shared" si="32"/>
        <v>0</v>
      </c>
      <c r="R23" s="7">
        <f t="shared" si="32"/>
        <v>0</v>
      </c>
      <c r="S23" s="46">
        <f t="shared" si="32"/>
        <v>0</v>
      </c>
      <c r="T23" s="7">
        <f>IF(T25="",0,IF(T25=0,0,1))</f>
        <v>0</v>
      </c>
      <c r="U23" s="7">
        <f t="shared" ref="U23:Z23" si="33">IF(U25="",0,IF(U25=0,0,1))</f>
        <v>0</v>
      </c>
      <c r="V23" s="7">
        <f t="shared" si="33"/>
        <v>0</v>
      </c>
      <c r="W23" s="7">
        <f t="shared" si="33"/>
        <v>0</v>
      </c>
      <c r="X23" s="7">
        <f t="shared" si="33"/>
        <v>0</v>
      </c>
      <c r="Y23" s="7">
        <f t="shared" si="33"/>
        <v>0</v>
      </c>
      <c r="Z23" s="46">
        <f t="shared" si="33"/>
        <v>0</v>
      </c>
      <c r="AA23" s="7">
        <f>IF(AA25="",0,IF(AA25=0,0,1))</f>
        <v>0</v>
      </c>
      <c r="AB23" s="7">
        <f t="shared" ref="AB23:AG23" si="34">IF(AB25="",0,IF(AB25=0,0,1))</f>
        <v>0</v>
      </c>
      <c r="AC23" s="7">
        <f t="shared" si="34"/>
        <v>0</v>
      </c>
      <c r="AD23" s="7">
        <f t="shared" si="34"/>
        <v>0</v>
      </c>
      <c r="AE23" s="7">
        <f t="shared" si="34"/>
        <v>0</v>
      </c>
      <c r="AF23" s="7">
        <f t="shared" si="34"/>
        <v>0</v>
      </c>
      <c r="AG23" s="46">
        <f t="shared" si="34"/>
        <v>0</v>
      </c>
      <c r="AH23" s="7">
        <f>IF(AH25="",0,IF(AH25=0,0,1))</f>
        <v>0</v>
      </c>
      <c r="AI23" s="7">
        <f t="shared" ref="AI23:AN23" si="35">IF(AI25="",0,IF(AI25=0,0,1))</f>
        <v>0</v>
      </c>
      <c r="AJ23" s="7">
        <f t="shared" si="35"/>
        <v>0</v>
      </c>
      <c r="AK23" s="7">
        <f t="shared" si="35"/>
        <v>0</v>
      </c>
      <c r="AL23" s="7">
        <f t="shared" si="35"/>
        <v>0</v>
      </c>
      <c r="AM23" s="7">
        <f t="shared" si="35"/>
        <v>0</v>
      </c>
      <c r="AN23" s="46">
        <f t="shared" si="35"/>
        <v>0</v>
      </c>
      <c r="AO23" s="7">
        <f>IF(AO25="",0,IF(AO25=0,0,1))</f>
        <v>0</v>
      </c>
      <c r="AP23" s="7">
        <f t="shared" ref="AP23:AU23" si="36">IF(AP25="",0,IF(AP25=0,0,1))</f>
        <v>0</v>
      </c>
      <c r="AQ23" s="7">
        <f t="shared" si="36"/>
        <v>0</v>
      </c>
      <c r="AR23" s="7">
        <f t="shared" si="36"/>
        <v>0</v>
      </c>
      <c r="AS23" s="7">
        <f t="shared" si="36"/>
        <v>0</v>
      </c>
      <c r="AT23" s="7">
        <f t="shared" si="36"/>
        <v>0</v>
      </c>
      <c r="AU23" s="46">
        <f t="shared" si="36"/>
        <v>0</v>
      </c>
      <c r="AV23" s="24" t="s">
        <v>14</v>
      </c>
      <c r="AW23" s="26">
        <f>SUM(F23:AN23)</f>
        <v>0</v>
      </c>
      <c r="AX23" s="27">
        <f>COUNTIF(F25:AU25,"=RT*")</f>
        <v>0</v>
      </c>
      <c r="AY23" s="27">
        <f>COUNTIF(F25:AU25,"=CA*")</f>
        <v>0</v>
      </c>
      <c r="AZ23" s="28">
        <f>SUM(AW23:AY23)</f>
        <v>0</v>
      </c>
      <c r="BA23" s="60">
        <f>4*C24*39/7.8</f>
        <v>20</v>
      </c>
      <c r="BB23" s="130">
        <f>AZ23-BA23</f>
        <v>-20</v>
      </c>
      <c r="BC23" s="42"/>
      <c r="BD23" s="42"/>
      <c r="BE23" s="89"/>
      <c r="BF23" s="11"/>
    </row>
    <row r="24" spans="1:58" s="12" customFormat="1" ht="15.75" customHeight="1" x14ac:dyDescent="0.2">
      <c r="A24" s="80" t="s">
        <v>63</v>
      </c>
      <c r="B24" s="74" t="s">
        <v>54</v>
      </c>
      <c r="C24" s="74">
        <v>1</v>
      </c>
      <c r="D24" s="98" t="s">
        <v>30</v>
      </c>
      <c r="E24" s="4"/>
      <c r="F24" s="8"/>
      <c r="G24" s="8"/>
      <c r="H24" s="8"/>
      <c r="I24" s="8"/>
      <c r="J24" s="8"/>
      <c r="K24" s="8"/>
      <c r="L24" s="47"/>
      <c r="M24" s="8"/>
      <c r="N24" s="8"/>
      <c r="O24" s="8"/>
      <c r="P24" s="8"/>
      <c r="Q24" s="8"/>
      <c r="R24" s="8"/>
      <c r="S24" s="47"/>
      <c r="T24" s="8"/>
      <c r="U24" s="8"/>
      <c r="V24" s="8"/>
      <c r="W24" s="8"/>
      <c r="X24" s="8"/>
      <c r="Y24" s="8"/>
      <c r="Z24" s="47"/>
      <c r="AA24" s="8"/>
      <c r="AB24" s="8"/>
      <c r="AC24" s="8"/>
      <c r="AD24" s="8"/>
      <c r="AE24" s="8"/>
      <c r="AF24" s="8"/>
      <c r="AG24" s="47"/>
      <c r="AH24" s="8"/>
      <c r="AI24" s="8"/>
      <c r="AJ24" s="8"/>
      <c r="AK24" s="8"/>
      <c r="AL24" s="8"/>
      <c r="AM24" s="8"/>
      <c r="AN24" s="47"/>
      <c r="AO24" s="8"/>
      <c r="AP24" s="8"/>
      <c r="AQ24" s="8"/>
      <c r="AR24" s="8"/>
      <c r="AS24" s="8"/>
      <c r="AT24" s="8"/>
      <c r="AU24" s="47"/>
      <c r="AV24" s="25" t="s">
        <v>15</v>
      </c>
      <c r="AW24" s="13"/>
      <c r="BB24" s="40">
        <f>+BB23*7.8</f>
        <v>-156</v>
      </c>
      <c r="BC24" s="41">
        <f>SUM(F24:AU24)</f>
        <v>0</v>
      </c>
      <c r="BD24" s="41">
        <f>BC24+BB24</f>
        <v>-156</v>
      </c>
      <c r="BE24" s="90"/>
      <c r="BF24" s="11"/>
    </row>
    <row r="25" spans="1:58" s="12" customFormat="1" ht="15.75" customHeight="1" thickBot="1" x14ac:dyDescent="0.25">
      <c r="B25" s="75"/>
      <c r="C25" s="75"/>
      <c r="D25" s="99"/>
      <c r="E25" s="2"/>
      <c r="F25" s="16"/>
      <c r="G25" s="16"/>
      <c r="H25" s="16"/>
      <c r="I25" s="16"/>
      <c r="J25" s="16"/>
      <c r="K25" s="16"/>
      <c r="L25" s="48"/>
      <c r="M25" s="16"/>
      <c r="N25" s="16"/>
      <c r="O25" s="16"/>
      <c r="P25" s="16"/>
      <c r="Q25" s="16"/>
      <c r="R25" s="16"/>
      <c r="S25" s="48"/>
      <c r="T25" s="17"/>
      <c r="U25" s="16"/>
      <c r="V25" s="16"/>
      <c r="W25" s="16"/>
      <c r="X25" s="16"/>
      <c r="Y25" s="16"/>
      <c r="Z25" s="48"/>
      <c r="AA25" s="17"/>
      <c r="AB25" s="16"/>
      <c r="AC25" s="16"/>
      <c r="AD25" s="16"/>
      <c r="AE25" s="16"/>
      <c r="AF25" s="16"/>
      <c r="AG25" s="48"/>
      <c r="AH25" s="17"/>
      <c r="AI25" s="16"/>
      <c r="AJ25" s="16"/>
      <c r="AK25" s="16"/>
      <c r="AL25" s="16"/>
      <c r="AM25" s="16"/>
      <c r="AN25" s="48"/>
      <c r="AO25" s="17"/>
      <c r="AP25" s="16"/>
      <c r="AQ25" s="16"/>
      <c r="AR25" s="16"/>
      <c r="AS25" s="16"/>
      <c r="AT25" s="16"/>
      <c r="AU25" s="48"/>
      <c r="AV25" s="17"/>
      <c r="AW25" s="18"/>
      <c r="AX25" s="19"/>
      <c r="AY25" s="19"/>
      <c r="AZ25" s="19"/>
      <c r="BA25" s="19"/>
      <c r="BB25" s="36"/>
      <c r="BC25" s="37"/>
      <c r="BD25" s="37"/>
      <c r="BE25" s="91">
        <f>E25+BD24</f>
        <v>-156</v>
      </c>
    </row>
    <row r="26" spans="1:58" s="12" customFormat="1" ht="15.75" customHeight="1" x14ac:dyDescent="0.2">
      <c r="B26" s="73"/>
      <c r="C26" s="73"/>
      <c r="D26" s="97"/>
      <c r="E26" s="3"/>
      <c r="F26" s="7">
        <f>IF(F28="",0,IF(F28=0,0,1))</f>
        <v>0</v>
      </c>
      <c r="G26" s="7">
        <f t="shared" ref="G26:L26" si="37">IF(G28="",0,IF(G28=0,0,1))</f>
        <v>0</v>
      </c>
      <c r="H26" s="7">
        <f t="shared" si="37"/>
        <v>0</v>
      </c>
      <c r="I26" s="7">
        <f t="shared" si="37"/>
        <v>0</v>
      </c>
      <c r="J26" s="7">
        <f t="shared" si="37"/>
        <v>0</v>
      </c>
      <c r="K26" s="7">
        <f t="shared" si="37"/>
        <v>0</v>
      </c>
      <c r="L26" s="46">
        <f t="shared" si="37"/>
        <v>0</v>
      </c>
      <c r="M26" s="7">
        <f>IF(M28="",0,IF(M28=0,0,1))</f>
        <v>0</v>
      </c>
      <c r="N26" s="7">
        <f t="shared" ref="N26:S26" si="38">IF(N28="",0,IF(N28=0,0,1))</f>
        <v>0</v>
      </c>
      <c r="O26" s="7">
        <f t="shared" si="38"/>
        <v>0</v>
      </c>
      <c r="P26" s="7">
        <f t="shared" si="38"/>
        <v>0</v>
      </c>
      <c r="Q26" s="7">
        <f t="shared" si="38"/>
        <v>0</v>
      </c>
      <c r="R26" s="7">
        <f t="shared" si="38"/>
        <v>0</v>
      </c>
      <c r="S26" s="46">
        <f t="shared" si="38"/>
        <v>0</v>
      </c>
      <c r="T26" s="7">
        <f>IF(T28="",0,IF(T28=0,0,1))</f>
        <v>0</v>
      </c>
      <c r="U26" s="7">
        <f t="shared" ref="U26:Z26" si="39">IF(U28="",0,IF(U28=0,0,1))</f>
        <v>0</v>
      </c>
      <c r="V26" s="7">
        <f t="shared" si="39"/>
        <v>0</v>
      </c>
      <c r="W26" s="7">
        <f t="shared" si="39"/>
        <v>0</v>
      </c>
      <c r="X26" s="7">
        <f t="shared" si="39"/>
        <v>0</v>
      </c>
      <c r="Y26" s="7">
        <f t="shared" si="39"/>
        <v>0</v>
      </c>
      <c r="Z26" s="46">
        <f t="shared" si="39"/>
        <v>0</v>
      </c>
      <c r="AA26" s="7">
        <f>IF(AA28="",0,IF(AA28=0,0,1))</f>
        <v>0</v>
      </c>
      <c r="AB26" s="7">
        <f t="shared" ref="AB26:AG26" si="40">IF(AB28="",0,IF(AB28=0,0,1))</f>
        <v>0</v>
      </c>
      <c r="AC26" s="7">
        <f t="shared" si="40"/>
        <v>0</v>
      </c>
      <c r="AD26" s="7">
        <f t="shared" si="40"/>
        <v>0</v>
      </c>
      <c r="AE26" s="7">
        <f t="shared" si="40"/>
        <v>0</v>
      </c>
      <c r="AF26" s="7">
        <f t="shared" si="40"/>
        <v>0</v>
      </c>
      <c r="AG26" s="46">
        <f t="shared" si="40"/>
        <v>0</v>
      </c>
      <c r="AH26" s="7">
        <f>IF(AH28="",0,IF(AH28=0,0,1))</f>
        <v>0</v>
      </c>
      <c r="AI26" s="7">
        <f t="shared" ref="AI26:AN26" si="41">IF(AI28="",0,IF(AI28=0,0,1))</f>
        <v>0</v>
      </c>
      <c r="AJ26" s="7">
        <f t="shared" si="41"/>
        <v>0</v>
      </c>
      <c r="AK26" s="7">
        <f t="shared" si="41"/>
        <v>0</v>
      </c>
      <c r="AL26" s="7">
        <f t="shared" si="41"/>
        <v>0</v>
      </c>
      <c r="AM26" s="7">
        <f t="shared" si="41"/>
        <v>0</v>
      </c>
      <c r="AN26" s="46">
        <f t="shared" si="41"/>
        <v>0</v>
      </c>
      <c r="AO26" s="7">
        <f>IF(AO28="",0,IF(AO28=0,0,1))</f>
        <v>0</v>
      </c>
      <c r="AP26" s="7">
        <f t="shared" ref="AP26:AU26" si="42">IF(AP28="",0,IF(AP28=0,0,1))</f>
        <v>0</v>
      </c>
      <c r="AQ26" s="7">
        <f t="shared" si="42"/>
        <v>0</v>
      </c>
      <c r="AR26" s="7">
        <f t="shared" si="42"/>
        <v>0</v>
      </c>
      <c r="AS26" s="7">
        <f t="shared" si="42"/>
        <v>0</v>
      </c>
      <c r="AT26" s="7">
        <f t="shared" si="42"/>
        <v>0</v>
      </c>
      <c r="AU26" s="46">
        <f t="shared" si="42"/>
        <v>0</v>
      </c>
      <c r="AV26" s="24" t="s">
        <v>14</v>
      </c>
      <c r="AW26" s="26">
        <f>SUM(F26:AN26)</f>
        <v>0</v>
      </c>
      <c r="AX26" s="27">
        <f>COUNTIF(F28:AU28,"=RT*")</f>
        <v>0</v>
      </c>
      <c r="AY26" s="27">
        <f>COUNTIF(F28:AU28,"=CA*")</f>
        <v>0</v>
      </c>
      <c r="AZ26" s="28">
        <f>SUM(AW26:AY26)</f>
        <v>0</v>
      </c>
      <c r="BA26" s="60">
        <f>4*C27*39/7.8</f>
        <v>20</v>
      </c>
      <c r="BB26" s="130">
        <f>AZ26-BA26</f>
        <v>-20</v>
      </c>
      <c r="BC26" s="42"/>
      <c r="BD26" s="42"/>
      <c r="BE26" s="89"/>
      <c r="BF26" s="11"/>
    </row>
    <row r="27" spans="1:58" s="12" customFormat="1" ht="15.75" customHeight="1" x14ac:dyDescent="0.2">
      <c r="A27" s="80" t="s">
        <v>63</v>
      </c>
      <c r="B27" s="74" t="s">
        <v>54</v>
      </c>
      <c r="C27" s="74">
        <v>1</v>
      </c>
      <c r="D27" s="98" t="s">
        <v>21</v>
      </c>
      <c r="E27" s="4"/>
      <c r="F27" s="8"/>
      <c r="G27" s="8"/>
      <c r="H27" s="8"/>
      <c r="I27" s="8"/>
      <c r="J27" s="8"/>
      <c r="K27" s="8"/>
      <c r="L27" s="47"/>
      <c r="M27" s="8"/>
      <c r="N27" s="8"/>
      <c r="O27" s="8"/>
      <c r="P27" s="8"/>
      <c r="Q27" s="8"/>
      <c r="R27" s="8"/>
      <c r="S27" s="47"/>
      <c r="T27" s="8"/>
      <c r="U27" s="8"/>
      <c r="V27" s="8"/>
      <c r="W27" s="8"/>
      <c r="X27" s="8"/>
      <c r="Y27" s="8"/>
      <c r="Z27" s="47"/>
      <c r="AA27" s="8"/>
      <c r="AB27" s="8"/>
      <c r="AC27" s="8"/>
      <c r="AD27" s="8"/>
      <c r="AE27" s="8"/>
      <c r="AF27" s="8"/>
      <c r="AG27" s="47"/>
      <c r="AH27" s="8"/>
      <c r="AI27" s="8"/>
      <c r="AJ27" s="8"/>
      <c r="AK27" s="8"/>
      <c r="AL27" s="8"/>
      <c r="AM27" s="8"/>
      <c r="AN27" s="47"/>
      <c r="AO27" s="8"/>
      <c r="AP27" s="8"/>
      <c r="AQ27" s="8"/>
      <c r="AR27" s="8"/>
      <c r="AS27" s="8"/>
      <c r="AT27" s="8"/>
      <c r="AU27" s="47"/>
      <c r="AV27" s="25" t="s">
        <v>15</v>
      </c>
      <c r="AW27" s="13"/>
      <c r="BB27" s="40">
        <f>(BB26)*7.8</f>
        <v>-156</v>
      </c>
      <c r="BC27" s="41">
        <f>SUM(F27:AU27)</f>
        <v>0</v>
      </c>
      <c r="BD27" s="41">
        <f>BC27+BB27</f>
        <v>-156</v>
      </c>
      <c r="BE27" s="90"/>
      <c r="BF27" s="11"/>
    </row>
    <row r="28" spans="1:58" s="12" customFormat="1" ht="15.75" customHeight="1" thickBot="1" x14ac:dyDescent="0.25">
      <c r="B28" s="75"/>
      <c r="C28" s="75"/>
      <c r="D28" s="99"/>
      <c r="E28" s="2"/>
      <c r="F28" s="17"/>
      <c r="G28" s="16"/>
      <c r="H28" s="16"/>
      <c r="I28" s="16"/>
      <c r="J28" s="16"/>
      <c r="K28" s="16"/>
      <c r="L28" s="48"/>
      <c r="M28" s="16"/>
      <c r="N28" s="16"/>
      <c r="O28" s="16"/>
      <c r="P28" s="16"/>
      <c r="Q28" s="16"/>
      <c r="R28" s="16"/>
      <c r="S28" s="48"/>
      <c r="T28" s="17"/>
      <c r="U28" s="16"/>
      <c r="V28" s="16"/>
      <c r="W28" s="16"/>
      <c r="X28" s="16"/>
      <c r="Y28" s="16"/>
      <c r="Z28" s="48"/>
      <c r="AA28" s="16"/>
      <c r="AB28" s="16"/>
      <c r="AC28" s="16"/>
      <c r="AD28" s="16"/>
      <c r="AE28" s="16"/>
      <c r="AF28" s="16"/>
      <c r="AG28" s="48"/>
      <c r="AH28" s="16"/>
      <c r="AI28" s="16"/>
      <c r="AJ28" s="16"/>
      <c r="AK28" s="16"/>
      <c r="AL28" s="16"/>
      <c r="AM28" s="16"/>
      <c r="AN28" s="48"/>
      <c r="AO28" s="16"/>
      <c r="AP28" s="16"/>
      <c r="AQ28" s="16"/>
      <c r="AR28" s="16"/>
      <c r="AS28" s="16"/>
      <c r="AT28" s="16"/>
      <c r="AU28" s="48"/>
      <c r="AV28" s="17"/>
      <c r="AW28" s="18"/>
      <c r="AX28" s="19"/>
      <c r="AY28" s="19"/>
      <c r="AZ28" s="19"/>
      <c r="BA28" s="19"/>
      <c r="BB28" s="36"/>
      <c r="BC28" s="37"/>
      <c r="BD28" s="37"/>
      <c r="BE28" s="91">
        <f>E28+BD27</f>
        <v>-156</v>
      </c>
    </row>
    <row r="29" spans="1:58" s="12" customFormat="1" ht="15.75" customHeight="1" x14ac:dyDescent="0.2">
      <c r="B29" s="73"/>
      <c r="C29" s="73"/>
      <c r="D29" s="97"/>
      <c r="E29" s="5"/>
      <c r="F29" s="7">
        <f>IF(F31="",0,IF(F31=0,0,1))</f>
        <v>0</v>
      </c>
      <c r="G29" s="7">
        <f t="shared" ref="G29:L29" si="43">IF(G31="",0,IF(G31=0,0,1))</f>
        <v>0</v>
      </c>
      <c r="H29" s="7">
        <f t="shared" si="43"/>
        <v>0</v>
      </c>
      <c r="I29" s="7">
        <f t="shared" si="43"/>
        <v>0</v>
      </c>
      <c r="J29" s="7">
        <f t="shared" si="43"/>
        <v>0</v>
      </c>
      <c r="K29" s="7">
        <f t="shared" si="43"/>
        <v>0</v>
      </c>
      <c r="L29" s="46">
        <f t="shared" si="43"/>
        <v>0</v>
      </c>
      <c r="M29" s="7">
        <f>IF(M31="",0,IF(M31=0,0,1))</f>
        <v>0</v>
      </c>
      <c r="N29" s="7">
        <f t="shared" ref="N29:S29" si="44">IF(N31="",0,IF(N31=0,0,1))</f>
        <v>0</v>
      </c>
      <c r="O29" s="7">
        <f t="shared" si="44"/>
        <v>0</v>
      </c>
      <c r="P29" s="7">
        <f t="shared" si="44"/>
        <v>0</v>
      </c>
      <c r="Q29" s="7">
        <f t="shared" si="44"/>
        <v>0</v>
      </c>
      <c r="R29" s="7">
        <f t="shared" si="44"/>
        <v>0</v>
      </c>
      <c r="S29" s="46">
        <f t="shared" si="44"/>
        <v>0</v>
      </c>
      <c r="T29" s="7">
        <f>IF(T31="",0,IF(T31=0,0,1))</f>
        <v>0</v>
      </c>
      <c r="U29" s="7">
        <f t="shared" ref="U29:Z29" si="45">IF(U31="",0,IF(U31=0,0,1))</f>
        <v>0</v>
      </c>
      <c r="V29" s="7">
        <f t="shared" si="45"/>
        <v>0</v>
      </c>
      <c r="W29" s="7">
        <f t="shared" si="45"/>
        <v>0</v>
      </c>
      <c r="X29" s="7">
        <f t="shared" si="45"/>
        <v>0</v>
      </c>
      <c r="Y29" s="7">
        <f t="shared" si="45"/>
        <v>0</v>
      </c>
      <c r="Z29" s="46">
        <f t="shared" si="45"/>
        <v>0</v>
      </c>
      <c r="AA29" s="7">
        <f>IF(AA31="",0,IF(AA31=0,0,1))</f>
        <v>0</v>
      </c>
      <c r="AB29" s="7">
        <f t="shared" ref="AB29:AG29" si="46">IF(AB31="",0,IF(AB31=0,0,1))</f>
        <v>0</v>
      </c>
      <c r="AC29" s="7">
        <f t="shared" si="46"/>
        <v>0</v>
      </c>
      <c r="AD29" s="7">
        <f t="shared" si="46"/>
        <v>0</v>
      </c>
      <c r="AE29" s="7">
        <f t="shared" si="46"/>
        <v>0</v>
      </c>
      <c r="AF29" s="7">
        <f t="shared" si="46"/>
        <v>0</v>
      </c>
      <c r="AG29" s="46">
        <f t="shared" si="46"/>
        <v>0</v>
      </c>
      <c r="AH29" s="7">
        <f>IF(AH31="",0,IF(AH31=0,0,1))</f>
        <v>0</v>
      </c>
      <c r="AI29" s="7">
        <f t="shared" ref="AI29:AN29" si="47">IF(AI31="",0,IF(AI31=0,0,1))</f>
        <v>0</v>
      </c>
      <c r="AJ29" s="7">
        <f t="shared" si="47"/>
        <v>0</v>
      </c>
      <c r="AK29" s="7">
        <f t="shared" si="47"/>
        <v>0</v>
      </c>
      <c r="AL29" s="7">
        <f t="shared" si="47"/>
        <v>0</v>
      </c>
      <c r="AM29" s="7">
        <f t="shared" si="47"/>
        <v>0</v>
      </c>
      <c r="AN29" s="46">
        <f t="shared" si="47"/>
        <v>0</v>
      </c>
      <c r="AO29" s="7">
        <f>IF(AO31="",0,IF(AO31=0,0,1))</f>
        <v>0</v>
      </c>
      <c r="AP29" s="7">
        <f t="shared" ref="AP29:AU29" si="48">IF(AP31="",0,IF(AP31=0,0,1))</f>
        <v>0</v>
      </c>
      <c r="AQ29" s="7">
        <f t="shared" si="48"/>
        <v>0</v>
      </c>
      <c r="AR29" s="7">
        <f t="shared" si="48"/>
        <v>0</v>
      </c>
      <c r="AS29" s="7">
        <f t="shared" si="48"/>
        <v>0</v>
      </c>
      <c r="AT29" s="7">
        <f t="shared" si="48"/>
        <v>0</v>
      </c>
      <c r="AU29" s="46">
        <f t="shared" si="48"/>
        <v>0</v>
      </c>
      <c r="AV29" s="24" t="s">
        <v>14</v>
      </c>
      <c r="AW29" s="26">
        <f>SUM(F29:AN29)</f>
        <v>0</v>
      </c>
      <c r="AX29" s="27">
        <f>COUNTIF(F31:AU31,"=RT*")</f>
        <v>0</v>
      </c>
      <c r="AY29" s="27">
        <f>COUNTIF(F31:AU31,"=CA*")</f>
        <v>0</v>
      </c>
      <c r="AZ29" s="28">
        <f>SUM(AW29:AY29)</f>
        <v>0</v>
      </c>
      <c r="BA29" s="60">
        <f>4*C30*39/7.8</f>
        <v>15.384615384615385</v>
      </c>
      <c r="BB29" s="130">
        <f>AZ29-BA29</f>
        <v>-15.384615384615385</v>
      </c>
      <c r="BC29" s="42"/>
      <c r="BD29" s="42"/>
      <c r="BE29" s="92"/>
      <c r="BF29" s="11"/>
    </row>
    <row r="30" spans="1:58" s="12" customFormat="1" ht="15.75" customHeight="1" x14ac:dyDescent="0.2">
      <c r="A30" s="80" t="s">
        <v>63</v>
      </c>
      <c r="B30" s="74" t="s">
        <v>54</v>
      </c>
      <c r="C30" s="83">
        <f>30/39</f>
        <v>0.76923076923076927</v>
      </c>
      <c r="D30" s="98" t="s">
        <v>5</v>
      </c>
      <c r="E30" s="6"/>
      <c r="F30" s="8"/>
      <c r="G30" s="8"/>
      <c r="H30" s="8"/>
      <c r="I30" s="8"/>
      <c r="J30" s="8"/>
      <c r="K30" s="8"/>
      <c r="L30" s="47"/>
      <c r="M30" s="8"/>
      <c r="N30" s="8"/>
      <c r="O30" s="8"/>
      <c r="P30" s="8"/>
      <c r="Q30" s="8"/>
      <c r="R30" s="8"/>
      <c r="S30" s="47"/>
      <c r="T30" s="8"/>
      <c r="U30" s="8"/>
      <c r="V30" s="8"/>
      <c r="W30" s="8"/>
      <c r="X30" s="8"/>
      <c r="Y30" s="8"/>
      <c r="Z30" s="47"/>
      <c r="AA30" s="8"/>
      <c r="AB30" s="8"/>
      <c r="AC30" s="8"/>
      <c r="AD30" s="8"/>
      <c r="AE30" s="8"/>
      <c r="AF30" s="8"/>
      <c r="AG30" s="47"/>
      <c r="AH30" s="8"/>
      <c r="AI30" s="8"/>
      <c r="AJ30" s="8"/>
      <c r="AK30" s="8"/>
      <c r="AL30" s="8"/>
      <c r="AM30" s="8"/>
      <c r="AN30" s="47"/>
      <c r="AO30" s="8"/>
      <c r="AP30" s="8"/>
      <c r="AQ30" s="8"/>
      <c r="AR30" s="8"/>
      <c r="AS30" s="8"/>
      <c r="AT30" s="8"/>
      <c r="AU30" s="47"/>
      <c r="AV30" s="25" t="s">
        <v>15</v>
      </c>
      <c r="AW30" s="13"/>
      <c r="BB30" s="40">
        <f>(BB29)*7.8</f>
        <v>-120</v>
      </c>
      <c r="BC30" s="41">
        <f>SUM(F30:AU30)</f>
        <v>0</v>
      </c>
      <c r="BD30" s="41">
        <f>BC30+BB30</f>
        <v>-120</v>
      </c>
      <c r="BE30" s="93"/>
      <c r="BF30" s="11"/>
    </row>
    <row r="31" spans="1:58" s="12" customFormat="1" ht="15.75" customHeight="1" thickBot="1" x14ac:dyDescent="0.25">
      <c r="B31" s="75"/>
      <c r="C31" s="75"/>
      <c r="D31" s="99"/>
      <c r="E31" s="2"/>
      <c r="F31" s="17"/>
      <c r="G31" s="16"/>
      <c r="H31" s="16"/>
      <c r="I31" s="16"/>
      <c r="J31" s="16"/>
      <c r="K31" s="16"/>
      <c r="L31" s="48"/>
      <c r="M31" s="17"/>
      <c r="N31" s="16"/>
      <c r="O31" s="16"/>
      <c r="P31" s="16"/>
      <c r="Q31" s="16"/>
      <c r="R31" s="16"/>
      <c r="S31" s="48"/>
      <c r="T31" s="16"/>
      <c r="U31" s="16"/>
      <c r="V31" s="16"/>
      <c r="W31" s="16"/>
      <c r="X31" s="16"/>
      <c r="Y31" s="16"/>
      <c r="Z31" s="48"/>
      <c r="AA31" s="17"/>
      <c r="AB31" s="16"/>
      <c r="AC31" s="16"/>
      <c r="AD31" s="16"/>
      <c r="AE31" s="16"/>
      <c r="AF31" s="16"/>
      <c r="AG31" s="48"/>
      <c r="AH31" s="17"/>
      <c r="AI31" s="16"/>
      <c r="AJ31" s="16"/>
      <c r="AK31" s="16"/>
      <c r="AL31" s="16"/>
      <c r="AM31" s="16"/>
      <c r="AN31" s="48"/>
      <c r="AO31" s="17"/>
      <c r="AP31" s="16"/>
      <c r="AQ31" s="16"/>
      <c r="AR31" s="16"/>
      <c r="AS31" s="16"/>
      <c r="AT31" s="16"/>
      <c r="AU31" s="48"/>
      <c r="AV31" s="17"/>
      <c r="AW31" s="18"/>
      <c r="AX31" s="19"/>
      <c r="AY31" s="19"/>
      <c r="AZ31" s="19"/>
      <c r="BA31" s="19"/>
      <c r="BB31" s="36"/>
      <c r="BC31" s="37"/>
      <c r="BD31" s="37"/>
      <c r="BE31" s="91">
        <f>E31+BD30</f>
        <v>-120</v>
      </c>
    </row>
    <row r="32" spans="1:58" s="12" customFormat="1" ht="15.75" customHeight="1" x14ac:dyDescent="0.2">
      <c r="B32" s="73"/>
      <c r="C32" s="73"/>
      <c r="D32" s="97"/>
      <c r="E32" s="5"/>
      <c r="F32" s="7">
        <f>IF(F34="",0,IF(F34=0,0,1))</f>
        <v>0</v>
      </c>
      <c r="G32" s="7">
        <f t="shared" ref="G32:L32" si="49">IF(G34="",0,IF(G34=0,0,1))</f>
        <v>0</v>
      </c>
      <c r="H32" s="7">
        <f t="shared" si="49"/>
        <v>0</v>
      </c>
      <c r="I32" s="7">
        <f t="shared" si="49"/>
        <v>0</v>
      </c>
      <c r="J32" s="7">
        <f t="shared" si="49"/>
        <v>0</v>
      </c>
      <c r="K32" s="7">
        <f t="shared" si="49"/>
        <v>0</v>
      </c>
      <c r="L32" s="46">
        <f t="shared" si="49"/>
        <v>0</v>
      </c>
      <c r="M32" s="7">
        <f>IF(M34="",0,IF(M34=0,0,1))</f>
        <v>0</v>
      </c>
      <c r="N32" s="7">
        <f t="shared" ref="N32:S32" si="50">IF(N34="",0,IF(N34=0,0,1))</f>
        <v>0</v>
      </c>
      <c r="O32" s="7">
        <f t="shared" si="50"/>
        <v>0</v>
      </c>
      <c r="P32" s="7">
        <f t="shared" si="50"/>
        <v>0</v>
      </c>
      <c r="Q32" s="7">
        <f t="shared" si="50"/>
        <v>0</v>
      </c>
      <c r="R32" s="7">
        <f t="shared" si="50"/>
        <v>0</v>
      </c>
      <c r="S32" s="46">
        <f t="shared" si="50"/>
        <v>0</v>
      </c>
      <c r="T32" s="7">
        <f>IF(T34="",0,IF(T34=0,0,1))</f>
        <v>0</v>
      </c>
      <c r="U32" s="7">
        <f t="shared" ref="U32:Z32" si="51">IF(U34="",0,IF(U34=0,0,1))</f>
        <v>0</v>
      </c>
      <c r="V32" s="7">
        <f t="shared" si="51"/>
        <v>0</v>
      </c>
      <c r="W32" s="7">
        <f t="shared" si="51"/>
        <v>0</v>
      </c>
      <c r="X32" s="7">
        <f t="shared" si="51"/>
        <v>0</v>
      </c>
      <c r="Y32" s="7">
        <f t="shared" si="51"/>
        <v>0</v>
      </c>
      <c r="Z32" s="46">
        <f t="shared" si="51"/>
        <v>0</v>
      </c>
      <c r="AA32" s="7">
        <f>IF(AA34="",0,IF(AA34=0,0,1))</f>
        <v>0</v>
      </c>
      <c r="AB32" s="7">
        <f t="shared" ref="AB32:AG32" si="52">IF(AB34="",0,IF(AB34=0,0,1))</f>
        <v>0</v>
      </c>
      <c r="AC32" s="7">
        <f t="shared" si="52"/>
        <v>0</v>
      </c>
      <c r="AD32" s="7">
        <f t="shared" si="52"/>
        <v>0</v>
      </c>
      <c r="AE32" s="7">
        <f t="shared" si="52"/>
        <v>0</v>
      </c>
      <c r="AF32" s="7">
        <f t="shared" si="52"/>
        <v>0</v>
      </c>
      <c r="AG32" s="46">
        <f t="shared" si="52"/>
        <v>0</v>
      </c>
      <c r="AH32" s="7">
        <f>IF(AH34="",0,IF(AH34=0,0,1))</f>
        <v>0</v>
      </c>
      <c r="AI32" s="7">
        <f t="shared" ref="AI32:AN32" si="53">IF(AI34="",0,IF(AI34=0,0,1))</f>
        <v>0</v>
      </c>
      <c r="AJ32" s="7">
        <f t="shared" si="53"/>
        <v>0</v>
      </c>
      <c r="AK32" s="7">
        <f t="shared" si="53"/>
        <v>0</v>
      </c>
      <c r="AL32" s="7">
        <f t="shared" si="53"/>
        <v>0</v>
      </c>
      <c r="AM32" s="7">
        <f t="shared" si="53"/>
        <v>0</v>
      </c>
      <c r="AN32" s="46">
        <f t="shared" si="53"/>
        <v>0</v>
      </c>
      <c r="AO32" s="7">
        <f>IF(AO34="",0,IF(AO34=0,0,1))</f>
        <v>0</v>
      </c>
      <c r="AP32" s="7">
        <f t="shared" ref="AP32:AU32" si="54">IF(AP34="",0,IF(AP34=0,0,1))</f>
        <v>0</v>
      </c>
      <c r="AQ32" s="7">
        <f t="shared" si="54"/>
        <v>0</v>
      </c>
      <c r="AR32" s="7">
        <f t="shared" si="54"/>
        <v>0</v>
      </c>
      <c r="AS32" s="7">
        <f t="shared" si="54"/>
        <v>0</v>
      </c>
      <c r="AT32" s="7">
        <f t="shared" si="54"/>
        <v>0</v>
      </c>
      <c r="AU32" s="46">
        <f t="shared" si="54"/>
        <v>0</v>
      </c>
      <c r="AV32" s="24" t="s">
        <v>14</v>
      </c>
      <c r="AW32" s="26">
        <f>SUM(F32:AN32)</f>
        <v>0</v>
      </c>
      <c r="AX32" s="27">
        <f>COUNTIF(F34:AU34,"=RT*")</f>
        <v>0</v>
      </c>
      <c r="AY32" s="27">
        <f>COUNTIF(F34:AU34,"=CA*")</f>
        <v>0</v>
      </c>
      <c r="AZ32" s="45">
        <f>SUM(AW32:AY32)</f>
        <v>0</v>
      </c>
      <c r="BA32" s="60">
        <f>4*C33*39/7.8</f>
        <v>10</v>
      </c>
      <c r="BB32" s="130">
        <f>AZ32-BA32</f>
        <v>-10</v>
      </c>
      <c r="BC32" s="42"/>
      <c r="BD32" s="42"/>
      <c r="BE32" s="89"/>
      <c r="BF32" s="11"/>
    </row>
    <row r="33" spans="1:58" s="12" customFormat="1" ht="15.75" customHeight="1" x14ac:dyDescent="0.2">
      <c r="A33" s="80" t="s">
        <v>63</v>
      </c>
      <c r="B33" s="74" t="s">
        <v>54</v>
      </c>
      <c r="C33" s="74">
        <f>19.5/39</f>
        <v>0.5</v>
      </c>
      <c r="D33" s="98" t="s">
        <v>31</v>
      </c>
      <c r="E33" s="6"/>
      <c r="F33" s="8"/>
      <c r="G33" s="8"/>
      <c r="H33" s="8"/>
      <c r="I33" s="8"/>
      <c r="J33" s="8"/>
      <c r="K33" s="8"/>
      <c r="L33" s="47"/>
      <c r="M33" s="8"/>
      <c r="N33" s="8"/>
      <c r="O33" s="8"/>
      <c r="P33" s="8"/>
      <c r="Q33" s="8"/>
      <c r="R33" s="8"/>
      <c r="S33" s="47"/>
      <c r="T33" s="8"/>
      <c r="U33" s="8"/>
      <c r="V33" s="8"/>
      <c r="W33" s="8"/>
      <c r="X33" s="8"/>
      <c r="Y33" s="8"/>
      <c r="Z33" s="47"/>
      <c r="AA33" s="8"/>
      <c r="AB33" s="8"/>
      <c r="AC33" s="8"/>
      <c r="AD33" s="8"/>
      <c r="AE33" s="8"/>
      <c r="AF33" s="8"/>
      <c r="AG33" s="47"/>
      <c r="AH33" s="8"/>
      <c r="AI33" s="8"/>
      <c r="AJ33" s="8"/>
      <c r="AK33" s="8"/>
      <c r="AL33" s="8"/>
      <c r="AM33" s="8"/>
      <c r="AN33" s="47"/>
      <c r="AO33" s="8"/>
      <c r="AP33" s="8"/>
      <c r="AQ33" s="8"/>
      <c r="AR33" s="8"/>
      <c r="AS33" s="8"/>
      <c r="AT33" s="8"/>
      <c r="AU33" s="47"/>
      <c r="AV33" s="29" t="s">
        <v>15</v>
      </c>
      <c r="AW33" s="13"/>
      <c r="BB33" s="40">
        <f>(BB32)*7.8</f>
        <v>-78</v>
      </c>
      <c r="BC33" s="41">
        <f>SUM(F33:AU33)</f>
        <v>0</v>
      </c>
      <c r="BD33" s="41">
        <f>BC33+BB33</f>
        <v>-78</v>
      </c>
      <c r="BE33" s="90"/>
      <c r="BF33" s="11"/>
    </row>
    <row r="34" spans="1:58" s="12" customFormat="1" ht="15.75" customHeight="1" thickBot="1" x14ac:dyDescent="0.25">
      <c r="B34" s="75"/>
      <c r="C34" s="75"/>
      <c r="D34" s="99"/>
      <c r="E34" s="2"/>
      <c r="F34" s="16"/>
      <c r="G34" s="16"/>
      <c r="H34" s="16"/>
      <c r="I34" s="16"/>
      <c r="J34" s="16"/>
      <c r="K34" s="16"/>
      <c r="L34" s="48"/>
      <c r="M34" s="16"/>
      <c r="N34" s="16"/>
      <c r="O34" s="16"/>
      <c r="P34" s="16"/>
      <c r="Q34" s="16"/>
      <c r="R34" s="16"/>
      <c r="S34" s="48"/>
      <c r="T34" s="17"/>
      <c r="U34" s="16"/>
      <c r="V34" s="16"/>
      <c r="W34" s="16"/>
      <c r="X34" s="16"/>
      <c r="Y34" s="16"/>
      <c r="Z34" s="48"/>
      <c r="AA34" s="17"/>
      <c r="AB34" s="16"/>
      <c r="AC34" s="16"/>
      <c r="AD34" s="16"/>
      <c r="AE34" s="16"/>
      <c r="AF34" s="16"/>
      <c r="AG34" s="48"/>
      <c r="AH34" s="17"/>
      <c r="AI34" s="16"/>
      <c r="AJ34" s="16"/>
      <c r="AK34" s="16"/>
      <c r="AL34" s="16"/>
      <c r="AM34" s="16"/>
      <c r="AN34" s="48"/>
      <c r="AO34" s="17"/>
      <c r="AP34" s="16"/>
      <c r="AQ34" s="16"/>
      <c r="AR34" s="16"/>
      <c r="AS34" s="16"/>
      <c r="AT34" s="16"/>
      <c r="AU34" s="48"/>
      <c r="AV34" s="17"/>
      <c r="AW34" s="18"/>
      <c r="AX34" s="19"/>
      <c r="AY34" s="19"/>
      <c r="AZ34" s="19"/>
      <c r="BA34" s="19"/>
      <c r="BB34" s="36"/>
      <c r="BC34" s="37"/>
      <c r="BD34" s="37"/>
      <c r="BE34" s="91">
        <f>E34+BD33</f>
        <v>-78</v>
      </c>
    </row>
    <row r="35" spans="1:58" s="12" customFormat="1" ht="15.75" customHeight="1" x14ac:dyDescent="0.2">
      <c r="B35" s="73"/>
      <c r="C35" s="73"/>
      <c r="D35" s="97"/>
      <c r="E35" s="5"/>
      <c r="F35" s="7">
        <f>IF(F37="",0,IF(F37=0,0,1))</f>
        <v>0</v>
      </c>
      <c r="G35" s="7">
        <f t="shared" ref="G35:L35" si="55">IF(G37="",0,IF(G37=0,0,1))</f>
        <v>0</v>
      </c>
      <c r="H35" s="7">
        <f t="shared" si="55"/>
        <v>0</v>
      </c>
      <c r="I35" s="7">
        <f t="shared" si="55"/>
        <v>0</v>
      </c>
      <c r="J35" s="7">
        <f t="shared" si="55"/>
        <v>0</v>
      </c>
      <c r="K35" s="7">
        <f t="shared" si="55"/>
        <v>0</v>
      </c>
      <c r="L35" s="46">
        <f t="shared" si="55"/>
        <v>0</v>
      </c>
      <c r="M35" s="7">
        <f>IF(M37="",0,IF(M37=0,0,1))</f>
        <v>0</v>
      </c>
      <c r="N35" s="7">
        <f t="shared" ref="N35:S35" si="56">IF(N37="",0,IF(N37=0,0,1))</f>
        <v>0</v>
      </c>
      <c r="O35" s="7">
        <f t="shared" si="56"/>
        <v>0</v>
      </c>
      <c r="P35" s="7">
        <f t="shared" si="56"/>
        <v>0</v>
      </c>
      <c r="Q35" s="7">
        <f t="shared" si="56"/>
        <v>0</v>
      </c>
      <c r="R35" s="7">
        <f t="shared" si="56"/>
        <v>0</v>
      </c>
      <c r="S35" s="46">
        <f t="shared" si="56"/>
        <v>0</v>
      </c>
      <c r="T35" s="7">
        <f>IF(T37="",0,IF(T37=0,0,1))</f>
        <v>0</v>
      </c>
      <c r="U35" s="7">
        <f t="shared" ref="U35:Z35" si="57">IF(U37="",0,IF(U37=0,0,1))</f>
        <v>0</v>
      </c>
      <c r="V35" s="7">
        <f t="shared" si="57"/>
        <v>0</v>
      </c>
      <c r="W35" s="7">
        <f t="shared" si="57"/>
        <v>0</v>
      </c>
      <c r="X35" s="7">
        <f t="shared" si="57"/>
        <v>0</v>
      </c>
      <c r="Y35" s="7">
        <f t="shared" si="57"/>
        <v>0</v>
      </c>
      <c r="Z35" s="46">
        <f t="shared" si="57"/>
        <v>0</v>
      </c>
      <c r="AA35" s="7">
        <f>IF(AA37="",0,IF(AA37=0,0,1))</f>
        <v>0</v>
      </c>
      <c r="AB35" s="7">
        <f t="shared" ref="AB35:AG35" si="58">IF(AB37="",0,IF(AB37=0,0,1))</f>
        <v>0</v>
      </c>
      <c r="AC35" s="7">
        <f t="shared" si="58"/>
        <v>0</v>
      </c>
      <c r="AD35" s="7">
        <f t="shared" si="58"/>
        <v>0</v>
      </c>
      <c r="AE35" s="7">
        <f t="shared" si="58"/>
        <v>0</v>
      </c>
      <c r="AF35" s="7">
        <f t="shared" si="58"/>
        <v>0</v>
      </c>
      <c r="AG35" s="46">
        <f t="shared" si="58"/>
        <v>0</v>
      </c>
      <c r="AH35" s="7">
        <f>IF(AH37="",0,IF(AH37=0,0,1))</f>
        <v>0</v>
      </c>
      <c r="AI35" s="7">
        <f t="shared" ref="AI35:AN35" si="59">IF(AI37="",0,IF(AI37=0,0,1))</f>
        <v>0</v>
      </c>
      <c r="AJ35" s="7">
        <f t="shared" si="59"/>
        <v>0</v>
      </c>
      <c r="AK35" s="7">
        <f t="shared" si="59"/>
        <v>0</v>
      </c>
      <c r="AL35" s="7">
        <f t="shared" si="59"/>
        <v>0</v>
      </c>
      <c r="AM35" s="7">
        <f t="shared" si="59"/>
        <v>0</v>
      </c>
      <c r="AN35" s="46">
        <f t="shared" si="59"/>
        <v>0</v>
      </c>
      <c r="AO35" s="7">
        <f>IF(AO37="",0,IF(AO37=0,0,1))</f>
        <v>0</v>
      </c>
      <c r="AP35" s="7">
        <f t="shared" ref="AP35:AU35" si="60">IF(AP37="",0,IF(AP37=0,0,1))</f>
        <v>0</v>
      </c>
      <c r="AQ35" s="7">
        <f t="shared" si="60"/>
        <v>0</v>
      </c>
      <c r="AR35" s="7">
        <f t="shared" si="60"/>
        <v>0</v>
      </c>
      <c r="AS35" s="7">
        <f t="shared" si="60"/>
        <v>0</v>
      </c>
      <c r="AT35" s="7">
        <f t="shared" si="60"/>
        <v>0</v>
      </c>
      <c r="AU35" s="46">
        <f t="shared" si="60"/>
        <v>0</v>
      </c>
      <c r="AV35" s="24" t="s">
        <v>14</v>
      </c>
      <c r="AW35" s="26">
        <f>SUM(F35:AN35)</f>
        <v>0</v>
      </c>
      <c r="AX35" s="27">
        <f>COUNTIF(F37:AU37,"=RT*")</f>
        <v>0</v>
      </c>
      <c r="AY35" s="27">
        <f>COUNTIF(F37:AU37,"=CA*")</f>
        <v>0</v>
      </c>
      <c r="AZ35" s="45">
        <f>SUM(AW35:AY35)</f>
        <v>0</v>
      </c>
      <c r="BA35" s="60">
        <f>4*C36*39/7.8</f>
        <v>20</v>
      </c>
      <c r="BB35" s="130">
        <f>AZ35-BA35</f>
        <v>-20</v>
      </c>
      <c r="BC35" s="42"/>
      <c r="BD35" s="42"/>
      <c r="BE35" s="92"/>
      <c r="BF35" s="11"/>
    </row>
    <row r="36" spans="1:58" s="12" customFormat="1" ht="15.75" customHeight="1" x14ac:dyDescent="0.2">
      <c r="A36" s="80" t="s">
        <v>63</v>
      </c>
      <c r="B36" s="74" t="s">
        <v>54</v>
      </c>
      <c r="C36" s="74">
        <v>1</v>
      </c>
      <c r="D36" s="98" t="s">
        <v>32</v>
      </c>
      <c r="E36" s="6"/>
      <c r="F36" s="8"/>
      <c r="G36" s="8"/>
      <c r="H36" s="8"/>
      <c r="I36" s="8"/>
      <c r="J36" s="8"/>
      <c r="K36" s="8"/>
      <c r="L36" s="47"/>
      <c r="M36" s="8"/>
      <c r="N36" s="8"/>
      <c r="O36" s="8"/>
      <c r="P36" s="8"/>
      <c r="Q36" s="8"/>
      <c r="R36" s="8"/>
      <c r="S36" s="47"/>
      <c r="T36" s="8"/>
      <c r="U36" s="8"/>
      <c r="V36" s="8"/>
      <c r="W36" s="8"/>
      <c r="X36" s="8"/>
      <c r="Y36" s="8"/>
      <c r="Z36" s="47"/>
      <c r="AA36" s="8"/>
      <c r="AB36" s="8"/>
      <c r="AC36" s="8"/>
      <c r="AD36" s="8"/>
      <c r="AE36" s="8"/>
      <c r="AF36" s="8"/>
      <c r="AG36" s="47"/>
      <c r="AH36" s="8"/>
      <c r="AI36" s="8"/>
      <c r="AJ36" s="8"/>
      <c r="AK36" s="8"/>
      <c r="AL36" s="8"/>
      <c r="AM36" s="8"/>
      <c r="AN36" s="47"/>
      <c r="AO36" s="8"/>
      <c r="AP36" s="8"/>
      <c r="AQ36" s="8"/>
      <c r="AR36" s="8"/>
      <c r="AS36" s="8"/>
      <c r="AT36" s="8"/>
      <c r="AU36" s="47"/>
      <c r="AV36" s="25" t="s">
        <v>15</v>
      </c>
      <c r="AW36" s="13"/>
      <c r="BA36" s="43"/>
      <c r="BB36" s="40">
        <f>(BB35)*7.8</f>
        <v>-156</v>
      </c>
      <c r="BC36" s="41">
        <f>SUM(F36:AU36)</f>
        <v>0</v>
      </c>
      <c r="BD36" s="41">
        <f>BC36+BB36</f>
        <v>-156</v>
      </c>
      <c r="BE36" s="93"/>
      <c r="BF36" s="11"/>
    </row>
    <row r="37" spans="1:58" s="12" customFormat="1" ht="15.75" customHeight="1" thickBot="1" x14ac:dyDescent="0.25">
      <c r="B37" s="75"/>
      <c r="C37" s="75"/>
      <c r="D37" s="99"/>
      <c r="E37" s="2"/>
      <c r="F37" s="17"/>
      <c r="G37" s="16"/>
      <c r="H37" s="16"/>
      <c r="I37" s="16"/>
      <c r="J37" s="16"/>
      <c r="K37" s="16"/>
      <c r="L37" s="48"/>
      <c r="M37" s="17"/>
      <c r="N37" s="16"/>
      <c r="O37" s="16"/>
      <c r="P37" s="16"/>
      <c r="Q37" s="16"/>
      <c r="R37" s="16"/>
      <c r="S37" s="48"/>
      <c r="T37" s="16"/>
      <c r="U37" s="16"/>
      <c r="V37" s="16"/>
      <c r="W37" s="16"/>
      <c r="X37" s="16"/>
      <c r="Y37" s="16"/>
      <c r="Z37" s="48"/>
      <c r="AA37" s="17"/>
      <c r="AB37" s="16"/>
      <c r="AC37" s="16"/>
      <c r="AD37" s="16"/>
      <c r="AE37" s="16"/>
      <c r="AF37" s="16"/>
      <c r="AG37" s="48"/>
      <c r="AH37" s="17"/>
      <c r="AI37" s="16"/>
      <c r="AJ37" s="16"/>
      <c r="AK37" s="16"/>
      <c r="AL37" s="16"/>
      <c r="AM37" s="16"/>
      <c r="AN37" s="48"/>
      <c r="AO37" s="17"/>
      <c r="AP37" s="16"/>
      <c r="AQ37" s="16"/>
      <c r="AR37" s="16"/>
      <c r="AS37" s="16"/>
      <c r="AT37" s="16"/>
      <c r="AU37" s="48"/>
      <c r="AV37" s="17"/>
      <c r="AW37" s="18"/>
      <c r="AX37" s="19"/>
      <c r="AY37" s="19"/>
      <c r="AZ37" s="19"/>
      <c r="BA37" s="62"/>
      <c r="BB37" s="36"/>
      <c r="BC37" s="37"/>
      <c r="BD37" s="37"/>
      <c r="BE37" s="91">
        <f>E37+BD36</f>
        <v>-156</v>
      </c>
    </row>
    <row r="38" spans="1:58" s="12" customFormat="1" ht="15.75" customHeight="1" x14ac:dyDescent="0.2">
      <c r="B38" s="73"/>
      <c r="C38" s="73"/>
      <c r="D38" s="97"/>
      <c r="E38" s="5"/>
      <c r="F38" s="7">
        <f>IF(F40="",0,IF(F40=0,0,1))</f>
        <v>0</v>
      </c>
      <c r="G38" s="7">
        <f t="shared" ref="G38:L38" si="61">IF(G40="",0,IF(G40=0,0,1))</f>
        <v>0</v>
      </c>
      <c r="H38" s="7">
        <f t="shared" si="61"/>
        <v>0</v>
      </c>
      <c r="I38" s="7">
        <f t="shared" si="61"/>
        <v>0</v>
      </c>
      <c r="J38" s="7">
        <f t="shared" si="61"/>
        <v>0</v>
      </c>
      <c r="K38" s="7">
        <f t="shared" si="61"/>
        <v>0</v>
      </c>
      <c r="L38" s="46">
        <f t="shared" si="61"/>
        <v>0</v>
      </c>
      <c r="M38" s="7">
        <f>IF(M40="",0,IF(M40=0,0,1))</f>
        <v>0</v>
      </c>
      <c r="N38" s="7">
        <f t="shared" ref="N38:S38" si="62">IF(N40="",0,IF(N40=0,0,1))</f>
        <v>0</v>
      </c>
      <c r="O38" s="7">
        <f t="shared" si="62"/>
        <v>0</v>
      </c>
      <c r="P38" s="7">
        <f t="shared" si="62"/>
        <v>0</v>
      </c>
      <c r="Q38" s="7">
        <f t="shared" si="62"/>
        <v>0</v>
      </c>
      <c r="R38" s="7">
        <f t="shared" si="62"/>
        <v>0</v>
      </c>
      <c r="S38" s="46">
        <f t="shared" si="62"/>
        <v>0</v>
      </c>
      <c r="T38" s="7">
        <f>IF(T40="",0,IF(T40=0,0,1))</f>
        <v>0</v>
      </c>
      <c r="U38" s="7">
        <f t="shared" ref="U38:Z38" si="63">IF(U40="",0,IF(U40=0,0,1))</f>
        <v>0</v>
      </c>
      <c r="V38" s="7">
        <f t="shared" si="63"/>
        <v>0</v>
      </c>
      <c r="W38" s="7">
        <f t="shared" si="63"/>
        <v>0</v>
      </c>
      <c r="X38" s="7">
        <f t="shared" si="63"/>
        <v>0</v>
      </c>
      <c r="Y38" s="7">
        <f t="shared" si="63"/>
        <v>0</v>
      </c>
      <c r="Z38" s="46">
        <f t="shared" si="63"/>
        <v>0</v>
      </c>
      <c r="AA38" s="7">
        <f>IF(AA40="",0,IF(AA40=0,0,1))</f>
        <v>0</v>
      </c>
      <c r="AB38" s="7">
        <f t="shared" ref="AB38:AG38" si="64">IF(AB40="",0,IF(AB40=0,0,1))</f>
        <v>0</v>
      </c>
      <c r="AC38" s="7">
        <f t="shared" si="64"/>
        <v>0</v>
      </c>
      <c r="AD38" s="7">
        <f t="shared" si="64"/>
        <v>0</v>
      </c>
      <c r="AE38" s="7">
        <f t="shared" si="64"/>
        <v>0</v>
      </c>
      <c r="AF38" s="7">
        <f t="shared" si="64"/>
        <v>0</v>
      </c>
      <c r="AG38" s="46">
        <f t="shared" si="64"/>
        <v>0</v>
      </c>
      <c r="AH38" s="7">
        <f>IF(AH40="",0,IF(AH40=0,0,1))</f>
        <v>0</v>
      </c>
      <c r="AI38" s="7">
        <f t="shared" ref="AI38:AN38" si="65">IF(AI40="",0,IF(AI40=0,0,1))</f>
        <v>0</v>
      </c>
      <c r="AJ38" s="7">
        <f t="shared" si="65"/>
        <v>0</v>
      </c>
      <c r="AK38" s="7">
        <f t="shared" si="65"/>
        <v>0</v>
      </c>
      <c r="AL38" s="7">
        <f t="shared" si="65"/>
        <v>0</v>
      </c>
      <c r="AM38" s="7">
        <f t="shared" si="65"/>
        <v>0</v>
      </c>
      <c r="AN38" s="46">
        <f t="shared" si="65"/>
        <v>0</v>
      </c>
      <c r="AO38" s="7">
        <f>IF(AO40="",0,IF(AO40=0,0,1))</f>
        <v>0</v>
      </c>
      <c r="AP38" s="7">
        <f t="shared" ref="AP38:AU38" si="66">IF(AP40="",0,IF(AP40=0,0,1))</f>
        <v>0</v>
      </c>
      <c r="AQ38" s="7">
        <f t="shared" si="66"/>
        <v>0</v>
      </c>
      <c r="AR38" s="7">
        <f t="shared" si="66"/>
        <v>0</v>
      </c>
      <c r="AS38" s="7">
        <f t="shared" si="66"/>
        <v>0</v>
      </c>
      <c r="AT38" s="7">
        <f t="shared" si="66"/>
        <v>0</v>
      </c>
      <c r="AU38" s="46">
        <f t="shared" si="66"/>
        <v>0</v>
      </c>
      <c r="AV38" s="24" t="s">
        <v>14</v>
      </c>
      <c r="AW38" s="26">
        <f>SUM(F38:AN38)</f>
        <v>0</v>
      </c>
      <c r="AX38" s="27">
        <f>COUNTIF(F40:AU40,"=RT*")</f>
        <v>0</v>
      </c>
      <c r="AY38" s="27">
        <f>COUNTIF(F40:AU40,"=CA*")</f>
        <v>0</v>
      </c>
      <c r="AZ38" s="28">
        <f>SUM(AW38:AY38)</f>
        <v>0</v>
      </c>
      <c r="BA38" s="60">
        <f>4*C39*39/7.8</f>
        <v>20</v>
      </c>
      <c r="BB38" s="130">
        <f>AZ38-BA38</f>
        <v>-20</v>
      </c>
      <c r="BC38" s="42"/>
      <c r="BD38" s="42"/>
      <c r="BE38" s="92"/>
      <c r="BF38" s="11"/>
    </row>
    <row r="39" spans="1:58" s="12" customFormat="1" ht="15.75" customHeight="1" x14ac:dyDescent="0.2">
      <c r="A39" s="80" t="s">
        <v>63</v>
      </c>
      <c r="B39" s="74" t="s">
        <v>54</v>
      </c>
      <c r="C39" s="74">
        <v>1</v>
      </c>
      <c r="D39" s="98" t="s">
        <v>24</v>
      </c>
      <c r="E39" s="6"/>
      <c r="F39" s="8"/>
      <c r="G39" s="8"/>
      <c r="H39" s="8"/>
      <c r="I39" s="8"/>
      <c r="J39" s="8"/>
      <c r="K39" s="8"/>
      <c r="L39" s="47"/>
      <c r="M39" s="8"/>
      <c r="N39" s="8"/>
      <c r="O39" s="8"/>
      <c r="P39" s="8"/>
      <c r="Q39" s="8"/>
      <c r="R39" s="8"/>
      <c r="S39" s="47"/>
      <c r="T39" s="8"/>
      <c r="U39" s="8"/>
      <c r="V39" s="8"/>
      <c r="W39" s="8"/>
      <c r="X39" s="8"/>
      <c r="Y39" s="8"/>
      <c r="Z39" s="47"/>
      <c r="AA39" s="8"/>
      <c r="AB39" s="8"/>
      <c r="AC39" s="8"/>
      <c r="AD39" s="8"/>
      <c r="AE39" s="8"/>
      <c r="AF39" s="8"/>
      <c r="AG39" s="47"/>
      <c r="AH39" s="8"/>
      <c r="AI39" s="8"/>
      <c r="AJ39" s="8"/>
      <c r="AK39" s="8"/>
      <c r="AL39" s="8"/>
      <c r="AM39" s="8"/>
      <c r="AN39" s="47"/>
      <c r="AO39" s="8"/>
      <c r="AP39" s="8"/>
      <c r="AQ39" s="8"/>
      <c r="AR39" s="8"/>
      <c r="AS39" s="8"/>
      <c r="AT39" s="8"/>
      <c r="AU39" s="47"/>
      <c r="AV39" s="25" t="s">
        <v>15</v>
      </c>
      <c r="AW39" s="13"/>
      <c r="BA39" s="43"/>
      <c r="BB39" s="40">
        <f>(BB38)*7.8</f>
        <v>-156</v>
      </c>
      <c r="BC39" s="41">
        <f>SUM(F39:AU39)</f>
        <v>0</v>
      </c>
      <c r="BD39" s="41">
        <f>BC39+BB39</f>
        <v>-156</v>
      </c>
      <c r="BE39" s="93"/>
      <c r="BF39" s="11"/>
    </row>
    <row r="40" spans="1:58" s="12" customFormat="1" ht="15.75" customHeight="1" thickBot="1" x14ac:dyDescent="0.25">
      <c r="B40" s="75"/>
      <c r="C40" s="75"/>
      <c r="D40" s="99"/>
      <c r="E40" s="2"/>
      <c r="F40" s="17"/>
      <c r="G40" s="16"/>
      <c r="H40" s="16"/>
      <c r="I40" s="16"/>
      <c r="J40" s="16"/>
      <c r="K40" s="16"/>
      <c r="L40" s="48"/>
      <c r="M40" s="17"/>
      <c r="N40" s="16"/>
      <c r="O40" s="16"/>
      <c r="P40" s="16"/>
      <c r="Q40" s="16"/>
      <c r="R40" s="16"/>
      <c r="S40" s="48"/>
      <c r="T40" s="17"/>
      <c r="U40" s="16"/>
      <c r="V40" s="16"/>
      <c r="W40" s="16"/>
      <c r="X40" s="16"/>
      <c r="Y40" s="16"/>
      <c r="Z40" s="48"/>
      <c r="AA40" s="17"/>
      <c r="AB40" s="16"/>
      <c r="AC40" s="16"/>
      <c r="AD40" s="16"/>
      <c r="AE40" s="16"/>
      <c r="AF40" s="16"/>
      <c r="AG40" s="48"/>
      <c r="AH40" s="17"/>
      <c r="AI40" s="16"/>
      <c r="AJ40" s="16"/>
      <c r="AK40" s="16"/>
      <c r="AL40" s="16"/>
      <c r="AM40" s="16"/>
      <c r="AN40" s="48"/>
      <c r="AO40" s="17"/>
      <c r="AP40" s="16"/>
      <c r="AQ40" s="16"/>
      <c r="AR40" s="16"/>
      <c r="AS40" s="16"/>
      <c r="AT40" s="16"/>
      <c r="AU40" s="48"/>
      <c r="AV40" s="17"/>
      <c r="AW40" s="18"/>
      <c r="AX40" s="19"/>
      <c r="AY40" s="19"/>
      <c r="AZ40" s="19"/>
      <c r="BA40" s="62"/>
      <c r="BB40" s="36"/>
      <c r="BC40" s="37"/>
      <c r="BD40" s="37"/>
      <c r="BE40" s="91">
        <f>E40+BD39</f>
        <v>-156</v>
      </c>
    </row>
    <row r="41" spans="1:58" s="12" customFormat="1" ht="15.75" customHeight="1" x14ac:dyDescent="0.2">
      <c r="B41" s="73"/>
      <c r="C41" s="73"/>
      <c r="D41" s="97"/>
      <c r="E41" s="3"/>
      <c r="F41" s="7">
        <f>IF(F43="",0,IF(F43=0,0,1))</f>
        <v>0</v>
      </c>
      <c r="G41" s="7">
        <f t="shared" ref="G41:L41" si="67">IF(G43="",0,IF(G43=0,0,1))</f>
        <v>0</v>
      </c>
      <c r="H41" s="7">
        <f t="shared" si="67"/>
        <v>0</v>
      </c>
      <c r="I41" s="7">
        <f t="shared" si="67"/>
        <v>0</v>
      </c>
      <c r="J41" s="7">
        <f t="shared" si="67"/>
        <v>0</v>
      </c>
      <c r="K41" s="7">
        <f t="shared" si="67"/>
        <v>0</v>
      </c>
      <c r="L41" s="46">
        <f t="shared" si="67"/>
        <v>0</v>
      </c>
      <c r="M41" s="7">
        <f>IF(M43="",0,IF(M43=0,0,1))</f>
        <v>0</v>
      </c>
      <c r="N41" s="7">
        <f t="shared" ref="N41:S41" si="68">IF(N43="",0,IF(N43=0,0,1))</f>
        <v>0</v>
      </c>
      <c r="O41" s="7">
        <f t="shared" si="68"/>
        <v>0</v>
      </c>
      <c r="P41" s="7">
        <f t="shared" si="68"/>
        <v>0</v>
      </c>
      <c r="Q41" s="7">
        <f t="shared" si="68"/>
        <v>0</v>
      </c>
      <c r="R41" s="7">
        <f t="shared" si="68"/>
        <v>0</v>
      </c>
      <c r="S41" s="46">
        <f t="shared" si="68"/>
        <v>0</v>
      </c>
      <c r="T41" s="7">
        <f>IF(T43="",0,IF(T43=0,0,1))</f>
        <v>0</v>
      </c>
      <c r="U41" s="7">
        <f t="shared" ref="U41:Z41" si="69">IF(U43="",0,IF(U43=0,0,1))</f>
        <v>0</v>
      </c>
      <c r="V41" s="7">
        <f t="shared" si="69"/>
        <v>0</v>
      </c>
      <c r="W41" s="7">
        <f t="shared" si="69"/>
        <v>0</v>
      </c>
      <c r="X41" s="7">
        <f t="shared" si="69"/>
        <v>0</v>
      </c>
      <c r="Y41" s="7">
        <f t="shared" si="69"/>
        <v>0</v>
      </c>
      <c r="Z41" s="46">
        <f t="shared" si="69"/>
        <v>0</v>
      </c>
      <c r="AA41" s="7">
        <f>IF(AA43="",0,IF(AA43=0,0,1))</f>
        <v>0</v>
      </c>
      <c r="AB41" s="7">
        <f t="shared" ref="AB41:AG41" si="70">IF(AB43="",0,IF(AB43=0,0,1))</f>
        <v>0</v>
      </c>
      <c r="AC41" s="7">
        <f t="shared" si="70"/>
        <v>0</v>
      </c>
      <c r="AD41" s="7">
        <f t="shared" si="70"/>
        <v>0</v>
      </c>
      <c r="AE41" s="7">
        <f t="shared" si="70"/>
        <v>0</v>
      </c>
      <c r="AF41" s="7">
        <f t="shared" si="70"/>
        <v>0</v>
      </c>
      <c r="AG41" s="46">
        <f t="shared" si="70"/>
        <v>0</v>
      </c>
      <c r="AH41" s="7">
        <f>IF(AH43="",0,IF(AH43=0,0,1))</f>
        <v>0</v>
      </c>
      <c r="AI41" s="7">
        <f t="shared" ref="AI41:AN41" si="71">IF(AI43="",0,IF(AI43=0,0,1))</f>
        <v>0</v>
      </c>
      <c r="AJ41" s="7">
        <f t="shared" si="71"/>
        <v>0</v>
      </c>
      <c r="AK41" s="7">
        <f t="shared" si="71"/>
        <v>0</v>
      </c>
      <c r="AL41" s="7">
        <f t="shared" si="71"/>
        <v>0</v>
      </c>
      <c r="AM41" s="7">
        <f t="shared" si="71"/>
        <v>0</v>
      </c>
      <c r="AN41" s="46">
        <f t="shared" si="71"/>
        <v>0</v>
      </c>
      <c r="AO41" s="7">
        <f>IF(AO43="",0,IF(AO43=0,0,1))</f>
        <v>0</v>
      </c>
      <c r="AP41" s="7">
        <f t="shared" ref="AP41:AU41" si="72">IF(AP43="",0,IF(AP43=0,0,1))</f>
        <v>0</v>
      </c>
      <c r="AQ41" s="7">
        <f t="shared" si="72"/>
        <v>0</v>
      </c>
      <c r="AR41" s="7">
        <f t="shared" si="72"/>
        <v>0</v>
      </c>
      <c r="AS41" s="7">
        <f t="shared" si="72"/>
        <v>0</v>
      </c>
      <c r="AT41" s="7">
        <f t="shared" si="72"/>
        <v>0</v>
      </c>
      <c r="AU41" s="46">
        <f t="shared" si="72"/>
        <v>0</v>
      </c>
      <c r="AV41" s="24" t="s">
        <v>14</v>
      </c>
      <c r="AW41" s="26">
        <f>SUM(F41:AN41)</f>
        <v>0</v>
      </c>
      <c r="AX41" s="27">
        <f>COUNTIF(F43:AU43,"=RT*")</f>
        <v>0</v>
      </c>
      <c r="AY41" s="27">
        <f>COUNTIF(F43:AU43,"=CA*")</f>
        <v>0</v>
      </c>
      <c r="AZ41" s="28">
        <f>SUM(AW41:AY41)</f>
        <v>0</v>
      </c>
      <c r="BA41" s="60">
        <f>4*C42*39/7.8</f>
        <v>20</v>
      </c>
      <c r="BB41" s="130">
        <f>AZ41-BA41</f>
        <v>-20</v>
      </c>
      <c r="BC41" s="42"/>
      <c r="BD41" s="42"/>
      <c r="BE41" s="89"/>
      <c r="BF41" s="11"/>
    </row>
    <row r="42" spans="1:58" s="12" customFormat="1" ht="15.75" customHeight="1" x14ac:dyDescent="0.2">
      <c r="A42" s="80" t="s">
        <v>63</v>
      </c>
      <c r="B42" s="74" t="s">
        <v>37</v>
      </c>
      <c r="C42" s="74">
        <v>1</v>
      </c>
      <c r="D42" s="98" t="s">
        <v>19</v>
      </c>
      <c r="E42" s="6"/>
      <c r="F42" s="8"/>
      <c r="G42" s="8"/>
      <c r="H42" s="8"/>
      <c r="I42" s="8"/>
      <c r="J42" s="8"/>
      <c r="K42" s="8"/>
      <c r="L42" s="47"/>
      <c r="M42" s="8"/>
      <c r="N42" s="8"/>
      <c r="O42" s="8"/>
      <c r="P42" s="8"/>
      <c r="Q42" s="8"/>
      <c r="R42" s="8"/>
      <c r="S42" s="47"/>
      <c r="T42" s="8"/>
      <c r="U42" s="8"/>
      <c r="V42" s="8"/>
      <c r="W42" s="8"/>
      <c r="X42" s="8"/>
      <c r="Y42" s="8"/>
      <c r="Z42" s="47"/>
      <c r="AA42" s="8"/>
      <c r="AB42" s="8"/>
      <c r="AC42" s="8"/>
      <c r="AD42" s="8"/>
      <c r="AE42" s="8"/>
      <c r="AF42" s="8"/>
      <c r="AG42" s="47"/>
      <c r="AH42" s="8"/>
      <c r="AI42" s="8"/>
      <c r="AJ42" s="8"/>
      <c r="AK42" s="8"/>
      <c r="AL42" s="8"/>
      <c r="AM42" s="8"/>
      <c r="AN42" s="47"/>
      <c r="AO42" s="8"/>
      <c r="AP42" s="8"/>
      <c r="AQ42" s="8"/>
      <c r="AR42" s="8"/>
      <c r="AS42" s="8"/>
      <c r="AT42" s="8"/>
      <c r="AU42" s="47"/>
      <c r="AV42" s="25" t="s">
        <v>15</v>
      </c>
      <c r="AW42" s="13"/>
      <c r="BA42" s="43"/>
      <c r="BB42" s="40">
        <f>(BB41)*7.8</f>
        <v>-156</v>
      </c>
      <c r="BC42" s="41">
        <f>SUM(F42:AU42)</f>
        <v>0</v>
      </c>
      <c r="BD42" s="41">
        <f>BC42+BB42</f>
        <v>-156</v>
      </c>
      <c r="BE42" s="90"/>
      <c r="BF42" s="11"/>
    </row>
    <row r="43" spans="1:58" s="12" customFormat="1" ht="15.75" customHeight="1" thickBot="1" x14ac:dyDescent="0.25">
      <c r="B43" s="75"/>
      <c r="C43" s="75"/>
      <c r="D43" s="99"/>
      <c r="E43" s="2"/>
      <c r="F43" s="17"/>
      <c r="G43" s="16"/>
      <c r="H43" s="16"/>
      <c r="I43" s="16"/>
      <c r="J43" s="16"/>
      <c r="K43" s="16"/>
      <c r="L43" s="48"/>
      <c r="M43" s="17"/>
      <c r="N43" s="16"/>
      <c r="O43" s="16"/>
      <c r="P43" s="16"/>
      <c r="Q43" s="16"/>
      <c r="R43" s="16"/>
      <c r="S43" s="48"/>
      <c r="T43" s="17"/>
      <c r="U43" s="16"/>
      <c r="V43" s="16"/>
      <c r="W43" s="16"/>
      <c r="X43" s="16"/>
      <c r="Y43" s="16"/>
      <c r="Z43" s="48"/>
      <c r="AA43" s="16"/>
      <c r="AB43" s="16"/>
      <c r="AC43" s="16"/>
      <c r="AD43" s="16"/>
      <c r="AE43" s="16"/>
      <c r="AF43" s="16"/>
      <c r="AG43" s="48"/>
      <c r="AH43" s="16"/>
      <c r="AI43" s="16"/>
      <c r="AJ43" s="16"/>
      <c r="AK43" s="16"/>
      <c r="AL43" s="16"/>
      <c r="AM43" s="16"/>
      <c r="AN43" s="48"/>
      <c r="AO43" s="16"/>
      <c r="AP43" s="16"/>
      <c r="AQ43" s="16"/>
      <c r="AR43" s="16"/>
      <c r="AS43" s="16"/>
      <c r="AT43" s="16"/>
      <c r="AU43" s="48"/>
      <c r="AV43" s="17"/>
      <c r="AW43" s="18"/>
      <c r="AX43" s="19"/>
      <c r="AY43" s="19"/>
      <c r="AZ43" s="19"/>
      <c r="BA43" s="62"/>
      <c r="BB43" s="36"/>
      <c r="BC43" s="37"/>
      <c r="BD43" s="37"/>
      <c r="BE43" s="91">
        <f>E43+BD42</f>
        <v>-156</v>
      </c>
    </row>
    <row r="44" spans="1:58" s="12" customFormat="1" ht="15.75" customHeight="1" x14ac:dyDescent="0.2">
      <c r="B44" s="73"/>
      <c r="C44" s="77"/>
      <c r="D44" s="98"/>
      <c r="E44" s="3"/>
      <c r="F44" s="7">
        <f>IF(F46="",0,IF(F46=0,0,1))</f>
        <v>0</v>
      </c>
      <c r="G44" s="7">
        <f t="shared" ref="G44:L44" si="73">IF(G46="",0,IF(G46=0,0,1))</f>
        <v>0</v>
      </c>
      <c r="H44" s="7">
        <f t="shared" si="73"/>
        <v>0</v>
      </c>
      <c r="I44" s="7">
        <f t="shared" si="73"/>
        <v>0</v>
      </c>
      <c r="J44" s="7">
        <f t="shared" si="73"/>
        <v>0</v>
      </c>
      <c r="K44" s="7">
        <f t="shared" si="73"/>
        <v>0</v>
      </c>
      <c r="L44" s="46">
        <f t="shared" si="73"/>
        <v>0</v>
      </c>
      <c r="M44" s="7">
        <f>IF(M46="",0,IF(M46=0,0,1))</f>
        <v>0</v>
      </c>
      <c r="N44" s="7">
        <f t="shared" ref="N44:S44" si="74">IF(N46="",0,IF(N46=0,0,1))</f>
        <v>0</v>
      </c>
      <c r="O44" s="7">
        <f t="shared" si="74"/>
        <v>0</v>
      </c>
      <c r="P44" s="7">
        <f t="shared" si="74"/>
        <v>0</v>
      </c>
      <c r="Q44" s="7">
        <f t="shared" si="74"/>
        <v>0</v>
      </c>
      <c r="R44" s="7">
        <f t="shared" si="74"/>
        <v>0</v>
      </c>
      <c r="S44" s="46">
        <f t="shared" si="74"/>
        <v>0</v>
      </c>
      <c r="T44" s="7">
        <f>IF(T46="",0,IF(T46=0,0,1))</f>
        <v>0</v>
      </c>
      <c r="U44" s="7">
        <f t="shared" ref="U44:Z44" si="75">IF(U46="",0,IF(U46=0,0,1))</f>
        <v>0</v>
      </c>
      <c r="V44" s="7">
        <f t="shared" si="75"/>
        <v>0</v>
      </c>
      <c r="W44" s="7">
        <f t="shared" si="75"/>
        <v>0</v>
      </c>
      <c r="X44" s="7">
        <f t="shared" si="75"/>
        <v>0</v>
      </c>
      <c r="Y44" s="7">
        <f t="shared" si="75"/>
        <v>0</v>
      </c>
      <c r="Z44" s="46">
        <f t="shared" si="75"/>
        <v>0</v>
      </c>
      <c r="AA44" s="7">
        <f>IF(AA46="",0,IF(AA46=0,0,1))</f>
        <v>0</v>
      </c>
      <c r="AB44" s="7">
        <f t="shared" ref="AB44:AG44" si="76">IF(AB46="",0,IF(AB46=0,0,1))</f>
        <v>0</v>
      </c>
      <c r="AC44" s="7">
        <f t="shared" si="76"/>
        <v>0</v>
      </c>
      <c r="AD44" s="7">
        <f t="shared" si="76"/>
        <v>0</v>
      </c>
      <c r="AE44" s="7">
        <f t="shared" si="76"/>
        <v>0</v>
      </c>
      <c r="AF44" s="7">
        <f t="shared" si="76"/>
        <v>0</v>
      </c>
      <c r="AG44" s="46">
        <f t="shared" si="76"/>
        <v>0</v>
      </c>
      <c r="AH44" s="7">
        <f>IF(AH46="",0,IF(AH46=0,0,1))</f>
        <v>0</v>
      </c>
      <c r="AI44" s="7">
        <f t="shared" ref="AI44:AN44" si="77">IF(AI46="",0,IF(AI46=0,0,1))</f>
        <v>0</v>
      </c>
      <c r="AJ44" s="7">
        <f t="shared" si="77"/>
        <v>0</v>
      </c>
      <c r="AK44" s="7">
        <f t="shared" si="77"/>
        <v>0</v>
      </c>
      <c r="AL44" s="7">
        <f t="shared" si="77"/>
        <v>0</v>
      </c>
      <c r="AM44" s="7">
        <f t="shared" si="77"/>
        <v>0</v>
      </c>
      <c r="AN44" s="46">
        <f t="shared" si="77"/>
        <v>0</v>
      </c>
      <c r="AO44" s="7">
        <f>IF(AO46="",0,IF(AO46=0,0,1))</f>
        <v>0</v>
      </c>
      <c r="AP44" s="7">
        <f t="shared" ref="AP44:AU44" si="78">IF(AP46="",0,IF(AP46=0,0,1))</f>
        <v>0</v>
      </c>
      <c r="AQ44" s="7">
        <f t="shared" si="78"/>
        <v>0</v>
      </c>
      <c r="AR44" s="7">
        <f t="shared" si="78"/>
        <v>0</v>
      </c>
      <c r="AS44" s="7">
        <f t="shared" si="78"/>
        <v>0</v>
      </c>
      <c r="AT44" s="7">
        <f t="shared" si="78"/>
        <v>0</v>
      </c>
      <c r="AU44" s="46">
        <f t="shared" si="78"/>
        <v>0</v>
      </c>
      <c r="AV44" s="24" t="s">
        <v>14</v>
      </c>
      <c r="AW44" s="26">
        <f>SUM(F44:AN44)</f>
        <v>0</v>
      </c>
      <c r="AX44" s="27">
        <f>COUNTIF(F46:AU46,"=RT*")</f>
        <v>0</v>
      </c>
      <c r="AY44" s="27">
        <f>COUNTIF(F46:AU46,"=CA*")</f>
        <v>0</v>
      </c>
      <c r="AZ44" s="28">
        <f>SUM(AW44:AY44)</f>
        <v>0</v>
      </c>
      <c r="BA44" s="60">
        <f>4*C45*39/7.8</f>
        <v>20</v>
      </c>
      <c r="BB44" s="130">
        <f>AZ44-BA44</f>
        <v>-20</v>
      </c>
      <c r="BC44" s="42"/>
      <c r="BD44" s="42"/>
      <c r="BE44" s="89"/>
      <c r="BF44" s="11"/>
    </row>
    <row r="45" spans="1:58" s="12" customFormat="1" ht="15.75" customHeight="1" x14ac:dyDescent="0.2">
      <c r="A45" s="80" t="s">
        <v>63</v>
      </c>
      <c r="B45" s="74" t="s">
        <v>37</v>
      </c>
      <c r="C45" s="74">
        <v>1</v>
      </c>
      <c r="D45" s="98" t="s">
        <v>23</v>
      </c>
      <c r="E45" s="6"/>
      <c r="F45" s="8"/>
      <c r="G45" s="8"/>
      <c r="H45" s="8"/>
      <c r="I45" s="8"/>
      <c r="J45" s="8"/>
      <c r="K45" s="8"/>
      <c r="L45" s="47"/>
      <c r="M45" s="8"/>
      <c r="N45" s="8"/>
      <c r="O45" s="8"/>
      <c r="P45" s="8"/>
      <c r="Q45" s="8"/>
      <c r="R45" s="8"/>
      <c r="S45" s="47"/>
      <c r="T45" s="8"/>
      <c r="U45" s="8"/>
      <c r="V45" s="8"/>
      <c r="W45" s="8"/>
      <c r="X45" s="8"/>
      <c r="Y45" s="8"/>
      <c r="Z45" s="47"/>
      <c r="AA45" s="8"/>
      <c r="AB45" s="8"/>
      <c r="AC45" s="8"/>
      <c r="AD45" s="8"/>
      <c r="AE45" s="8"/>
      <c r="AF45" s="8"/>
      <c r="AG45" s="47"/>
      <c r="AH45" s="8"/>
      <c r="AI45" s="8"/>
      <c r="AJ45" s="8"/>
      <c r="AK45" s="8"/>
      <c r="AL45" s="8"/>
      <c r="AM45" s="8"/>
      <c r="AN45" s="47"/>
      <c r="AO45" s="8"/>
      <c r="AP45" s="8"/>
      <c r="AQ45" s="8"/>
      <c r="AR45" s="8"/>
      <c r="AS45" s="8"/>
      <c r="AT45" s="8"/>
      <c r="AU45" s="47"/>
      <c r="AV45" s="25" t="s">
        <v>15</v>
      </c>
      <c r="AW45" s="13"/>
      <c r="BB45" s="40">
        <f>(BB44)*7.8</f>
        <v>-156</v>
      </c>
      <c r="BC45" s="41">
        <f>SUM(F45:AU45)</f>
        <v>0</v>
      </c>
      <c r="BD45" s="41">
        <f>BC45+BB45</f>
        <v>-156</v>
      </c>
      <c r="BE45" s="93"/>
      <c r="BF45" s="11"/>
    </row>
    <row r="46" spans="1:58" s="12" customFormat="1" ht="15.75" customHeight="1" thickBot="1" x14ac:dyDescent="0.25">
      <c r="B46" s="76"/>
      <c r="C46" s="76"/>
      <c r="D46" s="99"/>
      <c r="E46" s="2"/>
      <c r="F46" s="17"/>
      <c r="G46" s="16"/>
      <c r="H46" s="16"/>
      <c r="I46" s="16"/>
      <c r="J46" s="16"/>
      <c r="K46" s="16"/>
      <c r="L46" s="48"/>
      <c r="M46" s="17"/>
      <c r="N46" s="16"/>
      <c r="O46" s="16"/>
      <c r="P46" s="16"/>
      <c r="Q46" s="16"/>
      <c r="R46" s="16"/>
      <c r="S46" s="48"/>
      <c r="T46" s="17"/>
      <c r="U46" s="16"/>
      <c r="V46" s="16"/>
      <c r="W46" s="16"/>
      <c r="X46" s="16"/>
      <c r="Y46" s="16"/>
      <c r="Z46" s="48"/>
      <c r="AA46" s="17"/>
      <c r="AB46" s="16"/>
      <c r="AC46" s="16"/>
      <c r="AD46" s="16"/>
      <c r="AE46" s="16"/>
      <c r="AF46" s="16"/>
      <c r="AG46" s="48"/>
      <c r="AH46" s="17"/>
      <c r="AI46" s="16"/>
      <c r="AJ46" s="16"/>
      <c r="AK46" s="16"/>
      <c r="AL46" s="16"/>
      <c r="AM46" s="16"/>
      <c r="AN46" s="48"/>
      <c r="AO46" s="17"/>
      <c r="AP46" s="16"/>
      <c r="AQ46" s="16"/>
      <c r="AR46" s="16"/>
      <c r="AS46" s="16"/>
      <c r="AT46" s="16"/>
      <c r="AU46" s="48"/>
      <c r="AV46" s="17"/>
      <c r="AW46" s="18"/>
      <c r="AX46" s="19"/>
      <c r="AY46" s="19"/>
      <c r="AZ46" s="19"/>
      <c r="BA46" s="19"/>
      <c r="BB46" s="36"/>
      <c r="BC46" s="37"/>
      <c r="BD46" s="37"/>
      <c r="BE46" s="91">
        <f>E46+BD45</f>
        <v>-156</v>
      </c>
      <c r="BF46" s="11"/>
    </row>
    <row r="47" spans="1:58" ht="15.75" customHeight="1" x14ac:dyDescent="0.2">
      <c r="B47" s="73"/>
      <c r="C47" s="73"/>
      <c r="D47" s="97"/>
      <c r="E47" s="3"/>
      <c r="F47" s="7">
        <f>IF(F49="",0,IF(F49=0,0,1))</f>
        <v>0</v>
      </c>
      <c r="G47" s="7">
        <f t="shared" ref="G47:L47" si="79">IF(G49="",0,IF(G49=0,0,1))</f>
        <v>0</v>
      </c>
      <c r="H47" s="7">
        <f t="shared" si="79"/>
        <v>0</v>
      </c>
      <c r="I47" s="7">
        <f t="shared" si="79"/>
        <v>0</v>
      </c>
      <c r="J47" s="7">
        <f t="shared" si="79"/>
        <v>0</v>
      </c>
      <c r="K47" s="7">
        <f t="shared" si="79"/>
        <v>0</v>
      </c>
      <c r="L47" s="46">
        <f t="shared" si="79"/>
        <v>0</v>
      </c>
      <c r="M47" s="7">
        <f>IF(M49="",0,IF(M49=0,0,1))</f>
        <v>0</v>
      </c>
      <c r="N47" s="7">
        <f t="shared" ref="N47:S47" si="80">IF(N49="",0,IF(N49=0,0,1))</f>
        <v>0</v>
      </c>
      <c r="O47" s="7">
        <f t="shared" si="80"/>
        <v>0</v>
      </c>
      <c r="P47" s="7">
        <f t="shared" si="80"/>
        <v>0</v>
      </c>
      <c r="Q47" s="7">
        <f t="shared" si="80"/>
        <v>0</v>
      </c>
      <c r="R47" s="7">
        <f t="shared" si="80"/>
        <v>0</v>
      </c>
      <c r="S47" s="46">
        <f t="shared" si="80"/>
        <v>0</v>
      </c>
      <c r="T47" s="7">
        <f>IF(T49="",0,IF(T49=0,0,1))</f>
        <v>0</v>
      </c>
      <c r="U47" s="7">
        <f t="shared" ref="U47:Z47" si="81">IF(U49="",0,IF(U49=0,0,1))</f>
        <v>0</v>
      </c>
      <c r="V47" s="7">
        <f t="shared" si="81"/>
        <v>0</v>
      </c>
      <c r="W47" s="7">
        <f t="shared" si="81"/>
        <v>0</v>
      </c>
      <c r="X47" s="7">
        <f t="shared" si="81"/>
        <v>0</v>
      </c>
      <c r="Y47" s="7">
        <f t="shared" si="81"/>
        <v>0</v>
      </c>
      <c r="Z47" s="46">
        <f t="shared" si="81"/>
        <v>0</v>
      </c>
      <c r="AA47" s="7">
        <f>IF(AA49="",0,IF(AA49=0,0,1))</f>
        <v>0</v>
      </c>
      <c r="AB47" s="7">
        <f t="shared" ref="AB47:AG47" si="82">IF(AB49="",0,IF(AB49=0,0,1))</f>
        <v>0</v>
      </c>
      <c r="AC47" s="7">
        <f t="shared" si="82"/>
        <v>0</v>
      </c>
      <c r="AD47" s="7">
        <f t="shared" si="82"/>
        <v>0</v>
      </c>
      <c r="AE47" s="7">
        <f t="shared" si="82"/>
        <v>0</v>
      </c>
      <c r="AF47" s="7">
        <f t="shared" si="82"/>
        <v>0</v>
      </c>
      <c r="AG47" s="46">
        <f t="shared" si="82"/>
        <v>0</v>
      </c>
      <c r="AH47" s="7">
        <f>IF(AH49="",0,IF(AH49=0,0,1))</f>
        <v>0</v>
      </c>
      <c r="AI47" s="7">
        <f t="shared" ref="AI47:AN47" si="83">IF(AI49="",0,IF(AI49=0,0,1))</f>
        <v>0</v>
      </c>
      <c r="AJ47" s="7">
        <f t="shared" si="83"/>
        <v>0</v>
      </c>
      <c r="AK47" s="7">
        <f t="shared" si="83"/>
        <v>0</v>
      </c>
      <c r="AL47" s="7">
        <f t="shared" si="83"/>
        <v>0</v>
      </c>
      <c r="AM47" s="7">
        <f t="shared" si="83"/>
        <v>0</v>
      </c>
      <c r="AN47" s="46">
        <f t="shared" si="83"/>
        <v>0</v>
      </c>
      <c r="AO47" s="7">
        <f>IF(AO49="",0,IF(AO49=0,0,1))</f>
        <v>0</v>
      </c>
      <c r="AP47" s="7">
        <f t="shared" ref="AP47:AU47" si="84">IF(AP49="",0,IF(AP49=0,0,1))</f>
        <v>0</v>
      </c>
      <c r="AQ47" s="7">
        <f t="shared" si="84"/>
        <v>0</v>
      </c>
      <c r="AR47" s="7">
        <f t="shared" si="84"/>
        <v>0</v>
      </c>
      <c r="AS47" s="7">
        <f t="shared" si="84"/>
        <v>0</v>
      </c>
      <c r="AT47" s="7">
        <f t="shared" si="84"/>
        <v>0</v>
      </c>
      <c r="AU47" s="46">
        <f t="shared" si="84"/>
        <v>0</v>
      </c>
      <c r="AV47" s="24" t="s">
        <v>14</v>
      </c>
      <c r="AW47" s="26">
        <f>SUM(F47:AN47)</f>
        <v>0</v>
      </c>
      <c r="AX47" s="27">
        <f>COUNTIF(F49:AU49,"=RT*")</f>
        <v>0</v>
      </c>
      <c r="AY47" s="27">
        <f>COUNTIF(F49:AU49,"=CA*")</f>
        <v>0</v>
      </c>
      <c r="AZ47" s="28">
        <f>SUM(AW47:AY47)</f>
        <v>0</v>
      </c>
      <c r="BA47" s="60">
        <f>4*C48*39/7.8</f>
        <v>20</v>
      </c>
      <c r="BB47" s="130">
        <f>AZ47-BA47</f>
        <v>-20</v>
      </c>
      <c r="BC47" s="42"/>
      <c r="BD47" s="42"/>
      <c r="BE47" s="89"/>
    </row>
    <row r="48" spans="1:58" ht="15.75" customHeight="1" x14ac:dyDescent="0.2">
      <c r="A48" s="80" t="s">
        <v>63</v>
      </c>
      <c r="B48" s="74" t="s">
        <v>54</v>
      </c>
      <c r="C48" s="74">
        <v>1</v>
      </c>
      <c r="D48" s="98" t="s">
        <v>56</v>
      </c>
      <c r="E48" s="6"/>
      <c r="F48" s="8"/>
      <c r="G48" s="8"/>
      <c r="H48" s="8"/>
      <c r="I48" s="8"/>
      <c r="J48" s="8"/>
      <c r="K48" s="8"/>
      <c r="L48" s="47"/>
      <c r="M48" s="8"/>
      <c r="N48" s="8"/>
      <c r="O48" s="8"/>
      <c r="P48" s="8"/>
      <c r="Q48" s="8"/>
      <c r="R48" s="8"/>
      <c r="S48" s="47"/>
      <c r="T48" s="8"/>
      <c r="U48" s="8"/>
      <c r="V48" s="8"/>
      <c r="W48" s="8"/>
      <c r="X48" s="8"/>
      <c r="Y48" s="8"/>
      <c r="Z48" s="47"/>
      <c r="AA48" s="8"/>
      <c r="AB48" s="8"/>
      <c r="AC48" s="8"/>
      <c r="AD48" s="8"/>
      <c r="AE48" s="8"/>
      <c r="AF48" s="8"/>
      <c r="AG48" s="47"/>
      <c r="AH48" s="8"/>
      <c r="AI48" s="8"/>
      <c r="AJ48" s="8"/>
      <c r="AK48" s="8"/>
      <c r="AL48" s="8"/>
      <c r="AM48" s="8"/>
      <c r="AN48" s="47"/>
      <c r="AO48" s="8"/>
      <c r="AP48" s="8"/>
      <c r="AQ48" s="8"/>
      <c r="AR48" s="8"/>
      <c r="AS48" s="8"/>
      <c r="AT48" s="8"/>
      <c r="AU48" s="47"/>
      <c r="AV48" s="25" t="s">
        <v>15</v>
      </c>
      <c r="AW48" s="13"/>
      <c r="AX48" s="12"/>
      <c r="AY48" s="12"/>
      <c r="AZ48" s="12"/>
      <c r="BA48" s="43"/>
      <c r="BB48" s="40">
        <f>(BB47)*7.8</f>
        <v>-156</v>
      </c>
      <c r="BC48" s="41">
        <f>SUM(F48:AU48)</f>
        <v>0</v>
      </c>
      <c r="BD48" s="41">
        <f>BC48+BB48</f>
        <v>-156</v>
      </c>
      <c r="BE48" s="90"/>
    </row>
    <row r="49" spans="1:57" ht="15.75" customHeight="1" thickBot="1" x14ac:dyDescent="0.25">
      <c r="B49" s="75"/>
      <c r="C49" s="75"/>
      <c r="D49" s="99"/>
      <c r="E49" s="2"/>
      <c r="F49" s="17"/>
      <c r="G49" s="16"/>
      <c r="H49" s="16"/>
      <c r="I49" s="16"/>
      <c r="J49" s="16"/>
      <c r="K49" s="16"/>
      <c r="L49" s="48"/>
      <c r="M49" s="17"/>
      <c r="N49" s="16"/>
      <c r="O49" s="16"/>
      <c r="P49" s="16"/>
      <c r="Q49" s="16"/>
      <c r="R49" s="16"/>
      <c r="S49" s="48"/>
      <c r="T49" s="16"/>
      <c r="U49" s="16"/>
      <c r="V49" s="16"/>
      <c r="W49" s="16"/>
      <c r="X49" s="16"/>
      <c r="Y49" s="16"/>
      <c r="Z49" s="48"/>
      <c r="AA49" s="16"/>
      <c r="AB49" s="16"/>
      <c r="AC49" s="16"/>
      <c r="AD49" s="16"/>
      <c r="AE49" s="16"/>
      <c r="AF49" s="16"/>
      <c r="AG49" s="48"/>
      <c r="AH49" s="16"/>
      <c r="AI49" s="16"/>
      <c r="AJ49" s="16"/>
      <c r="AK49" s="16"/>
      <c r="AL49" s="16"/>
      <c r="AM49" s="16"/>
      <c r="AN49" s="48"/>
      <c r="AO49" s="16"/>
      <c r="AP49" s="16"/>
      <c r="AQ49" s="16"/>
      <c r="AR49" s="16"/>
      <c r="AS49" s="16"/>
      <c r="AT49" s="16"/>
      <c r="AU49" s="48"/>
      <c r="AV49" s="17"/>
      <c r="AW49" s="18"/>
      <c r="AX49" s="19"/>
      <c r="AY49" s="19"/>
      <c r="AZ49" s="19"/>
      <c r="BA49" s="62"/>
      <c r="BB49" s="36"/>
      <c r="BC49" s="37"/>
      <c r="BD49" s="37"/>
      <c r="BE49" s="91">
        <f>E49+BD48</f>
        <v>-156</v>
      </c>
    </row>
    <row r="50" spans="1:57" ht="15.75" customHeight="1" x14ac:dyDescent="0.2">
      <c r="B50" s="73"/>
      <c r="C50" s="73"/>
      <c r="D50" s="97"/>
      <c r="E50" s="3"/>
      <c r="F50" s="7">
        <f>IF(F52="",0,IF(F52=0,0,1))</f>
        <v>0</v>
      </c>
      <c r="G50" s="7">
        <f t="shared" ref="G50:L50" si="85">IF(G52="",0,IF(G52=0,0,1))</f>
        <v>0</v>
      </c>
      <c r="H50" s="7">
        <f t="shared" si="85"/>
        <v>0</v>
      </c>
      <c r="I50" s="7">
        <f t="shared" si="85"/>
        <v>0</v>
      </c>
      <c r="J50" s="7">
        <f t="shared" si="85"/>
        <v>0</v>
      </c>
      <c r="K50" s="7">
        <f t="shared" si="85"/>
        <v>0</v>
      </c>
      <c r="L50" s="46">
        <f t="shared" si="85"/>
        <v>0</v>
      </c>
      <c r="M50" s="7">
        <f>IF(M52="",0,IF(M52=0,0,1))</f>
        <v>0</v>
      </c>
      <c r="N50" s="7">
        <f t="shared" ref="N50:S50" si="86">IF(N52="",0,IF(N52=0,0,1))</f>
        <v>0</v>
      </c>
      <c r="O50" s="7">
        <f t="shared" si="86"/>
        <v>0</v>
      </c>
      <c r="P50" s="7">
        <f t="shared" si="86"/>
        <v>0</v>
      </c>
      <c r="Q50" s="7">
        <f t="shared" si="86"/>
        <v>0</v>
      </c>
      <c r="R50" s="7">
        <f t="shared" si="86"/>
        <v>0</v>
      </c>
      <c r="S50" s="46">
        <f t="shared" si="86"/>
        <v>0</v>
      </c>
      <c r="T50" s="7">
        <f>IF(T52="",0,IF(T52=0,0,1))</f>
        <v>0</v>
      </c>
      <c r="U50" s="7">
        <f t="shared" ref="U50:Z50" si="87">IF(U52="",0,IF(U52=0,0,1))</f>
        <v>0</v>
      </c>
      <c r="V50" s="7">
        <f t="shared" si="87"/>
        <v>0</v>
      </c>
      <c r="W50" s="7">
        <f t="shared" si="87"/>
        <v>0</v>
      </c>
      <c r="X50" s="7">
        <f t="shared" si="87"/>
        <v>0</v>
      </c>
      <c r="Y50" s="7">
        <f t="shared" si="87"/>
        <v>0</v>
      </c>
      <c r="Z50" s="46">
        <f t="shared" si="87"/>
        <v>0</v>
      </c>
      <c r="AA50" s="7">
        <f>IF(AA52="",0,IF(AA52=0,0,1))</f>
        <v>0</v>
      </c>
      <c r="AB50" s="7">
        <f t="shared" ref="AB50:AG50" si="88">IF(AB52="",0,IF(AB52=0,0,1))</f>
        <v>0</v>
      </c>
      <c r="AC50" s="7">
        <f t="shared" si="88"/>
        <v>0</v>
      </c>
      <c r="AD50" s="7">
        <f t="shared" si="88"/>
        <v>0</v>
      </c>
      <c r="AE50" s="7">
        <f t="shared" si="88"/>
        <v>0</v>
      </c>
      <c r="AF50" s="7">
        <f t="shared" si="88"/>
        <v>0</v>
      </c>
      <c r="AG50" s="46">
        <f t="shared" si="88"/>
        <v>0</v>
      </c>
      <c r="AH50" s="7">
        <f>IF(AH52="",0,IF(AH52=0,0,1))</f>
        <v>0</v>
      </c>
      <c r="AI50" s="7">
        <f t="shared" ref="AI50:AN50" si="89">IF(AI52="",0,IF(AI52=0,0,1))</f>
        <v>0</v>
      </c>
      <c r="AJ50" s="7">
        <f t="shared" si="89"/>
        <v>0</v>
      </c>
      <c r="AK50" s="7">
        <f t="shared" si="89"/>
        <v>0</v>
      </c>
      <c r="AL50" s="7">
        <f t="shared" si="89"/>
        <v>0</v>
      </c>
      <c r="AM50" s="7">
        <f t="shared" si="89"/>
        <v>0</v>
      </c>
      <c r="AN50" s="46">
        <f t="shared" si="89"/>
        <v>0</v>
      </c>
      <c r="AO50" s="7">
        <f>IF(AO52="",0,IF(AO52=0,0,1))</f>
        <v>0</v>
      </c>
      <c r="AP50" s="7">
        <f t="shared" ref="AP50:AU50" si="90">IF(AP52="",0,IF(AP52=0,0,1))</f>
        <v>0</v>
      </c>
      <c r="AQ50" s="7">
        <f t="shared" si="90"/>
        <v>0</v>
      </c>
      <c r="AR50" s="7">
        <f t="shared" si="90"/>
        <v>0</v>
      </c>
      <c r="AS50" s="7">
        <f t="shared" si="90"/>
        <v>0</v>
      </c>
      <c r="AT50" s="7">
        <f t="shared" si="90"/>
        <v>0</v>
      </c>
      <c r="AU50" s="46">
        <f t="shared" si="90"/>
        <v>0</v>
      </c>
      <c r="AV50" s="24" t="s">
        <v>14</v>
      </c>
      <c r="AW50" s="26">
        <f>SUM(F50:AN50)</f>
        <v>0</v>
      </c>
      <c r="AX50" s="27">
        <f>COUNTIF(F52:AU52,"=RT*")</f>
        <v>0</v>
      </c>
      <c r="AY50" s="27">
        <f>COUNTIF(F52:AU52,"=CA*")</f>
        <v>0</v>
      </c>
      <c r="AZ50" s="28">
        <f>SUM(AW50:AY50)</f>
        <v>0</v>
      </c>
      <c r="BA50" s="60">
        <f>4*C51*39/7.8</f>
        <v>12</v>
      </c>
      <c r="BB50" s="130">
        <f>AZ50-BA50</f>
        <v>-12</v>
      </c>
      <c r="BC50" s="42"/>
      <c r="BD50" s="42"/>
      <c r="BE50" s="89"/>
    </row>
    <row r="51" spans="1:57" ht="15.75" customHeight="1" x14ac:dyDescent="0.2">
      <c r="A51" s="80" t="s">
        <v>63</v>
      </c>
      <c r="B51" s="74" t="s">
        <v>54</v>
      </c>
      <c r="C51" s="74">
        <v>0.6</v>
      </c>
      <c r="D51" s="98" t="s">
        <v>55</v>
      </c>
      <c r="E51" s="6"/>
      <c r="F51" s="8"/>
      <c r="G51" s="8"/>
      <c r="H51" s="8"/>
      <c r="I51" s="8"/>
      <c r="J51" s="8"/>
      <c r="K51" s="8"/>
      <c r="L51" s="47"/>
      <c r="M51" s="8"/>
      <c r="N51" s="8"/>
      <c r="O51" s="8"/>
      <c r="P51" s="8"/>
      <c r="Q51" s="8"/>
      <c r="R51" s="8"/>
      <c r="S51" s="47"/>
      <c r="T51" s="8"/>
      <c r="U51" s="8"/>
      <c r="V51" s="8"/>
      <c r="W51" s="8"/>
      <c r="X51" s="8"/>
      <c r="Y51" s="8"/>
      <c r="Z51" s="47"/>
      <c r="AA51" s="8"/>
      <c r="AB51" s="8"/>
      <c r="AC51" s="8"/>
      <c r="AD51" s="8"/>
      <c r="AE51" s="8"/>
      <c r="AF51" s="8"/>
      <c r="AG51" s="47"/>
      <c r="AH51" s="8"/>
      <c r="AI51" s="8"/>
      <c r="AJ51" s="8"/>
      <c r="AK51" s="8"/>
      <c r="AL51" s="8"/>
      <c r="AM51" s="8"/>
      <c r="AN51" s="47"/>
      <c r="AO51" s="8"/>
      <c r="AP51" s="8"/>
      <c r="AQ51" s="8"/>
      <c r="AR51" s="8"/>
      <c r="AS51" s="8"/>
      <c r="AT51" s="8"/>
      <c r="AU51" s="47"/>
      <c r="AV51" s="25" t="s">
        <v>15</v>
      </c>
      <c r="AW51" s="13"/>
      <c r="AX51" s="12"/>
      <c r="AY51" s="12"/>
      <c r="AZ51" s="12"/>
      <c r="BA51" s="43"/>
      <c r="BB51" s="40">
        <f>(BB50)*7</f>
        <v>-84</v>
      </c>
      <c r="BC51" s="41">
        <f>SUM(F51:AU51)</f>
        <v>0</v>
      </c>
      <c r="BD51" s="41">
        <f>BC51+BB51</f>
        <v>-84</v>
      </c>
      <c r="BE51" s="90"/>
    </row>
    <row r="52" spans="1:57" ht="15.75" customHeight="1" thickBot="1" x14ac:dyDescent="0.25">
      <c r="B52" s="64"/>
      <c r="C52" s="64"/>
      <c r="D52" s="99"/>
      <c r="E52" s="2"/>
      <c r="F52" s="17"/>
      <c r="G52" s="16"/>
      <c r="H52" s="16"/>
      <c r="I52" s="16"/>
      <c r="J52" s="16"/>
      <c r="K52" s="16"/>
      <c r="L52" s="48"/>
      <c r="M52" s="17"/>
      <c r="N52" s="16"/>
      <c r="O52" s="16"/>
      <c r="P52" s="16"/>
      <c r="Q52" s="16"/>
      <c r="R52" s="16"/>
      <c r="S52" s="48"/>
      <c r="T52" s="17"/>
      <c r="U52" s="16"/>
      <c r="V52" s="16"/>
      <c r="W52" s="16"/>
      <c r="X52" s="16"/>
      <c r="Y52" s="16"/>
      <c r="Z52" s="48"/>
      <c r="AA52" s="17"/>
      <c r="AB52" s="16"/>
      <c r="AC52" s="16"/>
      <c r="AD52" s="16"/>
      <c r="AE52" s="16"/>
      <c r="AF52" s="16"/>
      <c r="AG52" s="48"/>
      <c r="AH52" s="17"/>
      <c r="AI52" s="16"/>
      <c r="AJ52" s="16"/>
      <c r="AK52" s="16"/>
      <c r="AL52" s="16"/>
      <c r="AM52" s="16"/>
      <c r="AN52" s="48"/>
      <c r="AO52" s="17"/>
      <c r="AP52" s="16"/>
      <c r="AQ52" s="16"/>
      <c r="AR52" s="16"/>
      <c r="AS52" s="16"/>
      <c r="AT52" s="16"/>
      <c r="AU52" s="48"/>
      <c r="AV52" s="17"/>
      <c r="AW52" s="18"/>
      <c r="AX52" s="19"/>
      <c r="AY52" s="19"/>
      <c r="AZ52" s="19"/>
      <c r="BA52" s="62"/>
      <c r="BB52" s="36"/>
      <c r="BC52" s="37"/>
      <c r="BD52" s="37"/>
      <c r="BE52" s="91">
        <f>E52+BD51</f>
        <v>-84</v>
      </c>
    </row>
    <row r="53" spans="1:57" ht="15.75" customHeight="1" x14ac:dyDescent="0.2">
      <c r="B53" s="73"/>
      <c r="C53" s="81"/>
      <c r="D53" s="65"/>
      <c r="E53" s="66"/>
      <c r="F53" s="7">
        <f>IF(F55="",0,IF(F55=0,0,1))</f>
        <v>0</v>
      </c>
      <c r="G53" s="7">
        <f t="shared" ref="G53:L53" si="91">IF(G55="",0,IF(G55=0,0,1))</f>
        <v>0</v>
      </c>
      <c r="H53" s="7">
        <f t="shared" si="91"/>
        <v>0</v>
      </c>
      <c r="I53" s="7">
        <f t="shared" si="91"/>
        <v>0</v>
      </c>
      <c r="J53" s="7">
        <f t="shared" si="91"/>
        <v>0</v>
      </c>
      <c r="K53" s="7">
        <f t="shared" si="91"/>
        <v>0</v>
      </c>
      <c r="L53" s="46">
        <f t="shared" si="91"/>
        <v>0</v>
      </c>
      <c r="M53" s="7">
        <f>IF(M55="",0,IF(M55=0,0,1))</f>
        <v>0</v>
      </c>
      <c r="N53" s="7">
        <f t="shared" ref="N53:S53" si="92">IF(N55="",0,IF(N55=0,0,1))</f>
        <v>0</v>
      </c>
      <c r="O53" s="7">
        <f t="shared" si="92"/>
        <v>0</v>
      </c>
      <c r="P53" s="7">
        <f t="shared" si="92"/>
        <v>0</v>
      </c>
      <c r="Q53" s="7">
        <f t="shared" si="92"/>
        <v>0</v>
      </c>
      <c r="R53" s="7">
        <f t="shared" si="92"/>
        <v>0</v>
      </c>
      <c r="S53" s="46">
        <f t="shared" si="92"/>
        <v>0</v>
      </c>
      <c r="T53" s="7">
        <f>IF(T55="",0,IF(T55=0,0,1))</f>
        <v>0</v>
      </c>
      <c r="U53" s="7">
        <f t="shared" ref="U53:Z53" si="93">IF(U55="",0,IF(U55=0,0,1))</f>
        <v>0</v>
      </c>
      <c r="V53" s="7">
        <f t="shared" si="93"/>
        <v>0</v>
      </c>
      <c r="W53" s="7">
        <f t="shared" si="93"/>
        <v>0</v>
      </c>
      <c r="X53" s="7">
        <f t="shared" si="93"/>
        <v>0</v>
      </c>
      <c r="Y53" s="7">
        <f t="shared" si="93"/>
        <v>0</v>
      </c>
      <c r="Z53" s="46">
        <f t="shared" si="93"/>
        <v>0</v>
      </c>
      <c r="AA53" s="7">
        <f>IF(AA55="",0,IF(AA55=0,0,1))</f>
        <v>0</v>
      </c>
      <c r="AB53" s="7">
        <f t="shared" ref="AB53:AG53" si="94">IF(AB55="",0,IF(AB55=0,0,1))</f>
        <v>0</v>
      </c>
      <c r="AC53" s="7">
        <f t="shared" si="94"/>
        <v>0</v>
      </c>
      <c r="AD53" s="7">
        <f t="shared" si="94"/>
        <v>0</v>
      </c>
      <c r="AE53" s="7">
        <f t="shared" si="94"/>
        <v>0</v>
      </c>
      <c r="AF53" s="7">
        <f t="shared" si="94"/>
        <v>0</v>
      </c>
      <c r="AG53" s="46">
        <f t="shared" si="94"/>
        <v>0</v>
      </c>
      <c r="AH53" s="7">
        <f>IF(AH55="",0,IF(AH55=0,0,1))</f>
        <v>0</v>
      </c>
      <c r="AI53" s="7">
        <f t="shared" ref="AI53:AN53" si="95">IF(AI55="",0,IF(AI55=0,0,1))</f>
        <v>0</v>
      </c>
      <c r="AJ53" s="7">
        <f t="shared" si="95"/>
        <v>0</v>
      </c>
      <c r="AK53" s="7">
        <f t="shared" si="95"/>
        <v>0</v>
      </c>
      <c r="AL53" s="7">
        <f t="shared" si="95"/>
        <v>0</v>
      </c>
      <c r="AM53" s="7">
        <f t="shared" si="95"/>
        <v>0</v>
      </c>
      <c r="AN53" s="46">
        <f t="shared" si="95"/>
        <v>0</v>
      </c>
      <c r="AO53" s="7">
        <f>IF(AO55="",0,IF(AO55=0,0,1))</f>
        <v>0</v>
      </c>
      <c r="AP53" s="7">
        <f t="shared" ref="AP53:AU53" si="96">IF(AP55="",0,IF(AP55=0,0,1))</f>
        <v>0</v>
      </c>
      <c r="AQ53" s="7">
        <f t="shared" si="96"/>
        <v>0</v>
      </c>
      <c r="AR53" s="7">
        <f t="shared" si="96"/>
        <v>0</v>
      </c>
      <c r="AS53" s="7">
        <f t="shared" si="96"/>
        <v>0</v>
      </c>
      <c r="AT53" s="7">
        <f t="shared" si="96"/>
        <v>0</v>
      </c>
      <c r="AU53" s="46">
        <f t="shared" si="96"/>
        <v>0</v>
      </c>
      <c r="AV53" s="24" t="s">
        <v>14</v>
      </c>
      <c r="AW53" s="26">
        <f>SUM(F53:AN53)</f>
        <v>0</v>
      </c>
      <c r="AX53" s="27">
        <f>COUNTIF(F55:AU55,"=RT*")</f>
        <v>0</v>
      </c>
      <c r="AY53" s="27">
        <f>COUNTIF(F55:AU55,"=CA*")</f>
        <v>0</v>
      </c>
      <c r="AZ53" s="28">
        <f>SUM(AW53:AY53)</f>
        <v>0</v>
      </c>
      <c r="BA53" s="60">
        <f>4*C54*39/7.8</f>
        <v>20</v>
      </c>
      <c r="BB53" s="130">
        <f>AZ53-BA53</f>
        <v>-20</v>
      </c>
      <c r="BC53" s="42"/>
      <c r="BD53" s="42"/>
      <c r="BE53" s="94"/>
    </row>
    <row r="54" spans="1:57" ht="15.75" customHeight="1" x14ac:dyDescent="0.2">
      <c r="A54" s="80" t="s">
        <v>63</v>
      </c>
      <c r="B54" s="74" t="s">
        <v>58</v>
      </c>
      <c r="C54" s="74">
        <v>1</v>
      </c>
      <c r="D54" s="98" t="s">
        <v>41</v>
      </c>
      <c r="E54" s="6"/>
      <c r="F54" s="8"/>
      <c r="G54" s="8"/>
      <c r="H54" s="8"/>
      <c r="I54" s="8"/>
      <c r="J54" s="8"/>
      <c r="K54" s="8"/>
      <c r="L54" s="47"/>
      <c r="M54" s="8"/>
      <c r="N54" s="8"/>
      <c r="O54" s="8"/>
      <c r="P54" s="8"/>
      <c r="Q54" s="8"/>
      <c r="R54" s="8"/>
      <c r="S54" s="47"/>
      <c r="T54" s="8"/>
      <c r="U54" s="8"/>
      <c r="V54" s="8"/>
      <c r="W54" s="8"/>
      <c r="X54" s="8"/>
      <c r="Y54" s="8"/>
      <c r="Z54" s="47"/>
      <c r="AA54" s="8"/>
      <c r="AB54" s="8"/>
      <c r="AC54" s="8"/>
      <c r="AD54" s="8"/>
      <c r="AE54" s="8"/>
      <c r="AF54" s="8"/>
      <c r="AG54" s="47"/>
      <c r="AH54" s="8"/>
      <c r="AI54" s="8"/>
      <c r="AJ54" s="8"/>
      <c r="AK54" s="8"/>
      <c r="AL54" s="8"/>
      <c r="AM54" s="8"/>
      <c r="AN54" s="47"/>
      <c r="AO54" s="8"/>
      <c r="AP54" s="8"/>
      <c r="AQ54" s="8"/>
      <c r="AR54" s="8"/>
      <c r="AS54" s="8"/>
      <c r="AT54" s="8"/>
      <c r="AU54" s="47"/>
      <c r="AV54" s="25" t="s">
        <v>15</v>
      </c>
      <c r="AW54" s="13"/>
      <c r="AX54" s="12"/>
      <c r="AY54" s="12"/>
      <c r="AZ54" s="12"/>
      <c r="BA54" s="43"/>
      <c r="BB54" s="40">
        <f>(BB53)*7.8</f>
        <v>-156</v>
      </c>
      <c r="BC54" s="41">
        <f>SUM(F54:AU54)</f>
        <v>0</v>
      </c>
      <c r="BD54" s="41">
        <f>BC54+BB54</f>
        <v>-156</v>
      </c>
      <c r="BE54" s="95"/>
    </row>
    <row r="55" spans="1:57" ht="15.75" customHeight="1" thickBot="1" x14ac:dyDescent="0.25">
      <c r="B55" s="76"/>
      <c r="C55" s="76"/>
      <c r="D55" s="99"/>
      <c r="E55" s="2"/>
      <c r="F55" s="17"/>
      <c r="G55" s="16"/>
      <c r="H55" s="16"/>
      <c r="I55" s="16"/>
      <c r="J55" s="16"/>
      <c r="K55" s="16"/>
      <c r="L55" s="48"/>
      <c r="M55" s="17"/>
      <c r="N55" s="16"/>
      <c r="O55" s="16"/>
      <c r="P55" s="16"/>
      <c r="Q55" s="16"/>
      <c r="R55" s="16"/>
      <c r="S55" s="48"/>
      <c r="T55" s="17"/>
      <c r="U55" s="16"/>
      <c r="V55" s="16"/>
      <c r="W55" s="16"/>
      <c r="X55" s="16"/>
      <c r="Y55" s="16"/>
      <c r="Z55" s="48"/>
      <c r="AA55" s="17"/>
      <c r="AB55" s="16"/>
      <c r="AC55" s="16"/>
      <c r="AD55" s="16"/>
      <c r="AE55" s="16"/>
      <c r="AF55" s="16"/>
      <c r="AG55" s="48"/>
      <c r="AH55" s="17"/>
      <c r="AI55" s="16"/>
      <c r="AJ55" s="16"/>
      <c r="AK55" s="16"/>
      <c r="AL55" s="16"/>
      <c r="AM55" s="16"/>
      <c r="AN55" s="48"/>
      <c r="AO55" s="17"/>
      <c r="AP55" s="16"/>
      <c r="AQ55" s="16"/>
      <c r="AR55" s="16"/>
      <c r="AS55" s="16"/>
      <c r="AT55" s="16"/>
      <c r="AU55" s="48"/>
      <c r="AV55" s="17"/>
      <c r="AW55" s="20"/>
      <c r="AX55" s="21"/>
      <c r="AY55" s="21"/>
      <c r="AZ55" s="21"/>
      <c r="BA55" s="63"/>
      <c r="BB55" s="22"/>
      <c r="BC55" s="37"/>
      <c r="BD55" s="37"/>
      <c r="BE55" s="91">
        <f>E55+BD54</f>
        <v>-156</v>
      </c>
    </row>
    <row r="56" spans="1:57" ht="15.75" customHeight="1" x14ac:dyDescent="0.2">
      <c r="B56" s="73"/>
      <c r="C56" s="81"/>
      <c r="D56" s="100"/>
      <c r="E56" s="66"/>
      <c r="F56" s="7">
        <f>IF(F58="",0,IF(F58=0,0,1))</f>
        <v>0</v>
      </c>
      <c r="G56" s="7">
        <f t="shared" ref="G56:L56" si="97">IF(G58="",0,IF(G58=0,0,1))</f>
        <v>0</v>
      </c>
      <c r="H56" s="7">
        <f t="shared" si="97"/>
        <v>0</v>
      </c>
      <c r="I56" s="7">
        <f t="shared" si="97"/>
        <v>0</v>
      </c>
      <c r="J56" s="7">
        <f t="shared" si="97"/>
        <v>0</v>
      </c>
      <c r="K56" s="7">
        <f t="shared" si="97"/>
        <v>0</v>
      </c>
      <c r="L56" s="46">
        <f t="shared" si="97"/>
        <v>0</v>
      </c>
      <c r="M56" s="7">
        <f>IF(M58="",0,IF(M58=0,0,1))</f>
        <v>0</v>
      </c>
      <c r="N56" s="7">
        <f t="shared" ref="N56:S56" si="98">IF(N58="",0,IF(N58=0,0,1))</f>
        <v>0</v>
      </c>
      <c r="O56" s="7">
        <f t="shared" si="98"/>
        <v>0</v>
      </c>
      <c r="P56" s="7">
        <f t="shared" si="98"/>
        <v>0</v>
      </c>
      <c r="Q56" s="7">
        <f t="shared" si="98"/>
        <v>0</v>
      </c>
      <c r="R56" s="7">
        <f t="shared" si="98"/>
        <v>0</v>
      </c>
      <c r="S56" s="46">
        <f t="shared" si="98"/>
        <v>0</v>
      </c>
      <c r="T56" s="7">
        <f>IF(T58="",0,IF(T58=0,0,1))</f>
        <v>0</v>
      </c>
      <c r="U56" s="7">
        <f t="shared" ref="U56:Z56" si="99">IF(U58="",0,IF(U58=0,0,1))</f>
        <v>0</v>
      </c>
      <c r="V56" s="7">
        <f t="shared" si="99"/>
        <v>0</v>
      </c>
      <c r="W56" s="7">
        <f t="shared" si="99"/>
        <v>0</v>
      </c>
      <c r="X56" s="7">
        <f t="shared" si="99"/>
        <v>0</v>
      </c>
      <c r="Y56" s="7">
        <f t="shared" si="99"/>
        <v>0</v>
      </c>
      <c r="Z56" s="46">
        <f t="shared" si="99"/>
        <v>0</v>
      </c>
      <c r="AA56" s="7">
        <f>IF(AA58="",0,IF(AA58=0,0,1))</f>
        <v>0</v>
      </c>
      <c r="AB56" s="7">
        <f t="shared" ref="AB56:AG56" si="100">IF(AB58="",0,IF(AB58=0,0,1))</f>
        <v>0</v>
      </c>
      <c r="AC56" s="7">
        <f t="shared" si="100"/>
        <v>0</v>
      </c>
      <c r="AD56" s="7">
        <f t="shared" si="100"/>
        <v>0</v>
      </c>
      <c r="AE56" s="7">
        <f t="shared" si="100"/>
        <v>0</v>
      </c>
      <c r="AF56" s="7">
        <f t="shared" si="100"/>
        <v>0</v>
      </c>
      <c r="AG56" s="46">
        <f t="shared" si="100"/>
        <v>0</v>
      </c>
      <c r="AH56" s="7">
        <f>IF(AH58="",0,IF(AH58=0,0,1))</f>
        <v>0</v>
      </c>
      <c r="AI56" s="7">
        <f t="shared" ref="AI56:AN56" si="101">IF(AI58="",0,IF(AI58=0,0,1))</f>
        <v>0</v>
      </c>
      <c r="AJ56" s="7">
        <f t="shared" si="101"/>
        <v>0</v>
      </c>
      <c r="AK56" s="7">
        <f t="shared" si="101"/>
        <v>0</v>
      </c>
      <c r="AL56" s="7">
        <f t="shared" si="101"/>
        <v>0</v>
      </c>
      <c r="AM56" s="7">
        <f t="shared" si="101"/>
        <v>0</v>
      </c>
      <c r="AN56" s="46">
        <f t="shared" si="101"/>
        <v>0</v>
      </c>
      <c r="AO56" s="7">
        <f>IF(AO58="",0,IF(AO58=0,0,1))</f>
        <v>0</v>
      </c>
      <c r="AP56" s="7">
        <f t="shared" ref="AP56:AU56" si="102">IF(AP58="",0,IF(AP58=0,0,1))</f>
        <v>0</v>
      </c>
      <c r="AQ56" s="7">
        <f t="shared" si="102"/>
        <v>0</v>
      </c>
      <c r="AR56" s="7">
        <f t="shared" si="102"/>
        <v>0</v>
      </c>
      <c r="AS56" s="7">
        <f t="shared" si="102"/>
        <v>0</v>
      </c>
      <c r="AT56" s="7">
        <f t="shared" si="102"/>
        <v>0</v>
      </c>
      <c r="AU56" s="46">
        <f t="shared" si="102"/>
        <v>0</v>
      </c>
      <c r="AV56" s="24" t="s">
        <v>14</v>
      </c>
      <c r="AW56" s="26">
        <f>SUM(F56:AN56)</f>
        <v>0</v>
      </c>
      <c r="AX56" s="27">
        <f>COUNTIF(F58:AU58,"=RT*")</f>
        <v>0</v>
      </c>
      <c r="AY56" s="27">
        <f>COUNTIF(F58:AU58,"=CA*")</f>
        <v>0</v>
      </c>
      <c r="AZ56" s="28">
        <f>SUM(AW56:AY56)</f>
        <v>0</v>
      </c>
      <c r="BA56" s="60">
        <f>4*C57*39/7.8</f>
        <v>20</v>
      </c>
      <c r="BB56" s="130">
        <f>AZ56-BA56</f>
        <v>-20</v>
      </c>
      <c r="BC56" s="42"/>
      <c r="BD56" s="42"/>
      <c r="BE56" s="94"/>
    </row>
    <row r="57" spans="1:57" ht="15.75" customHeight="1" x14ac:dyDescent="0.2">
      <c r="A57" s="80" t="s">
        <v>63</v>
      </c>
      <c r="B57" s="74" t="s">
        <v>58</v>
      </c>
      <c r="C57" s="74">
        <v>1</v>
      </c>
      <c r="D57" s="98" t="s">
        <v>34</v>
      </c>
      <c r="E57" s="6"/>
      <c r="F57" s="8"/>
      <c r="G57" s="8"/>
      <c r="H57" s="8"/>
      <c r="I57" s="8"/>
      <c r="J57" s="8"/>
      <c r="K57" s="8"/>
      <c r="L57" s="47"/>
      <c r="M57" s="8"/>
      <c r="N57" s="8"/>
      <c r="O57" s="8"/>
      <c r="P57" s="8"/>
      <c r="Q57" s="8"/>
      <c r="R57" s="8"/>
      <c r="S57" s="47"/>
      <c r="T57" s="8"/>
      <c r="U57" s="8"/>
      <c r="V57" s="8"/>
      <c r="W57" s="8"/>
      <c r="X57" s="8"/>
      <c r="Y57" s="8"/>
      <c r="Z57" s="47"/>
      <c r="AA57" s="8"/>
      <c r="AB57" s="8"/>
      <c r="AC57" s="8"/>
      <c r="AD57" s="8"/>
      <c r="AE57" s="8"/>
      <c r="AF57" s="8"/>
      <c r="AG57" s="47"/>
      <c r="AH57" s="8"/>
      <c r="AI57" s="8"/>
      <c r="AJ57" s="8"/>
      <c r="AK57" s="8"/>
      <c r="AL57" s="8"/>
      <c r="AM57" s="8"/>
      <c r="AN57" s="47"/>
      <c r="AO57" s="8"/>
      <c r="AP57" s="8"/>
      <c r="AQ57" s="8"/>
      <c r="AR57" s="8"/>
      <c r="AS57" s="8"/>
      <c r="AT57" s="8"/>
      <c r="AU57" s="47"/>
      <c r="AV57" s="25" t="s">
        <v>15</v>
      </c>
      <c r="AW57" s="13"/>
      <c r="AX57" s="12"/>
      <c r="AY57" s="12"/>
      <c r="AZ57" s="12"/>
      <c r="BA57" s="43"/>
      <c r="BB57" s="40">
        <f>(BB56)*7.8</f>
        <v>-156</v>
      </c>
      <c r="BC57" s="41">
        <f>SUM(F57:AU57)</f>
        <v>0</v>
      </c>
      <c r="BD57" s="41">
        <f>BC57+BB57</f>
        <v>-156</v>
      </c>
      <c r="BE57" s="95"/>
    </row>
    <row r="58" spans="1:57" ht="15.75" customHeight="1" thickBot="1" x14ac:dyDescent="0.25">
      <c r="B58" s="76"/>
      <c r="C58" s="76"/>
      <c r="D58" s="99"/>
      <c r="E58" s="2"/>
      <c r="F58" s="17"/>
      <c r="G58" s="16"/>
      <c r="H58" s="16"/>
      <c r="I58" s="16"/>
      <c r="J58" s="16"/>
      <c r="K58" s="16"/>
      <c r="L58" s="48"/>
      <c r="M58" s="17"/>
      <c r="N58" s="16"/>
      <c r="O58" s="16"/>
      <c r="P58" s="16"/>
      <c r="Q58" s="16"/>
      <c r="R58" s="16"/>
      <c r="S58" s="48"/>
      <c r="T58" s="17"/>
      <c r="U58" s="16"/>
      <c r="V58" s="16"/>
      <c r="W58" s="16"/>
      <c r="X58" s="16"/>
      <c r="Y58" s="16"/>
      <c r="Z58" s="48"/>
      <c r="AA58" s="17"/>
      <c r="AB58" s="16"/>
      <c r="AC58" s="16"/>
      <c r="AD58" s="16"/>
      <c r="AE58" s="16"/>
      <c r="AF58" s="16"/>
      <c r="AG58" s="48"/>
      <c r="AH58" s="17"/>
      <c r="AI58" s="16"/>
      <c r="AJ58" s="16"/>
      <c r="AK58" s="16"/>
      <c r="AL58" s="16"/>
      <c r="AM58" s="16"/>
      <c r="AN58" s="48"/>
      <c r="AO58" s="17"/>
      <c r="AP58" s="16"/>
      <c r="AQ58" s="16"/>
      <c r="AR58" s="16"/>
      <c r="AS58" s="16"/>
      <c r="AT58" s="16"/>
      <c r="AU58" s="48"/>
      <c r="AV58" s="17"/>
      <c r="AW58" s="20"/>
      <c r="AX58" s="21"/>
      <c r="AY58" s="21"/>
      <c r="AZ58" s="21"/>
      <c r="BA58" s="63"/>
      <c r="BB58" s="22"/>
      <c r="BC58" s="37"/>
      <c r="BD58" s="37"/>
      <c r="BE58" s="91">
        <f>E58+BD57</f>
        <v>-156</v>
      </c>
    </row>
    <row r="59" spans="1:57" ht="15.75" customHeight="1" x14ac:dyDescent="0.2">
      <c r="B59" s="73"/>
      <c r="C59" s="81"/>
      <c r="D59" s="100"/>
      <c r="E59" s="66"/>
      <c r="F59" s="7">
        <f>IF(F61="",0,IF(F61=0,0,1))</f>
        <v>0</v>
      </c>
      <c r="G59" s="7">
        <f t="shared" ref="G59:L59" si="103">IF(G61="",0,IF(G61=0,0,1))</f>
        <v>0</v>
      </c>
      <c r="H59" s="7">
        <f t="shared" si="103"/>
        <v>0</v>
      </c>
      <c r="I59" s="7">
        <f t="shared" si="103"/>
        <v>0</v>
      </c>
      <c r="J59" s="7">
        <f t="shared" si="103"/>
        <v>0</v>
      </c>
      <c r="K59" s="7">
        <f t="shared" si="103"/>
        <v>0</v>
      </c>
      <c r="L59" s="46">
        <f t="shared" si="103"/>
        <v>0</v>
      </c>
      <c r="M59" s="7">
        <f>IF(M61="",0,IF(M61=0,0,1))</f>
        <v>0</v>
      </c>
      <c r="N59" s="7">
        <f t="shared" ref="N59:S59" si="104">IF(N61="",0,IF(N61=0,0,1))</f>
        <v>0</v>
      </c>
      <c r="O59" s="7">
        <f t="shared" si="104"/>
        <v>0</v>
      </c>
      <c r="P59" s="7">
        <f t="shared" si="104"/>
        <v>0</v>
      </c>
      <c r="Q59" s="7">
        <f t="shared" si="104"/>
        <v>0</v>
      </c>
      <c r="R59" s="7">
        <f t="shared" si="104"/>
        <v>0</v>
      </c>
      <c r="S59" s="46">
        <f t="shared" si="104"/>
        <v>0</v>
      </c>
      <c r="T59" s="7">
        <f>IF(T61="",0,IF(T61=0,0,1))</f>
        <v>0</v>
      </c>
      <c r="U59" s="7">
        <f t="shared" ref="U59:Z59" si="105">IF(U61="",0,IF(U61=0,0,1))</f>
        <v>0</v>
      </c>
      <c r="V59" s="7">
        <f t="shared" si="105"/>
        <v>0</v>
      </c>
      <c r="W59" s="7">
        <f t="shared" si="105"/>
        <v>0</v>
      </c>
      <c r="X59" s="7">
        <f t="shared" si="105"/>
        <v>0</v>
      </c>
      <c r="Y59" s="7">
        <f t="shared" si="105"/>
        <v>0</v>
      </c>
      <c r="Z59" s="46">
        <f t="shared" si="105"/>
        <v>0</v>
      </c>
      <c r="AA59" s="7">
        <f>IF(AA61="",0,IF(AA61=0,0,1))</f>
        <v>0</v>
      </c>
      <c r="AB59" s="7">
        <f t="shared" ref="AB59:AG59" si="106">IF(AB61="",0,IF(AB61=0,0,1))</f>
        <v>0</v>
      </c>
      <c r="AC59" s="7">
        <f t="shared" si="106"/>
        <v>0</v>
      </c>
      <c r="AD59" s="7">
        <f t="shared" si="106"/>
        <v>0</v>
      </c>
      <c r="AE59" s="7">
        <f t="shared" si="106"/>
        <v>0</v>
      </c>
      <c r="AF59" s="7">
        <f t="shared" si="106"/>
        <v>0</v>
      </c>
      <c r="AG59" s="46">
        <f t="shared" si="106"/>
        <v>0</v>
      </c>
      <c r="AH59" s="7">
        <f>IF(AH61="",0,IF(AH61=0,0,1))</f>
        <v>0</v>
      </c>
      <c r="AI59" s="7">
        <f t="shared" ref="AI59:AN59" si="107">IF(AI61="",0,IF(AI61=0,0,1))</f>
        <v>0</v>
      </c>
      <c r="AJ59" s="7">
        <f t="shared" si="107"/>
        <v>0</v>
      </c>
      <c r="AK59" s="7">
        <f t="shared" si="107"/>
        <v>0</v>
      </c>
      <c r="AL59" s="7">
        <f t="shared" si="107"/>
        <v>0</v>
      </c>
      <c r="AM59" s="7">
        <f t="shared" si="107"/>
        <v>0</v>
      </c>
      <c r="AN59" s="46">
        <f t="shared" si="107"/>
        <v>0</v>
      </c>
      <c r="AO59" s="7">
        <f>IF(AO61="",0,IF(AO61=0,0,1))</f>
        <v>0</v>
      </c>
      <c r="AP59" s="7">
        <f t="shared" ref="AP59:AU59" si="108">IF(AP61="",0,IF(AP61=0,0,1))</f>
        <v>0</v>
      </c>
      <c r="AQ59" s="7">
        <f t="shared" si="108"/>
        <v>0</v>
      </c>
      <c r="AR59" s="7">
        <f t="shared" si="108"/>
        <v>0</v>
      </c>
      <c r="AS59" s="7">
        <f t="shared" si="108"/>
        <v>0</v>
      </c>
      <c r="AT59" s="7">
        <f t="shared" si="108"/>
        <v>0</v>
      </c>
      <c r="AU59" s="46">
        <f t="shared" si="108"/>
        <v>0</v>
      </c>
      <c r="AV59" s="24" t="s">
        <v>14</v>
      </c>
      <c r="AW59" s="26"/>
      <c r="AX59" s="27"/>
      <c r="AY59" s="27"/>
      <c r="AZ59" s="45"/>
      <c r="BA59" s="60">
        <f>4*C60*39/7.8</f>
        <v>20</v>
      </c>
      <c r="BB59" s="130">
        <f>AZ59-BA59</f>
        <v>-20</v>
      </c>
      <c r="BC59" s="42"/>
      <c r="BD59" s="42"/>
      <c r="BE59" s="94"/>
    </row>
    <row r="60" spans="1:57" ht="15.75" customHeight="1" x14ac:dyDescent="0.2">
      <c r="A60" s="80" t="s">
        <v>63</v>
      </c>
      <c r="B60" s="74" t="s">
        <v>37</v>
      </c>
      <c r="C60" s="77">
        <v>1</v>
      </c>
      <c r="D60" s="98" t="s">
        <v>36</v>
      </c>
      <c r="E60" s="6"/>
      <c r="F60" s="15"/>
      <c r="G60" s="15"/>
      <c r="H60" s="15"/>
      <c r="I60" s="15"/>
      <c r="J60" s="15"/>
      <c r="K60" s="15"/>
      <c r="L60" s="113"/>
      <c r="M60" s="15"/>
      <c r="N60" s="15"/>
      <c r="O60" s="15"/>
      <c r="P60" s="15"/>
      <c r="Q60" s="15"/>
      <c r="R60" s="15"/>
      <c r="S60" s="113"/>
      <c r="T60" s="15"/>
      <c r="U60" s="15"/>
      <c r="V60" s="15"/>
      <c r="W60" s="15"/>
      <c r="X60" s="15"/>
      <c r="Y60" s="15"/>
      <c r="Z60" s="113"/>
      <c r="AA60" s="15"/>
      <c r="AB60" s="15"/>
      <c r="AC60" s="15"/>
      <c r="AD60" s="15"/>
      <c r="AE60" s="15"/>
      <c r="AF60" s="15"/>
      <c r="AG60" s="113"/>
      <c r="AH60" s="15"/>
      <c r="AI60" s="15"/>
      <c r="AJ60" s="15"/>
      <c r="AK60" s="15"/>
      <c r="AL60" s="15"/>
      <c r="AM60" s="15"/>
      <c r="AN60" s="113"/>
      <c r="AO60" s="15"/>
      <c r="AP60" s="15"/>
      <c r="AQ60" s="15"/>
      <c r="AR60" s="15"/>
      <c r="AS60" s="15"/>
      <c r="AT60" s="15"/>
      <c r="AU60" s="113"/>
      <c r="AV60" s="25" t="s">
        <v>15</v>
      </c>
      <c r="AW60" s="13"/>
      <c r="AX60" s="12"/>
      <c r="AY60" s="12"/>
      <c r="AZ60" s="12"/>
      <c r="BA60" s="12"/>
      <c r="BB60" s="40">
        <f>(BB59)*7.8</f>
        <v>-156</v>
      </c>
      <c r="BC60" s="41">
        <f>SUM(F60:AU60)</f>
        <v>0</v>
      </c>
      <c r="BD60" s="41">
        <f>BC60+BB60</f>
        <v>-156</v>
      </c>
      <c r="BE60" s="93"/>
    </row>
    <row r="61" spans="1:57" ht="15.75" customHeight="1" thickBot="1" x14ac:dyDescent="0.25">
      <c r="B61" s="76"/>
      <c r="C61" s="76"/>
      <c r="D61" s="99"/>
      <c r="E61" s="2"/>
      <c r="F61" s="114"/>
      <c r="G61" s="114"/>
      <c r="H61" s="114"/>
      <c r="I61" s="114"/>
      <c r="J61" s="114"/>
      <c r="K61" s="114"/>
      <c r="L61" s="115"/>
      <c r="M61" s="114"/>
      <c r="N61" s="114"/>
      <c r="O61" s="114"/>
      <c r="P61" s="114"/>
      <c r="Q61" s="114"/>
      <c r="R61" s="114"/>
      <c r="S61" s="115"/>
      <c r="T61" s="114"/>
      <c r="U61" s="114"/>
      <c r="V61" s="114"/>
      <c r="W61" s="114"/>
      <c r="X61" s="114"/>
      <c r="Y61" s="114"/>
      <c r="Z61" s="115"/>
      <c r="AA61" s="114"/>
      <c r="AB61" s="114"/>
      <c r="AC61" s="114"/>
      <c r="AD61" s="114"/>
      <c r="AE61" s="114"/>
      <c r="AF61" s="114"/>
      <c r="AG61" s="48"/>
      <c r="AH61" s="114"/>
      <c r="AI61" s="114"/>
      <c r="AJ61" s="114"/>
      <c r="AK61" s="114"/>
      <c r="AL61" s="114"/>
      <c r="AM61" s="114"/>
      <c r="AN61" s="115"/>
      <c r="AO61" s="114"/>
      <c r="AP61" s="114"/>
      <c r="AQ61" s="114"/>
      <c r="AR61" s="114"/>
      <c r="AS61" s="114"/>
      <c r="AT61" s="114"/>
      <c r="AU61" s="115"/>
      <c r="AV61" s="17"/>
      <c r="AW61" s="18"/>
      <c r="AX61" s="19"/>
      <c r="AY61" s="19"/>
      <c r="AZ61" s="19"/>
      <c r="BA61" s="19"/>
      <c r="BB61" s="36"/>
      <c r="BC61" s="37"/>
      <c r="BD61" s="37"/>
      <c r="BE61" s="91">
        <f>E61+BD60</f>
        <v>-156</v>
      </c>
    </row>
    <row r="62" spans="1:57" ht="15.75" customHeight="1" x14ac:dyDescent="0.2">
      <c r="B62" s="73"/>
      <c r="C62" s="81"/>
      <c r="D62" s="100"/>
      <c r="E62" s="66"/>
      <c r="F62" s="7">
        <f>IF(F64="",0,IF(F64=0,0,1))</f>
        <v>0</v>
      </c>
      <c r="G62" s="7">
        <f t="shared" ref="G62:L62" si="109">IF(G64="",0,IF(G64=0,0,1))</f>
        <v>0</v>
      </c>
      <c r="H62" s="7">
        <f t="shared" si="109"/>
        <v>0</v>
      </c>
      <c r="I62" s="7">
        <f t="shared" si="109"/>
        <v>0</v>
      </c>
      <c r="J62" s="7">
        <f t="shared" si="109"/>
        <v>0</v>
      </c>
      <c r="K62" s="7">
        <f t="shared" si="109"/>
        <v>0</v>
      </c>
      <c r="L62" s="46">
        <f t="shared" si="109"/>
        <v>0</v>
      </c>
      <c r="M62" s="7">
        <f>IF(M64="",0,IF(M64=0,0,1))</f>
        <v>0</v>
      </c>
      <c r="N62" s="7">
        <f t="shared" ref="N62:S62" si="110">IF(N64="",0,IF(N64=0,0,1))</f>
        <v>0</v>
      </c>
      <c r="O62" s="7">
        <f t="shared" si="110"/>
        <v>0</v>
      </c>
      <c r="P62" s="7">
        <f t="shared" si="110"/>
        <v>0</v>
      </c>
      <c r="Q62" s="7">
        <f t="shared" si="110"/>
        <v>0</v>
      </c>
      <c r="R62" s="7">
        <f t="shared" si="110"/>
        <v>0</v>
      </c>
      <c r="S62" s="46">
        <f t="shared" si="110"/>
        <v>0</v>
      </c>
      <c r="T62" s="7">
        <f>IF(T64="",0,IF(T64=0,0,1))</f>
        <v>0</v>
      </c>
      <c r="U62" s="7">
        <f t="shared" ref="U62:Z62" si="111">IF(U64="",0,IF(U64=0,0,1))</f>
        <v>0</v>
      </c>
      <c r="V62" s="7">
        <f t="shared" si="111"/>
        <v>0</v>
      </c>
      <c r="W62" s="7">
        <f t="shared" si="111"/>
        <v>0</v>
      </c>
      <c r="X62" s="7">
        <f t="shared" si="111"/>
        <v>0</v>
      </c>
      <c r="Y62" s="7">
        <f t="shared" si="111"/>
        <v>0</v>
      </c>
      <c r="Z62" s="46">
        <f t="shared" si="111"/>
        <v>0</v>
      </c>
      <c r="AA62" s="7">
        <f>IF(AA64="",0,IF(AA64=0,0,1))</f>
        <v>0</v>
      </c>
      <c r="AB62" s="7">
        <f t="shared" ref="AB62:AG62" si="112">IF(AB64="",0,IF(AB64=0,0,1))</f>
        <v>0</v>
      </c>
      <c r="AC62" s="7">
        <f t="shared" si="112"/>
        <v>0</v>
      </c>
      <c r="AD62" s="7">
        <f t="shared" si="112"/>
        <v>0</v>
      </c>
      <c r="AE62" s="7">
        <f t="shared" si="112"/>
        <v>0</v>
      </c>
      <c r="AF62" s="7">
        <f t="shared" si="112"/>
        <v>0</v>
      </c>
      <c r="AG62" s="46">
        <f t="shared" si="112"/>
        <v>0</v>
      </c>
      <c r="AH62" s="7">
        <f>IF(AH64="",0,IF(AH64=0,0,1))</f>
        <v>0</v>
      </c>
      <c r="AI62" s="7">
        <f t="shared" ref="AI62:AN62" si="113">IF(AI64="",0,IF(AI64=0,0,1))</f>
        <v>0</v>
      </c>
      <c r="AJ62" s="7">
        <f t="shared" si="113"/>
        <v>0</v>
      </c>
      <c r="AK62" s="7">
        <f t="shared" si="113"/>
        <v>0</v>
      </c>
      <c r="AL62" s="7">
        <f t="shared" si="113"/>
        <v>0</v>
      </c>
      <c r="AM62" s="7">
        <f t="shared" si="113"/>
        <v>0</v>
      </c>
      <c r="AN62" s="46">
        <f t="shared" si="113"/>
        <v>0</v>
      </c>
      <c r="AO62" s="7">
        <f>IF(AO64="",0,IF(AO64=0,0,1))</f>
        <v>0</v>
      </c>
      <c r="AP62" s="7">
        <f t="shared" ref="AP62:AU62" si="114">IF(AP64="",0,IF(AP64=0,0,1))</f>
        <v>0</v>
      </c>
      <c r="AQ62" s="7">
        <f t="shared" si="114"/>
        <v>0</v>
      </c>
      <c r="AR62" s="7">
        <f t="shared" si="114"/>
        <v>0</v>
      </c>
      <c r="AS62" s="7">
        <f t="shared" si="114"/>
        <v>0</v>
      </c>
      <c r="AT62" s="7">
        <f t="shared" si="114"/>
        <v>0</v>
      </c>
      <c r="AU62" s="46">
        <f t="shared" si="114"/>
        <v>0</v>
      </c>
      <c r="AV62" s="24" t="s">
        <v>14</v>
      </c>
      <c r="AW62" s="26">
        <f>SUM(F62:AN62)</f>
        <v>0</v>
      </c>
      <c r="AX62" s="27">
        <f>COUNTIF(F64:AU64,"=RT*")</f>
        <v>0</v>
      </c>
      <c r="AY62" s="27">
        <f>COUNTIF(F64:AU64,"=CA*")</f>
        <v>0</v>
      </c>
      <c r="AZ62" s="45"/>
      <c r="BA62" s="60">
        <f>4*C63*39/7.8</f>
        <v>18</v>
      </c>
      <c r="BB62" s="130">
        <f>AZ62-BA62</f>
        <v>-18</v>
      </c>
      <c r="BC62" s="42"/>
      <c r="BD62" s="42"/>
      <c r="BE62" s="94"/>
    </row>
    <row r="63" spans="1:57" ht="15.75" customHeight="1" x14ac:dyDescent="0.2">
      <c r="A63" s="80" t="s">
        <v>64</v>
      </c>
      <c r="B63" s="74" t="s">
        <v>37</v>
      </c>
      <c r="C63" s="77">
        <v>0.9</v>
      </c>
      <c r="D63" s="98" t="s">
        <v>33</v>
      </c>
      <c r="E63" s="6"/>
      <c r="F63" s="15"/>
      <c r="G63" s="15"/>
      <c r="H63" s="15"/>
      <c r="I63" s="15"/>
      <c r="J63" s="15"/>
      <c r="K63" s="15"/>
      <c r="L63" s="113"/>
      <c r="M63" s="15"/>
      <c r="N63" s="15"/>
      <c r="O63" s="15"/>
      <c r="P63" s="15"/>
      <c r="Q63" s="15"/>
      <c r="R63" s="15"/>
      <c r="S63" s="113"/>
      <c r="T63" s="15"/>
      <c r="U63" s="15"/>
      <c r="V63" s="15"/>
      <c r="W63" s="15"/>
      <c r="X63" s="15"/>
      <c r="Y63" s="15"/>
      <c r="Z63" s="113"/>
      <c r="AA63" s="15"/>
      <c r="AB63" s="15"/>
      <c r="AC63" s="15"/>
      <c r="AD63" s="15"/>
      <c r="AE63" s="15"/>
      <c r="AF63" s="15"/>
      <c r="AG63" s="113"/>
      <c r="AH63" s="15"/>
      <c r="AI63" s="15"/>
      <c r="AJ63" s="15"/>
      <c r="AK63" s="15"/>
      <c r="AL63" s="15"/>
      <c r="AM63" s="15"/>
      <c r="AN63" s="113"/>
      <c r="AO63" s="15"/>
      <c r="AP63" s="15"/>
      <c r="AQ63" s="15"/>
      <c r="AR63" s="15"/>
      <c r="AS63" s="15"/>
      <c r="AT63" s="15"/>
      <c r="AU63" s="113"/>
      <c r="AV63" s="25" t="s">
        <v>15</v>
      </c>
      <c r="AW63" s="13"/>
      <c r="AX63" s="12"/>
      <c r="AY63" s="12"/>
      <c r="AZ63" s="12"/>
      <c r="BA63" s="12"/>
      <c r="BB63" s="40">
        <f>(BB62)*7.8</f>
        <v>-140.4</v>
      </c>
      <c r="BC63" s="41">
        <f>SUM(F63:AU63)</f>
        <v>0</v>
      </c>
      <c r="BD63" s="41">
        <f>BC63+BB63</f>
        <v>-140.4</v>
      </c>
      <c r="BE63" s="93"/>
    </row>
    <row r="64" spans="1:57" ht="15.75" customHeight="1" thickBot="1" x14ac:dyDescent="0.25">
      <c r="B64" s="76"/>
      <c r="C64" s="76"/>
      <c r="D64" s="99"/>
      <c r="E64" s="2"/>
      <c r="F64" s="114"/>
      <c r="G64" s="114"/>
      <c r="H64" s="114"/>
      <c r="I64" s="114"/>
      <c r="J64" s="114"/>
      <c r="K64" s="114"/>
      <c r="L64" s="115"/>
      <c r="M64" s="114"/>
      <c r="N64" s="114"/>
      <c r="O64" s="114"/>
      <c r="P64" s="114"/>
      <c r="Q64" s="114"/>
      <c r="R64" s="114"/>
      <c r="S64" s="115"/>
      <c r="T64" s="114"/>
      <c r="U64" s="114"/>
      <c r="V64" s="114"/>
      <c r="W64" s="114"/>
      <c r="X64" s="114"/>
      <c r="Y64" s="114"/>
      <c r="Z64" s="115"/>
      <c r="AA64" s="114"/>
      <c r="AB64" s="114"/>
      <c r="AC64" s="114"/>
      <c r="AD64" s="114"/>
      <c r="AE64" s="114"/>
      <c r="AF64" s="114"/>
      <c r="AG64" s="115"/>
      <c r="AH64" s="114"/>
      <c r="AI64" s="114"/>
      <c r="AJ64" s="114"/>
      <c r="AK64" s="114"/>
      <c r="AL64" s="114"/>
      <c r="AM64" s="114"/>
      <c r="AN64" s="115"/>
      <c r="AO64" s="114"/>
      <c r="AP64" s="114"/>
      <c r="AQ64" s="114"/>
      <c r="AR64" s="114"/>
      <c r="AS64" s="114"/>
      <c r="AT64" s="114"/>
      <c r="AU64" s="115"/>
      <c r="AV64" s="17"/>
      <c r="AW64" s="18"/>
      <c r="AX64" s="19"/>
      <c r="AY64" s="19"/>
      <c r="AZ64" s="19"/>
      <c r="BA64" s="19"/>
      <c r="BB64" s="36"/>
      <c r="BC64" s="37"/>
      <c r="BD64" s="37"/>
      <c r="BE64" s="91">
        <f>E64+BD63</f>
        <v>-140.4</v>
      </c>
    </row>
    <row r="65" spans="1:57" ht="15.75" customHeight="1" x14ac:dyDescent="0.2">
      <c r="B65" s="73"/>
      <c r="C65" s="81"/>
      <c r="D65" s="100"/>
      <c r="E65" s="66"/>
      <c r="F65" s="7">
        <f>IF(F67="",0,IF(F67=0,0,1))</f>
        <v>0</v>
      </c>
      <c r="G65" s="7">
        <f t="shared" ref="G65:L65" si="115">IF(G67="",0,IF(G67=0,0,1))</f>
        <v>0</v>
      </c>
      <c r="H65" s="7">
        <f t="shared" si="115"/>
        <v>0</v>
      </c>
      <c r="I65" s="7">
        <f t="shared" si="115"/>
        <v>0</v>
      </c>
      <c r="J65" s="7">
        <f t="shared" si="115"/>
        <v>0</v>
      </c>
      <c r="K65" s="7">
        <f t="shared" si="115"/>
        <v>0</v>
      </c>
      <c r="L65" s="46">
        <f t="shared" si="115"/>
        <v>0</v>
      </c>
      <c r="M65" s="7">
        <f>IF(M67="",0,IF(M67=0,0,1))</f>
        <v>0</v>
      </c>
      <c r="N65" s="7">
        <f t="shared" ref="N65:S65" si="116">IF(N67="",0,IF(N67=0,0,1))</f>
        <v>0</v>
      </c>
      <c r="O65" s="7">
        <f t="shared" si="116"/>
        <v>0</v>
      </c>
      <c r="P65" s="7">
        <f t="shared" si="116"/>
        <v>0</v>
      </c>
      <c r="Q65" s="7">
        <f t="shared" si="116"/>
        <v>0</v>
      </c>
      <c r="R65" s="7">
        <f t="shared" si="116"/>
        <v>0</v>
      </c>
      <c r="S65" s="46">
        <f t="shared" si="116"/>
        <v>0</v>
      </c>
      <c r="T65" s="7">
        <f>IF(T67="",0,IF(T67=0,0,1))</f>
        <v>0</v>
      </c>
      <c r="U65" s="7">
        <f t="shared" ref="U65:Z65" si="117">IF(U67="",0,IF(U67=0,0,1))</f>
        <v>0</v>
      </c>
      <c r="V65" s="7">
        <f t="shared" si="117"/>
        <v>0</v>
      </c>
      <c r="W65" s="7">
        <f t="shared" si="117"/>
        <v>0</v>
      </c>
      <c r="X65" s="7">
        <f t="shared" si="117"/>
        <v>0</v>
      </c>
      <c r="Y65" s="7">
        <f t="shared" si="117"/>
        <v>0</v>
      </c>
      <c r="Z65" s="46">
        <f t="shared" si="117"/>
        <v>0</v>
      </c>
      <c r="AA65" s="7">
        <f>IF(AA67="",0,IF(AA67=0,0,1))</f>
        <v>0</v>
      </c>
      <c r="AB65" s="7">
        <f t="shared" ref="AB65:AG65" si="118">IF(AB67="",0,IF(AB67=0,0,1))</f>
        <v>0</v>
      </c>
      <c r="AC65" s="7">
        <f t="shared" si="118"/>
        <v>0</v>
      </c>
      <c r="AD65" s="7">
        <f t="shared" si="118"/>
        <v>0</v>
      </c>
      <c r="AE65" s="7">
        <f t="shared" si="118"/>
        <v>0</v>
      </c>
      <c r="AF65" s="7">
        <f t="shared" si="118"/>
        <v>0</v>
      </c>
      <c r="AG65" s="46">
        <f t="shared" si="118"/>
        <v>0</v>
      </c>
      <c r="AH65" s="7">
        <f>IF(AH67="",0,IF(AH67=0,0,1))</f>
        <v>0</v>
      </c>
      <c r="AI65" s="7">
        <f t="shared" ref="AI65:AN65" si="119">IF(AI67="",0,IF(AI67=0,0,1))</f>
        <v>0</v>
      </c>
      <c r="AJ65" s="7">
        <f t="shared" si="119"/>
        <v>0</v>
      </c>
      <c r="AK65" s="7">
        <f t="shared" si="119"/>
        <v>0</v>
      </c>
      <c r="AL65" s="7">
        <f t="shared" si="119"/>
        <v>0</v>
      </c>
      <c r="AM65" s="7">
        <f t="shared" si="119"/>
        <v>0</v>
      </c>
      <c r="AN65" s="46">
        <f t="shared" si="119"/>
        <v>0</v>
      </c>
      <c r="AO65" s="7">
        <f>IF(AO67="",0,IF(AO67=0,0,1))</f>
        <v>0</v>
      </c>
      <c r="AP65" s="7">
        <f t="shared" ref="AP65:AU65" si="120">IF(AP67="",0,IF(AP67=0,0,1))</f>
        <v>0</v>
      </c>
      <c r="AQ65" s="7">
        <f t="shared" si="120"/>
        <v>0</v>
      </c>
      <c r="AR65" s="7">
        <f t="shared" si="120"/>
        <v>0</v>
      </c>
      <c r="AS65" s="7">
        <f t="shared" si="120"/>
        <v>0</v>
      </c>
      <c r="AT65" s="7">
        <f t="shared" si="120"/>
        <v>0</v>
      </c>
      <c r="AU65" s="46">
        <f t="shared" si="120"/>
        <v>0</v>
      </c>
      <c r="AV65" s="24" t="s">
        <v>14</v>
      </c>
      <c r="AW65" s="26">
        <f>SUM(F65:AN65)</f>
        <v>0</v>
      </c>
      <c r="AX65" s="27">
        <f>COUNTIF(F67:AU67,"=RT*")</f>
        <v>0</v>
      </c>
      <c r="AY65" s="27">
        <f>COUNTIF(F67:AU67,"=CA*")</f>
        <v>0</v>
      </c>
      <c r="AZ65" s="28">
        <f>SUM(AW65:AY65)</f>
        <v>0</v>
      </c>
      <c r="BA65" s="60">
        <f>4*C66*39/7.8</f>
        <v>17.948717948717949</v>
      </c>
      <c r="BB65" s="130">
        <f>AZ65-BA65</f>
        <v>-17.948717948717949</v>
      </c>
      <c r="BC65" s="42"/>
      <c r="BD65" s="42"/>
      <c r="BE65" s="94"/>
    </row>
    <row r="66" spans="1:57" ht="15.75" customHeight="1" x14ac:dyDescent="0.2">
      <c r="A66" s="80" t="s">
        <v>64</v>
      </c>
      <c r="B66" s="74" t="s">
        <v>58</v>
      </c>
      <c r="C66" s="83">
        <f>35/39</f>
        <v>0.89743589743589747</v>
      </c>
      <c r="D66" s="98" t="s">
        <v>39</v>
      </c>
      <c r="E66" s="6"/>
      <c r="F66" s="8"/>
      <c r="G66" s="8"/>
      <c r="H66" s="8"/>
      <c r="I66" s="8"/>
      <c r="J66" s="8"/>
      <c r="K66" s="8"/>
      <c r="L66" s="47"/>
      <c r="M66" s="8"/>
      <c r="N66" s="8"/>
      <c r="O66" s="8"/>
      <c r="P66" s="8"/>
      <c r="Q66" s="8"/>
      <c r="R66" s="8"/>
      <c r="S66" s="47"/>
      <c r="T66" s="8"/>
      <c r="U66" s="8"/>
      <c r="V66" s="8"/>
      <c r="W66" s="8"/>
      <c r="X66" s="8"/>
      <c r="Y66" s="8"/>
      <c r="Z66" s="47"/>
      <c r="AA66" s="8"/>
      <c r="AB66" s="8"/>
      <c r="AC66" s="8"/>
      <c r="AD66" s="8"/>
      <c r="AE66" s="8"/>
      <c r="AF66" s="8"/>
      <c r="AG66" s="47"/>
      <c r="AH66" s="8"/>
      <c r="AI66" s="8"/>
      <c r="AJ66" s="8"/>
      <c r="AK66" s="8"/>
      <c r="AL66" s="8"/>
      <c r="AM66" s="8"/>
      <c r="AN66" s="47"/>
      <c r="AO66" s="8"/>
      <c r="AP66" s="8"/>
      <c r="AQ66" s="8"/>
      <c r="AR66" s="8"/>
      <c r="AS66" s="8"/>
      <c r="AT66" s="8"/>
      <c r="AU66" s="47"/>
      <c r="AV66" s="25" t="s">
        <v>15</v>
      </c>
      <c r="AW66" s="13"/>
      <c r="AX66" s="12"/>
      <c r="AY66" s="12"/>
      <c r="AZ66" s="12"/>
      <c r="BA66" s="43"/>
      <c r="BB66" s="40">
        <f>(BB65)*7.8</f>
        <v>-140</v>
      </c>
      <c r="BC66" s="41">
        <f>SUM(F66:AU66)</f>
        <v>0</v>
      </c>
      <c r="BD66" s="41">
        <f>BC66+BB66</f>
        <v>-140</v>
      </c>
      <c r="BE66" s="95"/>
    </row>
    <row r="67" spans="1:57" ht="15.75" customHeight="1" thickBot="1" x14ac:dyDescent="0.25">
      <c r="B67" s="76"/>
      <c r="C67" s="76"/>
      <c r="D67" s="99"/>
      <c r="E67" s="2"/>
      <c r="F67" s="17"/>
      <c r="G67" s="16"/>
      <c r="H67" s="16"/>
      <c r="I67" s="16"/>
      <c r="J67" s="16"/>
      <c r="K67" s="16"/>
      <c r="L67" s="48"/>
      <c r="M67" s="17"/>
      <c r="N67" s="16"/>
      <c r="O67" s="16"/>
      <c r="P67" s="16"/>
      <c r="Q67" s="16"/>
      <c r="R67" s="16"/>
      <c r="S67" s="48"/>
      <c r="T67" s="17"/>
      <c r="U67" s="16"/>
      <c r="V67" s="16"/>
      <c r="W67" s="16"/>
      <c r="X67" s="16"/>
      <c r="Y67" s="16"/>
      <c r="Z67" s="48"/>
      <c r="AA67" s="17"/>
      <c r="AB67" s="16"/>
      <c r="AC67" s="16"/>
      <c r="AD67" s="16"/>
      <c r="AE67" s="16"/>
      <c r="AF67" s="16"/>
      <c r="AG67" s="48"/>
      <c r="AH67" s="17"/>
      <c r="AI67" s="16"/>
      <c r="AJ67" s="16"/>
      <c r="AK67" s="16"/>
      <c r="AL67" s="16"/>
      <c r="AM67" s="16"/>
      <c r="AN67" s="48"/>
      <c r="AO67" s="17"/>
      <c r="AP67" s="16"/>
      <c r="AQ67" s="16"/>
      <c r="AR67" s="16"/>
      <c r="AS67" s="16"/>
      <c r="AT67" s="16"/>
      <c r="AU67" s="48"/>
      <c r="AV67" s="17"/>
      <c r="AW67" s="20"/>
      <c r="AX67" s="21"/>
      <c r="AY67" s="21"/>
      <c r="AZ67" s="21"/>
      <c r="BA67" s="63"/>
      <c r="BB67" s="22"/>
      <c r="BC67" s="37"/>
      <c r="BD67" s="37"/>
      <c r="BE67" s="91">
        <f>E67+BD66</f>
        <v>-140</v>
      </c>
    </row>
    <row r="68" spans="1:57" ht="15.75" customHeight="1" x14ac:dyDescent="0.2">
      <c r="B68" s="73"/>
      <c r="C68" s="81"/>
      <c r="D68" s="100"/>
      <c r="E68" s="66"/>
      <c r="F68" s="7">
        <f>IF(F70="",0,IF(F70=0,0,1))</f>
        <v>0</v>
      </c>
      <c r="G68" s="7">
        <f t="shared" ref="G68:L68" si="121">IF(G70="",0,IF(G70=0,0,1))</f>
        <v>0</v>
      </c>
      <c r="H68" s="7">
        <f t="shared" si="121"/>
        <v>0</v>
      </c>
      <c r="I68" s="7">
        <f t="shared" si="121"/>
        <v>0</v>
      </c>
      <c r="J68" s="7">
        <f t="shared" si="121"/>
        <v>0</v>
      </c>
      <c r="K68" s="7">
        <f t="shared" si="121"/>
        <v>0</v>
      </c>
      <c r="L68" s="46">
        <f t="shared" si="121"/>
        <v>0</v>
      </c>
      <c r="M68" s="7">
        <f>IF(M70="",0,IF(M70=0,0,1))</f>
        <v>0</v>
      </c>
      <c r="N68" s="7">
        <f t="shared" ref="N68:S68" si="122">IF(N70="",0,IF(N70=0,0,1))</f>
        <v>0</v>
      </c>
      <c r="O68" s="7">
        <f t="shared" si="122"/>
        <v>0</v>
      </c>
      <c r="P68" s="7">
        <f t="shared" si="122"/>
        <v>0</v>
      </c>
      <c r="Q68" s="7">
        <f t="shared" si="122"/>
        <v>0</v>
      </c>
      <c r="R68" s="7">
        <f t="shared" si="122"/>
        <v>0</v>
      </c>
      <c r="S68" s="46">
        <f t="shared" si="122"/>
        <v>0</v>
      </c>
      <c r="T68" s="7">
        <f>IF(T70="",0,IF(T70=0,0,1))</f>
        <v>0</v>
      </c>
      <c r="U68" s="7">
        <f t="shared" ref="U68:Z68" si="123">IF(U70="",0,IF(U70=0,0,1))</f>
        <v>0</v>
      </c>
      <c r="V68" s="7">
        <f t="shared" si="123"/>
        <v>0</v>
      </c>
      <c r="W68" s="7">
        <f t="shared" si="123"/>
        <v>0</v>
      </c>
      <c r="X68" s="7">
        <f t="shared" si="123"/>
        <v>0</v>
      </c>
      <c r="Y68" s="7">
        <f t="shared" si="123"/>
        <v>0</v>
      </c>
      <c r="Z68" s="46">
        <f t="shared" si="123"/>
        <v>0</v>
      </c>
      <c r="AA68" s="7">
        <f>IF(AA70="",0,IF(AA70=0,0,1))</f>
        <v>0</v>
      </c>
      <c r="AB68" s="7">
        <f t="shared" ref="AB68:AG68" si="124">IF(AB70="",0,IF(AB70=0,0,1))</f>
        <v>0</v>
      </c>
      <c r="AC68" s="7">
        <f t="shared" si="124"/>
        <v>0</v>
      </c>
      <c r="AD68" s="7">
        <f t="shared" si="124"/>
        <v>0</v>
      </c>
      <c r="AE68" s="7">
        <f t="shared" si="124"/>
        <v>0</v>
      </c>
      <c r="AF68" s="7">
        <f t="shared" si="124"/>
        <v>0</v>
      </c>
      <c r="AG68" s="46">
        <f t="shared" si="124"/>
        <v>0</v>
      </c>
      <c r="AH68" s="7">
        <f>IF(AH70="",0,IF(AH70=0,0,1))</f>
        <v>0</v>
      </c>
      <c r="AI68" s="7">
        <f t="shared" ref="AI68:AN68" si="125">IF(AI70="",0,IF(AI70=0,0,1))</f>
        <v>0</v>
      </c>
      <c r="AJ68" s="7">
        <f t="shared" si="125"/>
        <v>0</v>
      </c>
      <c r="AK68" s="7">
        <f t="shared" si="125"/>
        <v>0</v>
      </c>
      <c r="AL68" s="7">
        <f t="shared" si="125"/>
        <v>0</v>
      </c>
      <c r="AM68" s="7">
        <f t="shared" si="125"/>
        <v>0</v>
      </c>
      <c r="AN68" s="46">
        <f t="shared" si="125"/>
        <v>0</v>
      </c>
      <c r="AO68" s="7">
        <f>IF(AO70="",0,IF(AO70=0,0,1))</f>
        <v>0</v>
      </c>
      <c r="AP68" s="7">
        <f t="shared" ref="AP68:AU68" si="126">IF(AP70="",0,IF(AP70=0,0,1))</f>
        <v>0</v>
      </c>
      <c r="AQ68" s="7">
        <f t="shared" si="126"/>
        <v>0</v>
      </c>
      <c r="AR68" s="7">
        <f t="shared" si="126"/>
        <v>0</v>
      </c>
      <c r="AS68" s="7">
        <f t="shared" si="126"/>
        <v>0</v>
      </c>
      <c r="AT68" s="7">
        <f t="shared" si="126"/>
        <v>0</v>
      </c>
      <c r="AU68" s="46">
        <f t="shared" si="126"/>
        <v>0</v>
      </c>
      <c r="AV68" s="24" t="s">
        <v>14</v>
      </c>
      <c r="AW68" s="26">
        <f>SUM(F68:AN68)</f>
        <v>0</v>
      </c>
      <c r="AX68" s="27">
        <f>COUNTIF(F70:AU70,"=RT*")</f>
        <v>0</v>
      </c>
      <c r="AY68" s="27">
        <f>COUNTIF(F70:AU70,"=CA*")</f>
        <v>0</v>
      </c>
      <c r="AZ68" s="28">
        <f>SUM(AW68:AY68)</f>
        <v>0</v>
      </c>
      <c r="BA68" s="60">
        <f>4*C69*39/7.8</f>
        <v>17.948717948717949</v>
      </c>
      <c r="BB68" s="130">
        <f>AZ68-BA68</f>
        <v>-17.948717948717949</v>
      </c>
      <c r="BC68" s="42"/>
      <c r="BD68" s="42"/>
      <c r="BE68" s="94"/>
    </row>
    <row r="69" spans="1:57" ht="15.75" customHeight="1" x14ac:dyDescent="0.2">
      <c r="A69" s="80" t="s">
        <v>64</v>
      </c>
      <c r="B69" s="74" t="s">
        <v>54</v>
      </c>
      <c r="C69" s="83">
        <f>35/39</f>
        <v>0.89743589743589747</v>
      </c>
      <c r="D69" s="98" t="s">
        <v>38</v>
      </c>
      <c r="E69" s="6"/>
      <c r="F69" s="8"/>
      <c r="G69" s="8"/>
      <c r="H69" s="8"/>
      <c r="I69" s="8"/>
      <c r="J69" s="8"/>
      <c r="K69" s="8"/>
      <c r="L69" s="47"/>
      <c r="M69" s="8"/>
      <c r="N69" s="8"/>
      <c r="O69" s="8"/>
      <c r="P69" s="8"/>
      <c r="Q69" s="8"/>
      <c r="R69" s="8"/>
      <c r="S69" s="47"/>
      <c r="T69" s="8"/>
      <c r="U69" s="8"/>
      <c r="V69" s="8"/>
      <c r="W69" s="8"/>
      <c r="X69" s="8"/>
      <c r="Y69" s="8"/>
      <c r="Z69" s="47"/>
      <c r="AA69" s="8"/>
      <c r="AB69" s="8"/>
      <c r="AC69" s="8"/>
      <c r="AD69" s="8"/>
      <c r="AE69" s="8"/>
      <c r="AF69" s="8"/>
      <c r="AG69" s="47"/>
      <c r="AH69" s="8"/>
      <c r="AI69" s="8"/>
      <c r="AJ69" s="8"/>
      <c r="AK69" s="8"/>
      <c r="AL69" s="8"/>
      <c r="AM69" s="8"/>
      <c r="AN69" s="47"/>
      <c r="AO69" s="8"/>
      <c r="AP69" s="8"/>
      <c r="AQ69" s="8"/>
      <c r="AR69" s="8"/>
      <c r="AS69" s="8"/>
      <c r="AT69" s="8"/>
      <c r="AU69" s="47"/>
      <c r="AV69" s="25" t="s">
        <v>15</v>
      </c>
      <c r="AW69" s="13"/>
      <c r="AX69" s="12"/>
      <c r="AY69" s="12"/>
      <c r="AZ69" s="12"/>
      <c r="BA69" s="43"/>
      <c r="BB69" s="40">
        <f>(BB68)*7.8</f>
        <v>-140</v>
      </c>
      <c r="BC69" s="41">
        <f>SUM(F69:AU69)</f>
        <v>0</v>
      </c>
      <c r="BD69" s="41">
        <f>BC69+BB69</f>
        <v>-140</v>
      </c>
      <c r="BE69" s="95"/>
    </row>
    <row r="70" spans="1:57" ht="15.75" customHeight="1" thickBot="1" x14ac:dyDescent="0.25">
      <c r="B70" s="76"/>
      <c r="C70" s="76"/>
      <c r="D70" s="99"/>
      <c r="E70" s="2"/>
      <c r="F70" s="17"/>
      <c r="G70" s="16"/>
      <c r="H70" s="16"/>
      <c r="I70" s="16"/>
      <c r="J70" s="16"/>
      <c r="K70" s="16"/>
      <c r="L70" s="48"/>
      <c r="M70" s="17"/>
      <c r="N70" s="16"/>
      <c r="O70" s="16"/>
      <c r="P70" s="16"/>
      <c r="Q70" s="16"/>
      <c r="R70" s="16"/>
      <c r="S70" s="48"/>
      <c r="T70" s="17"/>
      <c r="U70" s="16"/>
      <c r="V70" s="16"/>
      <c r="W70" s="16"/>
      <c r="X70" s="16"/>
      <c r="Y70" s="16"/>
      <c r="Z70" s="48"/>
      <c r="AA70" s="17"/>
      <c r="AB70" s="16"/>
      <c r="AC70" s="16"/>
      <c r="AD70" s="16"/>
      <c r="AE70" s="16"/>
      <c r="AF70" s="16"/>
      <c r="AG70" s="48"/>
      <c r="AH70" s="17"/>
      <c r="AI70" s="16"/>
      <c r="AJ70" s="16"/>
      <c r="AK70" s="16"/>
      <c r="AL70" s="16"/>
      <c r="AM70" s="16"/>
      <c r="AN70" s="48"/>
      <c r="AO70" s="17"/>
      <c r="AP70" s="16"/>
      <c r="AQ70" s="16"/>
      <c r="AR70" s="16"/>
      <c r="AS70" s="16"/>
      <c r="AT70" s="16"/>
      <c r="AU70" s="48"/>
      <c r="AV70" s="17"/>
      <c r="AW70" s="20"/>
      <c r="AX70" s="21"/>
      <c r="AY70" s="21"/>
      <c r="AZ70" s="21"/>
      <c r="BA70" s="63"/>
      <c r="BB70" s="22"/>
      <c r="BC70" s="37"/>
      <c r="BD70" s="37"/>
      <c r="BE70" s="91">
        <f>E70+BD69</f>
        <v>-140</v>
      </c>
    </row>
    <row r="71" spans="1:57" ht="15.75" customHeight="1" x14ac:dyDescent="0.2">
      <c r="B71" s="73"/>
      <c r="C71" s="81"/>
      <c r="D71" s="100"/>
      <c r="E71" s="66"/>
      <c r="F71" s="7">
        <f>IF(F73="",0,IF(F73=0,0,1))</f>
        <v>0</v>
      </c>
      <c r="G71" s="7">
        <f t="shared" ref="G71:L71" si="127">IF(G73="",0,IF(G73=0,0,1))</f>
        <v>0</v>
      </c>
      <c r="H71" s="7">
        <f t="shared" si="127"/>
        <v>0</v>
      </c>
      <c r="I71" s="7">
        <f t="shared" si="127"/>
        <v>0</v>
      </c>
      <c r="J71" s="7">
        <f t="shared" si="127"/>
        <v>0</v>
      </c>
      <c r="K71" s="7">
        <f t="shared" si="127"/>
        <v>0</v>
      </c>
      <c r="L71" s="46">
        <f t="shared" si="127"/>
        <v>0</v>
      </c>
      <c r="M71" s="7">
        <f>IF(M73="",0,IF(M73=0,0,1))</f>
        <v>0</v>
      </c>
      <c r="N71" s="7">
        <f t="shared" ref="N71:S71" si="128">IF(N73="",0,IF(N73=0,0,1))</f>
        <v>0</v>
      </c>
      <c r="O71" s="7">
        <f t="shared" si="128"/>
        <v>0</v>
      </c>
      <c r="P71" s="7">
        <f t="shared" si="128"/>
        <v>0</v>
      </c>
      <c r="Q71" s="7">
        <f t="shared" si="128"/>
        <v>0</v>
      </c>
      <c r="R71" s="7">
        <f t="shared" si="128"/>
        <v>0</v>
      </c>
      <c r="S71" s="46">
        <f t="shared" si="128"/>
        <v>0</v>
      </c>
      <c r="T71" s="7">
        <f>IF(T73="",0,IF(T73=0,0,1))</f>
        <v>0</v>
      </c>
      <c r="U71" s="7">
        <f t="shared" ref="U71:Z71" si="129">IF(U73="",0,IF(U73=0,0,1))</f>
        <v>0</v>
      </c>
      <c r="V71" s="7">
        <f t="shared" si="129"/>
        <v>0</v>
      </c>
      <c r="W71" s="7">
        <f t="shared" si="129"/>
        <v>0</v>
      </c>
      <c r="X71" s="7">
        <f t="shared" si="129"/>
        <v>0</v>
      </c>
      <c r="Y71" s="7">
        <f t="shared" si="129"/>
        <v>0</v>
      </c>
      <c r="Z71" s="46">
        <f t="shared" si="129"/>
        <v>0</v>
      </c>
      <c r="AA71" s="7">
        <f>IF(AA73="",0,IF(AA73=0,0,1))</f>
        <v>0</v>
      </c>
      <c r="AB71" s="7">
        <f t="shared" ref="AB71:AG71" si="130">IF(AB73="",0,IF(AB73=0,0,1))</f>
        <v>0</v>
      </c>
      <c r="AC71" s="7">
        <f t="shared" si="130"/>
        <v>0</v>
      </c>
      <c r="AD71" s="7">
        <f t="shared" si="130"/>
        <v>0</v>
      </c>
      <c r="AE71" s="7">
        <f t="shared" si="130"/>
        <v>0</v>
      </c>
      <c r="AF71" s="7">
        <f t="shared" si="130"/>
        <v>0</v>
      </c>
      <c r="AG71" s="46">
        <f t="shared" si="130"/>
        <v>0</v>
      </c>
      <c r="AH71" s="7">
        <f>IF(AH73="",0,IF(AH73=0,0,1))</f>
        <v>0</v>
      </c>
      <c r="AI71" s="7">
        <f t="shared" ref="AI71:AN71" si="131">IF(AI73="",0,IF(AI73=0,0,1))</f>
        <v>0</v>
      </c>
      <c r="AJ71" s="7">
        <f t="shared" si="131"/>
        <v>0</v>
      </c>
      <c r="AK71" s="7">
        <f t="shared" si="131"/>
        <v>0</v>
      </c>
      <c r="AL71" s="7">
        <f t="shared" si="131"/>
        <v>0</v>
      </c>
      <c r="AM71" s="7">
        <f t="shared" si="131"/>
        <v>0</v>
      </c>
      <c r="AN71" s="46">
        <f t="shared" si="131"/>
        <v>0</v>
      </c>
      <c r="AO71" s="7">
        <f>IF(AO73="",0,IF(AO73=0,0,1))</f>
        <v>0</v>
      </c>
      <c r="AP71" s="7">
        <f t="shared" ref="AP71:AU71" si="132">IF(AP73="",0,IF(AP73=0,0,1))</f>
        <v>0</v>
      </c>
      <c r="AQ71" s="7">
        <f t="shared" si="132"/>
        <v>0</v>
      </c>
      <c r="AR71" s="7">
        <f t="shared" si="132"/>
        <v>0</v>
      </c>
      <c r="AS71" s="7">
        <f t="shared" si="132"/>
        <v>0</v>
      </c>
      <c r="AT71" s="7">
        <f t="shared" si="132"/>
        <v>0</v>
      </c>
      <c r="AU71" s="46">
        <f t="shared" si="132"/>
        <v>0</v>
      </c>
      <c r="AV71" s="24" t="s">
        <v>14</v>
      </c>
      <c r="AW71" s="26">
        <f>SUM(F71:AN71)</f>
        <v>0</v>
      </c>
      <c r="AX71" s="27">
        <f>COUNTIF(F73:AU73,"=RT*")</f>
        <v>0</v>
      </c>
      <c r="AY71" s="27">
        <f>COUNTIF(F73:AU73,"=CA*")</f>
        <v>0</v>
      </c>
      <c r="AZ71" s="28">
        <f>SUM(AW71:AY71)</f>
        <v>0</v>
      </c>
      <c r="BA71" s="60">
        <f>4*C72*39/7.8</f>
        <v>17.948717948717949</v>
      </c>
      <c r="BB71" s="130">
        <f>AZ71-BA71</f>
        <v>-17.948717948717949</v>
      </c>
      <c r="BC71" s="42"/>
      <c r="BD71" s="42"/>
      <c r="BE71" s="94"/>
    </row>
    <row r="72" spans="1:57" ht="15.75" customHeight="1" x14ac:dyDescent="0.2">
      <c r="A72" s="80" t="s">
        <v>64</v>
      </c>
      <c r="B72" s="74" t="s">
        <v>37</v>
      </c>
      <c r="C72" s="83">
        <f>35/39</f>
        <v>0.89743589743589747</v>
      </c>
      <c r="D72" s="98" t="s">
        <v>40</v>
      </c>
      <c r="E72" s="6"/>
      <c r="F72" s="8"/>
      <c r="G72" s="8"/>
      <c r="H72" s="8"/>
      <c r="I72" s="8"/>
      <c r="J72" s="8"/>
      <c r="K72" s="8"/>
      <c r="L72" s="47"/>
      <c r="M72" s="8"/>
      <c r="N72" s="8"/>
      <c r="O72" s="8"/>
      <c r="P72" s="8"/>
      <c r="Q72" s="8"/>
      <c r="R72" s="8"/>
      <c r="S72" s="47"/>
      <c r="T72" s="8"/>
      <c r="U72" s="8"/>
      <c r="V72" s="8"/>
      <c r="W72" s="8"/>
      <c r="X72" s="8"/>
      <c r="Y72" s="8"/>
      <c r="Z72" s="47"/>
      <c r="AA72" s="8"/>
      <c r="AB72" s="8"/>
      <c r="AC72" s="8"/>
      <c r="AD72" s="8"/>
      <c r="AE72" s="8"/>
      <c r="AF72" s="8"/>
      <c r="AG72" s="47"/>
      <c r="AH72" s="8"/>
      <c r="AI72" s="8"/>
      <c r="AJ72" s="8"/>
      <c r="AK72" s="8"/>
      <c r="AL72" s="8"/>
      <c r="AM72" s="8"/>
      <c r="AN72" s="47"/>
      <c r="AO72" s="8"/>
      <c r="AP72" s="8"/>
      <c r="AQ72" s="8"/>
      <c r="AR72" s="8"/>
      <c r="AS72" s="8"/>
      <c r="AT72" s="8"/>
      <c r="AU72" s="47"/>
      <c r="AV72" s="25" t="s">
        <v>15</v>
      </c>
      <c r="AW72" s="13"/>
      <c r="AX72" s="12"/>
      <c r="AY72" s="12"/>
      <c r="AZ72" s="12"/>
      <c r="BA72" s="43"/>
      <c r="BB72" s="40">
        <f>(BB71)*7.8</f>
        <v>-140</v>
      </c>
      <c r="BC72" s="41">
        <f>SUM(F72:AU72)</f>
        <v>0</v>
      </c>
      <c r="BD72" s="41">
        <f>BC72+BB72</f>
        <v>-140</v>
      </c>
      <c r="BE72" s="95"/>
    </row>
    <row r="73" spans="1:57" ht="15.75" customHeight="1" thickBot="1" x14ac:dyDescent="0.25">
      <c r="B73" s="76"/>
      <c r="C73" s="76"/>
      <c r="D73" s="99"/>
      <c r="E73" s="2"/>
      <c r="F73" s="17"/>
      <c r="G73" s="16"/>
      <c r="H73" s="16"/>
      <c r="I73" s="16"/>
      <c r="J73" s="16"/>
      <c r="K73" s="16"/>
      <c r="L73" s="48"/>
      <c r="M73" s="17"/>
      <c r="N73" s="16"/>
      <c r="O73" s="16"/>
      <c r="P73" s="16"/>
      <c r="Q73" s="16"/>
      <c r="R73" s="16"/>
      <c r="S73" s="48"/>
      <c r="T73" s="17"/>
      <c r="U73" s="16"/>
      <c r="V73" s="16"/>
      <c r="W73" s="16"/>
      <c r="X73" s="16"/>
      <c r="Y73" s="16"/>
      <c r="Z73" s="48"/>
      <c r="AA73" s="17"/>
      <c r="AB73" s="16"/>
      <c r="AC73" s="16"/>
      <c r="AD73" s="16"/>
      <c r="AE73" s="16"/>
      <c r="AF73" s="16"/>
      <c r="AG73" s="48"/>
      <c r="AH73" s="17"/>
      <c r="AI73" s="16"/>
      <c r="AJ73" s="16"/>
      <c r="AK73" s="16"/>
      <c r="AL73" s="16"/>
      <c r="AM73" s="16"/>
      <c r="AN73" s="48"/>
      <c r="AO73" s="17"/>
      <c r="AP73" s="16"/>
      <c r="AQ73" s="16"/>
      <c r="AR73" s="16"/>
      <c r="AS73" s="16"/>
      <c r="AT73" s="16"/>
      <c r="AU73" s="48"/>
      <c r="AV73" s="17"/>
      <c r="AW73" s="20"/>
      <c r="AX73" s="21"/>
      <c r="AY73" s="21"/>
      <c r="AZ73" s="21"/>
      <c r="BA73" s="63"/>
      <c r="BB73" s="22"/>
      <c r="BC73" s="37"/>
      <c r="BD73" s="37"/>
      <c r="BE73" s="91">
        <f>E73+BD72</f>
        <v>-140</v>
      </c>
    </row>
    <row r="74" spans="1:57" x14ac:dyDescent="0.2">
      <c r="E74" s="23" t="s">
        <v>26</v>
      </c>
      <c r="F74" s="39">
        <f>+COUNTIF(F5:F73,"=1")</f>
        <v>0</v>
      </c>
      <c r="G74" s="39">
        <f t="shared" ref="G74:AN74" si="133">+COUNTIF(G5:G73,"=1")</f>
        <v>0</v>
      </c>
      <c r="H74" s="39">
        <f t="shared" si="133"/>
        <v>0</v>
      </c>
      <c r="I74" s="39">
        <f t="shared" si="133"/>
        <v>0</v>
      </c>
      <c r="J74" s="39">
        <f t="shared" si="133"/>
        <v>0</v>
      </c>
      <c r="K74" s="39">
        <f t="shared" si="133"/>
        <v>0</v>
      </c>
      <c r="L74" s="39">
        <f t="shared" si="133"/>
        <v>0</v>
      </c>
      <c r="M74" s="39">
        <f t="shared" si="133"/>
        <v>0</v>
      </c>
      <c r="N74" s="39">
        <f t="shared" si="133"/>
        <v>0</v>
      </c>
      <c r="O74" s="39">
        <f t="shared" si="133"/>
        <v>0</v>
      </c>
      <c r="P74" s="39">
        <f t="shared" si="133"/>
        <v>0</v>
      </c>
      <c r="Q74" s="39">
        <f t="shared" si="133"/>
        <v>0</v>
      </c>
      <c r="R74" s="39">
        <f t="shared" si="133"/>
        <v>0</v>
      </c>
      <c r="S74" s="39">
        <f t="shared" si="133"/>
        <v>0</v>
      </c>
      <c r="T74" s="39">
        <f t="shared" si="133"/>
        <v>0</v>
      </c>
      <c r="U74" s="39">
        <f t="shared" si="133"/>
        <v>0</v>
      </c>
      <c r="V74" s="39">
        <f t="shared" si="133"/>
        <v>0</v>
      </c>
      <c r="W74" s="39">
        <f t="shared" si="133"/>
        <v>0</v>
      </c>
      <c r="X74" s="39">
        <f t="shared" si="133"/>
        <v>0</v>
      </c>
      <c r="Y74" s="39">
        <f t="shared" si="133"/>
        <v>0</v>
      </c>
      <c r="Z74" s="39">
        <f t="shared" si="133"/>
        <v>0</v>
      </c>
      <c r="AA74" s="39">
        <f t="shared" si="133"/>
        <v>0</v>
      </c>
      <c r="AB74" s="39">
        <f t="shared" si="133"/>
        <v>0</v>
      </c>
      <c r="AC74" s="39">
        <f t="shared" si="133"/>
        <v>0</v>
      </c>
      <c r="AD74" s="39">
        <f t="shared" si="133"/>
        <v>0</v>
      </c>
      <c r="AE74" s="39">
        <f t="shared" si="133"/>
        <v>0</v>
      </c>
      <c r="AF74" s="39">
        <f t="shared" si="133"/>
        <v>0</v>
      </c>
      <c r="AG74" s="39">
        <f t="shared" si="133"/>
        <v>0</v>
      </c>
      <c r="AH74" s="39">
        <f t="shared" si="133"/>
        <v>0</v>
      </c>
      <c r="AI74" s="39">
        <f t="shared" si="133"/>
        <v>0</v>
      </c>
      <c r="AJ74" s="39">
        <f t="shared" si="133"/>
        <v>0</v>
      </c>
      <c r="AK74" s="39">
        <f t="shared" si="133"/>
        <v>0</v>
      </c>
      <c r="AL74" s="39">
        <f t="shared" si="133"/>
        <v>0</v>
      </c>
      <c r="AM74" s="39">
        <f t="shared" si="133"/>
        <v>0</v>
      </c>
      <c r="AN74" s="39">
        <f t="shared" si="133"/>
        <v>0</v>
      </c>
      <c r="AO74" s="39">
        <f t="shared" ref="AO74:AU74" si="134">+COUNTIF(AO5:AO73,"=1")</f>
        <v>0</v>
      </c>
      <c r="AP74" s="39">
        <f t="shared" si="134"/>
        <v>0</v>
      </c>
      <c r="AQ74" s="39">
        <f t="shared" si="134"/>
        <v>0</v>
      </c>
      <c r="AR74" s="39">
        <f t="shared" si="134"/>
        <v>0</v>
      </c>
      <c r="AS74" s="39">
        <f t="shared" si="134"/>
        <v>0</v>
      </c>
      <c r="AT74" s="39">
        <f t="shared" si="134"/>
        <v>0</v>
      </c>
      <c r="AU74" s="39">
        <f t="shared" si="134"/>
        <v>0</v>
      </c>
    </row>
    <row r="75" spans="1:57" x14ac:dyDescent="0.2">
      <c r="E75" s="23" t="s">
        <v>27</v>
      </c>
      <c r="F75" s="10">
        <f>-Donnees!$D$3</f>
        <v>-9</v>
      </c>
      <c r="G75" s="10">
        <f>-Donnees!$D$3</f>
        <v>-9</v>
      </c>
      <c r="H75" s="10">
        <f>-Donnees!$D$3</f>
        <v>-9</v>
      </c>
      <c r="I75" s="10">
        <f>-Donnees!$D$3</f>
        <v>-9</v>
      </c>
      <c r="J75" s="10">
        <f>-Donnees!$D$3</f>
        <v>-9</v>
      </c>
      <c r="K75" s="10">
        <f>-Donnees!$D$3</f>
        <v>-9</v>
      </c>
      <c r="L75" s="10">
        <f>-Donnees!$D$3</f>
        <v>-9</v>
      </c>
      <c r="M75" s="10">
        <f>-Donnees!$D$3</f>
        <v>-9</v>
      </c>
      <c r="N75" s="10">
        <f>-Donnees!$D$3</f>
        <v>-9</v>
      </c>
      <c r="O75" s="10">
        <f>-Donnees!$D$3</f>
        <v>-9</v>
      </c>
      <c r="P75" s="10">
        <f>-Donnees!$D$3</f>
        <v>-9</v>
      </c>
      <c r="Q75" s="10">
        <f>-Donnees!$D$3</f>
        <v>-9</v>
      </c>
      <c r="R75" s="10">
        <f>-Donnees!$D$3</f>
        <v>-9</v>
      </c>
      <c r="S75" s="10">
        <f>-Donnees!$D$3</f>
        <v>-9</v>
      </c>
      <c r="T75" s="10">
        <f>-Donnees!$D$3</f>
        <v>-9</v>
      </c>
      <c r="U75" s="10">
        <f>-Donnees!$D$3</f>
        <v>-9</v>
      </c>
      <c r="V75" s="10">
        <f>-Donnees!$D$3</f>
        <v>-9</v>
      </c>
      <c r="W75" s="10">
        <f>-Donnees!$D$3</f>
        <v>-9</v>
      </c>
      <c r="X75" s="10">
        <f>-Donnees!$D$3</f>
        <v>-9</v>
      </c>
      <c r="Y75" s="10">
        <f>-Donnees!$D$3</f>
        <v>-9</v>
      </c>
      <c r="Z75" s="10">
        <f>-Donnees!$D$3</f>
        <v>-9</v>
      </c>
      <c r="AA75" s="10">
        <f>-Donnees!$D$3</f>
        <v>-9</v>
      </c>
      <c r="AB75" s="10">
        <f>-Donnees!$D$3</f>
        <v>-9</v>
      </c>
      <c r="AC75" s="10">
        <f>-Donnees!$D$3</f>
        <v>-9</v>
      </c>
      <c r="AD75" s="10">
        <f>-Donnees!$D$3</f>
        <v>-9</v>
      </c>
      <c r="AE75" s="10">
        <f>-Donnees!$D$3</f>
        <v>-9</v>
      </c>
      <c r="AF75" s="10">
        <f>-Donnees!$D$3</f>
        <v>-9</v>
      </c>
      <c r="AG75" s="10">
        <f>-Donnees!$D$3</f>
        <v>-9</v>
      </c>
      <c r="AH75" s="10">
        <f>-Donnees!$D$3</f>
        <v>-9</v>
      </c>
      <c r="AI75" s="10">
        <f>-Donnees!$D$3</f>
        <v>-9</v>
      </c>
      <c r="AJ75" s="10">
        <f>-Donnees!$D$3</f>
        <v>-9</v>
      </c>
      <c r="AK75" s="10">
        <f>-Donnees!$D$3</f>
        <v>-9</v>
      </c>
      <c r="AL75" s="10">
        <f>-Donnees!$D$3</f>
        <v>-9</v>
      </c>
      <c r="AM75" s="10">
        <f>-Donnees!$D$3</f>
        <v>-9</v>
      </c>
      <c r="AN75" s="10">
        <f>-Donnees!$D$3</f>
        <v>-9</v>
      </c>
      <c r="AO75" s="10">
        <f>-Donnees!$D$3</f>
        <v>-9</v>
      </c>
      <c r="AP75" s="10">
        <f>-Donnees!$D$3</f>
        <v>-9</v>
      </c>
      <c r="AQ75" s="10">
        <f>-Donnees!$D$3</f>
        <v>-9</v>
      </c>
      <c r="AR75" s="10">
        <f>-Donnees!$D$3</f>
        <v>-9</v>
      </c>
      <c r="AS75" s="10">
        <f>-Donnees!$D$3</f>
        <v>-9</v>
      </c>
      <c r="AT75" s="10">
        <f>-Donnees!$D$3</f>
        <v>-9</v>
      </c>
      <c r="AU75" s="10">
        <f>-Donnees!$D$3</f>
        <v>-9</v>
      </c>
    </row>
    <row r="76" spans="1:57" x14ac:dyDescent="0.2">
      <c r="E76" s="96" t="s">
        <v>74</v>
      </c>
      <c r="F76" s="10">
        <f t="shared" ref="F76:AN76" si="135">SUM(F74:F75)</f>
        <v>-9</v>
      </c>
      <c r="G76" s="10">
        <f t="shared" si="135"/>
        <v>-9</v>
      </c>
      <c r="H76" s="10">
        <f t="shared" si="135"/>
        <v>-9</v>
      </c>
      <c r="I76" s="10">
        <f t="shared" si="135"/>
        <v>-9</v>
      </c>
      <c r="J76" s="10">
        <f t="shared" si="135"/>
        <v>-9</v>
      </c>
      <c r="K76" s="10">
        <f t="shared" si="135"/>
        <v>-9</v>
      </c>
      <c r="L76" s="10">
        <f t="shared" si="135"/>
        <v>-9</v>
      </c>
      <c r="M76" s="10">
        <f t="shared" si="135"/>
        <v>-9</v>
      </c>
      <c r="N76" s="10">
        <f t="shared" si="135"/>
        <v>-9</v>
      </c>
      <c r="O76" s="10">
        <f t="shared" si="135"/>
        <v>-9</v>
      </c>
      <c r="P76" s="10">
        <f t="shared" si="135"/>
        <v>-9</v>
      </c>
      <c r="Q76" s="10">
        <f t="shared" si="135"/>
        <v>-9</v>
      </c>
      <c r="R76" s="10">
        <f t="shared" si="135"/>
        <v>-9</v>
      </c>
      <c r="S76" s="10">
        <f t="shared" si="135"/>
        <v>-9</v>
      </c>
      <c r="T76" s="10">
        <f t="shared" si="135"/>
        <v>-9</v>
      </c>
      <c r="U76" s="10">
        <f t="shared" si="135"/>
        <v>-9</v>
      </c>
      <c r="V76" s="10">
        <f t="shared" si="135"/>
        <v>-9</v>
      </c>
      <c r="W76" s="10">
        <f t="shared" si="135"/>
        <v>-9</v>
      </c>
      <c r="X76" s="10">
        <f t="shared" si="135"/>
        <v>-9</v>
      </c>
      <c r="Y76" s="10">
        <f t="shared" si="135"/>
        <v>-9</v>
      </c>
      <c r="Z76" s="10">
        <f t="shared" si="135"/>
        <v>-9</v>
      </c>
      <c r="AA76" s="10">
        <f t="shared" si="135"/>
        <v>-9</v>
      </c>
      <c r="AB76" s="10">
        <f t="shared" si="135"/>
        <v>-9</v>
      </c>
      <c r="AC76" s="10">
        <f t="shared" si="135"/>
        <v>-9</v>
      </c>
      <c r="AD76" s="10">
        <f t="shared" si="135"/>
        <v>-9</v>
      </c>
      <c r="AE76" s="10">
        <f t="shared" si="135"/>
        <v>-9</v>
      </c>
      <c r="AF76" s="10">
        <f t="shared" si="135"/>
        <v>-9</v>
      </c>
      <c r="AG76" s="10">
        <f t="shared" si="135"/>
        <v>-9</v>
      </c>
      <c r="AH76" s="10">
        <f t="shared" si="135"/>
        <v>-9</v>
      </c>
      <c r="AI76" s="10">
        <f t="shared" si="135"/>
        <v>-9</v>
      </c>
      <c r="AJ76" s="10">
        <f t="shared" si="135"/>
        <v>-9</v>
      </c>
      <c r="AK76" s="10">
        <f t="shared" si="135"/>
        <v>-9</v>
      </c>
      <c r="AL76" s="10">
        <f t="shared" si="135"/>
        <v>-9</v>
      </c>
      <c r="AM76" s="10">
        <f t="shared" si="135"/>
        <v>-9</v>
      </c>
      <c r="AN76" s="10">
        <f t="shared" si="135"/>
        <v>-9</v>
      </c>
      <c r="AO76" s="10">
        <f t="shared" ref="AO76:AU76" si="136">SUM(AO74:AO75)</f>
        <v>-9</v>
      </c>
      <c r="AP76" s="10">
        <f t="shared" si="136"/>
        <v>-9</v>
      </c>
      <c r="AQ76" s="10">
        <f t="shared" si="136"/>
        <v>-9</v>
      </c>
      <c r="AR76" s="10">
        <f t="shared" si="136"/>
        <v>-9</v>
      </c>
      <c r="AS76" s="10">
        <f t="shared" si="136"/>
        <v>-9</v>
      </c>
      <c r="AT76" s="10">
        <f t="shared" si="136"/>
        <v>-9</v>
      </c>
      <c r="AU76" s="10">
        <f t="shared" si="136"/>
        <v>-9</v>
      </c>
    </row>
    <row r="77" spans="1:57" x14ac:dyDescent="0.2">
      <c r="J77" s="59"/>
    </row>
    <row r="84" spans="2:61" s="10" customFormat="1" x14ac:dyDescent="0.2">
      <c r="B84" s="11"/>
      <c r="C84" s="11"/>
      <c r="E84"/>
      <c r="AW84" s="30"/>
      <c r="AX84" s="30"/>
      <c r="AY84" s="30"/>
      <c r="AZ84" s="30"/>
      <c r="BA84" s="30"/>
      <c r="BB84" s="31"/>
      <c r="BC84" s="32"/>
      <c r="BD84" s="32"/>
      <c r="BF84" s="11"/>
      <c r="BG84" s="12"/>
      <c r="BH84" s="12"/>
      <c r="BI84" s="12"/>
    </row>
  </sheetData>
  <sheetProtection formatCells="0"/>
  <protectedRanges>
    <protectedRange sqref="E54 D60:E61 AV57:AV58 AV54:AV55 E57 D57:D58 D63:E64 E66 AV66:AV67 D66:D67 E69 AV69:AV70 D69:D70 E72 AV72:AV73 D72:D73 D54:D55 M60:AV61 M63:AV64" name="Plage8"/>
    <protectedRange sqref="M60:AU61 M63:AU64" name="Plage3"/>
    <protectedRange sqref="P1:S1 E1 M1:N1 C1 U1:IV1" name="Plage4"/>
    <protectedRange sqref="AX5:AY5 AX8:AY8 AX11:AY11 AX14:AY14 AX17:AY17 AX20:AY20 AX23:AY23 AX26:AY26 AX29:AY29 AX32:AY32 AX35:AY35 AX38:AY38 AX41:AY41 AX44:AY44 AX47:AY47 AX50:AY50 AX53:AY53 AX56:AY56 AX62:AY62 AX65:AY65 AX68:AY68 AX71:AY71" name="Plage5"/>
    <protectedRange sqref="BG29 BG20 BG5 BG32 BG11 BG14 BG17 BG47 BG26 BG50 BG38" name="Plage7"/>
    <protectedRange sqref="E7 E52 E10 E13 E16 E58 E19 E49 E25 E28 E55 E22 E34 E37 E40 E43 E46 E31 E67 E70 E73" name="Plage9"/>
    <protectedRange sqref="D57:D58" name="Plage10"/>
    <protectedRange sqref="M6:AU6 M9:AU9 M12:AU12 M15:AU15 M57:AU57 M18:AU18 M54:AU54 M21:AU21 M24:AU24 M27:AU27 M30:AU30 M33:AU33 M36:AU36 M39:AU39 M42:AU42 M45:AU45 M48:AU48 M51:AU51 M66:AU66 M69:AU69 M72:AU72" name="Plage2_11_2_1"/>
    <protectedRange sqref="AB19 M7:AU7 M10:AU10 M13:AU13 M16:AU16 M37:AU37 M25:AU25 M28:AU28 M31:AU31 M40:AU40 M46:AU46 M49:AU49 M52:AU52 M34:AU34 M43:AU43 M22:AU22 M55:AU55 M58:AU58 AF19:AU19 M67:AU67 M70:AU70 M73:AU73" name="Plage1_1_3_1"/>
    <protectedRange sqref="F60:L61 F63:L64" name="Plage8_1"/>
    <protectedRange sqref="F60:L61 F63:L64" name="Plage3_1"/>
    <protectedRange sqref="K1:L1 F1:I1 F2:AU3" name="Plage4_1"/>
    <protectedRange sqref="F57:L57 F6:L6 F9:L9 F12:L12 F15:L15 F51:L51 F18:L18 F54:L54 F21:L21 F24:L24 F27:L27 F30:L30 F33:L33 F36:L36 F39:L39 F42:L42 F45:L45 F48:L48 F66:L66 F69:L69 F72:L72" name="Plage2_11_2_1_1"/>
    <protectedRange sqref="K19:L19 F7:L7 F10:L10 F13:L13 F16:L16 F22:L22 F19 F58:L58 F25:L25 F28:L28 F31:L31 F34:L34 F37:L37 F40:L40 F43:L43 F46:L46 F49:L49 F52:L52 F55:L55 F67:L67 F70:L70 F73:L73" name="Plage1_1_3_1_1"/>
  </protectedRanges>
  <mergeCells count="9">
    <mergeCell ref="AW2:BB2"/>
    <mergeCell ref="BC2:BC3"/>
    <mergeCell ref="BD2:BD4"/>
    <mergeCell ref="F1:L1"/>
    <mergeCell ref="M1:S1"/>
    <mergeCell ref="T1:Z1"/>
    <mergeCell ref="AA1:AG1"/>
    <mergeCell ref="AH1:AN1"/>
    <mergeCell ref="AO1:AU1"/>
  </mergeCells>
  <printOptions gridLines="1"/>
  <pageMargins left="0.39370078740157483" right="0.39370078740157483" top="0.39370078740157483" bottom="0.59055118110236227" header="0.51181102362204722" footer="0.51181102362204722"/>
  <pageSetup paperSize="9" fitToHeight="7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G23"/>
  <sheetViews>
    <sheetView tabSelected="1" zoomScale="75" zoomScaleNormal="75" workbookViewId="0">
      <selection activeCell="F4" sqref="F4"/>
    </sheetView>
  </sheetViews>
  <sheetFormatPr baseColWidth="10" defaultRowHeight="12.75" x14ac:dyDescent="0.2"/>
  <cols>
    <col min="1" max="16384" width="11.42578125" style="68"/>
  </cols>
  <sheetData>
    <row r="1" spans="1:7" x14ac:dyDescent="0.2">
      <c r="A1" s="67" t="s">
        <v>53</v>
      </c>
    </row>
    <row r="2" spans="1:7" x14ac:dyDescent="0.2">
      <c r="A2" s="69" t="s">
        <v>51</v>
      </c>
      <c r="B2" s="69" t="s">
        <v>52</v>
      </c>
      <c r="C2" s="68" t="s">
        <v>68</v>
      </c>
      <c r="D2" s="68">
        <v>23</v>
      </c>
      <c r="F2" s="111" t="s">
        <v>83</v>
      </c>
      <c r="G2"/>
    </row>
    <row r="3" spans="1:7" x14ac:dyDescent="0.2">
      <c r="A3" s="70" t="s">
        <v>45</v>
      </c>
      <c r="B3" s="70">
        <v>7.8</v>
      </c>
      <c r="C3" s="68" t="s">
        <v>73</v>
      </c>
      <c r="D3" s="68">
        <v>9</v>
      </c>
      <c r="F3"/>
      <c r="G3"/>
    </row>
    <row r="4" spans="1:7" x14ac:dyDescent="0.2">
      <c r="A4" s="70" t="s">
        <v>47</v>
      </c>
      <c r="B4" s="70">
        <v>7.8</v>
      </c>
      <c r="F4"/>
      <c r="G4"/>
    </row>
    <row r="5" spans="1:7" x14ac:dyDescent="0.2">
      <c r="A5" s="70" t="s">
        <v>48</v>
      </c>
      <c r="B5" s="70">
        <v>7.8</v>
      </c>
      <c r="C5" s="67" t="s">
        <v>82</v>
      </c>
      <c r="D5" s="68">
        <v>4</v>
      </c>
    </row>
    <row r="6" spans="1:7" x14ac:dyDescent="0.2">
      <c r="A6" s="70" t="s">
        <v>42</v>
      </c>
      <c r="B6" s="70">
        <v>7.8</v>
      </c>
      <c r="C6" s="68" t="s">
        <v>84</v>
      </c>
      <c r="D6" s="68">
        <v>7</v>
      </c>
    </row>
    <row r="7" spans="1:7" x14ac:dyDescent="0.2">
      <c r="A7" s="70" t="s">
        <v>46</v>
      </c>
      <c r="B7" s="70">
        <v>7.8</v>
      </c>
      <c r="C7" s="68" t="s">
        <v>85</v>
      </c>
      <c r="D7" s="68">
        <v>3</v>
      </c>
    </row>
    <row r="8" spans="1:7" x14ac:dyDescent="0.2">
      <c r="A8" s="70" t="s">
        <v>50</v>
      </c>
      <c r="B8" s="70">
        <v>7.8</v>
      </c>
      <c r="C8" s="67" t="s">
        <v>86</v>
      </c>
      <c r="D8" s="68">
        <v>4</v>
      </c>
    </row>
    <row r="9" spans="1:7" x14ac:dyDescent="0.2">
      <c r="A9" s="70" t="s">
        <v>35</v>
      </c>
      <c r="B9" s="71">
        <v>7.8</v>
      </c>
      <c r="C9" s="67" t="s">
        <v>87</v>
      </c>
      <c r="D9" s="68">
        <v>6</v>
      </c>
    </row>
    <row r="10" spans="1:7" x14ac:dyDescent="0.2">
      <c r="A10" s="70" t="s">
        <v>59</v>
      </c>
      <c r="B10" s="71">
        <v>7.8</v>
      </c>
    </row>
    <row r="11" spans="1:7" x14ac:dyDescent="0.2">
      <c r="A11" s="70" t="s">
        <v>43</v>
      </c>
      <c r="B11" s="71">
        <v>7.8</v>
      </c>
    </row>
    <row r="12" spans="1:7" x14ac:dyDescent="0.2">
      <c r="A12" s="70" t="s">
        <v>18</v>
      </c>
      <c r="B12" s="71">
        <v>7.8</v>
      </c>
    </row>
    <row r="13" spans="1:7" x14ac:dyDescent="0.2">
      <c r="A13" s="70" t="s">
        <v>71</v>
      </c>
      <c r="B13" s="71">
        <v>7.8</v>
      </c>
    </row>
    <row r="14" spans="1:7" x14ac:dyDescent="0.2">
      <c r="A14" s="70" t="s">
        <v>66</v>
      </c>
      <c r="B14" s="71">
        <v>7.8</v>
      </c>
    </row>
    <row r="15" spans="1:7" x14ac:dyDescent="0.2">
      <c r="A15" s="70" t="s">
        <v>1</v>
      </c>
      <c r="B15" s="71">
        <v>7.8</v>
      </c>
    </row>
    <row r="16" spans="1:7" x14ac:dyDescent="0.2">
      <c r="A16" s="70" t="s">
        <v>2</v>
      </c>
      <c r="B16" s="71">
        <v>7.8</v>
      </c>
    </row>
    <row r="17" spans="1:2" x14ac:dyDescent="0.2">
      <c r="A17" s="70" t="s">
        <v>49</v>
      </c>
      <c r="B17" s="71">
        <v>7.8</v>
      </c>
    </row>
    <row r="18" spans="1:2" x14ac:dyDescent="0.2">
      <c r="A18" s="70" t="s">
        <v>69</v>
      </c>
      <c r="B18" s="71">
        <v>7.8</v>
      </c>
    </row>
    <row r="19" spans="1:2" x14ac:dyDescent="0.2">
      <c r="A19" s="70" t="s">
        <v>70</v>
      </c>
      <c r="B19" s="71">
        <v>7.8</v>
      </c>
    </row>
    <row r="20" spans="1:2" x14ac:dyDescent="0.2">
      <c r="A20" s="70" t="s">
        <v>44</v>
      </c>
      <c r="B20" s="71">
        <v>7.8</v>
      </c>
    </row>
    <row r="21" spans="1:2" x14ac:dyDescent="0.2">
      <c r="A21"/>
      <c r="B21"/>
    </row>
    <row r="22" spans="1:2" x14ac:dyDescent="0.2">
      <c r="A22"/>
      <c r="B22"/>
    </row>
    <row r="23" spans="1:2" x14ac:dyDescent="0.2">
      <c r="A23"/>
      <c r="B23"/>
    </row>
  </sheetData>
  <protectedRanges>
    <protectedRange sqref="F2" name="Plage4_1"/>
  </protectedRange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generation_calendrier">
                <anchor moveWithCells="1" sizeWithCells="1">
                  <from>
                    <xdr:col>7</xdr:col>
                    <xdr:colOff>609600</xdr:colOff>
                    <xdr:row>1</xdr:row>
                    <xdr:rowOff>0</xdr:rowOff>
                  </from>
                  <to>
                    <xdr:col>9</xdr:col>
                    <xdr:colOff>752475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Trame</vt:lpstr>
      <vt:lpstr>Donnees</vt:lpstr>
      <vt:lpstr>Trame!Zone_d_impression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CLUTIER JEAN PIERRE</dc:creator>
  <cp:lastModifiedBy>CLUTIER JEAN PIERRE</cp:lastModifiedBy>
  <cp:lastPrinted>2019-04-12T07:00:31Z</cp:lastPrinted>
  <dcterms:created xsi:type="dcterms:W3CDTF">2006-10-17T16:33:49Z</dcterms:created>
  <dcterms:modified xsi:type="dcterms:W3CDTF">2019-04-26T09:25:35Z</dcterms:modified>
</cp:coreProperties>
</file>