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xWindow="0" yWindow="0" windowWidth="23040" windowHeight="9192"/>
  </bookViews>
  <sheets>
    <sheet name="TBD" sheetId="2" r:id="rId1"/>
    <sheet name="Donnees" sheetId="1" r:id="rId2"/>
    <sheet name="Donnees2" sheetId="3" r:id="rId3"/>
    <sheet name="Donnees3" sheetId="4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D6" i="2"/>
  <c r="D7" i="2"/>
  <c r="C7" i="2"/>
  <c r="C6" i="2"/>
  <c r="C5" i="2"/>
  <c r="E19" i="1"/>
  <c r="C22" i="4" l="1"/>
  <c r="B22" i="4"/>
  <c r="C18" i="3"/>
  <c r="B18" i="3"/>
  <c r="B19" i="1"/>
  <c r="C19" i="1"/>
</calcChain>
</file>

<file path=xl/sharedStrings.xml><?xml version="1.0" encoding="utf-8"?>
<sst xmlns="http://schemas.openxmlformats.org/spreadsheetml/2006/main" count="75" uniqueCount="32">
  <si>
    <t>PRTI_1</t>
  </si>
  <si>
    <t>PRTI_2</t>
  </si>
  <si>
    <t>PRTI_3</t>
  </si>
  <si>
    <t>PRTI_4</t>
  </si>
  <si>
    <t>PRTI_5</t>
  </si>
  <si>
    <t>PRTI_6</t>
  </si>
  <si>
    <t>PRTI_7</t>
  </si>
  <si>
    <t>PRTI_8</t>
  </si>
  <si>
    <t>PRTI_9</t>
  </si>
  <si>
    <t>PRTI_10</t>
  </si>
  <si>
    <t>PRTI_11</t>
  </si>
  <si>
    <t>PRTI_12</t>
  </si>
  <si>
    <t>PRTI_13</t>
  </si>
  <si>
    <t>PRTI_14</t>
  </si>
  <si>
    <t>PRTI_15</t>
  </si>
  <si>
    <t>Quantite</t>
  </si>
  <si>
    <t>Total</t>
  </si>
  <si>
    <t>Produit</t>
  </si>
  <si>
    <t>Donnees</t>
  </si>
  <si>
    <t>Donnees_210720</t>
  </si>
  <si>
    <t>Donnees2</t>
  </si>
  <si>
    <t>Donnees3</t>
  </si>
  <si>
    <t>…</t>
  </si>
  <si>
    <t>Qty</t>
  </si>
  <si>
    <t>Nom du tableau</t>
  </si>
  <si>
    <t>Donnees_210820</t>
  </si>
  <si>
    <t>Donnees_210920</t>
  </si>
  <si>
    <t>PRTI_16</t>
  </si>
  <si>
    <t>PRTI_17</t>
  </si>
  <si>
    <t>RESULTAT SOUHAITE</t>
  </si>
  <si>
    <t>QTY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</si>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</sst>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2"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</dxf>
    <dxf>
      <alignment horizontal="center" vertical="bottom" textRotation="0" wrapText="0" indent="0" justifyLastLine="0" shrinkToFit="0" readingOrder="0"/>
    </dxf>
    <dxf>
      <numFmt numFmtId="2" formatCode="0.00"/>
    </dxf>
    <dxf>
      <alignment horizontal="center" vertical="bottom" textRotation="0" wrapText="0" indent="0" justifyLastLine="0" shrinkToFit="0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2</xdr:row>
      <xdr:rowOff>180974</xdr:rowOff>
    </xdr:from>
    <xdr:to>
      <xdr:col>9</xdr:col>
      <xdr:colOff>57150</xdr:colOff>
      <xdr:row>7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39CFE24-FB03-43A6-B154-05426B6548C8}"/>
            </a:ext>
          </a:extLst>
        </xdr:cNvPr>
        <xdr:cNvSpPr/>
      </xdr:nvSpPr>
      <xdr:spPr>
        <a:xfrm>
          <a:off x="6457950" y="561974"/>
          <a:ext cx="1524000" cy="952501"/>
        </a:xfrm>
        <a:prstGeom prst="rect">
          <a:avLst/>
        </a:prstGeom>
        <a:noFill/>
        <a:ln w="2857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Donnees_210720" displayName="Donnees_210720" ref="A3:C19" totalsRowCount="1">
  <autoFilter ref="A3:C18"/>
  <tableColumns count="3">
    <tableColumn id="1" name="Produit" totalsRowLabel="Total"/>
    <tableColumn id="2" name="Quantite" totalsRowFunction="sum" dataDxfId="11" totalsRowDxfId="10"/>
    <tableColumn id="3" name="Total" totalsRowFunction="sum" dataDxfId="9" totalsRow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Donnees_210820" displayName="Donnees_210820" ref="A3:C18" totalsRowCount="1">
  <autoFilter ref="A3:C17"/>
  <tableColumns count="3">
    <tableColumn id="1" name="Produit" totalsRowLabel="Total"/>
    <tableColumn id="2" name="Quantite" totalsRowFunction="sum" dataDxfId="7" totalsRowDxfId="6"/>
    <tableColumn id="3" name="Total" totalsRowFunction="sum" dataDxfId="5" totalsRow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Donnees_210920" displayName="Donnees_210920" ref="A4:C22" totalsRowCount="1">
  <autoFilter ref="A4:C21"/>
  <tableColumns count="3">
    <tableColumn id="1" name="Produit" totalsRowLabel="Total"/>
    <tableColumn id="2" name="Quantite" totalsRowFunction="sum" dataDxfId="3" totalsRowDxfId="2"/>
    <tableColumn id="3" name="Total" totalsRowFunction="sum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8"/>
  <sheetViews>
    <sheetView tabSelected="1" workbookViewId="0">
      <selection activeCell="D14" sqref="D14"/>
    </sheetView>
  </sheetViews>
  <sheetFormatPr baseColWidth="10" defaultRowHeight="14.4" x14ac:dyDescent="0.3"/>
  <cols>
    <col min="3" max="3" width="14.88671875" customWidth="1"/>
    <col min="6" max="6" width="16.33203125" customWidth="1"/>
    <col min="7" max="7" width="19.109375" customWidth="1"/>
    <col min="8" max="9" width="11.44140625" style="3"/>
  </cols>
  <sheetData>
    <row r="4" spans="2:12" x14ac:dyDescent="0.3">
      <c r="C4" t="s">
        <v>30</v>
      </c>
      <c r="D4" t="s">
        <v>31</v>
      </c>
      <c r="E4" s="1"/>
      <c r="F4" s="4"/>
      <c r="G4" s="4" t="s">
        <v>24</v>
      </c>
      <c r="H4" s="5" t="s">
        <v>23</v>
      </c>
      <c r="I4" s="5" t="s">
        <v>16</v>
      </c>
      <c r="J4" s="4"/>
      <c r="K4" s="4"/>
      <c r="L4" s="4"/>
    </row>
    <row r="5" spans="2:12" x14ac:dyDescent="0.3">
      <c r="B5" t="s">
        <v>18</v>
      </c>
      <c r="C5">
        <f>Donnees_210720[[#Totals],[Quantite]]</f>
        <v>67</v>
      </c>
      <c r="D5">
        <f>Donnees_210720[[#Totals],[Total]]</f>
        <v>774.03459716066334</v>
      </c>
      <c r="F5" s="4" t="s">
        <v>18</v>
      </c>
      <c r="G5" s="4" t="s">
        <v>19</v>
      </c>
      <c r="H5" s="5">
        <v>67</v>
      </c>
      <c r="I5" s="5">
        <v>774.03</v>
      </c>
      <c r="J5" s="4"/>
      <c r="K5" s="4"/>
      <c r="L5" s="4"/>
    </row>
    <row r="6" spans="2:12" x14ac:dyDescent="0.3">
      <c r="B6" t="s">
        <v>20</v>
      </c>
      <c r="C6">
        <f>Donnees_210820[[#Totals],[Quantite]]</f>
        <v>53</v>
      </c>
      <c r="D6">
        <f>Donnees_210820[[#Totals],[Total]]</f>
        <v>837.05725609715864</v>
      </c>
      <c r="F6" s="4" t="s">
        <v>20</v>
      </c>
      <c r="G6" s="4" t="s">
        <v>25</v>
      </c>
      <c r="H6" s="5">
        <v>53</v>
      </c>
      <c r="I6" s="5">
        <v>837.06</v>
      </c>
      <c r="J6" s="4"/>
      <c r="K6" s="4" t="s">
        <v>29</v>
      </c>
      <c r="L6" s="4"/>
    </row>
    <row r="7" spans="2:12" x14ac:dyDescent="0.3">
      <c r="B7" t="s">
        <v>21</v>
      </c>
      <c r="C7">
        <f>Donnees_210920[[#Totals],[Quantite]]</f>
        <v>105</v>
      </c>
      <c r="D7">
        <f>Donnees_210920[[#Totals],[Total]]</f>
        <v>1359.2321400000847</v>
      </c>
      <c r="F7" s="4" t="s">
        <v>21</v>
      </c>
      <c r="G7" s="4" t="s">
        <v>26</v>
      </c>
      <c r="H7" s="5">
        <v>105</v>
      </c>
      <c r="I7" s="5">
        <v>1359.23</v>
      </c>
      <c r="J7" s="4"/>
      <c r="K7" s="4"/>
      <c r="L7" s="4"/>
    </row>
    <row r="8" spans="2:12" x14ac:dyDescent="0.3">
      <c r="B8" t="s">
        <v>22</v>
      </c>
      <c r="F8" s="4" t="s">
        <v>22</v>
      </c>
      <c r="G8" s="4"/>
      <c r="H8" s="5"/>
      <c r="I8" s="5"/>
      <c r="J8" s="4"/>
      <c r="K8" s="4"/>
      <c r="L8" s="4"/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9"/>
  <sheetViews>
    <sheetView workbookViewId="0">
      <selection activeCell="F19" sqref="F19"/>
    </sheetView>
  </sheetViews>
  <sheetFormatPr baseColWidth="10" defaultRowHeight="14.4" x14ac:dyDescent="0.3"/>
  <sheetData>
    <row r="3" spans="1:3" x14ac:dyDescent="0.3">
      <c r="A3" t="s">
        <v>17</v>
      </c>
      <c r="B3" t="s">
        <v>15</v>
      </c>
      <c r="C3" t="s">
        <v>16</v>
      </c>
    </row>
    <row r="4" spans="1:3" x14ac:dyDescent="0.3">
      <c r="A4" t="s">
        <v>0</v>
      </c>
      <c r="B4" s="1">
        <v>5</v>
      </c>
      <c r="C4" s="1">
        <v>54.522951827341956</v>
      </c>
    </row>
    <row r="5" spans="1:3" x14ac:dyDescent="0.3">
      <c r="A5" t="s">
        <v>1</v>
      </c>
      <c r="B5" s="1">
        <v>1</v>
      </c>
      <c r="C5" s="1">
        <v>2.3851160970740608</v>
      </c>
    </row>
    <row r="6" spans="1:3" x14ac:dyDescent="0.3">
      <c r="A6" t="s">
        <v>2</v>
      </c>
      <c r="B6" s="1">
        <v>3</v>
      </c>
      <c r="C6" s="1">
        <v>23.600667639050513</v>
      </c>
    </row>
    <row r="7" spans="1:3" x14ac:dyDescent="0.3">
      <c r="A7" t="s">
        <v>3</v>
      </c>
      <c r="B7" s="1">
        <v>5</v>
      </c>
      <c r="C7" s="1">
        <v>40.859371026454951</v>
      </c>
    </row>
    <row r="8" spans="1:3" x14ac:dyDescent="0.3">
      <c r="A8" t="s">
        <v>4</v>
      </c>
      <c r="B8" s="1">
        <v>4</v>
      </c>
      <c r="C8" s="1">
        <v>96.700723485972475</v>
      </c>
    </row>
    <row r="9" spans="1:3" x14ac:dyDescent="0.3">
      <c r="A9" t="s">
        <v>5</v>
      </c>
      <c r="B9" s="1">
        <v>2</v>
      </c>
      <c r="C9" s="1">
        <v>73.09974077393403</v>
      </c>
    </row>
    <row r="10" spans="1:3" x14ac:dyDescent="0.3">
      <c r="A10" t="s">
        <v>6</v>
      </c>
      <c r="B10" s="1">
        <v>3</v>
      </c>
      <c r="C10" s="1">
        <v>80.98774275297113</v>
      </c>
    </row>
    <row r="11" spans="1:3" x14ac:dyDescent="0.3">
      <c r="A11" t="s">
        <v>7</v>
      </c>
      <c r="B11" s="1">
        <v>6</v>
      </c>
      <c r="C11" s="1">
        <v>9.7044714420877085</v>
      </c>
    </row>
    <row r="12" spans="1:3" x14ac:dyDescent="0.3">
      <c r="A12" t="s">
        <v>8</v>
      </c>
      <c r="B12" s="1">
        <v>8</v>
      </c>
      <c r="C12" s="1">
        <v>82.920224916743763</v>
      </c>
    </row>
    <row r="13" spans="1:3" x14ac:dyDescent="0.3">
      <c r="A13" t="s">
        <v>9</v>
      </c>
      <c r="B13" s="1">
        <v>7</v>
      </c>
      <c r="C13" s="1">
        <v>54.001046817491371</v>
      </c>
    </row>
    <row r="14" spans="1:3" x14ac:dyDescent="0.3">
      <c r="A14" t="s">
        <v>10</v>
      </c>
      <c r="B14" s="1">
        <v>8</v>
      </c>
      <c r="C14" s="1">
        <v>49.451755390055354</v>
      </c>
    </row>
    <row r="15" spans="1:3" x14ac:dyDescent="0.3">
      <c r="A15" t="s">
        <v>11</v>
      </c>
      <c r="B15" s="1">
        <v>9</v>
      </c>
      <c r="C15" s="1">
        <v>47.849465122202744</v>
      </c>
    </row>
    <row r="16" spans="1:3" x14ac:dyDescent="0.3">
      <c r="A16" t="s">
        <v>12</v>
      </c>
      <c r="B16" s="1">
        <v>4</v>
      </c>
      <c r="C16" s="1">
        <v>85.8581094669306</v>
      </c>
    </row>
    <row r="17" spans="1:5" x14ac:dyDescent="0.3">
      <c r="A17" t="s">
        <v>13</v>
      </c>
      <c r="B17" s="1">
        <v>1</v>
      </c>
      <c r="C17" s="1">
        <v>51.061634195750443</v>
      </c>
    </row>
    <row r="18" spans="1:5" x14ac:dyDescent="0.3">
      <c r="A18" t="s">
        <v>14</v>
      </c>
      <c r="B18" s="1">
        <v>1</v>
      </c>
      <c r="C18" s="1">
        <v>21.031576206602168</v>
      </c>
    </row>
    <row r="19" spans="1:5" x14ac:dyDescent="0.3">
      <c r="A19" t="s">
        <v>16</v>
      </c>
      <c r="B19" s="2">
        <f>SUBTOTAL(109,Donnees_210720[Quantite])</f>
        <v>67</v>
      </c>
      <c r="C19" s="2">
        <f>SUBTOTAL(109,Donnees_210720[Total])</f>
        <v>774.03459716066334</v>
      </c>
      <c r="E19">
        <f>Donnees_210720[[#Totals],[Quantite]]</f>
        <v>67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8"/>
  <sheetViews>
    <sheetView workbookViewId="0">
      <selection activeCell="A4" sqref="A4:C17"/>
    </sheetView>
  </sheetViews>
  <sheetFormatPr baseColWidth="10" defaultRowHeight="14.4" x14ac:dyDescent="0.3"/>
  <sheetData>
    <row r="3" spans="1:3" x14ac:dyDescent="0.3">
      <c r="A3" t="s">
        <v>17</v>
      </c>
      <c r="B3" t="s">
        <v>15</v>
      </c>
      <c r="C3" t="s">
        <v>16</v>
      </c>
    </row>
    <row r="4" spans="1:3" x14ac:dyDescent="0.3">
      <c r="A4" t="s">
        <v>0</v>
      </c>
      <c r="B4" s="1">
        <v>7</v>
      </c>
      <c r="C4" s="1">
        <v>54.522951827341956</v>
      </c>
    </row>
    <row r="5" spans="1:3" x14ac:dyDescent="0.3">
      <c r="A5" t="s">
        <v>1</v>
      </c>
      <c r="B5" s="1">
        <v>1</v>
      </c>
      <c r="C5" s="1">
        <v>2.3851160970740608</v>
      </c>
    </row>
    <row r="6" spans="1:3" x14ac:dyDescent="0.3">
      <c r="A6" t="s">
        <v>2</v>
      </c>
      <c r="B6" s="1">
        <v>1</v>
      </c>
      <c r="C6" s="1">
        <v>23.600667639050513</v>
      </c>
    </row>
    <row r="7" spans="1:3" x14ac:dyDescent="0.3">
      <c r="A7" t="s">
        <v>3</v>
      </c>
      <c r="B7" s="1">
        <v>0</v>
      </c>
      <c r="C7" s="1">
        <v>40.859371026454951</v>
      </c>
    </row>
    <row r="8" spans="1:3" x14ac:dyDescent="0.3">
      <c r="A8" t="s">
        <v>4</v>
      </c>
      <c r="B8" s="1">
        <v>5</v>
      </c>
      <c r="C8" s="1">
        <v>87.69</v>
      </c>
    </row>
    <row r="9" spans="1:3" x14ac:dyDescent="0.3">
      <c r="A9" t="s">
        <v>5</v>
      </c>
      <c r="B9" s="1">
        <v>2</v>
      </c>
      <c r="C9" s="1">
        <v>73.09974077393403</v>
      </c>
    </row>
    <row r="10" spans="1:3" x14ac:dyDescent="0.3">
      <c r="A10" t="s">
        <v>6</v>
      </c>
      <c r="B10" s="1">
        <v>1</v>
      </c>
      <c r="C10" s="1">
        <v>80.98774275297113</v>
      </c>
    </row>
    <row r="11" spans="1:3" x14ac:dyDescent="0.3">
      <c r="A11" t="s">
        <v>8</v>
      </c>
      <c r="B11" s="1">
        <v>6</v>
      </c>
      <c r="C11" s="1">
        <v>82.920224916743763</v>
      </c>
    </row>
    <row r="12" spans="1:3" x14ac:dyDescent="0.3">
      <c r="A12" t="s">
        <v>9</v>
      </c>
      <c r="B12" s="1">
        <v>7</v>
      </c>
      <c r="C12" s="1">
        <v>66.099999999999994</v>
      </c>
    </row>
    <row r="13" spans="1:3" x14ac:dyDescent="0.3">
      <c r="A13" t="s">
        <v>10</v>
      </c>
      <c r="B13" s="1">
        <v>8</v>
      </c>
      <c r="C13" s="1">
        <v>49.451755390055354</v>
      </c>
    </row>
    <row r="14" spans="1:3" x14ac:dyDescent="0.3">
      <c r="A14" t="s">
        <v>11</v>
      </c>
      <c r="B14" s="1">
        <v>9</v>
      </c>
      <c r="C14" s="1">
        <v>99.32</v>
      </c>
    </row>
    <row r="15" spans="1:3" x14ac:dyDescent="0.3">
      <c r="A15" t="s">
        <v>12</v>
      </c>
      <c r="B15" s="1">
        <v>4</v>
      </c>
      <c r="C15" s="1">
        <v>85.8581094669306</v>
      </c>
    </row>
    <row r="16" spans="1:3" x14ac:dyDescent="0.3">
      <c r="A16" t="s">
        <v>13</v>
      </c>
      <c r="B16" s="1">
        <v>1</v>
      </c>
      <c r="C16" s="1">
        <v>69.23</v>
      </c>
    </row>
    <row r="17" spans="1:3" x14ac:dyDescent="0.3">
      <c r="A17" t="s">
        <v>14</v>
      </c>
      <c r="B17" s="1">
        <v>1</v>
      </c>
      <c r="C17" s="1">
        <v>21.031576206602168</v>
      </c>
    </row>
    <row r="18" spans="1:3" x14ac:dyDescent="0.3">
      <c r="A18" t="s">
        <v>16</v>
      </c>
      <c r="B18" s="2">
        <f>SUBTOTAL(109,Donnees_210820[Quantite])</f>
        <v>53</v>
      </c>
      <c r="C18" s="2">
        <f>SUBTOTAL(109,Donnees_210820[Total])</f>
        <v>837.05725609715864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2"/>
  <sheetViews>
    <sheetView workbookViewId="0">
      <selection activeCell="A5" sqref="A5:C21"/>
    </sheetView>
  </sheetViews>
  <sheetFormatPr baseColWidth="10" defaultRowHeight="14.4" x14ac:dyDescent="0.3"/>
  <sheetData>
    <row r="4" spans="1:3" x14ac:dyDescent="0.3">
      <c r="A4" t="s">
        <v>17</v>
      </c>
      <c r="B4" t="s">
        <v>15</v>
      </c>
      <c r="C4" t="s">
        <v>16</v>
      </c>
    </row>
    <row r="5" spans="1:3" x14ac:dyDescent="0.3">
      <c r="A5" t="s">
        <v>0</v>
      </c>
      <c r="B5" s="1">
        <v>7</v>
      </c>
      <c r="C5" s="1">
        <v>54.522951827341956</v>
      </c>
    </row>
    <row r="6" spans="1:3" x14ac:dyDescent="0.3">
      <c r="A6" t="s">
        <v>1</v>
      </c>
      <c r="B6" s="1">
        <v>25</v>
      </c>
      <c r="C6" s="1">
        <v>396.3</v>
      </c>
    </row>
    <row r="7" spans="1:3" x14ac:dyDescent="0.3">
      <c r="A7" t="s">
        <v>2</v>
      </c>
      <c r="B7" s="1">
        <v>12</v>
      </c>
      <c r="C7" s="1">
        <v>23.600667639050513</v>
      </c>
    </row>
    <row r="8" spans="1:3" x14ac:dyDescent="0.3">
      <c r="A8" t="s">
        <v>3</v>
      </c>
      <c r="B8" s="1">
        <v>10</v>
      </c>
      <c r="C8" s="1">
        <v>40.859371026454951</v>
      </c>
    </row>
    <row r="9" spans="1:3" x14ac:dyDescent="0.3">
      <c r="A9" t="s">
        <v>4</v>
      </c>
      <c r="B9" s="1">
        <v>5</v>
      </c>
      <c r="C9" s="1">
        <v>87.69</v>
      </c>
    </row>
    <row r="10" spans="1:3" x14ac:dyDescent="0.3">
      <c r="A10" t="s">
        <v>5</v>
      </c>
      <c r="B10" s="1">
        <v>2</v>
      </c>
      <c r="C10" s="1">
        <v>73.09974077393403</v>
      </c>
    </row>
    <row r="11" spans="1:3" x14ac:dyDescent="0.3">
      <c r="A11" t="s">
        <v>6</v>
      </c>
      <c r="B11" s="1">
        <v>5</v>
      </c>
      <c r="C11" s="1">
        <v>80.98774275297113</v>
      </c>
    </row>
    <row r="12" spans="1:3" x14ac:dyDescent="0.3">
      <c r="A12" t="s">
        <v>7</v>
      </c>
      <c r="B12" s="1">
        <v>5</v>
      </c>
      <c r="C12" s="1">
        <v>8.69</v>
      </c>
    </row>
    <row r="13" spans="1:3" x14ac:dyDescent="0.3">
      <c r="A13" t="s">
        <v>8</v>
      </c>
      <c r="B13" s="1">
        <v>5</v>
      </c>
      <c r="C13" s="1">
        <v>82.920224916743763</v>
      </c>
    </row>
    <row r="14" spans="1:3" x14ac:dyDescent="0.3">
      <c r="A14" t="s">
        <v>9</v>
      </c>
      <c r="B14" s="1">
        <v>7</v>
      </c>
      <c r="C14" s="1">
        <v>66.099999999999994</v>
      </c>
    </row>
    <row r="15" spans="1:3" x14ac:dyDescent="0.3">
      <c r="A15" t="s">
        <v>10</v>
      </c>
      <c r="B15" s="1">
        <v>1</v>
      </c>
      <c r="C15" s="1">
        <v>49.451755390055354</v>
      </c>
    </row>
    <row r="16" spans="1:3" x14ac:dyDescent="0.3">
      <c r="A16" t="s">
        <v>11</v>
      </c>
      <c r="B16" s="1">
        <v>4</v>
      </c>
      <c r="C16" s="1">
        <v>99.32</v>
      </c>
    </row>
    <row r="17" spans="1:3" x14ac:dyDescent="0.3">
      <c r="A17" t="s">
        <v>12</v>
      </c>
      <c r="B17" s="1">
        <v>2</v>
      </c>
      <c r="C17" s="1">
        <v>56.36</v>
      </c>
    </row>
    <row r="18" spans="1:3" x14ac:dyDescent="0.3">
      <c r="A18" t="s">
        <v>13</v>
      </c>
      <c r="B18" s="1">
        <v>1</v>
      </c>
      <c r="C18" s="1">
        <v>63.21</v>
      </c>
    </row>
    <row r="19" spans="1:3" x14ac:dyDescent="0.3">
      <c r="A19" t="s">
        <v>14</v>
      </c>
      <c r="B19" s="1">
        <v>6</v>
      </c>
      <c r="C19" s="1">
        <v>85.8581094669306</v>
      </c>
    </row>
    <row r="20" spans="1:3" x14ac:dyDescent="0.3">
      <c r="A20" t="s">
        <v>27</v>
      </c>
      <c r="B20" s="1">
        <v>1</v>
      </c>
      <c r="C20" s="1">
        <v>69.23</v>
      </c>
    </row>
    <row r="21" spans="1:3" x14ac:dyDescent="0.3">
      <c r="A21" t="s">
        <v>28</v>
      </c>
      <c r="B21" s="1">
        <v>7</v>
      </c>
      <c r="C21" s="1">
        <v>21.031576206602168</v>
      </c>
    </row>
    <row r="22" spans="1:3" x14ac:dyDescent="0.3">
      <c r="A22" t="s">
        <v>16</v>
      </c>
      <c r="B22" s="2">
        <f>SUBTOTAL(109,Donnees_210920[Quantite])</f>
        <v>105</v>
      </c>
      <c r="C22" s="2">
        <f>SUBTOTAL(109,Donnees_210920[Total])</f>
        <v>1359.2321400000847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TBD</vt:lpstr>
      <vt:lpstr>Donnees</vt:lpstr>
      <vt:lpstr>Donnees2</vt:lpstr>
      <vt:lpstr>Donnees3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Alexis</cp:lastModifiedBy>
  <dcterms:created xsi:type="dcterms:W3CDTF">2020-12-24T11:24:22Z</dcterms:created>
  <dcterms:modified xsi:type="dcterms:W3CDTF">2020-12-24T12:00:20Z</dcterms:modified>
</cp:coreProperties>
</file>