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80" windowWidth="15600" windowHeight="12525"/>
  </bookViews>
  <sheets>
    <sheet name="CALCULS" sheetId="1" r:id="rId1"/>
    <sheet name="HISTORIQUES" sheetId="4" r:id="rId2"/>
    <sheet name="VARIABLE" sheetId="2" r:id="rId3"/>
  </sheets>
  <definedNames>
    <definedName name="Liste_d_équipement">VARIABLE!$B$34:$B$35</definedName>
    <definedName name="TYPE_DE_PRIX">VARIABLE!$B$3:$B$4</definedName>
  </definedNames>
  <calcPr calcId="145621"/>
</workbook>
</file>

<file path=xl/calcChain.xml><?xml version="1.0" encoding="utf-8"?>
<calcChain xmlns="http://schemas.openxmlformats.org/spreadsheetml/2006/main">
  <c r="C2" i="1" l="1"/>
  <c r="C2" i="4" l="1"/>
  <c r="E4" i="4" l="1"/>
  <c r="C4" i="4"/>
  <c r="C24" i="1" l="1"/>
  <c r="C23" i="1"/>
  <c r="C22" i="1"/>
  <c r="C21" i="1"/>
  <c r="C20" i="1"/>
  <c r="C19" i="1"/>
  <c r="C18" i="1"/>
  <c r="C17" i="1"/>
  <c r="C16" i="1"/>
  <c r="H15" i="1"/>
  <c r="G15" i="1"/>
  <c r="F15" i="1"/>
  <c r="E15" i="1"/>
  <c r="C15" i="1"/>
  <c r="I13" i="1"/>
  <c r="C13" i="1"/>
  <c r="G10" i="1"/>
  <c r="F10" i="1"/>
  <c r="C10" i="1"/>
  <c r="F7" i="1"/>
  <c r="C7" i="1"/>
  <c r="I4" i="1"/>
  <c r="F4" i="1"/>
  <c r="C4" i="1"/>
  <c r="G21" i="1" l="1"/>
  <c r="F21" i="1" s="1"/>
  <c r="G22" i="1"/>
  <c r="F22" i="1" s="1"/>
  <c r="G23" i="1"/>
  <c r="F23" i="1" s="1"/>
  <c r="G20" i="1"/>
  <c r="F20" i="1" s="1"/>
  <c r="G17" i="1"/>
  <c r="F17" i="1" s="1"/>
  <c r="G18" i="1"/>
  <c r="F18" i="1" s="1"/>
  <c r="G16" i="1"/>
  <c r="F16" i="1" s="1"/>
  <c r="H19" i="1" l="1"/>
  <c r="H24" i="1" s="1"/>
  <c r="F19" i="1"/>
  <c r="F24" i="1" s="1"/>
  <c r="E19" i="1"/>
  <c r="E24" i="1" l="1"/>
  <c r="G24" i="1" s="1"/>
  <c r="G19" i="1"/>
</calcChain>
</file>

<file path=xl/sharedStrings.xml><?xml version="1.0" encoding="utf-8"?>
<sst xmlns="http://schemas.openxmlformats.org/spreadsheetml/2006/main" count="74" uniqueCount="45">
  <si>
    <t>Pension</t>
  </si>
  <si>
    <t>Repas</t>
  </si>
  <si>
    <t>Coûtant</t>
  </si>
  <si>
    <t>Vendant</t>
  </si>
  <si>
    <t>Type de prix</t>
  </si>
  <si>
    <t>Prix fixe</t>
  </si>
  <si>
    <t>Prix budgétaire</t>
  </si>
  <si>
    <t>Main-d'oeuvre</t>
  </si>
  <si>
    <t>Temp simple</t>
  </si>
  <si>
    <t>Temp demi</t>
  </si>
  <si>
    <t>Temp double</t>
  </si>
  <si>
    <t>Contremaitre</t>
  </si>
  <si>
    <t>Briqueteur-maçon</t>
  </si>
  <si>
    <t>Charpentier-menuisier</t>
  </si>
  <si>
    <t>Couvreur</t>
  </si>
  <si>
    <t>Électricien</t>
  </si>
  <si>
    <t>Ferblentier</t>
  </si>
  <si>
    <t>Grutier</t>
  </si>
  <si>
    <t>Opérateur</t>
  </si>
  <si>
    <t>Peintre</t>
  </si>
  <si>
    <t>Platrier</t>
  </si>
  <si>
    <t>Jour</t>
  </si>
  <si>
    <t>Soir</t>
  </si>
  <si>
    <t>Temp simple2</t>
  </si>
  <si>
    <t>Temp demi3</t>
  </si>
  <si>
    <t>Temp double4</t>
  </si>
  <si>
    <t>Pension5</t>
  </si>
  <si>
    <t>Repas6</t>
  </si>
  <si>
    <t>Liste d'équipement</t>
  </si>
  <si>
    <t>Camion</t>
  </si>
  <si>
    <t>Remorque</t>
  </si>
  <si>
    <t>Semaine</t>
  </si>
  <si>
    <t>Mois</t>
  </si>
  <si>
    <t>Jour2</t>
  </si>
  <si>
    <t>Semaine2</t>
  </si>
  <si>
    <t>Mois2</t>
  </si>
  <si>
    <t>Projet</t>
  </si>
  <si>
    <t>N° Projet</t>
  </si>
  <si>
    <t xml:space="preserve">Coûtant </t>
  </si>
  <si>
    <t>Note</t>
  </si>
  <si>
    <t>hfghh</t>
  </si>
  <si>
    <t>fghf</t>
  </si>
  <si>
    <t>fghfgh</t>
  </si>
  <si>
    <t>fgh</t>
  </si>
  <si>
    <t>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</si>
</sst>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[$$-C0C]_ ;_ * \(#,##0.00\)\ [$$-C0C]_ ;_ * &quot;-&quot;??_)\ [$$-C0C]_ ;_ @_ "/>
    <numFmt numFmtId="165" formatCode="0.0%"/>
  </numFmts>
  <fonts count="8" x14ac:knownFonts="1"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 Rounded MT Bold"/>
      <family val="2"/>
    </font>
    <font>
      <sz val="12"/>
      <color theme="1" tint="0.34998626667073579"/>
      <name val="Arial Rounded MT Bold"/>
      <family val="2"/>
    </font>
    <font>
      <sz val="11"/>
      <color theme="1" tint="0.34998626667073579"/>
      <name val="Arial Rounded MT Bold"/>
      <family val="2"/>
    </font>
    <font>
      <sz val="10"/>
      <color theme="1" tint="0.34998626667073579"/>
      <name val="Arial Rounded MT Bold"/>
      <family val="2"/>
    </font>
    <font>
      <b/>
      <sz val="12"/>
      <color theme="0" tint="-0.499984740745262"/>
      <name val="Arial"/>
      <family val="2"/>
    </font>
    <font>
      <sz val="12"/>
      <color theme="0" tint="-0.49998474074526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theme="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 style="thick">
        <color theme="0"/>
      </left>
      <right style="thick">
        <color theme="0"/>
      </right>
      <top style="thick">
        <color theme="4"/>
      </top>
      <bottom/>
      <diagonal/>
    </border>
    <border>
      <left style="thick">
        <color theme="0"/>
      </left>
      <right/>
      <top style="thick">
        <color theme="4"/>
      </top>
      <bottom/>
      <diagonal/>
    </border>
    <border>
      <left/>
      <right style="thick">
        <color theme="0"/>
      </right>
      <top style="thick">
        <color theme="4"/>
      </top>
      <bottom/>
      <diagonal/>
    </border>
    <border>
      <left/>
      <right style="thick">
        <color theme="0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4" tint="0.39994506668294322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ck">
        <color theme="0"/>
      </left>
      <right/>
      <top/>
      <bottom/>
      <diagonal/>
    </border>
    <border>
      <left/>
      <right/>
      <top/>
      <bottom style="thick">
        <color theme="9"/>
      </bottom>
      <diagonal/>
    </border>
    <border>
      <left style="thick">
        <color theme="6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theme="6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theme="6"/>
      </left>
      <right/>
      <top/>
      <bottom/>
      <diagonal/>
    </border>
    <border>
      <left/>
      <right style="thick">
        <color theme="6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1" xfId="0" applyFont="1" applyBorder="1"/>
    <xf numFmtId="0" fontId="2" fillId="0" borderId="1" xfId="0" applyFont="1" applyBorder="1"/>
    <xf numFmtId="0" fontId="0" fillId="0" borderId="1" xfId="0" applyBorder="1"/>
    <xf numFmtId="0" fontId="3" fillId="0" borderId="1" xfId="0" applyFont="1" applyBorder="1" applyAlignment="1"/>
    <xf numFmtId="0" fontId="3" fillId="0" borderId="0" xfId="0" applyFont="1" applyBorder="1" applyAlignment="1"/>
    <xf numFmtId="0" fontId="3" fillId="0" borderId="6" xfId="0" applyFont="1" applyBorder="1" applyAlignment="1"/>
    <xf numFmtId="0" fontId="0" fillId="0" borderId="0" xfId="0" applyBorder="1"/>
    <xf numFmtId="0" fontId="4" fillId="0" borderId="1" xfId="0" applyFont="1" applyBorder="1" applyAlignment="1"/>
    <xf numFmtId="0" fontId="4" fillId="0" borderId="1" xfId="0" applyFont="1" applyBorder="1" applyAlignment="1">
      <alignment horizontal="center"/>
    </xf>
    <xf numFmtId="0" fontId="5" fillId="3" borderId="3" xfId="0" applyFont="1" applyFill="1" applyBorder="1" applyAlignment="1">
      <alignment horizontal="left"/>
    </xf>
    <xf numFmtId="164" fontId="4" fillId="3" borderId="3" xfId="0" applyNumberFormat="1" applyFont="1" applyFill="1" applyBorder="1" applyAlignment="1">
      <alignment horizontal="left"/>
    </xf>
    <xf numFmtId="164" fontId="0" fillId="0" borderId="0" xfId="0" applyNumberFormat="1"/>
    <xf numFmtId="0" fontId="7" fillId="0" borderId="0" xfId="0" applyFont="1" applyFill="1" applyAlignment="1">
      <alignment vertical="center" textRotation="90"/>
    </xf>
    <xf numFmtId="164" fontId="0" fillId="0" borderId="0" xfId="0" applyNumberFormat="1" applyBorder="1"/>
    <xf numFmtId="0" fontId="0" fillId="0" borderId="9" xfId="0" applyBorder="1"/>
    <xf numFmtId="0" fontId="7" fillId="0" borderId="0" xfId="0" applyFont="1" applyFill="1" applyAlignment="1">
      <alignment horizontal="center" vertical="center" textRotation="90"/>
    </xf>
    <xf numFmtId="0" fontId="0" fillId="2" borderId="0" xfId="0" applyFill="1" applyAlignment="1"/>
    <xf numFmtId="9" fontId="5" fillId="3" borderId="3" xfId="1" applyFont="1" applyFill="1" applyBorder="1" applyAlignment="1">
      <alignment horizontal="left"/>
    </xf>
    <xf numFmtId="164" fontId="5" fillId="0" borderId="0" xfId="0" applyNumberFormat="1" applyFont="1"/>
    <xf numFmtId="165" fontId="5" fillId="0" borderId="0" xfId="0" applyNumberFormat="1" applyFont="1" applyAlignment="1">
      <alignment horizontal="right"/>
    </xf>
    <xf numFmtId="165" fontId="4" fillId="3" borderId="3" xfId="1" applyNumberFormat="1" applyFont="1" applyFill="1" applyBorder="1" applyAlignment="1">
      <alignment horizontal="right"/>
    </xf>
    <xf numFmtId="164" fontId="5" fillId="0" borderId="0" xfId="0" applyNumberFormat="1" applyFont="1" applyAlignment="1"/>
    <xf numFmtId="164" fontId="4" fillId="3" borderId="3" xfId="0" applyNumberFormat="1" applyFont="1" applyFill="1" applyBorder="1" applyAlignment="1"/>
    <xf numFmtId="0" fontId="3" fillId="0" borderId="11" xfId="0" applyFont="1" applyBorder="1"/>
    <xf numFmtId="0" fontId="2" fillId="0" borderId="11" xfId="0" applyFont="1" applyBorder="1"/>
    <xf numFmtId="0" fontId="0" fillId="0" borderId="11" xfId="0" applyBorder="1"/>
    <xf numFmtId="0" fontId="0" fillId="0" borderId="14" xfId="0" applyBorder="1"/>
    <xf numFmtId="0" fontId="0" fillId="0" borderId="15" xfId="0" applyBorder="1"/>
    <xf numFmtId="164" fontId="0" fillId="0" borderId="14" xfId="0" applyNumberFormat="1" applyBorder="1"/>
    <xf numFmtId="164" fontId="0" fillId="0" borderId="15" xfId="0" applyNumberFormat="1" applyBorder="1"/>
    <xf numFmtId="0" fontId="5" fillId="0" borderId="0" xfId="0" applyFont="1" applyAlignment="1">
      <alignment horizontal="left"/>
    </xf>
    <xf numFmtId="164" fontId="4" fillId="3" borderId="4" xfId="0" applyNumberFormat="1" applyFont="1" applyFill="1" applyBorder="1" applyAlignment="1">
      <alignment horizontal="left"/>
    </xf>
    <xf numFmtId="164" fontId="4" fillId="3" borderId="5" xfId="0" applyNumberFormat="1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3" fillId="3" borderId="4" xfId="0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left" vertical="top"/>
    </xf>
    <xf numFmtId="0" fontId="3" fillId="3" borderId="5" xfId="0" applyFont="1" applyFill="1" applyBorder="1" applyAlignment="1">
      <alignment horizontal="left" vertical="top"/>
    </xf>
    <xf numFmtId="0" fontId="3" fillId="3" borderId="10" xfId="0" applyFont="1" applyFill="1" applyBorder="1" applyAlignment="1">
      <alignment horizontal="left" vertical="top"/>
    </xf>
    <xf numFmtId="0" fontId="3" fillId="3" borderId="0" xfId="0" applyFont="1" applyFill="1" applyBorder="1" applyAlignment="1">
      <alignment horizontal="left" vertical="top"/>
    </xf>
    <xf numFmtId="0" fontId="3" fillId="3" borderId="6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0" fontId="5" fillId="3" borderId="5" xfId="0" applyFont="1" applyFill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7" fillId="5" borderId="0" xfId="0" applyFont="1" applyFill="1" applyAlignment="1">
      <alignment horizontal="center" vertical="center" textRotation="90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26"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 style="thick">
          <color theme="4" tint="0.39994506668294322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 style="thick">
          <color theme="6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 style="thick">
          <color theme="6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 style="thick">
          <color theme="4" tint="0.39994506668294322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 style="thick">
          <color theme="6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164" formatCode="_ * #,##0.00_)\ [$$-C0C]_ ;_ * \(#,##0.00\)\ [$$-C0C]_ ;_ * &quot;-&quot;??_)\ [$$-C0C]_ ;_ @_ "/>
      <border diagonalUp="0" diagonalDown="0">
        <left style="thick">
          <color theme="6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CALCULS!$E$15</c:f>
              <c:strCache>
                <c:ptCount val="1"/>
                <c:pt idx="0">
                  <c:v>Coûtant</c:v>
                </c:pt>
              </c:strCache>
            </c:strRef>
          </c:tx>
          <c:invertIfNegative val="0"/>
          <c:cat>
            <c:strRef>
              <c:f>(CALCULS!$C$16:$D$18,CALCULS!$C$20:$D$23)</c:f>
              <c:strCache>
                <c:ptCount val="7"/>
                <c:pt idx="0">
                  <c:v>Main-d'œuvre</c:v>
                </c:pt>
                <c:pt idx="1">
                  <c:v>Pension</c:v>
                </c:pt>
                <c:pt idx="2">
                  <c:v>Repas</c:v>
                </c:pt>
                <c:pt idx="3">
                  <c:v>Matériaux</c:v>
                </c:pt>
                <c:pt idx="4">
                  <c:v>Équipement</c:v>
                </c:pt>
                <c:pt idx="5">
                  <c:v>Sous-traitant</c:v>
                </c:pt>
                <c:pt idx="6">
                  <c:v>Transport</c:v>
                </c:pt>
              </c:strCache>
            </c:strRef>
          </c:cat>
          <c:val>
            <c:numRef>
              <c:f>(CALCULS!$E$16:$E$18,CALCULS!$E$20:$E$23)</c:f>
              <c:numCache>
                <c:formatCode>_ * ###,0\.00_)\ [$$-C0C]_ ;_ * \(###,0\.00\)\ [$$-C0C]_ ;_ * "-"??_)\ [$$-C0C]_ ;_ @_ </c:formatCode>
                <c:ptCount val="7"/>
                <c:pt idx="6">
                  <c:v>34534</c:v>
                </c:pt>
              </c:numCache>
            </c:numRef>
          </c:val>
        </c:ser>
        <c:ser>
          <c:idx val="2"/>
          <c:order val="1"/>
          <c:tx>
            <c:strRef>
              <c:f>CALCULS!$F$15</c:f>
              <c:strCache>
                <c:ptCount val="1"/>
                <c:pt idx="0">
                  <c:v>Vendant</c:v>
                </c:pt>
              </c:strCache>
            </c:strRef>
          </c:tx>
          <c:invertIfNegative val="0"/>
          <c:cat>
            <c:strRef>
              <c:f>(CALCULS!$C$16:$D$18,CALCULS!$C$20:$D$23)</c:f>
              <c:strCache>
                <c:ptCount val="7"/>
                <c:pt idx="0">
                  <c:v>Main-d'œuvre</c:v>
                </c:pt>
                <c:pt idx="1">
                  <c:v>Pension</c:v>
                </c:pt>
                <c:pt idx="2">
                  <c:v>Repas</c:v>
                </c:pt>
                <c:pt idx="3">
                  <c:v>Matériaux</c:v>
                </c:pt>
                <c:pt idx="4">
                  <c:v>Équipement</c:v>
                </c:pt>
                <c:pt idx="5">
                  <c:v>Sous-traitant</c:v>
                </c:pt>
                <c:pt idx="6">
                  <c:v>Transport</c:v>
                </c:pt>
              </c:strCache>
            </c:strRef>
          </c:cat>
          <c:val>
            <c:numRef>
              <c:f>(CALCULS!$F$16:$F$18,CALCULS!$F$20:$F$23)</c:f>
              <c:numCache>
                <c:formatCode>_ * ###,0\.00_)\ [$$-C0C]_ ;_ * \(###,0\.00\)\ [$$-C0C]_ ;_ * "-"??_)\ [$$-C0C]_ ;_ @_ 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34534</c:v>
                </c:pt>
              </c:numCache>
            </c:numRef>
          </c:val>
        </c:ser>
        <c:ser>
          <c:idx val="4"/>
          <c:order val="2"/>
          <c:tx>
            <c:strRef>
              <c:f>CALCULS!$H$15</c:f>
              <c:strCache>
                <c:ptCount val="1"/>
                <c:pt idx="0">
                  <c:v>Décision</c:v>
                </c:pt>
              </c:strCache>
            </c:strRef>
          </c:tx>
          <c:invertIfNegative val="0"/>
          <c:cat>
            <c:strRef>
              <c:f>(CALCULS!$C$16:$D$18,CALCULS!$C$20:$D$23)</c:f>
              <c:strCache>
                <c:ptCount val="7"/>
                <c:pt idx="0">
                  <c:v>Main-d'œuvre</c:v>
                </c:pt>
                <c:pt idx="1">
                  <c:v>Pension</c:v>
                </c:pt>
                <c:pt idx="2">
                  <c:v>Repas</c:v>
                </c:pt>
                <c:pt idx="3">
                  <c:v>Matériaux</c:v>
                </c:pt>
                <c:pt idx="4">
                  <c:v>Équipement</c:v>
                </c:pt>
                <c:pt idx="5">
                  <c:v>Sous-traitant</c:v>
                </c:pt>
                <c:pt idx="6">
                  <c:v>Transport</c:v>
                </c:pt>
              </c:strCache>
            </c:strRef>
          </c:cat>
          <c:val>
            <c:numRef>
              <c:f>(CALCULS!$H$16:$H$18,CALCULS!$H$20:$H$23)</c:f>
              <c:numCache>
                <c:formatCode>_ * ###,0\.00_)\ [$$-C0C]_ ;_ * \(###,0\.00\)\ [$$-C0C]_ ;_ * "-"??_)\ [$$-C0C]_ ;_ @_ </c:formatCode>
                <c:ptCount val="7"/>
                <c:pt idx="6">
                  <c:v>34535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9614080"/>
        <c:axId val="119632256"/>
      </c:barChart>
      <c:catAx>
        <c:axId val="119614080"/>
        <c:scaling>
          <c:orientation val="minMax"/>
        </c:scaling>
        <c:delete val="0"/>
        <c:axPos val="b"/>
        <c:majorTickMark val="out"/>
        <c:minorTickMark val="none"/>
        <c:tickLblPos val="nextTo"/>
        <c:crossAx val="119632256"/>
        <c:crosses val="autoZero"/>
        <c:auto val="1"/>
        <c:lblAlgn val="ctr"/>
        <c:lblOffset val="100"/>
        <c:noMultiLvlLbl val="0"/>
      </c:catAx>
      <c:valAx>
        <c:axId val="119632256"/>
        <c:scaling>
          <c:orientation val="minMax"/>
        </c:scaling>
        <c:delete val="0"/>
        <c:axPos val="l"/>
        <c:majorGridlines/>
        <c:numFmt formatCode="#,##0\ &quot;$&quot;" sourceLinked="0"/>
        <c:majorTickMark val="out"/>
        <c:minorTickMark val="none"/>
        <c:tickLblPos val="nextTo"/>
        <c:crossAx val="1196140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10355171120851"/>
          <c:y val="0.17946054382684873"/>
          <c:w val="0.16926004939037792"/>
          <c:h val="0.34691431814187879"/>
        </c:manualLayout>
      </c:layout>
      <c:overlay val="0"/>
    </c:legend>
    <c:plotVisOnly val="1"/>
    <c:dispBlanksAs val="zero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28576</xdr:colOff>
      <xdr:row>13</xdr:row>
      <xdr:rowOff>61912</xdr:rowOff>
    </xdr:from>
    <xdr:to>
      <xdr:col>11</xdr:col>
      <xdr:colOff>923926</xdr:colOff>
      <xdr:row>24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190503</xdr:colOff>
      <xdr:row>0</xdr:row>
      <xdr:rowOff>85723</xdr:rowOff>
    </xdr:from>
    <xdr:to>
      <xdr:col>1</xdr:col>
      <xdr:colOff>2253</xdr:colOff>
      <xdr:row>6</xdr:row>
      <xdr:rowOff>76202</xdr:rowOff>
    </xdr:to>
    <xdr:sp macro="[0]!Enregistrer.Enregistrer" textlink="" fLocksText="0">
      <xdr:nvSpPr>
        <xdr:cNvPr id="4" name="Arrondir un rectangle avec un coin du même côté 3"/>
        <xdr:cNvSpPr/>
      </xdr:nvSpPr>
      <xdr:spPr>
        <a:xfrm rot="16200000">
          <a:off x="-184612" y="460838"/>
          <a:ext cx="1038229" cy="288000"/>
        </a:xfrm>
        <a:prstGeom prst="round2Same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Enregistrer</a:t>
          </a:r>
        </a:p>
      </xdr:txBody>
    </xdr:sp>
    <xdr:clientData fLocksWithSheet="0" fPrintsWithSheet="0"/>
  </xdr:twoCellAnchor>
  <xdr:twoCellAnchor editAs="absolute">
    <xdr:from>
      <xdr:col>0</xdr:col>
      <xdr:colOff>190502</xdr:colOff>
      <xdr:row>6</xdr:row>
      <xdr:rowOff>133349</xdr:rowOff>
    </xdr:from>
    <xdr:to>
      <xdr:col>1</xdr:col>
      <xdr:colOff>2252</xdr:colOff>
      <xdr:row>16</xdr:row>
      <xdr:rowOff>38100</xdr:rowOff>
    </xdr:to>
    <xdr:sp macro="[0]!Fermer.Fermer" textlink="">
      <xdr:nvSpPr>
        <xdr:cNvPr id="5" name="Arrondir un rectangle avec un coin du même côté 4"/>
        <xdr:cNvSpPr/>
      </xdr:nvSpPr>
      <xdr:spPr>
        <a:xfrm rot="16200000">
          <a:off x="-403686" y="1775287"/>
          <a:ext cx="1476376" cy="288000"/>
        </a:xfrm>
        <a:prstGeom prst="round2Same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Fermer le fichier</a:t>
          </a:r>
        </a:p>
      </xdr:txBody>
    </xdr:sp>
    <xdr:clientData/>
  </xdr:twoCellAnchor>
  <xdr:twoCellAnchor editAs="absolute">
    <xdr:from>
      <xdr:col>0</xdr:col>
      <xdr:colOff>190502</xdr:colOff>
      <xdr:row>16</xdr:row>
      <xdr:rowOff>95249</xdr:rowOff>
    </xdr:from>
    <xdr:to>
      <xdr:col>1</xdr:col>
      <xdr:colOff>2252</xdr:colOff>
      <xdr:row>22</xdr:row>
      <xdr:rowOff>104775</xdr:rowOff>
    </xdr:to>
    <xdr:sp macro="[0]!Histo" textlink="">
      <xdr:nvSpPr>
        <xdr:cNvPr id="6" name="Arrondir un rectangle avec un coin du même côté 5"/>
        <xdr:cNvSpPr/>
      </xdr:nvSpPr>
      <xdr:spPr>
        <a:xfrm rot="16200000">
          <a:off x="-251286" y="3156412"/>
          <a:ext cx="1171576" cy="288000"/>
        </a:xfrm>
        <a:prstGeom prst="round2Same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Historique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190503</xdr:colOff>
      <xdr:row>0</xdr:row>
      <xdr:rowOff>85723</xdr:rowOff>
    </xdr:from>
    <xdr:to>
      <xdr:col>1</xdr:col>
      <xdr:colOff>2253</xdr:colOff>
      <xdr:row>8</xdr:row>
      <xdr:rowOff>152402</xdr:rowOff>
    </xdr:to>
    <xdr:sp macro="" textlink="">
      <xdr:nvSpPr>
        <xdr:cNvPr id="3" name="Arrondir un rectangle avec un coin du même côté 2"/>
        <xdr:cNvSpPr/>
      </xdr:nvSpPr>
      <xdr:spPr>
        <a:xfrm rot="16200000">
          <a:off x="-479887" y="756113"/>
          <a:ext cx="1628779" cy="288000"/>
        </a:xfrm>
        <a:prstGeom prst="round2Same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Ouvrir</a:t>
          </a:r>
          <a:r>
            <a:rPr lang="fr-CA" sz="1400" b="1" baseline="0"/>
            <a:t> le dossier</a:t>
          </a:r>
          <a:endParaRPr lang="fr-CA" sz="1400" b="1"/>
        </a:p>
      </xdr:txBody>
    </xdr:sp>
    <xdr:clientData/>
  </xdr:twoCellAnchor>
  <xdr:twoCellAnchor editAs="absolute">
    <xdr:from>
      <xdr:col>0</xdr:col>
      <xdr:colOff>190502</xdr:colOff>
      <xdr:row>9</xdr:row>
      <xdr:rowOff>57149</xdr:rowOff>
    </xdr:from>
    <xdr:to>
      <xdr:col>1</xdr:col>
      <xdr:colOff>2252</xdr:colOff>
      <xdr:row>17</xdr:row>
      <xdr:rowOff>9525</xdr:rowOff>
    </xdr:to>
    <xdr:sp macro="" textlink="">
      <xdr:nvSpPr>
        <xdr:cNvPr id="4" name="Arrondir un rectangle avec un coin du même côté 3"/>
        <xdr:cNvSpPr/>
      </xdr:nvSpPr>
      <xdr:spPr>
        <a:xfrm rot="16200000">
          <a:off x="-403686" y="2403937"/>
          <a:ext cx="1476376" cy="288000"/>
        </a:xfrm>
        <a:prstGeom prst="round2Same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Fermer le fichier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B4" totalsRowShown="0">
  <autoFilter ref="B2:B4"/>
  <tableColumns count="1">
    <tableColumn id="1" name="Type de prix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MO_Jour" displayName="MO_Jour" ref="B7:L17" totalsRowShown="0">
  <autoFilter ref="B7:L17"/>
  <sortState ref="B8:L17">
    <sortCondition ref="B7:B17"/>
  </sortState>
  <tableColumns count="11">
    <tableColumn id="1" name="Main-d'oeuvre"/>
    <tableColumn id="2" name="Temp simple" dataDxfId="25"/>
    <tableColumn id="3" name="Temp demi" dataDxfId="24"/>
    <tableColumn id="4" name="Temp double" dataDxfId="23"/>
    <tableColumn id="5" name="Pension" dataDxfId="22"/>
    <tableColumn id="6" name="Repas" dataDxfId="21"/>
    <tableColumn id="7" name="Temp simple2" dataDxfId="20"/>
    <tableColumn id="8" name="Temp demi3" dataDxfId="19"/>
    <tableColumn id="9" name="Temp double4" dataDxfId="18"/>
    <tableColumn id="10" name="Pension5" dataDxfId="17"/>
    <tableColumn id="11" name="Repas6" dataDxfId="16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MO_Soir" displayName="MO_Soir" ref="B20:L30" totalsRowShown="0">
  <autoFilter ref="B20:L30"/>
  <sortState ref="B21:L30">
    <sortCondition ref="B20:B30"/>
  </sortState>
  <tableColumns count="11">
    <tableColumn id="1" name="Main-d'oeuvre"/>
    <tableColumn id="2" name="Temp simple" dataDxfId="15"/>
    <tableColumn id="3" name="Temp demi" dataDxfId="14"/>
    <tableColumn id="4" name="Temp double" dataDxfId="13"/>
    <tableColumn id="5" name="Pension" dataDxfId="12"/>
    <tableColumn id="6" name="Repas" dataDxfId="11"/>
    <tableColumn id="7" name="Temp simple2" dataDxfId="10"/>
    <tableColumn id="8" name="Temp demi3" dataDxfId="9"/>
    <tableColumn id="9" name="Temp double4" dataDxfId="8"/>
    <tableColumn id="10" name="Pension5" dataDxfId="7"/>
    <tableColumn id="11" name="Repas6" dataDxfId="6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Équipement" displayName="Équipement" ref="B33:H35" totalsRowShown="0">
  <autoFilter ref="B33:H35"/>
  <tableColumns count="7">
    <tableColumn id="1" name="Liste d'équipement"/>
    <tableColumn id="2" name="Jour" dataDxfId="5"/>
    <tableColumn id="3" name="Semaine" dataDxfId="4"/>
    <tableColumn id="4" name="Mois" dataDxfId="3"/>
    <tableColumn id="5" name="Jour2" dataDxfId="2"/>
    <tableColumn id="6" name="Semaine2" dataDxfId="1"/>
    <tableColumn id="7" name="Mois2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2:M40"/>
  <sheetViews>
    <sheetView tabSelected="1" workbookViewId="0">
      <selection activeCell="D34" sqref="D33:D34"/>
    </sheetView>
  </sheetViews>
  <sheetFormatPr baseColWidth="10" defaultRowHeight="15" x14ac:dyDescent="0.2"/>
  <cols>
    <col min="1" max="1" width="5.5546875" style="19" customWidth="1"/>
    <col min="2" max="2" width="5.6640625" customWidth="1"/>
    <col min="5" max="6" width="12.88671875" bestFit="1" customWidth="1"/>
    <col min="8" max="8" width="12.88671875" bestFit="1" customWidth="1"/>
  </cols>
  <sheetData>
    <row r="2" spans="2:13" ht="15.75" thickBot="1" x14ac:dyDescent="0.25">
      <c r="B2" s="1"/>
      <c r="C2" s="3" t="str">
        <f>"CALCUL DES COÛTS DE PROJET"</f>
        <v>CALCUL DES COÛTS DE PROJET</v>
      </c>
      <c r="D2" s="4"/>
      <c r="E2" s="5"/>
      <c r="F2" s="9"/>
      <c r="G2" s="9"/>
      <c r="H2" s="9"/>
      <c r="I2" s="9"/>
      <c r="J2" s="9"/>
      <c r="K2" s="9"/>
      <c r="L2" s="9"/>
    </row>
    <row r="3" spans="2:13" ht="15.75" thickTop="1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2:13" ht="15.75" thickBot="1" x14ac:dyDescent="0.25">
      <c r="C4" s="46" t="str">
        <f>"Client"</f>
        <v>Client</v>
      </c>
      <c r="D4" s="46"/>
      <c r="E4" s="46"/>
      <c r="F4" s="46" t="str">
        <f>"Contact"</f>
        <v>Contact</v>
      </c>
      <c r="G4" s="46"/>
      <c r="H4" s="46"/>
      <c r="I4" s="3" t="str">
        <f>"Note"</f>
        <v>Note</v>
      </c>
      <c r="J4" s="3"/>
      <c r="K4" s="3"/>
      <c r="L4" s="3"/>
      <c r="M4" s="2"/>
    </row>
    <row r="5" spans="2:13" ht="15.75" thickTop="1" x14ac:dyDescent="0.2">
      <c r="C5" s="43" t="s">
        <v>40</v>
      </c>
      <c r="D5" s="44"/>
      <c r="E5" s="45"/>
      <c r="F5" s="43" t="s">
        <v>41</v>
      </c>
      <c r="G5" s="44"/>
      <c r="H5" s="45"/>
      <c r="I5" s="37" t="s">
        <v>42</v>
      </c>
      <c r="J5" s="38"/>
      <c r="K5" s="38"/>
      <c r="L5" s="39"/>
      <c r="M5" s="2"/>
    </row>
    <row r="6" spans="2:13" ht="5.0999999999999996" customHeight="1" x14ac:dyDescent="0.2">
      <c r="C6" s="2"/>
      <c r="D6" s="2"/>
      <c r="E6" s="2"/>
      <c r="F6" s="2"/>
      <c r="G6" s="2"/>
      <c r="H6" s="2"/>
      <c r="I6" s="40"/>
      <c r="J6" s="41"/>
      <c r="K6" s="41"/>
      <c r="L6" s="42"/>
      <c r="M6" s="2"/>
    </row>
    <row r="7" spans="2:13" ht="15.75" thickBot="1" x14ac:dyDescent="0.25">
      <c r="C7" s="46" t="str">
        <f>"Description du projet"</f>
        <v>Description du projet</v>
      </c>
      <c r="D7" s="46"/>
      <c r="E7" s="46"/>
      <c r="F7" s="6" t="str">
        <f>"N° Projet"</f>
        <v>N° Projet</v>
      </c>
      <c r="G7" s="7"/>
      <c r="H7" s="8"/>
      <c r="I7" s="40"/>
      <c r="J7" s="41"/>
      <c r="K7" s="41"/>
      <c r="L7" s="42"/>
      <c r="M7" s="2"/>
    </row>
    <row r="8" spans="2:13" ht="15.75" thickTop="1" x14ac:dyDescent="0.2">
      <c r="C8" s="43" t="s">
        <v>44</v>
      </c>
      <c r="D8" s="44"/>
      <c r="E8" s="45"/>
      <c r="F8" s="12" t="s">
        <v>43</v>
      </c>
      <c r="G8" s="2"/>
      <c r="H8" s="2"/>
      <c r="I8" s="40"/>
      <c r="J8" s="41"/>
      <c r="K8" s="41"/>
      <c r="L8" s="42"/>
      <c r="M8" s="2"/>
    </row>
    <row r="9" spans="2:13" ht="5.0999999999999996" customHeight="1" x14ac:dyDescent="0.2">
      <c r="C9" s="2"/>
      <c r="D9" s="2"/>
      <c r="E9" s="2"/>
      <c r="F9" s="2"/>
      <c r="G9" s="2"/>
      <c r="H9" s="2"/>
      <c r="I9" s="40"/>
      <c r="J9" s="41"/>
      <c r="K9" s="41"/>
      <c r="L9" s="42"/>
      <c r="M9" s="2"/>
    </row>
    <row r="10" spans="2:13" ht="15.75" thickBot="1" x14ac:dyDescent="0.25">
      <c r="C10" s="46" t="str">
        <f>"Type de prix"</f>
        <v>Type de prix</v>
      </c>
      <c r="D10" s="46"/>
      <c r="E10" s="46"/>
      <c r="F10" s="6" t="str">
        <f>"% Fixe"</f>
        <v>% Fixe</v>
      </c>
      <c r="G10" s="6" t="str">
        <f>"% Budgétaire"</f>
        <v>% Budgétaire</v>
      </c>
      <c r="H10" s="6"/>
      <c r="I10" s="40"/>
      <c r="J10" s="41"/>
      <c r="K10" s="41"/>
      <c r="L10" s="42"/>
      <c r="M10" s="2"/>
    </row>
    <row r="11" spans="2:13" ht="15.75" thickTop="1" x14ac:dyDescent="0.2">
      <c r="C11" s="43" t="s">
        <v>5</v>
      </c>
      <c r="D11" s="44"/>
      <c r="E11" s="45"/>
      <c r="F11" s="20"/>
      <c r="G11" s="43"/>
      <c r="H11" s="45"/>
      <c r="I11" s="40"/>
      <c r="J11" s="41"/>
      <c r="K11" s="41"/>
      <c r="L11" s="42"/>
      <c r="M11" s="2"/>
    </row>
    <row r="12" spans="2:13" ht="5.0999999999999996" customHeight="1" x14ac:dyDescent="0.2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2:13" ht="15.75" thickBot="1" x14ac:dyDescent="0.25">
      <c r="C13" s="46" t="str">
        <f>"SOMMAIRE DES COÛTS"</f>
        <v>SOMMAIRE DES COÛTS</v>
      </c>
      <c r="D13" s="46"/>
      <c r="E13" s="46"/>
      <c r="F13" s="2"/>
      <c r="G13" s="2"/>
      <c r="H13" s="2"/>
      <c r="I13" s="46" t="str">
        <f>"RÉPARTITION DES COÛTS"</f>
        <v>RÉPARTITION DES COÛTS</v>
      </c>
      <c r="J13" s="46"/>
      <c r="K13" s="46"/>
      <c r="L13" s="46"/>
      <c r="M13" s="2"/>
    </row>
    <row r="14" spans="2:13" ht="5.0999999999999996" customHeight="1" thickTop="1" x14ac:dyDescent="0.2"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2:13" ht="15.75" thickBot="1" x14ac:dyDescent="0.25">
      <c r="C15" s="10" t="str">
        <f>"Division budgétaire"</f>
        <v>Division budgétaire</v>
      </c>
      <c r="D15" s="10"/>
      <c r="E15" s="11" t="str">
        <f>"Coûtant"</f>
        <v>Coûtant</v>
      </c>
      <c r="F15" s="11" t="str">
        <f>"Vendant"</f>
        <v>Vendant</v>
      </c>
      <c r="G15" s="11" t="str">
        <f>"%"</f>
        <v>%</v>
      </c>
      <c r="H15" s="11" t="str">
        <f>"Décision"</f>
        <v>Décision</v>
      </c>
      <c r="I15" s="2"/>
      <c r="J15" s="2"/>
      <c r="K15" s="2"/>
      <c r="L15" s="2"/>
      <c r="M15" s="2"/>
    </row>
    <row r="16" spans="2:13" ht="15.75" thickTop="1" x14ac:dyDescent="0.2">
      <c r="C16" s="33" t="str">
        <f>"Main-d'œuvre"</f>
        <v>Main-d'œuvre</v>
      </c>
      <c r="D16" s="33"/>
      <c r="E16" s="21"/>
      <c r="F16" s="21">
        <f>E16+(E16*G16)</f>
        <v>0</v>
      </c>
      <c r="G16" s="22">
        <f>$F$11</f>
        <v>0</v>
      </c>
      <c r="H16" s="24"/>
      <c r="I16" s="2"/>
      <c r="J16" s="2"/>
      <c r="K16" s="2"/>
      <c r="L16" s="2"/>
      <c r="M16" s="2"/>
    </row>
    <row r="17" spans="3:13" x14ac:dyDescent="0.2">
      <c r="C17" s="33" t="str">
        <f>"Pension"</f>
        <v>Pension</v>
      </c>
      <c r="D17" s="33"/>
      <c r="E17" s="21"/>
      <c r="F17" s="21">
        <f t="shared" ref="F17:F18" si="0">E17+(E17*G17)</f>
        <v>0</v>
      </c>
      <c r="G17" s="22">
        <f t="shared" ref="G17:G18" si="1">$F$11</f>
        <v>0</v>
      </c>
      <c r="H17" s="24"/>
      <c r="I17" s="2"/>
      <c r="J17" s="2"/>
      <c r="K17" s="2"/>
      <c r="L17" s="2"/>
      <c r="M17" s="2"/>
    </row>
    <row r="18" spans="3:13" ht="15.75" thickBot="1" x14ac:dyDescent="0.25">
      <c r="C18" s="33" t="str">
        <f>"Repas"</f>
        <v>Repas</v>
      </c>
      <c r="D18" s="33"/>
      <c r="E18" s="21"/>
      <c r="F18" s="21">
        <f t="shared" si="0"/>
        <v>0</v>
      </c>
      <c r="G18" s="22">
        <f t="shared" si="1"/>
        <v>0</v>
      </c>
      <c r="H18" s="24"/>
      <c r="I18" s="2"/>
      <c r="J18" s="2"/>
      <c r="K18" s="2"/>
      <c r="L18" s="2"/>
      <c r="M18" s="2"/>
    </row>
    <row r="19" spans="3:13" ht="15.75" thickTop="1" x14ac:dyDescent="0.2">
      <c r="C19" s="34" t="str">
        <f>"Sous-Total"</f>
        <v>Sous-Total</v>
      </c>
      <c r="D19" s="35"/>
      <c r="E19" s="13">
        <f>SUM(E16:E18)</f>
        <v>0</v>
      </c>
      <c r="F19" s="13">
        <f>SUM(F16:F18)</f>
        <v>0</v>
      </c>
      <c r="G19" s="23" t="str">
        <f>IF(E19=0,"",(F19-E19)/E19)</f>
        <v/>
      </c>
      <c r="H19" s="25">
        <f>SUM(H16:H18)</f>
        <v>0</v>
      </c>
      <c r="I19" s="2"/>
      <c r="J19" s="2"/>
      <c r="K19" s="2"/>
      <c r="L19" s="2"/>
      <c r="M19" s="2"/>
    </row>
    <row r="20" spans="3:13" x14ac:dyDescent="0.2">
      <c r="C20" s="33" t="str">
        <f>"Matériaux"</f>
        <v>Matériaux</v>
      </c>
      <c r="D20" s="33"/>
      <c r="E20" s="21"/>
      <c r="F20" s="21">
        <f>E20+(E20*G20)</f>
        <v>0</v>
      </c>
      <c r="G20" s="22">
        <f>$F$11</f>
        <v>0</v>
      </c>
      <c r="H20" s="24"/>
      <c r="I20" s="2"/>
      <c r="J20" s="2"/>
      <c r="K20" s="2"/>
      <c r="L20" s="2"/>
      <c r="M20" s="2"/>
    </row>
    <row r="21" spans="3:13" x14ac:dyDescent="0.2">
      <c r="C21" s="33" t="str">
        <f>"Équipement"</f>
        <v>Équipement</v>
      </c>
      <c r="D21" s="33"/>
      <c r="E21" s="21"/>
      <c r="F21" s="21">
        <f t="shared" ref="F21:F23" si="2">E21+(E21*G21)</f>
        <v>0</v>
      </c>
      <c r="G21" s="22">
        <f t="shared" ref="G21:G23" si="3">$F$11</f>
        <v>0</v>
      </c>
      <c r="H21" s="24"/>
      <c r="I21" s="2"/>
      <c r="J21" s="2"/>
      <c r="K21" s="2"/>
      <c r="L21" s="2"/>
      <c r="M21" s="2"/>
    </row>
    <row r="22" spans="3:13" x14ac:dyDescent="0.2">
      <c r="C22" s="33" t="str">
        <f>"Sous-traitant"</f>
        <v>Sous-traitant</v>
      </c>
      <c r="D22" s="33"/>
      <c r="E22" s="21"/>
      <c r="F22" s="21">
        <f t="shared" si="2"/>
        <v>0</v>
      </c>
      <c r="G22" s="22">
        <f t="shared" si="3"/>
        <v>0</v>
      </c>
      <c r="H22" s="24"/>
      <c r="I22" s="2"/>
      <c r="J22" s="2"/>
      <c r="K22" s="2"/>
      <c r="L22" s="2"/>
      <c r="M22" s="2"/>
    </row>
    <row r="23" spans="3:13" ht="15.75" thickBot="1" x14ac:dyDescent="0.25">
      <c r="C23" s="33" t="str">
        <f>"Transport"</f>
        <v>Transport</v>
      </c>
      <c r="D23" s="33"/>
      <c r="E23" s="21">
        <v>34534</v>
      </c>
      <c r="F23" s="21">
        <f t="shared" si="2"/>
        <v>34534</v>
      </c>
      <c r="G23" s="22">
        <f t="shared" si="3"/>
        <v>0</v>
      </c>
      <c r="H23" s="24">
        <v>34535</v>
      </c>
      <c r="I23" s="2"/>
      <c r="J23" s="2"/>
      <c r="K23" s="2"/>
      <c r="L23" s="2"/>
      <c r="M23" s="2"/>
    </row>
    <row r="24" spans="3:13" ht="15.75" thickTop="1" x14ac:dyDescent="0.2">
      <c r="C24" s="34" t="str">
        <f>"Total"</f>
        <v>Total</v>
      </c>
      <c r="D24" s="35"/>
      <c r="E24" s="13">
        <f>SUM(E19:E23)</f>
        <v>34534</v>
      </c>
      <c r="F24" s="13">
        <f>SUM(F19:F23)</f>
        <v>34534</v>
      </c>
      <c r="G24" s="23">
        <f>IF(E24=0,"",(F24-E24)/E24)</f>
        <v>0</v>
      </c>
      <c r="H24" s="25">
        <f t="shared" ref="H24" si="4">SUM(H19:H23)</f>
        <v>34535</v>
      </c>
      <c r="I24" s="2"/>
      <c r="J24" s="2"/>
      <c r="K24" s="2"/>
      <c r="L24" s="2"/>
      <c r="M24" s="2"/>
    </row>
    <row r="25" spans="3:13" x14ac:dyDescent="0.2">
      <c r="C25" s="36"/>
      <c r="D25" s="36"/>
      <c r="E25" s="2"/>
      <c r="F25" s="2"/>
      <c r="G25" s="2"/>
      <c r="H25" s="2"/>
      <c r="I25" s="2"/>
      <c r="J25" s="2"/>
      <c r="K25" s="2"/>
      <c r="L25" s="2"/>
      <c r="M25" s="2"/>
    </row>
    <row r="26" spans="3:13" x14ac:dyDescent="0.2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3:13" x14ac:dyDescent="0.2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3:13" x14ac:dyDescent="0.2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3:13" x14ac:dyDescent="0.2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3:13" x14ac:dyDescent="0.2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3:13" x14ac:dyDescent="0.2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</row>
    <row r="32" spans="3:13" x14ac:dyDescent="0.2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3:13" x14ac:dyDescent="0.2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3:13" x14ac:dyDescent="0.2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3:13" x14ac:dyDescent="0.2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3:13" x14ac:dyDescent="0.2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3:13" x14ac:dyDescent="0.2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3:13" x14ac:dyDescent="0.2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3:13" x14ac:dyDescent="0.2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  <row r="40" spans="3:13" x14ac:dyDescent="0.2">
      <c r="C40" s="2"/>
      <c r="D40" s="2"/>
    </row>
  </sheetData>
  <mergeCells count="22">
    <mergeCell ref="C4:E4"/>
    <mergeCell ref="F4:H4"/>
    <mergeCell ref="C10:E10"/>
    <mergeCell ref="C5:E5"/>
    <mergeCell ref="F5:H5"/>
    <mergeCell ref="I5:L11"/>
    <mergeCell ref="C11:E11"/>
    <mergeCell ref="G11:H11"/>
    <mergeCell ref="C8:E8"/>
    <mergeCell ref="C13:E13"/>
    <mergeCell ref="C7:E7"/>
    <mergeCell ref="I13:L13"/>
    <mergeCell ref="C16:D16"/>
    <mergeCell ref="C23:D23"/>
    <mergeCell ref="C24:D24"/>
    <mergeCell ref="C25:D25"/>
    <mergeCell ref="C17:D17"/>
    <mergeCell ref="C18:D18"/>
    <mergeCell ref="C19:D19"/>
    <mergeCell ref="C20:D20"/>
    <mergeCell ref="C21:D21"/>
    <mergeCell ref="C22:D22"/>
  </mergeCells>
  <dataValidations count="1">
    <dataValidation type="list" allowBlank="1" showInputMessage="1" showErrorMessage="1" sqref="C11:E11">
      <formula1>TYPE_DE_PRIX</formula1>
    </dataValidation>
  </dataValidations>
  <pageMargins left="0.7" right="0.7" top="0.75" bottom="0.75" header="0.3" footer="0.3"/>
  <pageSetup orientation="portrait" r:id="rId1"/>
  <ignoredErrors>
    <ignoredError sqref="G19 G24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/>
  </sheetPr>
  <dimension ref="A2:N40"/>
  <sheetViews>
    <sheetView workbookViewId="0">
      <selection activeCell="C36" sqref="C36"/>
    </sheetView>
  </sheetViews>
  <sheetFormatPr baseColWidth="10" defaultRowHeight="15" x14ac:dyDescent="0.2"/>
  <cols>
    <col min="1" max="1" width="5.5546875" style="19" customWidth="1"/>
    <col min="2" max="2" width="5.6640625" customWidth="1"/>
    <col min="5" max="6" width="12.88671875" bestFit="1" customWidth="1"/>
    <col min="8" max="8" width="12.88671875" bestFit="1" customWidth="1"/>
    <col min="9" max="9" width="12.109375" customWidth="1"/>
    <col min="10" max="10" width="14.88671875" customWidth="1"/>
    <col min="11" max="11" width="16.33203125" customWidth="1"/>
    <col min="12" max="12" width="16.5546875" customWidth="1"/>
    <col min="13" max="13" width="46.5546875" customWidth="1"/>
  </cols>
  <sheetData>
    <row r="2" spans="2:14" ht="15.75" thickBot="1" x14ac:dyDescent="0.25">
      <c r="B2" s="1"/>
      <c r="C2" s="26" t="str">
        <f>"HISTORIQUE DE PROJET"</f>
        <v>HISTORIQUE DE PROJET</v>
      </c>
      <c r="D2" s="27"/>
      <c r="E2" s="28"/>
      <c r="F2" s="9"/>
      <c r="G2" s="9"/>
      <c r="H2" s="9"/>
      <c r="I2" s="9"/>
      <c r="J2" s="9"/>
      <c r="K2" s="9"/>
      <c r="L2" s="9"/>
      <c r="M2" s="9"/>
    </row>
    <row r="3" spans="2:14" ht="15.75" thickTop="1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2:14" ht="15.75" thickBot="1" x14ac:dyDescent="0.25">
      <c r="C4" s="47" t="str">
        <f>"Client"</f>
        <v>Client</v>
      </c>
      <c r="D4" s="47"/>
      <c r="E4" s="47" t="str">
        <f>"Contact"</f>
        <v>Contact</v>
      </c>
      <c r="F4" s="47"/>
      <c r="G4" s="47" t="s">
        <v>36</v>
      </c>
      <c r="H4" s="47"/>
      <c r="I4" s="26" t="s">
        <v>37</v>
      </c>
      <c r="J4" s="26" t="s">
        <v>4</v>
      </c>
      <c r="K4" s="26" t="s">
        <v>38</v>
      </c>
      <c r="L4" s="26" t="s">
        <v>3</v>
      </c>
      <c r="M4" s="26" t="s">
        <v>39</v>
      </c>
      <c r="N4" s="2"/>
    </row>
    <row r="5" spans="2:14" ht="15.75" thickTop="1" x14ac:dyDescent="0.2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2:14" x14ac:dyDescent="0.2"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2:14" x14ac:dyDescent="0.2"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2:14" x14ac:dyDescent="0.2"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2:14" x14ac:dyDescent="0.2"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2:14" x14ac:dyDescent="0.2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2:14" x14ac:dyDescent="0.2"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2:14" x14ac:dyDescent="0.2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2:14" x14ac:dyDescent="0.2"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2:14" x14ac:dyDescent="0.2"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2:14" x14ac:dyDescent="0.2"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2:14" x14ac:dyDescent="0.2"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3:14" x14ac:dyDescent="0.2"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3:14" x14ac:dyDescent="0.2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3:14" x14ac:dyDescent="0.2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3:14" x14ac:dyDescent="0.2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3:14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3:14" x14ac:dyDescent="0.2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3:14" x14ac:dyDescent="0.2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3:14" x14ac:dyDescent="0.2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3:14" x14ac:dyDescent="0.2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3:14" x14ac:dyDescent="0.2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3:14" x14ac:dyDescent="0.2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3:14" x14ac:dyDescent="0.2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3:14" x14ac:dyDescent="0.2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3:14" x14ac:dyDescent="0.2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3:14" x14ac:dyDescent="0.2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3:14" x14ac:dyDescent="0.2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3:14" x14ac:dyDescent="0.2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3:14" x14ac:dyDescent="0.2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3:14" x14ac:dyDescent="0.2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3:14" x14ac:dyDescent="0.2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3:14" x14ac:dyDescent="0.2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3:14" x14ac:dyDescent="0.2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3:14" x14ac:dyDescent="0.2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3:14" x14ac:dyDescent="0.2">
      <c r="C40" s="2"/>
      <c r="D40" s="2"/>
    </row>
  </sheetData>
  <mergeCells count="3">
    <mergeCell ref="C4:D4"/>
    <mergeCell ref="E4:F4"/>
    <mergeCell ref="G4:H4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</sheetPr>
  <dimension ref="A2:L35"/>
  <sheetViews>
    <sheetView workbookViewId="0">
      <selection activeCell="J36" sqref="J36"/>
    </sheetView>
  </sheetViews>
  <sheetFormatPr baseColWidth="10" defaultRowHeight="15" x14ac:dyDescent="0.2"/>
  <cols>
    <col min="1" max="1" width="3.5546875" customWidth="1"/>
    <col min="2" max="2" width="18.77734375" customWidth="1"/>
    <col min="3" max="3" width="13.21875" customWidth="1"/>
    <col min="4" max="4" width="11.77734375" customWidth="1"/>
    <col min="5" max="5" width="13.5546875" customWidth="1"/>
    <col min="8" max="8" width="14.21875" customWidth="1"/>
    <col min="9" max="9" width="12.77734375" customWidth="1"/>
    <col min="10" max="10" width="14.5546875" customWidth="1"/>
  </cols>
  <sheetData>
    <row r="2" spans="1:12" x14ac:dyDescent="0.2">
      <c r="B2" t="s">
        <v>4</v>
      </c>
    </row>
    <row r="3" spans="1:12" x14ac:dyDescent="0.2">
      <c r="B3" t="s">
        <v>5</v>
      </c>
    </row>
    <row r="4" spans="1:12" x14ac:dyDescent="0.2">
      <c r="B4" t="s">
        <v>6</v>
      </c>
    </row>
    <row r="6" spans="1:12" ht="15.75" x14ac:dyDescent="0.25">
      <c r="C6" s="51" t="s">
        <v>2</v>
      </c>
      <c r="D6" s="50"/>
      <c r="E6" s="50"/>
      <c r="F6" s="50"/>
      <c r="G6" s="52"/>
      <c r="H6" s="50" t="s">
        <v>3</v>
      </c>
      <c r="I6" s="50"/>
      <c r="J6" s="50"/>
      <c r="K6" s="50"/>
      <c r="L6" s="50"/>
    </row>
    <row r="7" spans="1:12" x14ac:dyDescent="0.2">
      <c r="A7" s="48" t="s">
        <v>21</v>
      </c>
      <c r="B7" t="s">
        <v>7</v>
      </c>
      <c r="C7" s="29" t="s">
        <v>8</v>
      </c>
      <c r="D7" s="9" t="s">
        <v>9</v>
      </c>
      <c r="E7" s="9" t="s">
        <v>10</v>
      </c>
      <c r="F7" s="9" t="s">
        <v>0</v>
      </c>
      <c r="G7" s="30" t="s">
        <v>1</v>
      </c>
      <c r="H7" s="9" t="s">
        <v>23</v>
      </c>
      <c r="I7" s="9" t="s">
        <v>24</v>
      </c>
      <c r="J7" s="9" t="s">
        <v>25</v>
      </c>
      <c r="K7" s="9" t="s">
        <v>26</v>
      </c>
      <c r="L7" s="9" t="s">
        <v>27</v>
      </c>
    </row>
    <row r="8" spans="1:12" ht="15" customHeight="1" x14ac:dyDescent="0.2">
      <c r="A8" s="48"/>
      <c r="B8" t="s">
        <v>12</v>
      </c>
      <c r="C8" s="31"/>
      <c r="D8" s="16"/>
      <c r="E8" s="16"/>
      <c r="F8" s="16"/>
      <c r="G8" s="32"/>
      <c r="H8" s="16"/>
      <c r="I8" s="16"/>
      <c r="J8" s="16"/>
      <c r="K8" s="16"/>
      <c r="L8" s="16"/>
    </row>
    <row r="9" spans="1:12" x14ac:dyDescent="0.2">
      <c r="A9" s="48"/>
      <c r="B9" t="s">
        <v>13</v>
      </c>
      <c r="C9" s="31"/>
      <c r="D9" s="16"/>
      <c r="E9" s="16"/>
      <c r="F9" s="16"/>
      <c r="G9" s="32"/>
      <c r="H9" s="16"/>
      <c r="I9" s="16"/>
      <c r="J9" s="16"/>
      <c r="K9" s="16"/>
      <c r="L9" s="16"/>
    </row>
    <row r="10" spans="1:12" x14ac:dyDescent="0.2">
      <c r="A10" s="48"/>
      <c r="B10" t="s">
        <v>11</v>
      </c>
      <c r="C10" s="31"/>
      <c r="D10" s="16"/>
      <c r="E10" s="16"/>
      <c r="F10" s="16"/>
      <c r="G10" s="32"/>
      <c r="H10" s="16"/>
      <c r="I10" s="16"/>
      <c r="J10" s="16"/>
      <c r="K10" s="16"/>
      <c r="L10" s="16"/>
    </row>
    <row r="11" spans="1:12" x14ac:dyDescent="0.2">
      <c r="A11" s="48"/>
      <c r="B11" t="s">
        <v>14</v>
      </c>
      <c r="C11" s="31"/>
      <c r="D11" s="16"/>
      <c r="E11" s="16"/>
      <c r="F11" s="16"/>
      <c r="G11" s="32"/>
      <c r="H11" s="16"/>
      <c r="I11" s="16"/>
      <c r="J11" s="16"/>
      <c r="K11" s="16"/>
      <c r="L11" s="16"/>
    </row>
    <row r="12" spans="1:12" x14ac:dyDescent="0.2">
      <c r="A12" s="48"/>
      <c r="B12" t="s">
        <v>15</v>
      </c>
      <c r="C12" s="31"/>
      <c r="D12" s="16"/>
      <c r="E12" s="16"/>
      <c r="F12" s="16"/>
      <c r="G12" s="32"/>
      <c r="H12" s="16"/>
      <c r="I12" s="16"/>
      <c r="J12" s="16"/>
      <c r="K12" s="16"/>
      <c r="L12" s="16"/>
    </row>
    <row r="13" spans="1:12" x14ac:dyDescent="0.2">
      <c r="A13" s="48"/>
      <c r="B13" t="s">
        <v>16</v>
      </c>
      <c r="C13" s="31"/>
      <c r="D13" s="16"/>
      <c r="E13" s="16"/>
      <c r="F13" s="16"/>
      <c r="G13" s="32"/>
      <c r="H13" s="16"/>
      <c r="I13" s="16"/>
      <c r="J13" s="16"/>
      <c r="K13" s="16"/>
      <c r="L13" s="16"/>
    </row>
    <row r="14" spans="1:12" x14ac:dyDescent="0.2">
      <c r="A14" s="48"/>
      <c r="B14" t="s">
        <v>17</v>
      </c>
      <c r="C14" s="31"/>
      <c r="D14" s="16"/>
      <c r="E14" s="16"/>
      <c r="F14" s="16"/>
      <c r="G14" s="32"/>
      <c r="H14" s="16"/>
      <c r="I14" s="16"/>
      <c r="J14" s="16"/>
      <c r="K14" s="16"/>
      <c r="L14" s="16"/>
    </row>
    <row r="15" spans="1:12" x14ac:dyDescent="0.2">
      <c r="A15" s="48"/>
      <c r="B15" t="s">
        <v>18</v>
      </c>
      <c r="C15" s="31"/>
      <c r="D15" s="16"/>
      <c r="E15" s="16"/>
      <c r="F15" s="16"/>
      <c r="G15" s="32"/>
      <c r="H15" s="16"/>
      <c r="I15" s="16"/>
      <c r="J15" s="16"/>
      <c r="K15" s="16"/>
      <c r="L15" s="16"/>
    </row>
    <row r="16" spans="1:12" x14ac:dyDescent="0.2">
      <c r="A16" s="48"/>
      <c r="B16" t="s">
        <v>19</v>
      </c>
      <c r="C16" s="31"/>
      <c r="D16" s="16"/>
      <c r="E16" s="16"/>
      <c r="F16" s="16"/>
      <c r="G16" s="32"/>
      <c r="H16" s="16"/>
      <c r="I16" s="16"/>
      <c r="J16" s="16"/>
      <c r="K16" s="16"/>
      <c r="L16" s="16"/>
    </row>
    <row r="17" spans="1:12" x14ac:dyDescent="0.2">
      <c r="A17" s="48"/>
      <c r="B17" t="s">
        <v>20</v>
      </c>
      <c r="C17" s="31"/>
      <c r="D17" s="16"/>
      <c r="E17" s="16"/>
      <c r="F17" s="16"/>
      <c r="G17" s="32"/>
      <c r="H17" s="16"/>
      <c r="I17" s="16"/>
      <c r="J17" s="16"/>
      <c r="K17" s="16"/>
      <c r="L17" s="16"/>
    </row>
    <row r="18" spans="1:12" x14ac:dyDescent="0.2">
      <c r="H18" s="17"/>
      <c r="I18" s="17"/>
      <c r="J18" s="17"/>
      <c r="K18" s="17"/>
      <c r="L18" s="17"/>
    </row>
    <row r="19" spans="1:12" ht="15.75" customHeight="1" x14ac:dyDescent="0.25">
      <c r="A19" s="15"/>
      <c r="C19" s="51" t="s">
        <v>2</v>
      </c>
      <c r="D19" s="50"/>
      <c r="E19" s="50"/>
      <c r="F19" s="50"/>
      <c r="G19" s="52"/>
      <c r="H19" s="50" t="s">
        <v>3</v>
      </c>
      <c r="I19" s="50"/>
      <c r="J19" s="50"/>
      <c r="K19" s="50"/>
      <c r="L19" s="50"/>
    </row>
    <row r="20" spans="1:12" x14ac:dyDescent="0.2">
      <c r="A20" s="48" t="s">
        <v>22</v>
      </c>
      <c r="B20" t="s">
        <v>7</v>
      </c>
      <c r="C20" s="29" t="s">
        <v>8</v>
      </c>
      <c r="D20" s="9" t="s">
        <v>9</v>
      </c>
      <c r="E20" s="9" t="s">
        <v>10</v>
      </c>
      <c r="F20" s="9" t="s">
        <v>0</v>
      </c>
      <c r="G20" s="30" t="s">
        <v>1</v>
      </c>
      <c r="H20" s="9" t="s">
        <v>23</v>
      </c>
      <c r="I20" s="9" t="s">
        <v>24</v>
      </c>
      <c r="J20" s="9" t="s">
        <v>25</v>
      </c>
      <c r="K20" s="9" t="s">
        <v>26</v>
      </c>
      <c r="L20" s="9" t="s">
        <v>27</v>
      </c>
    </row>
    <row r="21" spans="1:12" ht="15" customHeight="1" x14ac:dyDescent="0.2">
      <c r="A21" s="48"/>
      <c r="B21" t="s">
        <v>12</v>
      </c>
      <c r="C21" s="31"/>
      <c r="D21" s="16"/>
      <c r="E21" s="16"/>
      <c r="F21" s="16"/>
      <c r="G21" s="32"/>
      <c r="H21" s="16"/>
      <c r="I21" s="16"/>
      <c r="J21" s="16"/>
      <c r="K21" s="16"/>
      <c r="L21" s="16"/>
    </row>
    <row r="22" spans="1:12" x14ac:dyDescent="0.2">
      <c r="A22" s="48"/>
      <c r="B22" t="s">
        <v>13</v>
      </c>
      <c r="C22" s="31"/>
      <c r="D22" s="16"/>
      <c r="E22" s="16"/>
      <c r="F22" s="16"/>
      <c r="G22" s="32"/>
      <c r="H22" s="16"/>
      <c r="I22" s="16"/>
      <c r="J22" s="16"/>
      <c r="K22" s="16"/>
      <c r="L22" s="16"/>
    </row>
    <row r="23" spans="1:12" x14ac:dyDescent="0.2">
      <c r="A23" s="48"/>
      <c r="B23" t="s">
        <v>11</v>
      </c>
      <c r="C23" s="31"/>
      <c r="D23" s="16"/>
      <c r="E23" s="16"/>
      <c r="F23" s="16"/>
      <c r="G23" s="32"/>
      <c r="H23" s="16"/>
      <c r="I23" s="16"/>
      <c r="J23" s="16"/>
      <c r="K23" s="16"/>
      <c r="L23" s="16"/>
    </row>
    <row r="24" spans="1:12" x14ac:dyDescent="0.2">
      <c r="A24" s="48"/>
      <c r="B24" t="s">
        <v>14</v>
      </c>
      <c r="C24" s="31"/>
      <c r="D24" s="16"/>
      <c r="E24" s="16"/>
      <c r="F24" s="16"/>
      <c r="G24" s="32"/>
      <c r="H24" s="16"/>
      <c r="I24" s="16"/>
      <c r="J24" s="16"/>
      <c r="K24" s="16"/>
      <c r="L24" s="16"/>
    </row>
    <row r="25" spans="1:12" x14ac:dyDescent="0.2">
      <c r="A25" s="48"/>
      <c r="B25" t="s">
        <v>15</v>
      </c>
      <c r="C25" s="31"/>
      <c r="D25" s="16"/>
      <c r="E25" s="16"/>
      <c r="F25" s="16"/>
      <c r="G25" s="32"/>
      <c r="H25" s="16"/>
      <c r="I25" s="16"/>
      <c r="J25" s="16"/>
      <c r="K25" s="16"/>
      <c r="L25" s="16"/>
    </row>
    <row r="26" spans="1:12" x14ac:dyDescent="0.2">
      <c r="A26" s="48"/>
      <c r="B26" t="s">
        <v>16</v>
      </c>
      <c r="C26" s="31"/>
      <c r="D26" s="16"/>
      <c r="E26" s="16"/>
      <c r="F26" s="16"/>
      <c r="G26" s="32"/>
      <c r="H26" s="16"/>
      <c r="I26" s="16"/>
      <c r="J26" s="16"/>
      <c r="K26" s="16"/>
      <c r="L26" s="16"/>
    </row>
    <row r="27" spans="1:12" x14ac:dyDescent="0.2">
      <c r="A27" s="48"/>
      <c r="B27" t="s">
        <v>17</v>
      </c>
      <c r="C27" s="31"/>
      <c r="D27" s="16"/>
      <c r="E27" s="16"/>
      <c r="F27" s="16"/>
      <c r="G27" s="32"/>
      <c r="H27" s="16"/>
      <c r="I27" s="16"/>
      <c r="J27" s="16"/>
      <c r="K27" s="16"/>
      <c r="L27" s="16"/>
    </row>
    <row r="28" spans="1:12" x14ac:dyDescent="0.2">
      <c r="A28" s="48"/>
      <c r="B28" t="s">
        <v>18</v>
      </c>
      <c r="C28" s="31"/>
      <c r="D28" s="16"/>
      <c r="E28" s="16"/>
      <c r="F28" s="16"/>
      <c r="G28" s="32"/>
      <c r="H28" s="16"/>
      <c r="I28" s="16"/>
      <c r="J28" s="16"/>
      <c r="K28" s="16"/>
      <c r="L28" s="16"/>
    </row>
    <row r="29" spans="1:12" x14ac:dyDescent="0.2">
      <c r="A29" s="48"/>
      <c r="B29" t="s">
        <v>19</v>
      </c>
      <c r="C29" s="31"/>
      <c r="D29" s="16"/>
      <c r="E29" s="16"/>
      <c r="F29" s="16"/>
      <c r="G29" s="32"/>
      <c r="H29" s="16"/>
      <c r="I29" s="16"/>
      <c r="J29" s="16"/>
      <c r="K29" s="16"/>
      <c r="L29" s="16"/>
    </row>
    <row r="30" spans="1:12" x14ac:dyDescent="0.2">
      <c r="A30" s="48"/>
      <c r="B30" t="s">
        <v>20</v>
      </c>
      <c r="C30" s="31"/>
      <c r="D30" s="16"/>
      <c r="E30" s="16"/>
      <c r="F30" s="16"/>
      <c r="G30" s="32"/>
      <c r="H30" s="16"/>
      <c r="I30" s="16"/>
      <c r="J30" s="16"/>
      <c r="K30" s="16"/>
      <c r="L30" s="16"/>
    </row>
    <row r="31" spans="1:12" x14ac:dyDescent="0.2">
      <c r="A31" s="18"/>
      <c r="C31" s="16"/>
      <c r="D31" s="16"/>
      <c r="E31" s="16"/>
      <c r="F31" s="16"/>
      <c r="G31" s="16"/>
      <c r="H31" s="16"/>
      <c r="I31" s="16"/>
      <c r="J31" s="16"/>
      <c r="K31" s="16"/>
      <c r="L31" s="16"/>
    </row>
    <row r="32" spans="1:12" ht="15.75" x14ac:dyDescent="0.25">
      <c r="C32" s="49" t="s">
        <v>2</v>
      </c>
      <c r="D32" s="50"/>
      <c r="E32" s="50"/>
      <c r="F32" s="49" t="s">
        <v>3</v>
      </c>
      <c r="G32" s="50"/>
      <c r="H32" s="50"/>
    </row>
    <row r="33" spans="2:8" x14ac:dyDescent="0.2">
      <c r="B33" t="s">
        <v>28</v>
      </c>
      <c r="C33" t="s">
        <v>21</v>
      </c>
      <c r="D33" t="s">
        <v>31</v>
      </c>
      <c r="E33" t="s">
        <v>32</v>
      </c>
      <c r="F33" t="s">
        <v>33</v>
      </c>
      <c r="G33" t="s">
        <v>34</v>
      </c>
      <c r="H33" t="s">
        <v>35</v>
      </c>
    </row>
    <row r="34" spans="2:8" x14ac:dyDescent="0.2">
      <c r="B34" t="s">
        <v>29</v>
      </c>
      <c r="C34" s="14"/>
      <c r="D34" s="14"/>
      <c r="E34" s="14"/>
      <c r="F34" s="14"/>
      <c r="G34" s="14"/>
      <c r="H34" s="14"/>
    </row>
    <row r="35" spans="2:8" x14ac:dyDescent="0.2">
      <c r="B35" t="s">
        <v>30</v>
      </c>
      <c r="C35" s="14"/>
      <c r="D35" s="14"/>
      <c r="E35" s="14"/>
      <c r="F35" s="14"/>
      <c r="G35" s="14"/>
      <c r="H35" s="14"/>
    </row>
  </sheetData>
  <mergeCells count="8">
    <mergeCell ref="A7:A17"/>
    <mergeCell ref="A20:A30"/>
    <mergeCell ref="C32:E32"/>
    <mergeCell ref="F32:H32"/>
    <mergeCell ref="C6:G6"/>
    <mergeCell ref="H6:L6"/>
    <mergeCell ref="C19:G19"/>
    <mergeCell ref="H19:L19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CALCULS</vt:lpstr>
      <vt:lpstr>HISTORIQUES</vt:lpstr>
      <vt:lpstr>VARIABLE</vt:lpstr>
      <vt:lpstr>Liste_d_équipement</vt:lpstr>
      <vt:lpstr>TYPE_DE_PRIX</vt:lpstr>
    </vt:vector>
  </TitlesOfParts>
  <Company>Ville de Sept-Iles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Lessard</dc:creator>
  <cp:lastModifiedBy>Éric Lessard</cp:lastModifiedBy>
  <dcterms:created xsi:type="dcterms:W3CDTF">2019-04-16T18:34:52Z</dcterms:created>
  <dcterms:modified xsi:type="dcterms:W3CDTF">2019-04-18T16:59:04Z</dcterms:modified>
</cp:coreProperties>
</file>