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803" yWindow="776" windowWidth="15264" windowHeight="5171"/>
  </bookViews>
  <sheets>
    <sheet name="Tableau" sheetId="1" r:id="rId1"/>
    <sheet name="RECAP_VENTE_MENSUEL" sheetId="12" r:id="rId2"/>
    <sheet name="RECAP_VENTE_ANNUEL" sheetId="13" r:id="rId3"/>
    <sheet name="ACHAT Client" sheetId="9" r:id="rId4"/>
    <sheet name="Fiche_client" sheetId="10" r:id="rId5"/>
    <sheet name="BDD" sheetId="8" r:id="rId6"/>
  </sheets>
  <definedNames>
    <definedName name="Accessoires">Tableau7[Accessoires]</definedName>
    <definedName name="Accessoires_GV">#REF!</definedName>
    <definedName name="Accessoires_prix_client">#REF!</definedName>
    <definedName name="Accessoires_prix_VDI">#REF!</definedName>
    <definedName name="Accessoires_PV">#REF!</definedName>
    <definedName name="Aloe_vera">BDD!$L$11:$L$27</definedName>
    <definedName name="Aloe_vera_GV">#REF!</definedName>
    <definedName name="Aloe_vera_ml">#REF!</definedName>
    <definedName name="Aloe_vera_prix_Client">#REF!</definedName>
    <definedName name="Aloe_vera_prix_VDI">#REF!</definedName>
    <definedName name="Aloe_vera_PV">#REF!</definedName>
    <definedName name="Clear_care">BDD!$L$30:$L$43</definedName>
    <definedName name="Clear_care_GV">#REF!</definedName>
    <definedName name="Clear_care_prix_Client">#REF!</definedName>
    <definedName name="Clear_care_prix_VDI">#REF!</definedName>
    <definedName name="Clear_care_PV">#REF!</definedName>
    <definedName name="Colonne_Nom_Prenom">Fiche_client!$B:$B</definedName>
    <definedName name="Contenance_ml">#REF!</definedName>
    <definedName name="Cosmetique">#REF!</definedName>
    <definedName name="Detail_prix_marge_PV_GV">#REF!</definedName>
    <definedName name="JHGF">#REF!</definedName>
    <definedName name="lieu_commande">BDD!$B$69:$B$70</definedName>
    <definedName name="Liste_type">BDD!$B$4:$B$8</definedName>
    <definedName name="Make_Up">BDD!$N$11:$N$27</definedName>
    <definedName name="Make_Up_GV">#REF!</definedName>
    <definedName name="Make_Up_prix_Client">#REF!</definedName>
    <definedName name="Make_Up_prix_VDI">#REF!</definedName>
    <definedName name="Make_Up_PV">#REF!</definedName>
    <definedName name="Mois">BDD!$B$53:$B$65</definedName>
    <definedName name="Nom_prenom">Fiche_client!#REF!</definedName>
    <definedName name="par_contenance">Tableau!#REF!</definedName>
    <definedName name="Parfums">BDD!$B$11:$B$48</definedName>
    <definedName name="Parfums_100ml">Tableau!#REF!</definedName>
    <definedName name="Parfums_10ml">Tableau!#REF!</definedName>
    <definedName name="Parfums_2ml">Tableau!#REF!</definedName>
    <definedName name="Parfums_50ml">Tableau!#REF!</definedName>
    <definedName name="Parfums_contenance">BDD!$E$3:$E$7</definedName>
    <definedName name="Parfums_GV">#REF!</definedName>
    <definedName name="Parfums_ml">#REF!</definedName>
    <definedName name="Parfums_prix_Client">#REF!</definedName>
    <definedName name="Parfums_prix_VDI">#REF!</definedName>
    <definedName name="Parfums_PV">#REF!</definedName>
    <definedName name="Produits_tarifs_Marge_PV_GV_">Tableau9[#All]</definedName>
    <definedName name="Quantité">BDD!$P$11:$P$29</definedName>
    <definedName name="Type">#REF!</definedName>
  </definedNames>
  <calcPr calcId="125725"/>
</workbook>
</file>

<file path=xl/calcChain.xml><?xml version="1.0" encoding="utf-8"?>
<calcChain xmlns="http://schemas.openxmlformats.org/spreadsheetml/2006/main">
  <c r="L21" i="1"/>
  <c r="J2" s="1"/>
  <c r="M21"/>
  <c r="K2" s="1"/>
  <c r="N21"/>
  <c r="L2" s="1"/>
  <c r="O21"/>
  <c r="M2" s="1"/>
  <c r="P21"/>
  <c r="Q21"/>
  <c r="O2" s="1"/>
  <c r="H3" i="12"/>
  <c r="H4"/>
  <c r="H5"/>
  <c r="H6"/>
  <c r="H7"/>
  <c r="H8"/>
  <c r="H9"/>
  <c r="H10"/>
  <c r="H11"/>
  <c r="H12"/>
  <c r="H13"/>
  <c r="H2"/>
  <c r="I2" i="1"/>
  <c r="A2"/>
  <c r="S21"/>
  <c r="F17"/>
  <c r="L17" s="1"/>
  <c r="G17"/>
  <c r="M17" s="1"/>
  <c r="I17"/>
  <c r="P17" s="1"/>
  <c r="J17"/>
  <c r="Q17" s="1"/>
  <c r="H17"/>
  <c r="O17" s="1"/>
  <c r="N2"/>
  <c r="G2"/>
  <c r="F2"/>
  <c r="E2"/>
  <c r="D2"/>
  <c r="C2"/>
  <c r="B2"/>
  <c r="H7" i="8"/>
  <c r="H6"/>
  <c r="H5"/>
  <c r="H4"/>
</calcChain>
</file>

<file path=xl/sharedStrings.xml><?xml version="1.0" encoding="utf-8"?>
<sst xmlns="http://schemas.openxmlformats.org/spreadsheetml/2006/main" count="547" uniqueCount="289">
  <si>
    <t>Produits</t>
  </si>
  <si>
    <t>Quantité</t>
  </si>
  <si>
    <t>Marge</t>
  </si>
  <si>
    <t>PV</t>
  </si>
  <si>
    <t>GV</t>
  </si>
  <si>
    <t>Prix VDI</t>
  </si>
  <si>
    <t>Contenance</t>
  </si>
  <si>
    <t>Parfums</t>
  </si>
  <si>
    <t>Accessoires</t>
  </si>
  <si>
    <t>Aloe_vera</t>
  </si>
  <si>
    <t>Clear_care</t>
  </si>
  <si>
    <t>Liste_type</t>
  </si>
  <si>
    <t>Make_Up</t>
  </si>
  <si>
    <t>___</t>
  </si>
  <si>
    <t>Prix_client</t>
  </si>
  <si>
    <t>Total Marge</t>
  </si>
  <si>
    <t>Total PV</t>
  </si>
  <si>
    <t>Total_GV</t>
  </si>
  <si>
    <t xml:space="preserve">Nom_prenom </t>
  </si>
  <si>
    <t>Type_de_produits</t>
  </si>
  <si>
    <t>???</t>
  </si>
  <si>
    <t>Total_VDI</t>
  </si>
  <si>
    <t>Total_Client</t>
  </si>
  <si>
    <t>__</t>
  </si>
  <si>
    <t>produits_ cosmetique</t>
  </si>
  <si>
    <t>Qté</t>
  </si>
  <si>
    <t>_,</t>
  </si>
  <si>
    <t>Adresse</t>
  </si>
  <si>
    <t>@mail</t>
  </si>
  <si>
    <t>Telephone</t>
  </si>
  <si>
    <t>Ville</t>
  </si>
  <si>
    <t>Nom_prenom</t>
  </si>
  <si>
    <t>Code poste</t>
  </si>
  <si>
    <t>Nouveau_client</t>
  </si>
  <si>
    <t>Validation des commandes</t>
  </si>
  <si>
    <t>Date</t>
  </si>
  <si>
    <t>produits_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</si>
  <si>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</si>
  <si>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</si>
  <si>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</si>
  <si>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</si>
  <si>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</si>
  <si>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</si>
  <si>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</si>
  <si>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</si>
  <si>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</si>
  <si>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</si>
  <si>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</si>
  <si>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</si>
  <si>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</si>
  <si>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Total du mois </t>
  </si>
  <si>
    <t>Ou</t>
  </si>
  <si>
    <t>Internet</t>
  </si>
  <si>
    <t>lieu_commande</t>
  </si>
  <si>
    <t>Atelier Decouv,</t>
  </si>
  <si>
    <t>Reduction</t>
  </si>
  <si>
    <t>Marge_VDI_=
((Total_Client - 400€(Conso_perso))*25%)</t>
  </si>
  <si>
    <t xml:space="preserve"> Clear_care_0</t>
  </si>
  <si>
    <t>Accessoires_0</t>
  </si>
  <si>
    <t>Accessoires_1</t>
  </si>
  <si>
    <t>Accessoires_2</t>
  </si>
  <si>
    <t>Accessoires_3</t>
  </si>
  <si>
    <t>Accessoires_4</t>
  </si>
  <si>
    <t>Accessoires_5</t>
  </si>
  <si>
    <t>Accessoires_6</t>
  </si>
  <si>
    <t>Accessoires_7</t>
  </si>
  <si>
    <t>Accessoires_8</t>
  </si>
  <si>
    <t>Aloe_vera_0</t>
  </si>
  <si>
    <t>Aloe_vera_1</t>
  </si>
  <si>
    <t>Aloe_vera_2</t>
  </si>
  <si>
    <t>Aloe_vera_3</t>
  </si>
  <si>
    <t>Aloe_vera_4</t>
  </si>
  <si>
    <t>Aloe_vera_5</t>
  </si>
  <si>
    <t>Aloe_vera_6</t>
  </si>
  <si>
    <t>Aloe_vera_7</t>
  </si>
  <si>
    <t>Aloe_vera_8</t>
  </si>
  <si>
    <t>Aloe_vera_9</t>
  </si>
  <si>
    <t>Aloe_vera_10</t>
  </si>
  <si>
    <t>Aloe_vera_11</t>
  </si>
  <si>
    <t>Make_Up_0</t>
  </si>
  <si>
    <t xml:space="preserve"> Clear_care_1</t>
  </si>
  <si>
    <t xml:space="preserve"> Clear_care_2</t>
  </si>
  <si>
    <t xml:space="preserve"> Clear_care_3</t>
  </si>
  <si>
    <t xml:space="preserve"> Clear_care_4</t>
  </si>
  <si>
    <t xml:space="preserve"> Clear_care_5</t>
  </si>
  <si>
    <t xml:space="preserve"> Clear_care_6</t>
  </si>
  <si>
    <t xml:space="preserve"> Clear_care_7</t>
  </si>
  <si>
    <t xml:space="preserve"> Clear_care_8</t>
  </si>
  <si>
    <t>Make_Up_1</t>
  </si>
  <si>
    <t>Make_Up_2</t>
  </si>
  <si>
    <t>Make_Up_3</t>
  </si>
  <si>
    <t>Make_Up_4</t>
  </si>
  <si>
    <t>Make_Up_5</t>
  </si>
  <si>
    <t>Make_Up_6</t>
  </si>
  <si>
    <t>Make_Up_7</t>
  </si>
  <si>
    <t>F__Parfums_0</t>
  </si>
  <si>
    <t>F__Parfums_1</t>
  </si>
  <si>
    <t>F__Parfums_2</t>
  </si>
  <si>
    <t>F__Parfums_3</t>
  </si>
  <si>
    <t>F__Parfums_4</t>
  </si>
  <si>
    <t>F__Parfums_5</t>
  </si>
  <si>
    <t>F__Parfums_6</t>
  </si>
  <si>
    <t>F__Parfums_7</t>
  </si>
  <si>
    <t>F__Parfums_8</t>
  </si>
  <si>
    <t>F__Parfums_9</t>
  </si>
  <si>
    <t>F__Parfums_10</t>
  </si>
  <si>
    <t>F__Parfums_11</t>
  </si>
  <si>
    <t>F__Parfums_12</t>
  </si>
  <si>
    <t>F__Parfums_13</t>
  </si>
  <si>
    <t>F__Parfums_14</t>
  </si>
  <si>
    <t>F__Parfums_15</t>
  </si>
  <si>
    <t>F__Parfums_16</t>
  </si>
  <si>
    <t>F__Parfums_17</t>
  </si>
  <si>
    <t>F__Parfums_18</t>
  </si>
  <si>
    <t>F__Parfums_19</t>
  </si>
  <si>
    <t>F__Parfums_20</t>
  </si>
  <si>
    <t>F__Parfums_21</t>
  </si>
  <si>
    <t>H__Parfums_0</t>
  </si>
  <si>
    <t>H__Parfums_1</t>
  </si>
  <si>
    <t>H__Parfums_2</t>
  </si>
  <si>
    <t>H__Parfums_3</t>
  </si>
  <si>
    <t>H__Parfums_4</t>
  </si>
  <si>
    <t>H__Parfums_5</t>
  </si>
  <si>
    <t>H__Parfums_6</t>
  </si>
  <si>
    <t>H__Parfums_7</t>
  </si>
  <si>
    <t>H__Parfums_8</t>
  </si>
  <si>
    <t>Nom_prenom_0</t>
  </si>
  <si>
    <t>Nom_prenom_1</t>
  </si>
  <si>
    <t>Nom_prenom_2</t>
  </si>
  <si>
    <t>Nom_prenom_3</t>
  </si>
  <si>
    <t>Nom_prenom_4</t>
  </si>
  <si>
    <t>Nom_prenom_5</t>
  </si>
  <si>
    <t>Nom_prenom_6</t>
  </si>
  <si>
    <t>Nom_prenom_7</t>
  </si>
  <si>
    <t>Nom_prenom_8</t>
  </si>
  <si>
    <t>Nom_prenom_9</t>
  </si>
  <si>
    <t>Nom_prenom_10</t>
  </si>
  <si>
    <t>Nom_prenom_11</t>
  </si>
  <si>
    <t>Nom_prenom_12</t>
  </si>
  <si>
    <t>Nom_prenom_13</t>
  </si>
  <si>
    <t>Nom_prenom_14</t>
  </si>
  <si>
    <t>Nom_prenom_15</t>
  </si>
  <si>
    <t>Nom_prenom_16</t>
  </si>
  <si>
    <t>Nom_prenom_17</t>
  </si>
  <si>
    <t>Nom_prenom_18</t>
  </si>
  <si>
    <t>Nom_prenom_19</t>
  </si>
  <si>
    <t>Nom_prenom_20</t>
  </si>
  <si>
    <t>Nom_prenom_21</t>
  </si>
  <si>
    <t>Nom_prenom_22</t>
  </si>
  <si>
    <t>Nom_prenom_23</t>
  </si>
  <si>
    <t>Nom_prenom_24</t>
  </si>
  <si>
    <t>Nom_prenom_25</t>
  </si>
  <si>
    <t>Nom_prenom_26</t>
  </si>
  <si>
    <t>Nom_prenom_27</t>
  </si>
  <si>
    <t>Nom_prenom_28</t>
  </si>
  <si>
    <t>Nom_prenom_29</t>
  </si>
  <si>
    <t>Adresse_0</t>
  </si>
  <si>
    <t>0</t>
  </si>
  <si>
    <t>Ville_0</t>
  </si>
  <si>
    <t>Telephone_0</t>
  </si>
  <si>
    <t>Adresse_1</t>
  </si>
  <si>
    <t>1</t>
  </si>
  <si>
    <t>Ville_1</t>
  </si>
  <si>
    <t>Telephone_1</t>
  </si>
  <si>
    <t>Adresse_2</t>
  </si>
  <si>
    <t>2</t>
  </si>
  <si>
    <t>Ville_2</t>
  </si>
  <si>
    <t>Telephone_2</t>
  </si>
  <si>
    <t>Adresse_3</t>
  </si>
  <si>
    <t>3</t>
  </si>
  <si>
    <t>Ville_3</t>
  </si>
  <si>
    <t>Telephone_3</t>
  </si>
  <si>
    <t>Adresse_4</t>
  </si>
  <si>
    <t>4</t>
  </si>
  <si>
    <t>Ville_4</t>
  </si>
  <si>
    <t>Telephone_4</t>
  </si>
  <si>
    <t>Adresse_5</t>
  </si>
  <si>
    <t>5</t>
  </si>
  <si>
    <t>Ville_5</t>
  </si>
  <si>
    <t>Telephone_5</t>
  </si>
  <si>
    <t>Adresse_6</t>
  </si>
  <si>
    <t>6</t>
  </si>
  <si>
    <t>Ville_6</t>
  </si>
  <si>
    <t>Telephone_6</t>
  </si>
  <si>
    <t>Adresse_7</t>
  </si>
  <si>
    <t>7</t>
  </si>
  <si>
    <t>Ville_7</t>
  </si>
  <si>
    <t>Telephone_7</t>
  </si>
  <si>
    <t>Adresse_8</t>
  </si>
  <si>
    <t>8</t>
  </si>
  <si>
    <t>Ville_8</t>
  </si>
  <si>
    <t>Telephone_8</t>
  </si>
  <si>
    <t>Adresse_9</t>
  </si>
  <si>
    <t>9</t>
  </si>
  <si>
    <t>Ville_9</t>
  </si>
  <si>
    <t>Telephone_9</t>
  </si>
  <si>
    <t>Adresse_10</t>
  </si>
  <si>
    <t>10</t>
  </si>
  <si>
    <t>Ville_10</t>
  </si>
  <si>
    <t>Telephone_10</t>
  </si>
  <si>
    <t>Adresse_11</t>
  </si>
  <si>
    <t>11</t>
  </si>
  <si>
    <t>Ville_11</t>
  </si>
  <si>
    <t>Telephone_11</t>
  </si>
  <si>
    <t>Adresse_12</t>
  </si>
  <si>
    <t>12</t>
  </si>
  <si>
    <t>Ville_12</t>
  </si>
  <si>
    <t>Telephone_12</t>
  </si>
  <si>
    <t>Adresse_13</t>
  </si>
  <si>
    <t>13</t>
  </si>
  <si>
    <t>Ville_13</t>
  </si>
  <si>
    <t>Telephone_13</t>
  </si>
  <si>
    <t>Adresse_14</t>
  </si>
  <si>
    <t>14</t>
  </si>
  <si>
    <t>Ville_14</t>
  </si>
  <si>
    <t>Telephone_14</t>
  </si>
  <si>
    <t>Adresse_15</t>
  </si>
  <si>
    <t>15</t>
  </si>
  <si>
    <t>Ville_15</t>
  </si>
  <si>
    <t>Telephone_15</t>
  </si>
  <si>
    <t>Adresse_16</t>
  </si>
  <si>
    <t>16</t>
  </si>
  <si>
    <t>Ville_16</t>
  </si>
  <si>
    <t>Telephone_16</t>
  </si>
  <si>
    <t>Adresse_17</t>
  </si>
  <si>
    <t>17</t>
  </si>
  <si>
    <t>Ville_17</t>
  </si>
  <si>
    <t>Telephone_17</t>
  </si>
  <si>
    <t>Adresse_18</t>
  </si>
  <si>
    <t>18</t>
  </si>
  <si>
    <t>Ville_18</t>
  </si>
  <si>
    <t>Telephone_18</t>
  </si>
  <si>
    <t>Adresse_19</t>
  </si>
  <si>
    <t>19</t>
  </si>
  <si>
    <t>Ville_19</t>
  </si>
  <si>
    <t>Telephone_19</t>
  </si>
  <si>
    <t>Adresse_20</t>
  </si>
  <si>
    <t>20</t>
  </si>
  <si>
    <t>Ville_20</t>
  </si>
  <si>
    <t>Telephone_20</t>
  </si>
  <si>
    <t>Adresse_21</t>
  </si>
  <si>
    <t>21</t>
  </si>
  <si>
    <t>Ville_21</t>
  </si>
  <si>
    <t>Telephone_21</t>
  </si>
  <si>
    <t>Adresse_22</t>
  </si>
  <si>
    <t>22</t>
  </si>
  <si>
    <t>Ville_22</t>
  </si>
  <si>
    <t>Telephone_22</t>
  </si>
  <si>
    <t>Adresse_23</t>
  </si>
  <si>
    <t>23</t>
  </si>
  <si>
    <t>Ville_23</t>
  </si>
  <si>
    <t>Telephone_23</t>
  </si>
  <si>
    <t>Adresse_24</t>
  </si>
  <si>
    <t>24</t>
  </si>
  <si>
    <t>Ville_24</t>
  </si>
  <si>
    <t>Telephone_24</t>
  </si>
  <si>
    <t>Adresse_25</t>
  </si>
  <si>
    <t>25</t>
  </si>
  <si>
    <t>Ville_25</t>
  </si>
  <si>
    <t>Telephone_25</t>
  </si>
  <si>
    <t>Adresse_26</t>
  </si>
  <si>
    <t>26</t>
  </si>
  <si>
    <t>Ville_26</t>
  </si>
  <si>
    <t>Telephone_26</t>
  </si>
  <si>
    <t>Adresse_27</t>
  </si>
  <si>
    <t>27</t>
  </si>
  <si>
    <t>Ville_27</t>
  </si>
  <si>
    <t>Telephone_27</t>
  </si>
  <si>
    <t>Adresse_28</t>
  </si>
  <si>
    <t>28</t>
  </si>
  <si>
    <t>Ville_28</t>
  </si>
  <si>
    <t>Telephone_28</t>
  </si>
  <si>
    <t>Adresse_29</t>
  </si>
  <si>
    <t>29</t>
  </si>
  <si>
    <t>Ville_29</t>
  </si>
  <si>
    <t>Telephone_29</t>
  </si>
  <si>
    <t>F__Parfums_22</t>
  </si>
  <si>
    <t>F__Parfums_23</t>
  </si>
  <si>
    <t>F__Parfums_24</t>
  </si>
  <si>
    <t>H__Parfums_9</t>
  </si>
  <si>
    <t>H__Parfums_10</t>
  </si>
  <si>
    <t>H__Parfums_11</t>
  </si>
  <si>
    <t>hgfshjgfsj</t>
  </si>
  <si>
    <t>jghf</t>
  </si>
  <si>
    <t>jghfjgfhsdjfg</t>
  </si>
  <si>
    <t>jghfdjfghd</t>
  </si>
  <si>
    <t>hgfhgf</t>
  </si>
  <si>
    <t>gfhgf</t>
  </si>
  <si>
    <t>hgfhfg</t>
  </si>
</sst>
</file>

<file path=xl/styles.xml><?xml version="1.0" encoding="utf-8"?>
<styleSheet xmlns="http://schemas.openxmlformats.org/spreadsheetml/2006/main">
  <numFmts count="4">
    <numFmt numFmtId="164" formatCode="0.00\ &quot;€&quot;"/>
    <numFmt numFmtId="165" formatCode="0&quot; ml&quot;"/>
    <numFmt numFmtId="166" formatCode="dd/mm/yy;@"/>
    <numFmt numFmtId="167" formatCode="#,##0.00\ &quot;€&quot;"/>
  </numFmts>
  <fonts count="1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rgb="FF00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81">
    <xf numFmtId="0" fontId="0" fillId="0" borderId="0" xfId="0"/>
    <xf numFmtId="0" fontId="3" fillId="0" borderId="0" xfId="0" applyFont="1" applyFill="1" applyAlignment="1">
      <alignment vertical="top"/>
    </xf>
    <xf numFmtId="0" fontId="4" fillId="0" borderId="5" xfId="0" applyFont="1" applyFill="1" applyBorder="1" applyAlignment="1">
      <alignment horizontal="left" vertical="top"/>
    </xf>
    <xf numFmtId="0" fontId="4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0" fontId="0" fillId="0" borderId="3" xfId="0" applyFont="1" applyFill="1" applyBorder="1" applyAlignment="1">
      <alignment horizontal="right" vertical="top"/>
    </xf>
    <xf numFmtId="0" fontId="0" fillId="0" borderId="0" xfId="0" applyFill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3" xfId="0" applyFill="1" applyBorder="1" applyAlignment="1">
      <alignment horizontal="right" vertical="top"/>
    </xf>
    <xf numFmtId="165" fontId="0" fillId="0" borderId="4" xfId="0" applyNumberFormat="1" applyFont="1" applyFill="1" applyBorder="1" applyAlignment="1">
      <alignment horizontal="right" vertical="top"/>
    </xf>
    <xf numFmtId="165" fontId="0" fillId="0" borderId="3" xfId="0" applyNumberFormat="1" applyFont="1" applyFill="1" applyBorder="1" applyAlignment="1">
      <alignment horizontal="right" vertical="top"/>
    </xf>
    <xf numFmtId="164" fontId="0" fillId="0" borderId="3" xfId="0" applyNumberFormat="1" applyFont="1" applyFill="1" applyBorder="1" applyAlignment="1">
      <alignment horizontal="right" vertical="top"/>
    </xf>
    <xf numFmtId="0" fontId="3" fillId="0" borderId="3" xfId="0" applyFont="1" applyFill="1" applyBorder="1" applyAlignment="1">
      <alignment horizontal="left"/>
    </xf>
    <xf numFmtId="0" fontId="0" fillId="0" borderId="0" xfId="0" applyFill="1" applyAlignment="1"/>
    <xf numFmtId="0" fontId="0" fillId="0" borderId="1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right" vertical="top"/>
    </xf>
    <xf numFmtId="0" fontId="4" fillId="0" borderId="3" xfId="0" applyFont="1" applyFill="1" applyBorder="1" applyAlignment="1">
      <alignment horizontal="right" vertical="top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horizontal="right"/>
    </xf>
    <xf numFmtId="0" fontId="0" fillId="0" borderId="3" xfId="0" applyFill="1" applyBorder="1" applyAlignment="1"/>
    <xf numFmtId="0" fontId="0" fillId="0" borderId="0" xfId="0" applyFill="1" applyBorder="1" applyAlignment="1"/>
    <xf numFmtId="0" fontId="1" fillId="0" borderId="5" xfId="0" applyFont="1" applyFill="1" applyBorder="1" applyAlignment="1">
      <alignment vertical="top"/>
    </xf>
    <xf numFmtId="0" fontId="1" fillId="0" borderId="2" xfId="0" applyFont="1" applyFill="1" applyBorder="1" applyAlignment="1">
      <alignment horizontal="left" vertical="top"/>
    </xf>
    <xf numFmtId="0" fontId="0" fillId="2" borderId="0" xfId="0" applyFill="1" applyAlignment="1"/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/>
    </xf>
    <xf numFmtId="0" fontId="0" fillId="2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right"/>
    </xf>
    <xf numFmtId="0" fontId="2" fillId="2" borderId="3" xfId="0" applyFont="1" applyFill="1" applyBorder="1" applyAlignment="1"/>
    <xf numFmtId="0" fontId="2" fillId="2" borderId="3" xfId="0" applyFont="1" applyFill="1" applyBorder="1" applyAlignment="1">
      <alignment horizontal="right" vertical="center"/>
    </xf>
    <xf numFmtId="0" fontId="2" fillId="3" borderId="3" xfId="0" applyFont="1" applyFill="1" applyBorder="1" applyAlignment="1"/>
    <xf numFmtId="164" fontId="5" fillId="0" borderId="3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right"/>
    </xf>
    <xf numFmtId="0" fontId="0" fillId="4" borderId="12" xfId="0" applyFill="1" applyBorder="1" applyAlignment="1"/>
    <xf numFmtId="0" fontId="0" fillId="4" borderId="12" xfId="0" applyFont="1" applyFill="1" applyBorder="1" applyAlignment="1"/>
    <xf numFmtId="0" fontId="0" fillId="4" borderId="13" xfId="0" applyFill="1" applyBorder="1" applyAlignment="1"/>
    <xf numFmtId="0" fontId="0" fillId="5" borderId="0" xfId="0" applyFill="1" applyBorder="1" applyAlignment="1"/>
    <xf numFmtId="0" fontId="0" fillId="5" borderId="0" xfId="0" applyFont="1" applyFill="1" applyBorder="1" applyAlignment="1"/>
    <xf numFmtId="0" fontId="0" fillId="5" borderId="16" xfId="0" applyFill="1" applyBorder="1" applyAlignment="1"/>
    <xf numFmtId="0" fontId="5" fillId="6" borderId="13" xfId="0" applyFont="1" applyFill="1" applyBorder="1" applyAlignment="1"/>
    <xf numFmtId="0" fontId="5" fillId="6" borderId="14" xfId="0" applyFont="1" applyFill="1" applyBorder="1" applyAlignment="1"/>
    <xf numFmtId="0" fontId="5" fillId="6" borderId="12" xfId="0" applyFont="1" applyFill="1" applyBorder="1" applyAlignment="1"/>
    <xf numFmtId="49" fontId="0" fillId="8" borderId="0" xfId="0" applyNumberFormat="1" applyFill="1" applyBorder="1" applyAlignment="1"/>
    <xf numFmtId="49" fontId="0" fillId="7" borderId="0" xfId="0" applyNumberFormat="1" applyFill="1" applyBorder="1" applyAlignment="1"/>
    <xf numFmtId="0" fontId="0" fillId="7" borderId="0" xfId="0" applyFill="1" applyBorder="1" applyAlignment="1"/>
    <xf numFmtId="49" fontId="6" fillId="6" borderId="22" xfId="0" applyNumberFormat="1" applyFont="1" applyFill="1" applyBorder="1" applyAlignment="1"/>
    <xf numFmtId="49" fontId="0" fillId="0" borderId="5" xfId="0" applyNumberFormat="1" applyFill="1" applyBorder="1" applyAlignment="1"/>
    <xf numFmtId="0" fontId="0" fillId="4" borderId="15" xfId="0" applyFill="1" applyBorder="1" applyAlignment="1"/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/>
    <xf numFmtId="0" fontId="0" fillId="0" borderId="2" xfId="0" applyFill="1" applyBorder="1" applyAlignment="1">
      <alignment horizontal="left" vertical="top" wrapText="1"/>
    </xf>
    <xf numFmtId="0" fontId="0" fillId="0" borderId="6" xfId="0" applyFill="1" applyBorder="1" applyAlignment="1"/>
    <xf numFmtId="0" fontId="5" fillId="0" borderId="3" xfId="0" applyNumberFormat="1" applyFont="1" applyFill="1" applyBorder="1" applyAlignment="1">
      <alignment horizontal="right" vertical="center"/>
    </xf>
    <xf numFmtId="0" fontId="2" fillId="9" borderId="27" xfId="0" applyFont="1" applyFill="1" applyBorder="1" applyAlignment="1"/>
    <xf numFmtId="167" fontId="2" fillId="9" borderId="27" xfId="0" applyNumberFormat="1" applyFont="1" applyFill="1" applyBorder="1" applyAlignment="1"/>
    <xf numFmtId="49" fontId="0" fillId="0" borderId="7" xfId="0" applyNumberFormat="1" applyFill="1" applyBorder="1" applyAlignment="1">
      <alignment horizontal="left" vertical="top"/>
    </xf>
    <xf numFmtId="49" fontId="0" fillId="0" borderId="3" xfId="0" applyNumberFormat="1" applyFill="1" applyBorder="1" applyAlignment="1">
      <alignment horizontal="left" vertical="top"/>
    </xf>
    <xf numFmtId="49" fontId="0" fillId="0" borderId="9" xfId="0" applyNumberFormat="1" applyFill="1" applyBorder="1" applyAlignment="1">
      <alignment horizontal="left" vertical="top"/>
    </xf>
    <xf numFmtId="49" fontId="0" fillId="0" borderId="10" xfId="0" applyNumberFormat="1" applyFill="1" applyBorder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49" fontId="0" fillId="0" borderId="5" xfId="0" applyNumberFormat="1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28" xfId="0" applyFill="1" applyBorder="1" applyAlignment="1">
      <alignment horizontal="left" vertical="top"/>
    </xf>
    <xf numFmtId="49" fontId="0" fillId="0" borderId="11" xfId="0" applyNumberForma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/>
    </xf>
    <xf numFmtId="0" fontId="5" fillId="6" borderId="13" xfId="0" applyFont="1" applyFill="1" applyBorder="1" applyAlignment="1">
      <alignment horizontal="left"/>
    </xf>
    <xf numFmtId="0" fontId="0" fillId="4" borderId="13" xfId="0" applyFont="1" applyFill="1" applyBorder="1" applyAlignment="1">
      <alignment horizontal="left"/>
    </xf>
    <xf numFmtId="49" fontId="6" fillId="6" borderId="22" xfId="0" applyNumberFormat="1" applyFont="1" applyFill="1" applyBorder="1" applyAlignment="1">
      <alignment horizontal="left" vertical="center"/>
    </xf>
    <xf numFmtId="49" fontId="0" fillId="0" borderId="5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4" borderId="13" xfId="0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0" fillId="0" borderId="3" xfId="0" applyFont="1" applyFill="1" applyBorder="1" applyAlignment="1" applyProtection="1">
      <alignment horizontal="left"/>
      <protection locked="0"/>
    </xf>
    <xf numFmtId="49" fontId="6" fillId="6" borderId="22" xfId="0" applyNumberFormat="1" applyFont="1" applyFill="1" applyBorder="1" applyAlignment="1">
      <alignment horizontal="left"/>
    </xf>
    <xf numFmtId="49" fontId="6" fillId="6" borderId="17" xfId="0" applyNumberFormat="1" applyFont="1" applyFill="1" applyBorder="1" applyAlignment="1">
      <alignment horizontal="left"/>
    </xf>
    <xf numFmtId="49" fontId="0" fillId="0" borderId="5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3" xfId="0" applyFill="1" applyBorder="1" applyAlignment="1" applyProtection="1">
      <alignment horizontal="left"/>
      <protection locked="0"/>
    </xf>
    <xf numFmtId="0" fontId="0" fillId="0" borderId="3" xfId="0" applyFill="1" applyBorder="1" applyAlignment="1">
      <alignment horizontal="left" vertical="top" wrapText="1"/>
    </xf>
    <xf numFmtId="14" fontId="0" fillId="0" borderId="3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ill="1" applyBorder="1" applyAlignment="1"/>
    <xf numFmtId="0" fontId="0" fillId="0" borderId="0" xfId="0" applyBorder="1"/>
    <xf numFmtId="49" fontId="0" fillId="0" borderId="0" xfId="0" applyNumberForma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3" xfId="0" applyFill="1" applyBorder="1" applyAlignment="1" applyProtection="1">
      <alignment horizontal="right" vertical="center"/>
      <protection locked="0"/>
    </xf>
    <xf numFmtId="0" fontId="0" fillId="0" borderId="3" xfId="0" applyFill="1" applyBorder="1" applyAlignment="1" applyProtection="1">
      <protection locked="0"/>
    </xf>
    <xf numFmtId="0" fontId="0" fillId="0" borderId="3" xfId="0" applyFill="1" applyBorder="1" applyAlignment="1" applyProtection="1">
      <alignment horizontal="left" vertical="center"/>
      <protection locked="0"/>
    </xf>
    <xf numFmtId="14" fontId="5" fillId="0" borderId="3" xfId="0" applyNumberFormat="1" applyFont="1" applyFill="1" applyBorder="1" applyAlignment="1" applyProtection="1">
      <alignment horizontal="left" vertical="top"/>
      <protection locked="0"/>
    </xf>
    <xf numFmtId="14" fontId="0" fillId="0" borderId="3" xfId="0" applyNumberFormat="1" applyFont="1" applyFill="1" applyBorder="1" applyAlignment="1" applyProtection="1">
      <alignment horizontal="left" vertical="top"/>
      <protection locked="0"/>
    </xf>
    <xf numFmtId="0" fontId="0" fillId="0" borderId="3" xfId="0" applyFill="1" applyBorder="1" applyAlignment="1" applyProtection="1">
      <alignment horizontal="left" vertical="top"/>
      <protection locked="0"/>
    </xf>
    <xf numFmtId="0" fontId="3" fillId="0" borderId="3" xfId="0" applyFont="1" applyFill="1" applyBorder="1" applyAlignment="1" applyProtection="1">
      <alignment vertical="top"/>
      <protection locked="0"/>
    </xf>
    <xf numFmtId="0" fontId="4" fillId="0" borderId="3" xfId="0" applyFont="1" applyFill="1" applyBorder="1" applyAlignment="1" applyProtection="1">
      <alignment horizontal="left" vertical="top"/>
      <protection locked="0"/>
    </xf>
    <xf numFmtId="0" fontId="0" fillId="0" borderId="10" xfId="0" applyFill="1" applyBorder="1" applyAlignment="1" applyProtection="1">
      <protection locked="0"/>
    </xf>
    <xf numFmtId="49" fontId="11" fillId="6" borderId="20" xfId="0" applyNumberFormat="1" applyFont="1" applyFill="1" applyBorder="1" applyAlignment="1">
      <alignment horizontal="left"/>
    </xf>
    <xf numFmtId="49" fontId="0" fillId="0" borderId="20" xfId="0" applyNumberFormat="1" applyFill="1" applyBorder="1" applyAlignment="1" applyProtection="1">
      <alignment horizontal="left"/>
      <protection locked="0"/>
    </xf>
    <xf numFmtId="0" fontId="0" fillId="0" borderId="26" xfId="0" applyFill="1" applyBorder="1" applyAlignment="1"/>
    <xf numFmtId="49" fontId="0" fillId="0" borderId="7" xfId="0" applyNumberFormat="1" applyFont="1" applyFill="1" applyBorder="1" applyAlignment="1">
      <alignment horizontal="left"/>
    </xf>
    <xf numFmtId="49" fontId="12" fillId="6" borderId="3" xfId="0" applyNumberFormat="1" applyFont="1" applyFill="1" applyBorder="1" applyAlignment="1">
      <alignment horizontal="left"/>
    </xf>
    <xf numFmtId="0" fontId="0" fillId="0" borderId="0" xfId="0" applyFill="1"/>
    <xf numFmtId="0" fontId="0" fillId="4" borderId="29" xfId="0" applyFill="1" applyBorder="1" applyAlignment="1"/>
    <xf numFmtId="0" fontId="0" fillId="0" borderId="23" xfId="0" applyFill="1" applyBorder="1" applyAlignment="1"/>
    <xf numFmtId="49" fontId="6" fillId="6" borderId="20" xfId="0" applyNumberFormat="1" applyFont="1" applyFill="1" applyBorder="1" applyAlignment="1">
      <alignment horizontal="left"/>
    </xf>
    <xf numFmtId="0" fontId="0" fillId="8" borderId="0" xfId="0" applyFill="1" applyBorder="1" applyAlignment="1"/>
    <xf numFmtId="0" fontId="0" fillId="8" borderId="0" xfId="0" applyFont="1" applyFill="1" applyBorder="1" applyAlignment="1">
      <alignment horizontal="left"/>
    </xf>
    <xf numFmtId="0" fontId="0" fillId="8" borderId="0" xfId="0" applyFill="1" applyBorder="1" applyAlignment="1">
      <alignment horizontal="left"/>
    </xf>
    <xf numFmtId="0" fontId="0" fillId="8" borderId="0" xfId="0" applyFill="1" applyBorder="1" applyAlignment="1">
      <alignment horizontal="left" vertical="center"/>
    </xf>
    <xf numFmtId="49" fontId="0" fillId="8" borderId="21" xfId="0" applyNumberFormat="1" applyFill="1" applyBorder="1" applyAlignment="1"/>
    <xf numFmtId="0" fontId="7" fillId="8" borderId="0" xfId="0" applyFont="1" applyFill="1" applyBorder="1" applyAlignment="1">
      <alignment vertical="center"/>
    </xf>
    <xf numFmtId="0" fontId="0" fillId="8" borderId="0" xfId="0" applyFont="1" applyFill="1" applyBorder="1" applyAlignment="1"/>
    <xf numFmtId="0" fontId="0" fillId="0" borderId="0" xfId="0" applyFill="1" applyBorder="1" applyAlignment="1">
      <alignment horizontal="right" vertical="center"/>
    </xf>
    <xf numFmtId="0" fontId="0" fillId="8" borderId="29" xfId="0" applyFill="1" applyBorder="1" applyAlignment="1"/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right" vertical="center"/>
    </xf>
    <xf numFmtId="166" fontId="0" fillId="0" borderId="0" xfId="0" applyNumberFormat="1" applyFill="1" applyAlignment="1"/>
    <xf numFmtId="14" fontId="0" fillId="0" borderId="3" xfId="0" applyNumberFormat="1" applyFill="1" applyBorder="1" applyAlignment="1"/>
    <xf numFmtId="167" fontId="0" fillId="0" borderId="3" xfId="0" applyNumberFormat="1" applyFill="1" applyBorder="1" applyAlignment="1"/>
    <xf numFmtId="0" fontId="0" fillId="10" borderId="0" xfId="0" applyFill="1" applyBorder="1" applyAlignment="1"/>
    <xf numFmtId="0" fontId="0" fillId="0" borderId="3" xfId="0" applyFill="1" applyBorder="1"/>
    <xf numFmtId="0" fontId="2" fillId="0" borderId="3" xfId="0" applyFont="1" applyFill="1" applyBorder="1" applyAlignment="1">
      <alignment horizontal="right" vertical="center"/>
    </xf>
    <xf numFmtId="14" fontId="2" fillId="9" borderId="5" xfId="0" applyNumberFormat="1" applyFont="1" applyFill="1" applyBorder="1" applyAlignment="1">
      <alignment vertical="center"/>
    </xf>
    <xf numFmtId="14" fontId="2" fillId="9" borderId="1" xfId="0" applyNumberFormat="1" applyFont="1" applyFill="1" applyBorder="1" applyAlignment="1">
      <alignment vertical="center"/>
    </xf>
    <xf numFmtId="14" fontId="2" fillId="9" borderId="7" xfId="0" applyNumberFormat="1" applyFont="1" applyFill="1" applyBorder="1" applyAlignment="1">
      <alignment vertical="center"/>
    </xf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14" fontId="0" fillId="0" borderId="4" xfId="0" applyNumberFormat="1" applyFont="1" applyFill="1" applyBorder="1" applyAlignment="1" applyProtection="1">
      <alignment horizontal="left"/>
      <protection locked="0"/>
    </xf>
    <xf numFmtId="0" fontId="0" fillId="0" borderId="4" xfId="0" applyFill="1" applyBorder="1" applyAlignment="1" applyProtection="1">
      <alignment horizontal="left"/>
      <protection locked="0"/>
    </xf>
    <xf numFmtId="0" fontId="0" fillId="0" borderId="4" xfId="0" applyFont="1" applyFill="1" applyBorder="1" applyAlignment="1" applyProtection="1">
      <alignment horizontal="left"/>
      <protection locked="0"/>
    </xf>
    <xf numFmtId="0" fontId="0" fillId="0" borderId="4" xfId="0" applyFont="1" applyFill="1" applyBorder="1" applyAlignment="1" applyProtection="1">
      <alignment horizontal="right" vertical="center"/>
      <protection locked="0"/>
    </xf>
    <xf numFmtId="164" fontId="5" fillId="0" borderId="4" xfId="0" applyNumberFormat="1" applyFont="1" applyFill="1" applyBorder="1" applyAlignment="1">
      <alignment horizontal="right" vertical="center"/>
    </xf>
    <xf numFmtId="0" fontId="5" fillId="0" borderId="4" xfId="0" applyNumberFormat="1" applyFont="1" applyFill="1" applyBorder="1" applyAlignment="1">
      <alignment horizontal="right" vertical="center"/>
    </xf>
    <xf numFmtId="0" fontId="0" fillId="0" borderId="4" xfId="0" applyFont="1" applyFill="1" applyBorder="1" applyAlignment="1" applyProtection="1">
      <protection locked="0"/>
    </xf>
    <xf numFmtId="164" fontId="3" fillId="0" borderId="4" xfId="0" applyNumberFormat="1" applyFont="1" applyFill="1" applyBorder="1" applyAlignment="1"/>
    <xf numFmtId="0" fontId="2" fillId="2" borderId="26" xfId="0" applyFont="1" applyFill="1" applyBorder="1" applyAlignment="1">
      <alignment horizontal="left"/>
    </xf>
    <xf numFmtId="0" fontId="2" fillId="2" borderId="26" xfId="0" applyFont="1" applyFill="1" applyBorder="1" applyAlignment="1">
      <alignment horizontal="right" vertical="center"/>
    </xf>
    <xf numFmtId="0" fontId="2" fillId="2" borderId="26" xfId="0" applyFont="1" applyFill="1" applyBorder="1" applyAlignment="1"/>
    <xf numFmtId="0" fontId="2" fillId="2" borderId="26" xfId="0" applyFont="1" applyFill="1" applyBorder="1" applyAlignment="1">
      <alignment horizontal="center" vertical="center"/>
    </xf>
    <xf numFmtId="0" fontId="2" fillId="3" borderId="26" xfId="0" applyFont="1" applyFill="1" applyBorder="1" applyAlignment="1"/>
    <xf numFmtId="0" fontId="2" fillId="3" borderId="23" xfId="0" applyFont="1" applyFill="1" applyBorder="1" applyAlignment="1"/>
    <xf numFmtId="0" fontId="3" fillId="0" borderId="4" xfId="0" applyFont="1" applyFill="1" applyBorder="1" applyAlignment="1"/>
    <xf numFmtId="0" fontId="0" fillId="2" borderId="0" xfId="0" applyFill="1"/>
    <xf numFmtId="0" fontId="2" fillId="2" borderId="30" xfId="0" applyFont="1" applyFill="1" applyBorder="1" applyAlignment="1">
      <alignment horizontal="right" vertical="center"/>
    </xf>
    <xf numFmtId="0" fontId="13" fillId="0" borderId="3" xfId="0" applyFont="1" applyFill="1" applyBorder="1" applyAlignment="1">
      <alignment horizontal="right" vertical="center"/>
    </xf>
    <xf numFmtId="0" fontId="13" fillId="0" borderId="3" xfId="0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5" fillId="0" borderId="3" xfId="0" applyFont="1" applyFill="1" applyBorder="1"/>
    <xf numFmtId="167" fontId="5" fillId="0" borderId="3" xfId="0" applyNumberFormat="1" applyFont="1" applyFill="1" applyBorder="1"/>
    <xf numFmtId="0" fontId="5" fillId="2" borderId="0" xfId="0" applyFont="1" applyFill="1"/>
    <xf numFmtId="0" fontId="5" fillId="0" borderId="0" xfId="0" applyFont="1"/>
    <xf numFmtId="0" fontId="5" fillId="0" borderId="0" xfId="0" applyFont="1" applyFill="1"/>
    <xf numFmtId="0" fontId="14" fillId="0" borderId="0" xfId="0" applyFont="1" applyAlignment="1">
      <alignment horizontal="center"/>
    </xf>
    <xf numFmtId="0" fontId="13" fillId="0" borderId="3" xfId="0" applyFont="1" applyFill="1" applyBorder="1" applyAlignment="1">
      <alignment horizontal="center" vertical="center" wrapText="1"/>
    </xf>
    <xf numFmtId="14" fontId="0" fillId="0" borderId="3" xfId="0" applyNumberFormat="1" applyFill="1" applyBorder="1"/>
    <xf numFmtId="14" fontId="2" fillId="9" borderId="3" xfId="0" applyNumberFormat="1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49" fontId="0" fillId="0" borderId="19" xfId="0" applyNumberFormat="1" applyFill="1" applyBorder="1" applyAlignment="1" applyProtection="1">
      <alignment horizontal="center"/>
      <protection locked="0"/>
    </xf>
    <xf numFmtId="49" fontId="0" fillId="0" borderId="20" xfId="0" applyNumberFormat="1" applyFill="1" applyBorder="1" applyAlignment="1" applyProtection="1">
      <alignment horizontal="center"/>
      <protection locked="0"/>
    </xf>
    <xf numFmtId="49" fontId="0" fillId="0" borderId="19" xfId="0" applyNumberFormat="1" applyFill="1" applyBorder="1" applyAlignment="1" applyProtection="1">
      <alignment horizontal="center" vertical="center"/>
      <protection locked="0"/>
    </xf>
    <xf numFmtId="49" fontId="0" fillId="0" borderId="13" xfId="0" applyNumberFormat="1" applyFill="1" applyBorder="1" applyAlignment="1" applyProtection="1">
      <alignment horizontal="center" vertical="center"/>
      <protection locked="0"/>
    </xf>
    <xf numFmtId="49" fontId="0" fillId="0" borderId="20" xfId="0" applyNumberFormat="1" applyFill="1" applyBorder="1" applyAlignment="1" applyProtection="1">
      <alignment horizontal="center" vertical="center"/>
      <protection locked="0"/>
    </xf>
    <xf numFmtId="49" fontId="0" fillId="0" borderId="13" xfId="0" applyNumberFormat="1" applyFill="1" applyBorder="1" applyAlignment="1" applyProtection="1">
      <alignment horizontal="center"/>
      <protection locked="0"/>
    </xf>
    <xf numFmtId="49" fontId="6" fillId="6" borderId="19" xfId="0" applyNumberFormat="1" applyFont="1" applyFill="1" applyBorder="1" applyAlignment="1">
      <alignment horizontal="center" vertical="center"/>
    </xf>
    <xf numFmtId="49" fontId="6" fillId="6" borderId="13" xfId="0" applyNumberFormat="1" applyFont="1" applyFill="1" applyBorder="1" applyAlignment="1">
      <alignment horizontal="center" vertical="center"/>
    </xf>
    <xf numFmtId="49" fontId="6" fillId="6" borderId="20" xfId="0" applyNumberFormat="1" applyFont="1" applyFill="1" applyBorder="1" applyAlignment="1">
      <alignment horizontal="center" vertical="center"/>
    </xf>
    <xf numFmtId="49" fontId="6" fillId="6" borderId="19" xfId="0" applyNumberFormat="1" applyFont="1" applyFill="1" applyBorder="1" applyAlignment="1">
      <alignment horizontal="center"/>
    </xf>
    <xf numFmtId="49" fontId="6" fillId="6" borderId="13" xfId="0" applyNumberFormat="1" applyFont="1" applyFill="1" applyBorder="1" applyAlignment="1">
      <alignment horizontal="center"/>
    </xf>
    <xf numFmtId="49" fontId="6" fillId="6" borderId="18" xfId="0" applyNumberFormat="1" applyFont="1" applyFill="1" applyBorder="1" applyAlignment="1">
      <alignment horizontal="left"/>
    </xf>
    <xf numFmtId="49" fontId="0" fillId="0" borderId="18" xfId="0" applyNumberFormat="1" applyFill="1" applyBorder="1" applyAlignment="1" applyProtection="1">
      <alignment horizontal="left"/>
      <protection locked="0"/>
    </xf>
    <xf numFmtId="49" fontId="6" fillId="6" borderId="20" xfId="0" applyNumberFormat="1" applyFont="1" applyFill="1" applyBorder="1" applyAlignment="1">
      <alignment horizontal="center"/>
    </xf>
    <xf numFmtId="49" fontId="8" fillId="0" borderId="19" xfId="1" applyNumberFormat="1" applyFill="1" applyBorder="1" applyAlignment="1" applyProtection="1">
      <alignment horizontal="center"/>
      <protection locked="0"/>
    </xf>
    <xf numFmtId="49" fontId="8" fillId="0" borderId="13" xfId="1" applyNumberFormat="1" applyFill="1" applyBorder="1" applyAlignment="1" applyProtection="1">
      <alignment horizontal="center"/>
      <protection locked="0"/>
    </xf>
    <xf numFmtId="49" fontId="8" fillId="0" borderId="20" xfId="1" applyNumberFormat="1" applyFill="1" applyBorder="1" applyAlignment="1" applyProtection="1">
      <alignment horizontal="center"/>
      <protection locked="0"/>
    </xf>
    <xf numFmtId="166" fontId="0" fillId="0" borderId="0" xfId="0" applyNumberFormat="1" applyFill="1" applyBorder="1" applyAlignment="1"/>
    <xf numFmtId="14" fontId="0" fillId="0" borderId="0" xfId="0" applyNumberFormat="1" applyFill="1"/>
  </cellXfs>
  <cellStyles count="2">
    <cellStyle name="Lien hypertexte" xfId="1" builtinId="8"/>
    <cellStyle name="Normal" xfId="0" builtinId="0"/>
  </cellStyles>
  <dxfs count="60"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top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166" formatCode="dd/mm/yy;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top/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87464</xdr:colOff>
      <xdr:row>13</xdr:row>
      <xdr:rowOff>119269</xdr:rowOff>
    </xdr:from>
    <xdr:ext cx="184731" cy="264560"/>
    <xdr:sp macro="" textlink="">
      <xdr:nvSpPr>
        <xdr:cNvPr id="3" name="ZoneTexte 2"/>
        <xdr:cNvSpPr txBox="1"/>
      </xdr:nvSpPr>
      <xdr:spPr>
        <a:xfrm>
          <a:off x="5939624" y="2250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4</xdr:col>
      <xdr:colOff>31808</xdr:colOff>
      <xdr:row>11</xdr:row>
      <xdr:rowOff>95417</xdr:rowOff>
    </xdr:from>
    <xdr:to>
      <xdr:col>8</xdr:col>
      <xdr:colOff>367405</xdr:colOff>
      <xdr:row>12</xdr:row>
      <xdr:rowOff>190833</xdr:rowOff>
    </xdr:to>
    <xdr:sp macro="" textlink="">
      <xdr:nvSpPr>
        <xdr:cNvPr id="6" name="ZoneTexte 5"/>
        <xdr:cNvSpPr txBox="1"/>
      </xdr:nvSpPr>
      <xdr:spPr>
        <a:xfrm>
          <a:off x="4303578" y="1778900"/>
          <a:ext cx="3022589" cy="30379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 b="1" i="1" u="sng">
              <a:solidFill>
                <a:sysClr val="windowText" lastClr="000000"/>
              </a:solidFill>
            </a:rPr>
            <a:t>Choix</a:t>
          </a:r>
          <a:r>
            <a:rPr lang="fr-FR" sz="1200" b="1" i="1" u="sng" baseline="0">
              <a:solidFill>
                <a:sysClr val="windowText" lastClr="000000"/>
              </a:solidFill>
            </a:rPr>
            <a:t> multiples dans les listes deroulantes</a:t>
          </a:r>
          <a:endParaRPr lang="fr-FR" sz="1200" b="1" i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1134402</xdr:colOff>
      <xdr:row>12</xdr:row>
      <xdr:rowOff>190833</xdr:rowOff>
    </xdr:from>
    <xdr:to>
      <xdr:col>5</xdr:col>
      <xdr:colOff>709587</xdr:colOff>
      <xdr:row>14</xdr:row>
      <xdr:rowOff>196966</xdr:rowOff>
    </xdr:to>
    <xdr:cxnSp macro="">
      <xdr:nvCxnSpPr>
        <xdr:cNvPr id="8" name="Connecteur droit avec flèche 7"/>
        <xdr:cNvCxnSpPr>
          <a:stCxn id="6" idx="2"/>
        </xdr:cNvCxnSpPr>
      </xdr:nvCxnSpPr>
      <xdr:spPr>
        <a:xfrm flipH="1">
          <a:off x="1540193" y="2082695"/>
          <a:ext cx="4274680" cy="4448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874647</xdr:colOff>
      <xdr:row>12</xdr:row>
      <xdr:rowOff>190833</xdr:rowOff>
    </xdr:from>
    <xdr:to>
      <xdr:col>5</xdr:col>
      <xdr:colOff>709587</xdr:colOff>
      <xdr:row>14</xdr:row>
      <xdr:rowOff>186857</xdr:rowOff>
    </xdr:to>
    <xdr:cxnSp macro="">
      <xdr:nvCxnSpPr>
        <xdr:cNvPr id="9" name="Connecteur droit avec flèche 8"/>
        <xdr:cNvCxnSpPr>
          <a:stCxn id="6" idx="2"/>
        </xdr:cNvCxnSpPr>
      </xdr:nvCxnSpPr>
      <xdr:spPr>
        <a:xfrm flipH="1">
          <a:off x="3852273" y="2082695"/>
          <a:ext cx="1962600" cy="43471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803416</xdr:colOff>
      <xdr:row>12</xdr:row>
      <xdr:rowOff>190833</xdr:rowOff>
    </xdr:from>
    <xdr:to>
      <xdr:col>5</xdr:col>
      <xdr:colOff>709587</xdr:colOff>
      <xdr:row>15</xdr:row>
      <xdr:rowOff>1325</xdr:rowOff>
    </xdr:to>
    <xdr:cxnSp macro="">
      <xdr:nvCxnSpPr>
        <xdr:cNvPr id="10" name="Connecteur droit avec flèche 9"/>
        <xdr:cNvCxnSpPr>
          <a:stCxn id="6" idx="2"/>
        </xdr:cNvCxnSpPr>
      </xdr:nvCxnSpPr>
      <xdr:spPr>
        <a:xfrm flipH="1">
          <a:off x="2574637" y="2082695"/>
          <a:ext cx="3240236" cy="44659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516839</xdr:colOff>
      <xdr:row>12</xdr:row>
      <xdr:rowOff>190833</xdr:rowOff>
    </xdr:from>
    <xdr:to>
      <xdr:col>5</xdr:col>
      <xdr:colOff>709587</xdr:colOff>
      <xdr:row>14</xdr:row>
      <xdr:rowOff>176917</xdr:rowOff>
    </xdr:to>
    <xdr:cxnSp macro="">
      <xdr:nvCxnSpPr>
        <xdr:cNvPr id="11" name="Connecteur droit avec flèche 10"/>
        <xdr:cNvCxnSpPr>
          <a:stCxn id="6" idx="2"/>
        </xdr:cNvCxnSpPr>
      </xdr:nvCxnSpPr>
      <xdr:spPr>
        <a:xfrm flipH="1">
          <a:off x="4788609" y="2082695"/>
          <a:ext cx="1026264" cy="42477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709587</xdr:colOff>
      <xdr:row>12</xdr:row>
      <xdr:rowOff>190833</xdr:rowOff>
    </xdr:from>
    <xdr:to>
      <xdr:col>10</xdr:col>
      <xdr:colOff>345471</xdr:colOff>
      <xdr:row>15</xdr:row>
      <xdr:rowOff>5484</xdr:rowOff>
    </xdr:to>
    <xdr:cxnSp macro="">
      <xdr:nvCxnSpPr>
        <xdr:cNvPr id="14" name="Connecteur droit avec flèche 13"/>
        <xdr:cNvCxnSpPr>
          <a:stCxn id="6" idx="2"/>
        </xdr:cNvCxnSpPr>
      </xdr:nvCxnSpPr>
      <xdr:spPr>
        <a:xfrm>
          <a:off x="5814873" y="2082695"/>
          <a:ext cx="2257072" cy="45075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191929</xdr:colOff>
      <xdr:row>12</xdr:row>
      <xdr:rowOff>190833</xdr:rowOff>
    </xdr:from>
    <xdr:to>
      <xdr:col>5</xdr:col>
      <xdr:colOff>709587</xdr:colOff>
      <xdr:row>14</xdr:row>
      <xdr:rowOff>170643</xdr:rowOff>
    </xdr:to>
    <xdr:cxnSp macro="">
      <xdr:nvCxnSpPr>
        <xdr:cNvPr id="37" name="Connecteur droit avec flèche 36"/>
        <xdr:cNvCxnSpPr>
          <a:stCxn id="6" idx="2"/>
        </xdr:cNvCxnSpPr>
      </xdr:nvCxnSpPr>
      <xdr:spPr>
        <a:xfrm flipH="1">
          <a:off x="191929" y="2082695"/>
          <a:ext cx="5622944" cy="41850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106173</xdr:colOff>
      <xdr:row>4</xdr:row>
      <xdr:rowOff>33676</xdr:rowOff>
    </xdr:from>
    <xdr:to>
      <xdr:col>25</xdr:col>
      <xdr:colOff>134704</xdr:colOff>
      <xdr:row>8</xdr:row>
      <xdr:rowOff>57063</xdr:rowOff>
    </xdr:to>
    <xdr:sp macro="" textlink="">
      <xdr:nvSpPr>
        <xdr:cNvPr id="12" name="Organigramme : Processus 11"/>
        <xdr:cNvSpPr/>
      </xdr:nvSpPr>
      <xdr:spPr>
        <a:xfrm>
          <a:off x="13496170" y="272215"/>
          <a:ext cx="3185198" cy="842371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Bouton</a:t>
          </a:r>
          <a:r>
            <a:rPr lang="fr-FR" sz="1200" b="1" baseline="0"/>
            <a:t> permettant l'ajout de nouveau client dans l'onglet "Fiche_Client"</a:t>
          </a:r>
          <a:endParaRPr lang="fr-FR" sz="1200" b="1"/>
        </a:p>
      </xdr:txBody>
    </xdr:sp>
    <xdr:clientData/>
  </xdr:twoCellAnchor>
  <xdr:twoCellAnchor>
    <xdr:from>
      <xdr:col>19</xdr:col>
      <xdr:colOff>71561</xdr:colOff>
      <xdr:row>10</xdr:row>
      <xdr:rowOff>55660</xdr:rowOff>
    </xdr:from>
    <xdr:to>
      <xdr:col>25</xdr:col>
      <xdr:colOff>127221</xdr:colOff>
      <xdr:row>17</xdr:row>
      <xdr:rowOff>166978</xdr:rowOff>
    </xdr:to>
    <xdr:sp macro="" textlink="">
      <xdr:nvSpPr>
        <xdr:cNvPr id="13" name="Organigramme : Processus 12"/>
        <xdr:cNvSpPr/>
      </xdr:nvSpPr>
      <xdr:spPr>
        <a:xfrm>
          <a:off x="13246872" y="1526651"/>
          <a:ext cx="3427013" cy="1550504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Bouton permettant de transferrer</a:t>
          </a:r>
          <a:r>
            <a:rPr lang="fr-FR" sz="1200" b="1" baseline="0"/>
            <a:t> les informations remplies dans la ligne 17, Cela permet de visualiser toutes les commandes passées, le jour de la saisies ,Cela sert aussi à calculer le total mensuel,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97622</xdr:colOff>
      <xdr:row>15</xdr:row>
      <xdr:rowOff>97865</xdr:rowOff>
    </xdr:from>
    <xdr:to>
      <xdr:col>7</xdr:col>
      <xdr:colOff>388258</xdr:colOff>
      <xdr:row>20</xdr:row>
      <xdr:rowOff>67283</xdr:rowOff>
    </xdr:to>
    <xdr:sp macro="" textlink="">
      <xdr:nvSpPr>
        <xdr:cNvPr id="2" name="Organigramme : Processus 1"/>
        <xdr:cNvSpPr/>
      </xdr:nvSpPr>
      <xdr:spPr>
        <a:xfrm>
          <a:off x="505559" y="3389014"/>
          <a:ext cx="4743366" cy="937402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Ici ,</a:t>
          </a:r>
          <a:r>
            <a:rPr lang="fr-FR" sz="1200" b="1" baseline="0"/>
            <a:t> on va retrouver les informations dans les cellules jaunes ( S21 et L21 à Q21) dans la premiere feuille "Tableau",Pour la colonne H , je ferai une formule de calcul,</a:t>
          </a:r>
          <a:endParaRPr lang="fr-FR" sz="1200" b="1"/>
        </a:p>
      </xdr:txBody>
    </xdr:sp>
    <xdr:clientData/>
  </xdr:twoCellAnchor>
  <xdr:twoCellAnchor>
    <xdr:from>
      <xdr:col>11</xdr:col>
      <xdr:colOff>138283</xdr:colOff>
      <xdr:row>0</xdr:row>
      <xdr:rowOff>442507</xdr:rowOff>
    </xdr:from>
    <xdr:to>
      <xdr:col>14</xdr:col>
      <xdr:colOff>221254</xdr:colOff>
      <xdr:row>3</xdr:row>
      <xdr:rowOff>69143</xdr:rowOff>
    </xdr:to>
    <xdr:sp macro="" textlink="">
      <xdr:nvSpPr>
        <xdr:cNvPr id="5" name="Organigramme : Processus 4"/>
        <xdr:cNvSpPr/>
      </xdr:nvSpPr>
      <xdr:spPr>
        <a:xfrm>
          <a:off x="8787920" y="442507"/>
          <a:ext cx="2572074" cy="587706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Ici</a:t>
          </a:r>
          <a:r>
            <a:rPr lang="fr-FR" sz="1200" b="1" baseline="0"/>
            <a:t> je mettrais 1 ou 2 graphique 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891245</xdr:colOff>
      <xdr:row>8</xdr:row>
      <xdr:rowOff>23594</xdr:rowOff>
    </xdr:from>
    <xdr:to>
      <xdr:col>8</xdr:col>
      <xdr:colOff>7864</xdr:colOff>
      <xdr:row>11</xdr:row>
      <xdr:rowOff>173881</xdr:rowOff>
    </xdr:to>
    <xdr:sp macro="" textlink="">
      <xdr:nvSpPr>
        <xdr:cNvPr id="2" name="Organigramme : Processus 1"/>
        <xdr:cNvSpPr/>
      </xdr:nvSpPr>
      <xdr:spPr>
        <a:xfrm>
          <a:off x="2663249" y="1568418"/>
          <a:ext cx="4296326" cy="729597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Ici,</a:t>
          </a:r>
          <a:r>
            <a:rPr lang="fr-FR" sz="1200" b="1" baseline="0"/>
            <a:t> on va retrouver le contenus de TOUTES les cellules PLEINES se trouvant dessous la ligne 22 des colonnes de "A à Q "</a:t>
          </a:r>
          <a:r>
            <a:rPr lang="fr-FR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dans la premiere feuille "Tableau",Pour </a:t>
          </a:r>
          <a:endParaRPr lang="fr-FR" sz="1200" b="1"/>
        </a:p>
      </xdr:txBody>
    </xdr:sp>
    <xdr:clientData/>
  </xdr:twoCellAnchor>
  <xdr:twoCellAnchor>
    <xdr:from>
      <xdr:col>19</xdr:col>
      <xdr:colOff>795131</xdr:colOff>
      <xdr:row>4</xdr:row>
      <xdr:rowOff>95415</xdr:rowOff>
    </xdr:from>
    <xdr:to>
      <xdr:col>23</xdr:col>
      <xdr:colOff>59462</xdr:colOff>
      <xdr:row>7</xdr:row>
      <xdr:rowOff>110627</xdr:rowOff>
    </xdr:to>
    <xdr:sp macro="" textlink="">
      <xdr:nvSpPr>
        <xdr:cNvPr id="3" name="Organigramme : Processus 2"/>
        <xdr:cNvSpPr/>
      </xdr:nvSpPr>
      <xdr:spPr>
        <a:xfrm>
          <a:off x="14654254" y="858740"/>
          <a:ext cx="2572074" cy="587706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Ici</a:t>
          </a:r>
          <a:r>
            <a:rPr lang="fr-FR" sz="1200" b="1" baseline="0"/>
            <a:t> je mettrais plusieurs graphique de syntese,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135172</xdr:colOff>
      <xdr:row>6</xdr:row>
      <xdr:rowOff>63611</xdr:rowOff>
    </xdr:from>
    <xdr:to>
      <xdr:col>5</xdr:col>
      <xdr:colOff>747422</xdr:colOff>
      <xdr:row>12</xdr:row>
      <xdr:rowOff>1</xdr:rowOff>
    </xdr:to>
    <xdr:sp macro="" textlink="">
      <xdr:nvSpPr>
        <xdr:cNvPr id="2" name="Organigramme : Processus 1"/>
        <xdr:cNvSpPr/>
      </xdr:nvSpPr>
      <xdr:spPr>
        <a:xfrm>
          <a:off x="135172" y="1208599"/>
          <a:ext cx="5216055" cy="108137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Ici</a:t>
          </a:r>
          <a:r>
            <a:rPr lang="fr-FR" sz="1200" b="1" baseline="0"/>
            <a:t> , on va retrouver les achats fait par les clients,Toutes les informations sont à prendre en dessosu de la ligne 22 pour les colonnes A - B - C - D- E- et K</a:t>
          </a:r>
          <a:endParaRPr lang="fr-FR" sz="12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4" totalsRowShown="0" headerRowDxfId="59" dataDxfId="57" headerRowBorderDxfId="58" tableBorderDxfId="56">
  <autoFilter ref="A1:F4">
    <filterColumn colId="5"/>
  </autoFilter>
  <tableColumns count="6">
    <tableColumn id="1" name="Date" dataDxfId="55"/>
    <tableColumn id="2" name="Nom_prenom " dataDxfId="54"/>
    <tableColumn id="3" name="Type_de_produits" dataDxfId="53"/>
    <tableColumn id="4" name="Produits" dataDxfId="52"/>
    <tableColumn id="5" name="Contenance" dataDxfId="51"/>
    <tableColumn id="6" name="Quantité" dataDxfId="50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32" totalsRowShown="0" headerRowDxfId="0" dataDxfId="1">
  <autoFilter ref="A1:G32"/>
  <tableColumns count="7">
    <tableColumn id="1" name="Ou" dataDxfId="7"/>
    <tableColumn id="2" name="Nom_prenom " dataDxfId="6"/>
    <tableColumn id="3" name="Adresse" dataDxfId="5"/>
    <tableColumn id="4" name="Code poste" dataDxfId="4"/>
    <tableColumn id="5" name="Ville" dataDxfId="3"/>
    <tableColumn id="6" name="Telephone" dataDxfId="2"/>
    <tableColumn id="7" name="@mail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L10:L27" totalsRowShown="0" headerRowDxfId="49" dataDxfId="47" headerRowBorderDxfId="48" tableBorderDxfId="46" totalsRowBorderDxfId="45">
  <autoFilter ref="L10:L27"/>
  <sortState ref="L11:L27">
    <sortCondition ref="L10:L27"/>
  </sortState>
  <tableColumns count="1">
    <tableColumn id="1" name="Aloe_vera" dataDxfId="4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N29:N43" totalsRowShown="0" headerRowDxfId="43" dataDxfId="41" headerRowBorderDxfId="42" tableBorderDxfId="40" totalsRowBorderDxfId="39">
  <autoFilter ref="N29:N43"/>
  <sortState ref="N30:N43">
    <sortCondition ref="N29:N43"/>
  </sortState>
  <tableColumns count="1">
    <tableColumn id="1" name="Accessoires" dataDxfId="3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B10:B48" totalsRowShown="0" headerRowDxfId="37" dataDxfId="35" headerRowBorderDxfId="36" tableBorderDxfId="34" totalsRowBorderDxfId="33">
  <autoFilter ref="B10:B48"/>
  <sortState ref="B11:B45">
    <sortCondition ref="B10:B45"/>
  </sortState>
  <tableColumns count="1">
    <tableColumn id="1" name="Parfums" dataDxfId="32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N10:N27" totalsRowShown="0" headerRowDxfId="31" dataDxfId="29" headerRowBorderDxfId="30" tableBorderDxfId="28" totalsRowBorderDxfId="27">
  <autoFilter ref="N10:N27"/>
  <sortState ref="N11:N27">
    <sortCondition ref="N10:N27"/>
  </sortState>
  <tableColumns count="1">
    <tableColumn id="1" name="Make_Up" dataDxfId="26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L29:L43" totalsRowShown="0" headerRowDxfId="25" dataDxfId="23" headerRowBorderDxfId="24" tableBorderDxfId="22" totalsRowBorderDxfId="21">
  <autoFilter ref="L29:L43"/>
  <sortState ref="L30:L43">
    <sortCondition ref="L29:L43"/>
  </sortState>
  <tableColumns count="1">
    <tableColumn id="1" name="Clear_care" dataDxfId="2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D10:J48" totalsRowShown="0" headerRowDxfId="19" dataDxfId="17" headerRowBorderDxfId="18" tableBorderDxfId="16" totalsRowBorderDxfId="15">
  <autoFilter ref="D10:J48"/>
  <sortState ref="D11:J48">
    <sortCondition ref="E10:E48"/>
  </sortState>
  <tableColumns count="7">
    <tableColumn id="1" name="produits_ cosmetique" dataDxfId="14"/>
    <tableColumn id="2" name="produits_" dataDxfId="13"/>
    <tableColumn id="3" name="Prix_client" dataDxfId="12"/>
    <tableColumn id="4" name="Prix VDI" dataDxfId="11"/>
    <tableColumn id="5" name="Marge" dataDxfId="10"/>
    <tableColumn id="6" name="PV" dataDxfId="9"/>
    <tableColumn id="7" name="GV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354"/>
  <sheetViews>
    <sheetView tabSelected="1" topLeftCell="A13" zoomScaleNormal="100" workbookViewId="0">
      <selection activeCell="A23" sqref="A23:Q23"/>
    </sheetView>
  </sheetViews>
  <sheetFormatPr baseColWidth="10" defaultColWidth="13.6640625" defaultRowHeight="15.05"/>
  <cols>
    <col min="1" max="1" width="5.6640625" style="69" bestFit="1" customWidth="1"/>
    <col min="2" max="2" width="19.109375" style="81" bestFit="1" customWidth="1"/>
    <col min="3" max="3" width="16.88671875" style="81" bestFit="1" customWidth="1"/>
    <col min="4" max="4" width="18.109375" style="74" bestFit="1" customWidth="1"/>
    <col min="5" max="5" width="11.6640625" style="23" bestFit="1" customWidth="1"/>
    <col min="6" max="6" width="10.33203125" style="23" bestFit="1" customWidth="1"/>
    <col min="7" max="7" width="8.21875" style="23" bestFit="1" customWidth="1"/>
    <col min="8" max="8" width="7.33203125" style="23" bestFit="1" customWidth="1"/>
    <col min="9" max="10" width="5.33203125" style="23" bestFit="1" customWidth="1"/>
    <col min="11" max="11" width="9.109375" style="23" bestFit="1" customWidth="1"/>
    <col min="12" max="12" width="11.6640625" style="23" bestFit="1" customWidth="1"/>
    <col min="13" max="13" width="10" style="23" bestFit="1" customWidth="1"/>
    <col min="14" max="14" width="10.109375" style="23" bestFit="1" customWidth="1"/>
    <col min="15" max="15" width="12.109375" style="23" bestFit="1" customWidth="1"/>
    <col min="16" max="16" width="8.77734375" style="23" bestFit="1" customWidth="1"/>
    <col min="17" max="17" width="9.44140625" style="23" bestFit="1" customWidth="1"/>
    <col min="18" max="19" width="2.44140625" style="23" bestFit="1" customWidth="1"/>
    <col min="20" max="21" width="3" style="23" bestFit="1" customWidth="1"/>
    <col min="22" max="22" width="3.109375" style="23" customWidth="1"/>
    <col min="23" max="23" width="7.44140625" style="23" customWidth="1"/>
    <col min="24" max="24" width="13.6640625" style="23" bestFit="1" customWidth="1"/>
    <col min="25" max="25" width="16.88671875" style="23" bestFit="1" customWidth="1"/>
    <col min="26" max="26" width="8.6640625" style="23" bestFit="1" customWidth="1"/>
    <col min="27" max="27" width="11.6640625" style="23" bestFit="1" customWidth="1"/>
    <col min="28" max="28" width="9.109375" style="23" bestFit="1" customWidth="1"/>
    <col min="29" max="29" width="6" style="23" bestFit="1" customWidth="1"/>
    <col min="30" max="30" width="35.21875" style="23" bestFit="1" customWidth="1"/>
    <col min="31" max="31" width="13.6640625" style="23"/>
    <col min="32" max="32" width="4" style="30" bestFit="1" customWidth="1"/>
    <col min="33" max="33" width="13.6640625" style="23"/>
    <col min="34" max="34" width="29.6640625" style="23" bestFit="1" customWidth="1"/>
    <col min="35" max="35" width="13.6640625" style="23"/>
    <col min="36" max="36" width="39.6640625" style="23" bestFit="1" customWidth="1"/>
    <col min="37" max="16384" width="13.6640625" style="23"/>
  </cols>
  <sheetData>
    <row r="1" spans="1:33" ht="16.899999999999999" hidden="1" thickTop="1" thickBot="1">
      <c r="A1" s="102" t="s">
        <v>51</v>
      </c>
      <c r="B1" s="98" t="s">
        <v>31</v>
      </c>
      <c r="C1" s="78" t="s">
        <v>27</v>
      </c>
      <c r="D1" s="79" t="s">
        <v>32</v>
      </c>
      <c r="E1" s="72" t="s">
        <v>30</v>
      </c>
      <c r="F1" s="49" t="s">
        <v>29</v>
      </c>
      <c r="G1" s="49" t="s">
        <v>28</v>
      </c>
      <c r="I1" s="76" t="s">
        <v>35</v>
      </c>
      <c r="J1" s="33" t="s">
        <v>22</v>
      </c>
      <c r="K1" s="33" t="s">
        <v>21</v>
      </c>
      <c r="L1" s="33" t="s">
        <v>55</v>
      </c>
      <c r="M1" s="33" t="s">
        <v>15</v>
      </c>
      <c r="N1" s="33" t="s">
        <v>16</v>
      </c>
      <c r="O1" s="33" t="s">
        <v>17</v>
      </c>
      <c r="W1" s="76" t="s">
        <v>35</v>
      </c>
      <c r="X1" s="76" t="s">
        <v>18</v>
      </c>
      <c r="Y1" s="76" t="s">
        <v>19</v>
      </c>
      <c r="Z1" s="76" t="s">
        <v>0</v>
      </c>
      <c r="AA1" s="32" t="s">
        <v>6</v>
      </c>
      <c r="AB1" s="31" t="s">
        <v>1</v>
      </c>
      <c r="AF1" s="23"/>
      <c r="AG1" s="30"/>
    </row>
    <row r="2" spans="1:33" ht="15.65" hidden="1" thickTop="1">
      <c r="A2" s="22">
        <f>A7</f>
        <v>0</v>
      </c>
      <c r="B2" s="101">
        <f>B7</f>
        <v>0</v>
      </c>
      <c r="C2" s="80">
        <f>C7</f>
        <v>0</v>
      </c>
      <c r="D2" s="80">
        <f>F7</f>
        <v>0</v>
      </c>
      <c r="E2" s="73">
        <f>H7</f>
        <v>0</v>
      </c>
      <c r="F2" s="50">
        <f>K7</f>
        <v>0</v>
      </c>
      <c r="G2" s="50">
        <f>M7</f>
        <v>0</v>
      </c>
      <c r="I2" s="119">
        <f>A23</f>
        <v>0</v>
      </c>
      <c r="J2" s="120">
        <f t="shared" ref="J2:O2" si="0">L21</f>
        <v>0</v>
      </c>
      <c r="K2" s="120">
        <f t="shared" si="0"/>
        <v>0</v>
      </c>
      <c r="L2" s="120">
        <f t="shared" si="0"/>
        <v>0</v>
      </c>
      <c r="M2" s="120">
        <f t="shared" si="0"/>
        <v>0</v>
      </c>
      <c r="N2" s="120">
        <f t="shared" si="0"/>
        <v>0</v>
      </c>
      <c r="O2" s="120">
        <f t="shared" si="0"/>
        <v>0</v>
      </c>
      <c r="AF2" s="23"/>
      <c r="AG2" s="30"/>
    </row>
    <row r="3" spans="1:33" ht="15.65" hidden="1" thickBot="1"/>
    <row r="4" spans="1:33" ht="18.8" thickBot="1">
      <c r="A4" s="159" t="s">
        <v>33</v>
      </c>
      <c r="B4" s="160"/>
      <c r="C4" s="161"/>
      <c r="G4" s="112"/>
      <c r="H4" s="107"/>
      <c r="I4" s="107"/>
      <c r="J4" s="107"/>
      <c r="K4" s="107"/>
      <c r="L4" s="107"/>
      <c r="M4" s="46"/>
      <c r="N4" s="46"/>
      <c r="O4" s="46"/>
      <c r="P4" s="46"/>
      <c r="Q4" s="46"/>
      <c r="R4" s="107"/>
      <c r="S4" s="107"/>
      <c r="T4" s="45" t="s">
        <v>23</v>
      </c>
      <c r="AE4" s="30"/>
      <c r="AF4" s="23"/>
    </row>
    <row r="5" spans="1:33" ht="15.65" thickBot="1">
      <c r="A5" s="108"/>
      <c r="B5" s="109"/>
      <c r="C5" s="109"/>
      <c r="D5" s="110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47"/>
      <c r="Q5" s="47"/>
      <c r="R5" s="47" t="s">
        <v>26</v>
      </c>
      <c r="S5" s="47" t="s">
        <v>26</v>
      </c>
      <c r="T5" s="45" t="s">
        <v>26</v>
      </c>
      <c r="AD5" s="30"/>
      <c r="AF5" s="23"/>
    </row>
    <row r="6" spans="1:33" s="35" customFormat="1" ht="16.899999999999999" thickTop="1" thickBot="1">
      <c r="A6" s="106" t="s">
        <v>51</v>
      </c>
      <c r="B6" s="106" t="s">
        <v>31</v>
      </c>
      <c r="C6" s="173" t="s">
        <v>284</v>
      </c>
      <c r="D6" s="173"/>
      <c r="E6" s="173"/>
      <c r="F6" s="171" t="s">
        <v>32</v>
      </c>
      <c r="G6" s="175"/>
      <c r="H6" s="168" t="s">
        <v>30</v>
      </c>
      <c r="I6" s="169"/>
      <c r="J6" s="170"/>
      <c r="K6" s="171" t="s">
        <v>29</v>
      </c>
      <c r="L6" s="172"/>
      <c r="M6" s="171" t="s">
        <v>28</v>
      </c>
      <c r="N6" s="172"/>
      <c r="O6" s="175"/>
      <c r="P6" s="47"/>
      <c r="Q6" s="47"/>
      <c r="R6" s="47"/>
      <c r="S6" s="47"/>
      <c r="T6" s="45"/>
      <c r="AE6" s="36"/>
    </row>
    <row r="7" spans="1:33" ht="16.3" thickTop="1" thickBot="1">
      <c r="A7" s="100"/>
      <c r="B7" s="99"/>
      <c r="C7" s="174"/>
      <c r="D7" s="174"/>
      <c r="E7" s="174"/>
      <c r="F7" s="162"/>
      <c r="G7" s="163"/>
      <c r="H7" s="164"/>
      <c r="I7" s="165"/>
      <c r="J7" s="166"/>
      <c r="K7" s="167"/>
      <c r="L7" s="163"/>
      <c r="M7" s="176"/>
      <c r="N7" s="177"/>
      <c r="O7" s="178"/>
      <c r="P7" s="47"/>
      <c r="Q7" s="47"/>
      <c r="R7" s="47"/>
      <c r="S7" s="47"/>
      <c r="T7" s="45"/>
      <c r="AE7" s="30"/>
      <c r="AF7" s="23"/>
    </row>
    <row r="8" spans="1:33" ht="15.65" thickBot="1">
      <c r="A8" s="107"/>
      <c r="B8" s="108"/>
      <c r="C8" s="109"/>
      <c r="D8" s="109"/>
      <c r="E8" s="110"/>
      <c r="F8" s="111"/>
      <c r="G8" s="111"/>
      <c r="H8" s="107"/>
      <c r="I8" s="107"/>
      <c r="J8" s="107"/>
      <c r="K8" s="107"/>
      <c r="L8" s="107"/>
      <c r="M8" s="107"/>
      <c r="N8" s="107"/>
      <c r="O8" s="107"/>
      <c r="P8" s="48"/>
      <c r="Q8" s="48"/>
      <c r="R8" s="48"/>
      <c r="S8" s="48"/>
      <c r="T8" s="45"/>
      <c r="AE8" s="30"/>
      <c r="AF8" s="23"/>
    </row>
    <row r="9" spans="1:33" ht="16.3" thickTop="1" thickBot="1">
      <c r="A9" s="70"/>
      <c r="B9" s="70"/>
      <c r="C9" s="70"/>
      <c r="D9" s="70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4"/>
      <c r="AE9" s="30"/>
      <c r="AF9" s="23"/>
    </row>
    <row r="10" spans="1:33" ht="16.3" thickTop="1" thickBot="1"/>
    <row r="11" spans="1:33" ht="16.3" thickTop="1" thickBot="1">
      <c r="A11" s="71"/>
      <c r="B11" s="75"/>
      <c r="C11" s="75"/>
      <c r="D11" s="75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51" t="s">
        <v>26</v>
      </c>
    </row>
    <row r="12" spans="1:33" ht="16.3" thickTop="1" thickBot="1">
      <c r="A12" s="108"/>
      <c r="B12" s="109"/>
      <c r="C12" s="109"/>
      <c r="D12" s="110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42"/>
      <c r="Q12" s="42"/>
      <c r="R12" s="107"/>
      <c r="S12" s="37"/>
    </row>
    <row r="13" spans="1:33" ht="19.45" thickTop="1" thickBot="1">
      <c r="A13" s="159" t="s">
        <v>34</v>
      </c>
      <c r="B13" s="160"/>
      <c r="C13" s="161"/>
      <c r="G13" s="107"/>
      <c r="H13" s="107"/>
      <c r="I13" s="107"/>
      <c r="M13" s="107"/>
      <c r="N13" s="107"/>
      <c r="O13" s="107"/>
      <c r="P13" s="42"/>
      <c r="Q13" s="40"/>
      <c r="R13" s="107"/>
      <c r="S13" s="37"/>
      <c r="AF13" s="23"/>
    </row>
    <row r="14" spans="1:33">
      <c r="A14" s="108"/>
      <c r="B14" s="109"/>
      <c r="C14" s="109"/>
      <c r="D14" s="110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40"/>
      <c r="Q14" s="41"/>
      <c r="R14" s="115"/>
      <c r="S14" s="37"/>
      <c r="AF14" s="23"/>
    </row>
    <row r="15" spans="1:33" ht="15.65" thickBot="1">
      <c r="A15" s="108"/>
      <c r="B15" s="109"/>
      <c r="C15" s="109"/>
      <c r="D15" s="81"/>
      <c r="E15" s="114"/>
      <c r="G15" s="107"/>
      <c r="H15" s="107"/>
      <c r="I15" s="107"/>
      <c r="J15" s="107"/>
      <c r="K15" s="107"/>
      <c r="L15" s="107"/>
      <c r="M15" s="107"/>
      <c r="N15" s="107"/>
      <c r="O15" s="107"/>
      <c r="P15" s="40"/>
      <c r="Q15" s="40"/>
      <c r="R15" s="107"/>
      <c r="S15" s="37"/>
      <c r="AF15" s="23"/>
    </row>
    <row r="16" spans="1:33" ht="15.65" thickBot="1">
      <c r="A16" s="137" t="s">
        <v>35</v>
      </c>
      <c r="B16" s="137" t="s">
        <v>18</v>
      </c>
      <c r="C16" s="137" t="s">
        <v>19</v>
      </c>
      <c r="D16" s="137" t="s">
        <v>0</v>
      </c>
      <c r="E16" s="138" t="s">
        <v>6</v>
      </c>
      <c r="F16" s="139" t="s">
        <v>14</v>
      </c>
      <c r="G16" s="139" t="s">
        <v>5</v>
      </c>
      <c r="H16" s="127" t="s">
        <v>2</v>
      </c>
      <c r="I16" s="140" t="s">
        <v>3</v>
      </c>
      <c r="J16" s="128" t="s">
        <v>4</v>
      </c>
      <c r="K16" s="139" t="s">
        <v>1</v>
      </c>
      <c r="L16" s="141" t="s">
        <v>22</v>
      </c>
      <c r="M16" s="141" t="s">
        <v>21</v>
      </c>
      <c r="N16" s="142" t="s">
        <v>55</v>
      </c>
      <c r="O16" s="141" t="s">
        <v>15</v>
      </c>
      <c r="P16" s="141" t="s">
        <v>16</v>
      </c>
      <c r="Q16" s="141" t="s">
        <v>17</v>
      </c>
      <c r="R16" s="107"/>
      <c r="S16" s="37"/>
      <c r="AF16" s="23"/>
    </row>
    <row r="17" spans="1:41">
      <c r="A17" s="129" t="s">
        <v>41</v>
      </c>
      <c r="B17" s="130"/>
      <c r="C17" s="130"/>
      <c r="D17" s="131"/>
      <c r="E17" s="132"/>
      <c r="F17" s="133" t="b">
        <f>IF(OR($C$17="Aloe_vera",$C$17="Clear_care",$C$17="Make_Up",$C$17="Accessoires"),
VLOOKUP($D$17,BDD!$E$10:$J$48,2),
IF($C$17="Parfums",
IF($E$17=2,BDD!F4,
IF($E$17=10,BDD!F5,
IF($E$17=50,BDD!F6,
IF($E$17=100,BDD!F7))))))</f>
        <v>0</v>
      </c>
      <c r="G17" s="133" t="b">
        <f>IF(OR($C$17="Aloe_vera",$C$17="Clear_care",$C$17="Make_Up",$C$17="Accessoires"),
VLOOKUP($D$17,BDD!$E$10:$J$50,3),
IF($C$17="Parfums",
IF($E$17=2,BDD!G4,
IF($E$17=10,BDD!G5,
IF($E$17=50,BDD!G6,
IF($E$17=100,BDD!G7))))))</f>
        <v>0</v>
      </c>
      <c r="H17" s="34" t="b">
        <f>IF(OR($C$17="Aloe_vera",$C$17="Clear_care",$C$17="Make_Up",$C$17="Accessoires"),
VLOOKUP($D$17,BDD!$E$10:$J$50,4),
IF($C$17="Parfums",
IF($E$17=2,BDD!H4,
IF($E$17=10,BDD!H5,
IF($E$17=50,BDD!H6,
IF($E$17=100,BDD!H7))))))</f>
        <v>0</v>
      </c>
      <c r="I17" s="134" t="b">
        <f>IF(OR($C$17="Aloe_vera",$C$17="Clear_care",$C$17="Make_Up",$C$17="Accessoires"),
VLOOKUP($D$17,BDD!$E$10:$J$50,5),
IF($C$17="Parfums",
IF($E$17=2,BDD!I4,
IF($E$17=10,BDD!I5,
IF($E$17=50,BDD!I6,
IF($E$17=100,BDD!I7))))))</f>
        <v>0</v>
      </c>
      <c r="J17" s="56" t="b">
        <f>IF(OR($C$17="Aloe_vera",$C$17="Clear_care",$C$17="Make_Up",$C$17="Accessoires"),
VLOOKUP($D$17,BDD!$E$10:$J$50,6),
IF($C$17="Parfums",
IF($E$17=2,BDD!J4,
IF($E$17=10,BDD!J5,
IF($E$17=50,BDD!J6,
IF($E$17=100,BDD!J7))))))</f>
        <v>0</v>
      </c>
      <c r="K17" s="135"/>
      <c r="L17" s="136">
        <f>F17*K17</f>
        <v>0</v>
      </c>
      <c r="M17" s="136">
        <f>G17*K17</f>
        <v>0</v>
      </c>
      <c r="N17" s="136"/>
      <c r="O17" s="136">
        <f>((H17*K17)-N17)</f>
        <v>0</v>
      </c>
      <c r="P17" s="143">
        <f>I17*K17</f>
        <v>0</v>
      </c>
      <c r="Q17" s="143">
        <f>J17*K17</f>
        <v>0</v>
      </c>
      <c r="R17" s="113"/>
      <c r="S17" s="38"/>
      <c r="AF17" s="23"/>
    </row>
    <row r="18" spans="1:41" ht="15.65" thickBot="1">
      <c r="A18" s="108"/>
      <c r="B18" s="109"/>
      <c r="C18" s="109"/>
      <c r="D18" s="110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37"/>
      <c r="AF18" s="23"/>
      <c r="AL18" s="6"/>
    </row>
    <row r="19" spans="1:41" ht="16.3" thickTop="1" thickBot="1">
      <c r="A19" s="71"/>
      <c r="B19" s="75"/>
      <c r="C19" s="75"/>
      <c r="D19" s="75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104"/>
      <c r="AF19" s="23"/>
      <c r="AL19" s="6"/>
    </row>
    <row r="20" spans="1:41" ht="16.3" thickTop="1" thickBot="1">
      <c r="S20" s="158" t="s">
        <v>50</v>
      </c>
      <c r="T20" s="158"/>
      <c r="U20" s="158"/>
      <c r="V20" s="158"/>
      <c r="AF20" s="23"/>
      <c r="AL20" s="6"/>
      <c r="AO20" s="6"/>
    </row>
    <row r="21" spans="1:41" ht="15.65" thickBot="1">
      <c r="L21" s="58">
        <f t="shared" ref="L21:Q21" si="1">SUM(L23:L322)</f>
        <v>0</v>
      </c>
      <c r="M21" s="58">
        <f t="shared" si="1"/>
        <v>0</v>
      </c>
      <c r="N21" s="58">
        <f t="shared" si="1"/>
        <v>0</v>
      </c>
      <c r="O21" s="58">
        <f t="shared" si="1"/>
        <v>0</v>
      </c>
      <c r="P21" s="57">
        <f t="shared" si="1"/>
        <v>0</v>
      </c>
      <c r="Q21" s="57">
        <f t="shared" si="1"/>
        <v>0</v>
      </c>
      <c r="R21" s="105"/>
      <c r="S21" s="124" t="str">
        <f>A17</f>
        <v>Avril</v>
      </c>
      <c r="T21" s="125"/>
      <c r="U21" s="126"/>
      <c r="AE21" s="30"/>
      <c r="AF21" s="23"/>
    </row>
    <row r="22" spans="1:41">
      <c r="A22" s="76" t="s">
        <v>35</v>
      </c>
      <c r="B22" s="76" t="s">
        <v>18</v>
      </c>
      <c r="C22" s="76" t="s">
        <v>19</v>
      </c>
      <c r="D22" s="76" t="s">
        <v>0</v>
      </c>
      <c r="E22" s="32" t="s">
        <v>6</v>
      </c>
      <c r="F22" s="31" t="s">
        <v>14</v>
      </c>
      <c r="G22" s="31" t="s">
        <v>5</v>
      </c>
      <c r="H22" s="31" t="s">
        <v>2</v>
      </c>
      <c r="I22" s="88" t="s">
        <v>3</v>
      </c>
      <c r="J22" s="88" t="s">
        <v>4</v>
      </c>
      <c r="K22" s="31" t="s">
        <v>1</v>
      </c>
      <c r="L22" s="33" t="s">
        <v>22</v>
      </c>
      <c r="M22" s="33" t="s">
        <v>21</v>
      </c>
      <c r="N22" s="33" t="s">
        <v>55</v>
      </c>
      <c r="O22" s="33" t="s">
        <v>15</v>
      </c>
      <c r="P22" s="33" t="s">
        <v>16</v>
      </c>
      <c r="Q22" s="33" t="s">
        <v>17</v>
      </c>
      <c r="R22" s="22"/>
      <c r="S22" s="121"/>
      <c r="T22" s="121"/>
      <c r="U22" s="121"/>
      <c r="V22" s="121"/>
      <c r="W22" s="121"/>
      <c r="AF22" s="23"/>
      <c r="AK22" s="6"/>
    </row>
    <row r="23" spans="1:41">
      <c r="A23" s="84"/>
      <c r="B23" s="82"/>
      <c r="C23" s="82"/>
      <c r="D23" s="82"/>
      <c r="E23" s="89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22"/>
      <c r="S23" s="121"/>
      <c r="T23" s="121"/>
      <c r="U23" s="121"/>
      <c r="V23" s="121"/>
      <c r="W23" s="121"/>
      <c r="AF23" s="23"/>
      <c r="AK23" s="6"/>
    </row>
    <row r="24" spans="1:41">
      <c r="A24" s="84" t="s">
        <v>41</v>
      </c>
      <c r="B24" s="82"/>
      <c r="C24" s="82"/>
      <c r="D24" s="82"/>
      <c r="E24" s="89"/>
      <c r="F24" s="90" t="b">
        <v>0</v>
      </c>
      <c r="G24" s="90" t="b">
        <v>0</v>
      </c>
      <c r="H24" s="90" t="b">
        <v>0</v>
      </c>
      <c r="I24" s="90" t="b">
        <v>0</v>
      </c>
      <c r="J24" s="90" t="b">
        <v>0</v>
      </c>
      <c r="K24" s="90"/>
      <c r="L24" s="90">
        <v>0</v>
      </c>
      <c r="M24" s="90">
        <v>0</v>
      </c>
      <c r="N24" s="90"/>
      <c r="O24" s="90">
        <v>0</v>
      </c>
      <c r="P24" s="90">
        <v>0</v>
      </c>
      <c r="Q24" s="90">
        <v>0</v>
      </c>
      <c r="R24" s="22"/>
      <c r="S24" s="121"/>
      <c r="T24" s="121"/>
      <c r="U24" s="121"/>
      <c r="V24" s="121"/>
      <c r="W24" s="121"/>
      <c r="AF24" s="23"/>
      <c r="AK24" s="6"/>
    </row>
    <row r="25" spans="1:41">
      <c r="A25" s="84"/>
      <c r="B25" s="82"/>
      <c r="C25" s="82"/>
      <c r="D25" s="91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22"/>
      <c r="S25" s="121"/>
      <c r="T25" s="121"/>
      <c r="U25" s="121"/>
      <c r="V25" s="121"/>
      <c r="W25" s="121"/>
      <c r="AF25" s="23"/>
      <c r="AK25" s="6"/>
    </row>
    <row r="26" spans="1:41">
      <c r="A26" s="84"/>
      <c r="B26" s="82"/>
      <c r="C26" s="82"/>
      <c r="D26" s="91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22"/>
      <c r="S26" s="121"/>
      <c r="T26" s="121"/>
      <c r="U26" s="121"/>
      <c r="V26" s="121"/>
      <c r="W26" s="121"/>
      <c r="AF26" s="23"/>
      <c r="AK26" s="6"/>
    </row>
    <row r="27" spans="1:41">
      <c r="A27" s="92"/>
      <c r="B27" s="82"/>
      <c r="C27" s="82"/>
      <c r="D27" s="91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22"/>
      <c r="S27" s="121"/>
      <c r="T27" s="121"/>
      <c r="U27" s="121"/>
      <c r="V27" s="121"/>
      <c r="W27" s="121"/>
      <c r="AF27" s="23"/>
      <c r="AK27" s="6"/>
    </row>
    <row r="28" spans="1:41">
      <c r="A28" s="92"/>
      <c r="B28" s="82"/>
      <c r="C28" s="82"/>
      <c r="D28" s="91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22"/>
      <c r="AF28" s="23"/>
      <c r="AK28" s="6"/>
    </row>
    <row r="29" spans="1:41">
      <c r="A29" s="93"/>
      <c r="B29" s="82"/>
      <c r="C29" s="82"/>
      <c r="D29" s="91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22"/>
      <c r="AF29" s="23"/>
      <c r="AK29" s="6"/>
    </row>
    <row r="30" spans="1:41">
      <c r="A30" s="93"/>
      <c r="B30" s="82"/>
      <c r="C30" s="82"/>
      <c r="D30" s="91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22"/>
      <c r="AF30" s="23"/>
      <c r="AK30" s="6"/>
    </row>
    <row r="31" spans="1:41">
      <c r="A31" s="93"/>
      <c r="B31" s="82"/>
      <c r="C31" s="82"/>
      <c r="D31" s="91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22"/>
      <c r="AF31" s="23"/>
      <c r="AK31" s="6"/>
    </row>
    <row r="32" spans="1:41">
      <c r="A32" s="93"/>
      <c r="B32" s="82"/>
      <c r="C32" s="82"/>
      <c r="D32" s="91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22"/>
      <c r="AF32" s="23"/>
      <c r="AK32" s="6"/>
    </row>
    <row r="33" spans="1:38">
      <c r="A33" s="93"/>
      <c r="B33" s="82"/>
      <c r="C33" s="82"/>
      <c r="D33" s="91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22"/>
      <c r="AF33" s="23"/>
      <c r="AK33" s="6"/>
    </row>
    <row r="34" spans="1:38">
      <c r="A34" s="93"/>
      <c r="B34" s="82"/>
      <c r="C34" s="82"/>
      <c r="D34" s="91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22"/>
      <c r="AF34" s="23"/>
      <c r="AK34" s="6"/>
    </row>
    <row r="35" spans="1:38">
      <c r="A35" s="93"/>
      <c r="B35" s="82"/>
      <c r="C35" s="82"/>
      <c r="D35" s="91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22"/>
      <c r="AF35" s="23"/>
      <c r="AK35" s="6"/>
    </row>
    <row r="36" spans="1:38">
      <c r="A36" s="93"/>
      <c r="B36" s="82"/>
      <c r="C36" s="82"/>
      <c r="D36" s="91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22"/>
      <c r="AF36" s="23"/>
      <c r="AK36" s="6"/>
    </row>
    <row r="37" spans="1:38">
      <c r="A37" s="93"/>
      <c r="B37" s="82"/>
      <c r="C37" s="82"/>
      <c r="D37" s="91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22"/>
      <c r="AF37" s="23"/>
      <c r="AK37" s="6"/>
    </row>
    <row r="38" spans="1:38">
      <c r="A38" s="93"/>
      <c r="B38" s="82"/>
      <c r="C38" s="82"/>
      <c r="D38" s="91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22"/>
      <c r="AF38" s="23"/>
      <c r="AK38" s="6"/>
    </row>
    <row r="39" spans="1:38">
      <c r="A39" s="93"/>
      <c r="B39" s="82"/>
      <c r="C39" s="82"/>
      <c r="D39" s="91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22"/>
      <c r="AF39" s="23"/>
      <c r="AK39" s="6"/>
      <c r="AL39" s="6"/>
    </row>
    <row r="40" spans="1:38">
      <c r="A40" s="93"/>
      <c r="B40" s="82"/>
      <c r="C40" s="82"/>
      <c r="D40" s="91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22"/>
      <c r="AF40" s="23"/>
      <c r="AK40" s="6"/>
      <c r="AL40" s="6"/>
    </row>
    <row r="41" spans="1:38">
      <c r="A41" s="93"/>
      <c r="B41" s="82"/>
      <c r="C41" s="82"/>
      <c r="D41" s="91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22"/>
      <c r="AF41" s="23"/>
      <c r="AK41" s="6"/>
      <c r="AL41" s="6"/>
    </row>
    <row r="42" spans="1:38">
      <c r="A42" s="93"/>
      <c r="B42" s="82"/>
      <c r="C42" s="82"/>
      <c r="D42" s="91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22"/>
      <c r="AF42" s="23"/>
      <c r="AL42" s="6"/>
    </row>
    <row r="43" spans="1:38">
      <c r="A43" s="93"/>
      <c r="B43" s="94"/>
      <c r="C43" s="94"/>
      <c r="D43" s="91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22"/>
      <c r="AF43" s="23"/>
      <c r="AL43" s="6"/>
    </row>
    <row r="44" spans="1:38">
      <c r="A44" s="93"/>
      <c r="B44" s="94"/>
      <c r="C44" s="94"/>
      <c r="D44" s="91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22"/>
      <c r="AF44" s="23"/>
      <c r="AL44" s="6"/>
    </row>
    <row r="45" spans="1:38">
      <c r="A45" s="93"/>
      <c r="B45" s="94"/>
      <c r="C45" s="94"/>
      <c r="D45" s="91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22"/>
      <c r="AF45" s="23"/>
      <c r="AL45" s="6"/>
    </row>
    <row r="46" spans="1:38">
      <c r="A46" s="93"/>
      <c r="B46" s="94"/>
      <c r="C46" s="94"/>
      <c r="D46" s="82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22"/>
      <c r="AF46" s="23"/>
      <c r="AL46" s="6"/>
    </row>
    <row r="47" spans="1:38">
      <c r="A47" s="93"/>
      <c r="B47" s="82"/>
      <c r="C47" s="82"/>
      <c r="D47" s="91"/>
      <c r="E47" s="90"/>
      <c r="F47" s="90"/>
      <c r="G47" s="90"/>
      <c r="H47" s="90"/>
      <c r="I47" s="90"/>
      <c r="J47" s="95"/>
      <c r="K47" s="90"/>
      <c r="L47" s="90"/>
      <c r="M47" s="90"/>
      <c r="N47" s="90"/>
      <c r="O47" s="90"/>
      <c r="P47" s="90"/>
      <c r="Q47" s="90"/>
      <c r="R47" s="22"/>
      <c r="AF47" s="23"/>
      <c r="AG47" s="6"/>
      <c r="AL47" s="6"/>
    </row>
    <row r="48" spans="1:38">
      <c r="A48" s="84"/>
      <c r="B48" s="82"/>
      <c r="C48" s="82"/>
      <c r="D48" s="91"/>
      <c r="E48" s="90"/>
      <c r="F48" s="90"/>
      <c r="G48" s="90"/>
      <c r="H48" s="90"/>
      <c r="I48" s="90"/>
      <c r="J48" s="96"/>
      <c r="K48" s="90"/>
      <c r="L48" s="90"/>
      <c r="M48" s="90"/>
      <c r="N48" s="90"/>
      <c r="O48" s="90"/>
      <c r="P48" s="90"/>
      <c r="Q48" s="90"/>
      <c r="R48" s="22"/>
      <c r="AF48" s="23"/>
      <c r="AL48" s="6"/>
    </row>
    <row r="49" spans="1:38">
      <c r="A49" s="84"/>
      <c r="B49" s="82"/>
      <c r="C49" s="82"/>
      <c r="D49" s="91"/>
      <c r="E49" s="90"/>
      <c r="F49" s="90"/>
      <c r="G49" s="90"/>
      <c r="H49" s="90"/>
      <c r="I49" s="90"/>
      <c r="J49" s="96"/>
      <c r="K49" s="90"/>
      <c r="L49" s="90"/>
      <c r="M49" s="90"/>
      <c r="N49" s="90"/>
      <c r="O49" s="90"/>
      <c r="P49" s="90"/>
      <c r="Q49" s="90"/>
      <c r="R49" s="22"/>
      <c r="AF49" s="23"/>
      <c r="AL49" s="6"/>
    </row>
    <row r="50" spans="1:38">
      <c r="A50" s="84"/>
      <c r="B50" s="82"/>
      <c r="C50" s="82"/>
      <c r="D50" s="91"/>
      <c r="E50" s="90"/>
      <c r="F50" s="90"/>
      <c r="G50" s="90"/>
      <c r="H50" s="90"/>
      <c r="I50" s="90"/>
      <c r="J50" s="96"/>
      <c r="K50" s="90"/>
      <c r="L50" s="90"/>
      <c r="M50" s="90"/>
      <c r="N50" s="90"/>
      <c r="O50" s="90"/>
      <c r="P50" s="90"/>
      <c r="Q50" s="90"/>
      <c r="R50" s="22"/>
      <c r="AF50" s="23"/>
    </row>
    <row r="51" spans="1:38">
      <c r="A51" s="84"/>
      <c r="B51" s="82"/>
      <c r="C51" s="82"/>
      <c r="D51" s="91"/>
      <c r="E51" s="90"/>
      <c r="F51" s="90"/>
      <c r="G51" s="90"/>
      <c r="H51" s="90"/>
      <c r="I51" s="90"/>
      <c r="J51" s="96"/>
      <c r="K51" s="90"/>
      <c r="L51" s="90"/>
      <c r="M51" s="90"/>
      <c r="N51" s="90"/>
      <c r="O51" s="90"/>
      <c r="P51" s="90"/>
      <c r="Q51" s="90"/>
      <c r="R51" s="22"/>
      <c r="AF51" s="23"/>
    </row>
    <row r="52" spans="1:38">
      <c r="A52" s="84"/>
      <c r="B52" s="82"/>
      <c r="C52" s="82"/>
      <c r="D52" s="91"/>
      <c r="E52" s="90"/>
      <c r="F52" s="90"/>
      <c r="G52" s="90"/>
      <c r="H52" s="90"/>
      <c r="I52" s="90"/>
      <c r="J52" s="94"/>
      <c r="K52" s="90"/>
      <c r="L52" s="90"/>
      <c r="M52" s="90"/>
      <c r="N52" s="90"/>
      <c r="O52" s="90"/>
      <c r="P52" s="90"/>
      <c r="Q52" s="90"/>
      <c r="R52" s="22"/>
      <c r="AF52" s="23"/>
    </row>
    <row r="53" spans="1:38">
      <c r="A53" s="84"/>
      <c r="B53" s="82"/>
      <c r="C53" s="82"/>
      <c r="D53" s="91"/>
      <c r="E53" s="90"/>
      <c r="F53" s="90"/>
      <c r="G53" s="90"/>
      <c r="H53" s="90"/>
      <c r="I53" s="90"/>
      <c r="J53" s="94"/>
      <c r="K53" s="90"/>
      <c r="L53" s="90"/>
      <c r="M53" s="90"/>
      <c r="N53" s="90"/>
      <c r="O53" s="90"/>
      <c r="P53" s="90"/>
      <c r="Q53" s="90"/>
      <c r="R53" s="22"/>
      <c r="AF53" s="23"/>
    </row>
    <row r="54" spans="1:38">
      <c r="A54" s="84"/>
      <c r="B54" s="82"/>
      <c r="C54" s="82"/>
      <c r="D54" s="91"/>
      <c r="E54" s="90"/>
      <c r="F54" s="90"/>
      <c r="G54" s="90"/>
      <c r="H54" s="90"/>
      <c r="I54" s="90"/>
      <c r="J54" s="94"/>
      <c r="K54" s="90"/>
      <c r="L54" s="90"/>
      <c r="M54" s="90"/>
      <c r="N54" s="90"/>
      <c r="O54" s="90"/>
      <c r="P54" s="90"/>
      <c r="Q54" s="90"/>
      <c r="R54" s="22"/>
      <c r="AF54" s="23"/>
    </row>
    <row r="55" spans="1:38">
      <c r="A55" s="84"/>
      <c r="B55" s="82"/>
      <c r="C55" s="82"/>
      <c r="D55" s="91"/>
      <c r="E55" s="90"/>
      <c r="F55" s="90"/>
      <c r="G55" s="90"/>
      <c r="H55" s="90"/>
      <c r="I55" s="90"/>
      <c r="J55" s="94"/>
      <c r="K55" s="90"/>
      <c r="L55" s="90"/>
      <c r="M55" s="90"/>
      <c r="N55" s="90"/>
      <c r="O55" s="90"/>
      <c r="P55" s="90"/>
      <c r="Q55" s="90"/>
      <c r="R55" s="22"/>
      <c r="AF55" s="23"/>
    </row>
    <row r="56" spans="1:38">
      <c r="A56" s="84"/>
      <c r="B56" s="82"/>
      <c r="C56" s="82"/>
      <c r="D56" s="91"/>
      <c r="E56" s="90"/>
      <c r="F56" s="90"/>
      <c r="G56" s="90"/>
      <c r="H56" s="90"/>
      <c r="I56" s="90"/>
      <c r="J56" s="94"/>
      <c r="K56" s="90"/>
      <c r="L56" s="90"/>
      <c r="M56" s="90"/>
      <c r="N56" s="90"/>
      <c r="O56" s="90"/>
      <c r="P56" s="90"/>
      <c r="Q56" s="90"/>
      <c r="R56" s="22"/>
      <c r="AF56" s="23"/>
    </row>
    <row r="57" spans="1:38">
      <c r="A57" s="84"/>
      <c r="B57" s="82"/>
      <c r="C57" s="82"/>
      <c r="D57" s="91"/>
      <c r="E57" s="90"/>
      <c r="F57" s="90"/>
      <c r="G57" s="90"/>
      <c r="H57" s="90"/>
      <c r="I57" s="90"/>
      <c r="J57" s="94"/>
      <c r="K57" s="90"/>
      <c r="L57" s="90"/>
      <c r="M57" s="90"/>
      <c r="N57" s="90"/>
      <c r="O57" s="90"/>
      <c r="P57" s="90"/>
      <c r="Q57" s="90"/>
      <c r="R57" s="22"/>
      <c r="AF57" s="23"/>
    </row>
    <row r="58" spans="1:38">
      <c r="A58" s="84"/>
      <c r="B58" s="82"/>
      <c r="C58" s="82"/>
      <c r="D58" s="91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22"/>
      <c r="AF58" s="23"/>
    </row>
    <row r="59" spans="1:38">
      <c r="A59" s="84"/>
      <c r="B59" s="82"/>
      <c r="C59" s="82"/>
      <c r="D59" s="91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22"/>
      <c r="AE59" s="30"/>
      <c r="AF59" s="23"/>
    </row>
    <row r="60" spans="1:38">
      <c r="A60" s="84"/>
      <c r="B60" s="82"/>
      <c r="C60" s="82"/>
      <c r="D60" s="91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22"/>
      <c r="AE60" s="30"/>
      <c r="AF60" s="23"/>
    </row>
    <row r="61" spans="1:38">
      <c r="A61" s="84"/>
      <c r="B61" s="82"/>
      <c r="C61" s="82"/>
      <c r="D61" s="91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22"/>
      <c r="AE61" s="30"/>
      <c r="AF61" s="23"/>
    </row>
    <row r="62" spans="1:38">
      <c r="A62" s="84"/>
      <c r="B62" s="82"/>
      <c r="C62" s="82"/>
      <c r="D62" s="91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22"/>
      <c r="AE62" s="30"/>
      <c r="AF62" s="23"/>
    </row>
    <row r="63" spans="1:38">
      <c r="A63" s="84"/>
      <c r="B63" s="82"/>
      <c r="C63" s="82"/>
      <c r="D63" s="91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22"/>
      <c r="AF63" s="23"/>
    </row>
    <row r="64" spans="1:38">
      <c r="A64" s="84"/>
      <c r="B64" s="82"/>
      <c r="C64" s="82"/>
      <c r="D64" s="91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22"/>
      <c r="X64" s="6"/>
      <c r="AE64" s="30"/>
      <c r="AF64" s="23"/>
    </row>
    <row r="65" spans="1:32">
      <c r="A65" s="84"/>
      <c r="B65" s="82"/>
      <c r="C65" s="82"/>
      <c r="D65" s="82"/>
      <c r="E65" s="90"/>
      <c r="F65" s="90"/>
      <c r="G65" s="90"/>
      <c r="H65" s="94"/>
      <c r="I65" s="90"/>
      <c r="J65" s="90"/>
      <c r="K65" s="90"/>
      <c r="L65" s="90"/>
      <c r="M65" s="90"/>
      <c r="N65" s="90"/>
      <c r="O65" s="90"/>
      <c r="P65" s="90"/>
      <c r="Q65" s="90"/>
      <c r="R65" s="22"/>
      <c r="X65" s="6"/>
      <c r="AE65" s="30"/>
      <c r="AF65" s="23"/>
    </row>
    <row r="66" spans="1:32">
      <c r="A66" s="84"/>
      <c r="B66" s="82"/>
      <c r="C66" s="82"/>
      <c r="D66" s="82"/>
      <c r="E66" s="90"/>
      <c r="F66" s="90"/>
      <c r="G66" s="90"/>
      <c r="H66" s="94"/>
      <c r="I66" s="90"/>
      <c r="J66" s="90"/>
      <c r="K66" s="90"/>
      <c r="L66" s="90"/>
      <c r="M66" s="90"/>
      <c r="N66" s="90"/>
      <c r="O66" s="90"/>
      <c r="P66" s="90"/>
      <c r="Q66" s="90"/>
      <c r="R66" s="22"/>
      <c r="X66" s="6"/>
      <c r="AE66" s="30"/>
      <c r="AF66" s="23"/>
    </row>
    <row r="67" spans="1:32">
      <c r="A67" s="84"/>
      <c r="B67" s="82"/>
      <c r="C67" s="82"/>
      <c r="D67" s="82"/>
      <c r="E67" s="90"/>
      <c r="F67" s="90"/>
      <c r="G67" s="90"/>
      <c r="H67" s="94"/>
      <c r="I67" s="90"/>
      <c r="J67" s="90"/>
      <c r="K67" s="90"/>
      <c r="L67" s="94"/>
      <c r="M67" s="90"/>
      <c r="N67" s="90"/>
      <c r="O67" s="90"/>
      <c r="P67" s="90"/>
      <c r="Q67" s="90"/>
      <c r="R67" s="22"/>
      <c r="X67" s="6"/>
      <c r="AE67" s="30"/>
      <c r="AF67" s="23"/>
    </row>
    <row r="68" spans="1:32">
      <c r="A68" s="84"/>
      <c r="B68" s="82"/>
      <c r="C68" s="82"/>
      <c r="D68" s="82"/>
      <c r="E68" s="90"/>
      <c r="F68" s="90"/>
      <c r="G68" s="90"/>
      <c r="H68" s="94"/>
      <c r="I68" s="90"/>
      <c r="J68" s="90"/>
      <c r="K68" s="90"/>
      <c r="L68" s="94"/>
      <c r="M68" s="90"/>
      <c r="N68" s="90"/>
      <c r="O68" s="90"/>
      <c r="P68" s="90"/>
      <c r="Q68" s="90"/>
      <c r="R68" s="22"/>
      <c r="X68" s="6"/>
      <c r="AE68" s="30"/>
      <c r="AF68" s="23"/>
    </row>
    <row r="69" spans="1:32">
      <c r="A69" s="84"/>
      <c r="B69" s="82"/>
      <c r="C69" s="82"/>
      <c r="D69" s="82"/>
      <c r="E69" s="90"/>
      <c r="F69" s="90"/>
      <c r="G69" s="90"/>
      <c r="H69" s="90"/>
      <c r="I69" s="90"/>
      <c r="J69" s="90"/>
      <c r="K69" s="90"/>
      <c r="L69" s="94"/>
      <c r="M69" s="90"/>
      <c r="N69" s="90"/>
      <c r="O69" s="90"/>
      <c r="P69" s="90"/>
      <c r="Q69" s="90"/>
      <c r="R69" s="22"/>
      <c r="X69" s="6"/>
      <c r="AE69" s="30"/>
      <c r="AF69" s="23"/>
    </row>
    <row r="70" spans="1:32">
      <c r="A70" s="93"/>
      <c r="B70" s="94"/>
      <c r="C70" s="82"/>
      <c r="D70" s="91"/>
      <c r="E70" s="90"/>
      <c r="F70" s="90"/>
      <c r="G70" s="90"/>
      <c r="H70" s="90"/>
      <c r="I70" s="90"/>
      <c r="J70" s="90"/>
      <c r="K70" s="90"/>
      <c r="L70" s="94"/>
      <c r="M70" s="90"/>
      <c r="N70" s="90"/>
      <c r="O70" s="90"/>
      <c r="P70" s="90"/>
      <c r="Q70" s="90"/>
      <c r="R70" s="22"/>
      <c r="X70" s="6"/>
      <c r="AE70" s="30"/>
      <c r="AF70" s="23"/>
    </row>
    <row r="71" spans="1:32">
      <c r="A71" s="93"/>
      <c r="B71" s="94"/>
      <c r="C71" s="82"/>
      <c r="D71" s="91"/>
      <c r="E71" s="90"/>
      <c r="F71" s="90"/>
      <c r="G71" s="90"/>
      <c r="H71" s="90"/>
      <c r="I71" s="90"/>
      <c r="J71" s="90"/>
      <c r="K71" s="90"/>
      <c r="L71" s="94"/>
      <c r="M71" s="90"/>
      <c r="N71" s="90"/>
      <c r="O71" s="90"/>
      <c r="P71" s="90"/>
      <c r="Q71" s="90"/>
      <c r="R71" s="22"/>
      <c r="X71" s="6"/>
      <c r="AE71" s="30"/>
      <c r="AF71" s="23"/>
    </row>
    <row r="72" spans="1:32">
      <c r="A72" s="93"/>
      <c r="B72" s="94"/>
      <c r="C72" s="82"/>
      <c r="D72" s="91"/>
      <c r="E72" s="90"/>
      <c r="F72" s="90"/>
      <c r="G72" s="90"/>
      <c r="H72" s="90"/>
      <c r="I72" s="90"/>
      <c r="J72" s="90"/>
      <c r="K72" s="90"/>
      <c r="L72" s="94"/>
      <c r="M72" s="90"/>
      <c r="N72" s="90"/>
      <c r="O72" s="90"/>
      <c r="P72" s="90"/>
      <c r="Q72" s="90"/>
      <c r="R72" s="22"/>
      <c r="X72" s="6"/>
      <c r="AE72" s="30"/>
      <c r="AF72" s="23"/>
    </row>
    <row r="73" spans="1:32">
      <c r="A73" s="93"/>
      <c r="B73" s="94"/>
      <c r="C73" s="82"/>
      <c r="D73" s="91"/>
      <c r="E73" s="90"/>
      <c r="F73" s="90"/>
      <c r="G73" s="90"/>
      <c r="H73" s="90"/>
      <c r="I73" s="90"/>
      <c r="J73" s="90"/>
      <c r="K73" s="90"/>
      <c r="L73" s="94"/>
      <c r="M73" s="90"/>
      <c r="N73" s="90"/>
      <c r="O73" s="90"/>
      <c r="P73" s="90"/>
      <c r="Q73" s="90"/>
      <c r="R73" s="22"/>
      <c r="X73" s="6"/>
      <c r="AE73" s="30"/>
      <c r="AF73" s="23"/>
    </row>
    <row r="74" spans="1:32">
      <c r="A74" s="93"/>
      <c r="B74" s="94"/>
      <c r="C74" s="82"/>
      <c r="D74" s="91"/>
      <c r="E74" s="90"/>
      <c r="F74" s="90"/>
      <c r="G74" s="90"/>
      <c r="H74" s="90"/>
      <c r="I74" s="90"/>
      <c r="J74" s="90"/>
      <c r="K74" s="90"/>
      <c r="L74" s="94"/>
      <c r="M74" s="90"/>
      <c r="N74" s="90"/>
      <c r="O74" s="90"/>
      <c r="P74" s="90"/>
      <c r="Q74" s="90"/>
      <c r="R74" s="22"/>
      <c r="X74" s="6"/>
      <c r="AE74" s="30"/>
      <c r="AF74" s="23"/>
    </row>
    <row r="75" spans="1:32">
      <c r="A75" s="93"/>
      <c r="B75" s="94"/>
      <c r="C75" s="82"/>
      <c r="D75" s="91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22"/>
      <c r="X75" s="6"/>
      <c r="AE75" s="30"/>
      <c r="AF75" s="23"/>
    </row>
    <row r="76" spans="1:32">
      <c r="A76" s="93"/>
      <c r="B76" s="82"/>
      <c r="C76" s="82"/>
      <c r="D76" s="91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22"/>
      <c r="X76" s="6"/>
      <c r="AE76" s="30"/>
      <c r="AF76" s="23"/>
    </row>
    <row r="77" spans="1:32">
      <c r="A77" s="93"/>
      <c r="B77" s="82"/>
      <c r="C77" s="82"/>
      <c r="D77" s="91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22"/>
      <c r="X77" s="6"/>
      <c r="AE77" s="30"/>
      <c r="AF77" s="23"/>
    </row>
    <row r="78" spans="1:32">
      <c r="A78" s="93"/>
      <c r="B78" s="82"/>
      <c r="C78" s="82"/>
      <c r="D78" s="91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22"/>
      <c r="X78" s="6"/>
      <c r="AE78" s="30"/>
      <c r="AF78" s="23"/>
    </row>
    <row r="79" spans="1:32">
      <c r="A79" s="93"/>
      <c r="B79" s="82"/>
      <c r="C79" s="82"/>
      <c r="D79" s="91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22"/>
      <c r="X79" s="6"/>
      <c r="AE79" s="30"/>
      <c r="AF79" s="23"/>
    </row>
    <row r="80" spans="1:32">
      <c r="A80" s="93"/>
      <c r="B80" s="82"/>
      <c r="C80" s="82"/>
      <c r="D80" s="91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22"/>
      <c r="X80" s="6"/>
      <c r="AE80" s="30"/>
      <c r="AF80" s="23"/>
    </row>
    <row r="81" spans="1:32">
      <c r="A81" s="93"/>
      <c r="B81" s="82"/>
      <c r="C81" s="82"/>
      <c r="D81" s="91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22"/>
      <c r="X81" s="6"/>
      <c r="AE81" s="30"/>
      <c r="AF81" s="23"/>
    </row>
    <row r="82" spans="1:32">
      <c r="A82" s="93"/>
      <c r="B82" s="82"/>
      <c r="C82" s="82"/>
      <c r="D82" s="91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22"/>
      <c r="X82" s="6"/>
      <c r="AE82" s="30"/>
      <c r="AF82" s="23"/>
    </row>
    <row r="83" spans="1:32">
      <c r="A83" s="93"/>
      <c r="B83" s="82"/>
      <c r="C83" s="82"/>
      <c r="D83" s="91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22"/>
      <c r="X83" s="6"/>
      <c r="AE83" s="30"/>
      <c r="AF83" s="23"/>
    </row>
    <row r="84" spans="1:32">
      <c r="A84" s="93"/>
      <c r="B84" s="82"/>
      <c r="C84" s="82"/>
      <c r="D84" s="91"/>
      <c r="E84" s="90"/>
      <c r="F84" s="90"/>
      <c r="G84" s="90"/>
      <c r="H84" s="90"/>
      <c r="I84" s="90"/>
      <c r="J84" s="90"/>
      <c r="K84" s="94"/>
      <c r="L84" s="90"/>
      <c r="M84" s="90"/>
      <c r="N84" s="90"/>
      <c r="O84" s="90"/>
      <c r="P84" s="90"/>
      <c r="Q84" s="90"/>
      <c r="R84" s="22"/>
      <c r="X84" s="6"/>
      <c r="AE84" s="30"/>
      <c r="AF84" s="23"/>
    </row>
    <row r="85" spans="1:32">
      <c r="A85" s="84"/>
      <c r="B85" s="82"/>
      <c r="C85" s="82"/>
      <c r="D85" s="91"/>
      <c r="E85" s="90"/>
      <c r="F85" s="90"/>
      <c r="G85" s="90"/>
      <c r="H85" s="90"/>
      <c r="I85" s="90"/>
      <c r="J85" s="90"/>
      <c r="K85" s="94"/>
      <c r="L85" s="90"/>
      <c r="M85" s="90"/>
      <c r="N85" s="90"/>
      <c r="O85" s="90"/>
      <c r="P85" s="90"/>
      <c r="Q85" s="90"/>
      <c r="R85" s="22"/>
      <c r="X85" s="6"/>
      <c r="AE85" s="30"/>
      <c r="AF85" s="23"/>
    </row>
    <row r="86" spans="1:32">
      <c r="A86" s="84"/>
      <c r="B86" s="82"/>
      <c r="C86" s="82"/>
      <c r="D86" s="91"/>
      <c r="E86" s="90"/>
      <c r="F86" s="90"/>
      <c r="G86" s="90"/>
      <c r="H86" s="90"/>
      <c r="I86" s="90"/>
      <c r="J86" s="90"/>
      <c r="K86" s="94"/>
      <c r="L86" s="90"/>
      <c r="M86" s="90"/>
      <c r="N86" s="90"/>
      <c r="O86" s="90"/>
      <c r="P86" s="90"/>
      <c r="Q86" s="90"/>
      <c r="R86" s="22"/>
      <c r="X86" s="6"/>
      <c r="AE86" s="30"/>
      <c r="AF86" s="23"/>
    </row>
    <row r="87" spans="1:32">
      <c r="A87" s="84"/>
      <c r="B87" s="82"/>
      <c r="C87" s="82"/>
      <c r="D87" s="91"/>
      <c r="E87" s="90"/>
      <c r="F87" s="90"/>
      <c r="G87" s="90"/>
      <c r="H87" s="90"/>
      <c r="I87" s="90"/>
      <c r="J87" s="90"/>
      <c r="K87" s="94"/>
      <c r="L87" s="90"/>
      <c r="M87" s="90"/>
      <c r="N87" s="90"/>
      <c r="O87" s="90"/>
      <c r="P87" s="90"/>
      <c r="Q87" s="90"/>
      <c r="R87" s="22"/>
      <c r="X87" s="6"/>
      <c r="AE87" s="30"/>
      <c r="AF87" s="23"/>
    </row>
    <row r="88" spans="1:32">
      <c r="A88" s="84"/>
      <c r="B88" s="82"/>
      <c r="C88" s="82"/>
      <c r="D88" s="91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22"/>
      <c r="X88" s="6"/>
      <c r="AE88" s="30"/>
      <c r="AF88" s="23"/>
    </row>
    <row r="89" spans="1:32">
      <c r="A89" s="84"/>
      <c r="B89" s="82"/>
      <c r="C89" s="82"/>
      <c r="D89" s="91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22"/>
      <c r="X89" s="6"/>
      <c r="AE89" s="30"/>
      <c r="AF89" s="23"/>
    </row>
    <row r="90" spans="1:32">
      <c r="A90" s="84"/>
      <c r="B90" s="82"/>
      <c r="C90" s="82"/>
      <c r="D90" s="91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22"/>
      <c r="X90" s="6"/>
      <c r="AE90" s="30"/>
      <c r="AF90" s="23"/>
    </row>
    <row r="91" spans="1:32">
      <c r="A91" s="84"/>
      <c r="B91" s="82"/>
      <c r="C91" s="82"/>
      <c r="D91" s="91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22"/>
      <c r="X91" s="6"/>
      <c r="AE91" s="30"/>
      <c r="AF91" s="23"/>
    </row>
    <row r="92" spans="1:32">
      <c r="A92" s="84"/>
      <c r="B92" s="82"/>
      <c r="C92" s="82"/>
      <c r="D92" s="91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22"/>
      <c r="X92" s="6"/>
      <c r="AE92" s="30"/>
      <c r="AF92" s="23"/>
    </row>
    <row r="93" spans="1:32">
      <c r="A93" s="84"/>
      <c r="B93" s="82"/>
      <c r="C93" s="82"/>
      <c r="D93" s="91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22"/>
      <c r="AE93" s="30"/>
      <c r="AF93" s="23"/>
    </row>
    <row r="94" spans="1:32">
      <c r="A94" s="84"/>
      <c r="B94" s="82"/>
      <c r="C94" s="82"/>
      <c r="D94" s="91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22"/>
      <c r="AE94" s="30"/>
      <c r="AF94" s="23"/>
    </row>
    <row r="95" spans="1:32">
      <c r="A95" s="84"/>
      <c r="B95" s="82"/>
      <c r="C95" s="82"/>
      <c r="D95" s="91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22"/>
      <c r="AE95" s="30"/>
      <c r="AF95" s="23"/>
    </row>
    <row r="96" spans="1:32">
      <c r="A96" s="84"/>
      <c r="B96" s="82"/>
      <c r="C96" s="82"/>
      <c r="D96" s="91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22"/>
      <c r="AE96" s="30"/>
      <c r="AF96" s="23"/>
    </row>
    <row r="97" spans="1:32">
      <c r="A97" s="84"/>
      <c r="B97" s="82"/>
      <c r="C97" s="82"/>
      <c r="D97" s="91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22"/>
      <c r="X97" s="6"/>
      <c r="AE97" s="30"/>
      <c r="AF97" s="23"/>
    </row>
    <row r="98" spans="1:32">
      <c r="A98" s="84"/>
      <c r="B98" s="82"/>
      <c r="C98" s="82"/>
      <c r="D98" s="91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22"/>
      <c r="X98" s="6"/>
      <c r="AE98" s="30"/>
      <c r="AF98" s="23"/>
    </row>
    <row r="99" spans="1:32">
      <c r="A99" s="84"/>
      <c r="B99" s="82"/>
      <c r="C99" s="82"/>
      <c r="D99" s="91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22"/>
      <c r="X99" s="6"/>
      <c r="AE99" s="30"/>
      <c r="AF99" s="23"/>
    </row>
    <row r="100" spans="1:32">
      <c r="A100" s="84"/>
      <c r="B100" s="82"/>
      <c r="C100" s="82"/>
      <c r="D100" s="91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22"/>
      <c r="X100" s="6"/>
      <c r="AE100" s="30"/>
      <c r="AF100" s="23"/>
    </row>
    <row r="101" spans="1:32">
      <c r="A101" s="84"/>
      <c r="B101" s="82"/>
      <c r="C101" s="82"/>
      <c r="D101" s="91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22"/>
      <c r="AE101" s="30"/>
      <c r="AF101" s="23"/>
    </row>
    <row r="102" spans="1:32">
      <c r="A102" s="84"/>
      <c r="B102" s="82"/>
      <c r="C102" s="82"/>
      <c r="D102" s="91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22"/>
      <c r="AE102" s="30"/>
      <c r="AF102" s="23"/>
    </row>
    <row r="103" spans="1:32">
      <c r="A103" s="84"/>
      <c r="B103" s="82"/>
      <c r="C103" s="82"/>
      <c r="D103" s="91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22"/>
      <c r="AE103" s="30"/>
      <c r="AF103" s="23"/>
    </row>
    <row r="104" spans="1:32">
      <c r="A104" s="84"/>
      <c r="B104" s="82"/>
      <c r="C104" s="82"/>
      <c r="D104" s="91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22"/>
      <c r="AE104" s="30"/>
      <c r="AF104" s="23"/>
    </row>
    <row r="105" spans="1:32">
      <c r="A105" s="84"/>
      <c r="B105" s="82"/>
      <c r="C105" s="82"/>
      <c r="D105" s="91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22"/>
      <c r="AE105" s="30"/>
      <c r="AF105" s="23"/>
    </row>
    <row r="106" spans="1:32">
      <c r="A106" s="84"/>
      <c r="B106" s="82"/>
      <c r="C106" s="82"/>
      <c r="D106" s="91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22"/>
      <c r="AE106" s="30"/>
      <c r="AF106" s="23"/>
    </row>
    <row r="107" spans="1:32">
      <c r="A107" s="84"/>
      <c r="B107" s="82"/>
      <c r="C107" s="82"/>
      <c r="D107" s="91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22"/>
      <c r="AE107" s="30"/>
      <c r="AF107" s="23"/>
    </row>
    <row r="108" spans="1:32">
      <c r="A108" s="84"/>
      <c r="B108" s="82"/>
      <c r="C108" s="82"/>
      <c r="D108" s="91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22"/>
      <c r="AE108" s="30"/>
      <c r="AF108" s="23"/>
    </row>
    <row r="109" spans="1:32">
      <c r="A109" s="84"/>
      <c r="B109" s="82"/>
      <c r="C109" s="82"/>
      <c r="D109" s="91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22"/>
      <c r="AE109" s="30"/>
      <c r="AF109" s="23"/>
    </row>
    <row r="110" spans="1:32">
      <c r="A110" s="84"/>
      <c r="B110" s="82"/>
      <c r="C110" s="82"/>
      <c r="D110" s="91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22"/>
      <c r="AE110" s="30"/>
      <c r="AF110" s="23"/>
    </row>
    <row r="111" spans="1:32">
      <c r="A111" s="84"/>
      <c r="B111" s="82"/>
      <c r="C111" s="82"/>
      <c r="D111" s="91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22"/>
      <c r="AE111" s="30"/>
      <c r="AF111" s="23"/>
    </row>
    <row r="112" spans="1:32">
      <c r="A112" s="84"/>
      <c r="B112" s="82"/>
      <c r="C112" s="82"/>
      <c r="D112" s="91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22"/>
      <c r="AE112" s="30"/>
      <c r="AF112" s="23"/>
    </row>
    <row r="113" spans="1:32">
      <c r="A113" s="84"/>
      <c r="B113" s="82"/>
      <c r="C113" s="82"/>
      <c r="D113" s="91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22"/>
      <c r="AE113" s="30"/>
      <c r="AF113" s="23"/>
    </row>
    <row r="114" spans="1:32">
      <c r="A114" s="84"/>
      <c r="B114" s="82"/>
      <c r="C114" s="82"/>
      <c r="D114" s="91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22"/>
      <c r="AE114" s="30"/>
      <c r="AF114" s="23"/>
    </row>
    <row r="115" spans="1:32">
      <c r="A115" s="84"/>
      <c r="B115" s="82"/>
      <c r="C115" s="82"/>
      <c r="D115" s="91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22"/>
      <c r="AE115" s="30"/>
      <c r="AF115" s="23"/>
    </row>
    <row r="116" spans="1:32">
      <c r="A116" s="84"/>
      <c r="B116" s="82"/>
      <c r="C116" s="82"/>
      <c r="D116" s="91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22"/>
      <c r="AE116" s="30"/>
      <c r="AF116" s="23"/>
    </row>
    <row r="117" spans="1:32">
      <c r="A117" s="84"/>
      <c r="B117" s="82"/>
      <c r="C117" s="82"/>
      <c r="D117" s="91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22"/>
      <c r="AE117" s="30"/>
      <c r="AF117" s="23"/>
    </row>
    <row r="118" spans="1:32">
      <c r="A118" s="84"/>
      <c r="B118" s="82"/>
      <c r="C118" s="82"/>
      <c r="D118" s="91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22"/>
      <c r="AE118" s="30"/>
      <c r="AF118" s="23"/>
    </row>
    <row r="119" spans="1:32">
      <c r="A119" s="84"/>
      <c r="B119" s="82"/>
      <c r="C119" s="82"/>
      <c r="D119" s="91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22"/>
      <c r="AE119" s="30"/>
      <c r="AF119" s="23"/>
    </row>
    <row r="120" spans="1:32">
      <c r="A120" s="84"/>
      <c r="B120" s="82"/>
      <c r="C120" s="82"/>
      <c r="D120" s="91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22"/>
      <c r="AE120" s="30"/>
      <c r="AF120" s="23"/>
    </row>
    <row r="121" spans="1:32">
      <c r="A121" s="84"/>
      <c r="B121" s="82"/>
      <c r="C121" s="82"/>
      <c r="D121" s="91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22"/>
      <c r="AE121" s="30"/>
      <c r="AF121" s="23"/>
    </row>
    <row r="122" spans="1:32">
      <c r="A122" s="84"/>
      <c r="B122" s="82"/>
      <c r="C122" s="82"/>
      <c r="D122" s="91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22"/>
      <c r="AE122" s="30"/>
      <c r="AF122" s="23"/>
    </row>
    <row r="123" spans="1:32">
      <c r="A123" s="84"/>
      <c r="B123" s="82"/>
      <c r="C123" s="82"/>
      <c r="D123" s="91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22"/>
      <c r="AE123" s="30"/>
      <c r="AF123" s="23"/>
    </row>
    <row r="124" spans="1:32">
      <c r="A124" s="84"/>
      <c r="B124" s="82"/>
      <c r="C124" s="82"/>
      <c r="D124" s="91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22"/>
      <c r="AE124" s="30"/>
      <c r="AF124" s="23"/>
    </row>
    <row r="125" spans="1:32">
      <c r="A125" s="84"/>
      <c r="B125" s="82"/>
      <c r="C125" s="82"/>
      <c r="D125" s="91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22"/>
      <c r="AE125" s="30"/>
      <c r="AF125" s="23"/>
    </row>
    <row r="126" spans="1:32">
      <c r="A126" s="84"/>
      <c r="B126" s="82"/>
      <c r="C126" s="82"/>
      <c r="D126" s="91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22"/>
      <c r="AE126" s="30"/>
      <c r="AF126" s="23"/>
    </row>
    <row r="127" spans="1:32">
      <c r="A127" s="84"/>
      <c r="B127" s="82"/>
      <c r="C127" s="82"/>
      <c r="D127" s="91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22"/>
      <c r="AE127" s="30"/>
      <c r="AF127" s="23"/>
    </row>
    <row r="128" spans="1:32">
      <c r="A128" s="84"/>
      <c r="B128" s="82"/>
      <c r="C128" s="82"/>
      <c r="D128" s="91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22"/>
      <c r="AE128" s="30"/>
      <c r="AF128" s="23"/>
    </row>
    <row r="129" spans="1:32">
      <c r="A129" s="84"/>
      <c r="B129" s="82"/>
      <c r="C129" s="82"/>
      <c r="D129" s="91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22"/>
      <c r="AE129" s="30"/>
      <c r="AF129" s="23"/>
    </row>
    <row r="130" spans="1:32">
      <c r="A130" s="84"/>
      <c r="B130" s="82"/>
      <c r="C130" s="82"/>
      <c r="D130" s="91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22"/>
      <c r="AE130" s="30"/>
      <c r="AF130" s="23"/>
    </row>
    <row r="131" spans="1:32">
      <c r="A131" s="84"/>
      <c r="B131" s="82"/>
      <c r="C131" s="82"/>
      <c r="D131" s="91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22"/>
      <c r="AE131" s="30"/>
      <c r="AF131" s="23"/>
    </row>
    <row r="132" spans="1:32">
      <c r="A132" s="84"/>
      <c r="B132" s="82"/>
      <c r="C132" s="82"/>
      <c r="D132" s="91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22"/>
      <c r="AE132" s="30"/>
      <c r="AF132" s="23"/>
    </row>
    <row r="133" spans="1:32">
      <c r="A133" s="84"/>
      <c r="B133" s="82"/>
      <c r="C133" s="82"/>
      <c r="D133" s="91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22"/>
      <c r="AE133" s="30"/>
      <c r="AF133" s="23"/>
    </row>
    <row r="134" spans="1:32">
      <c r="A134" s="84"/>
      <c r="B134" s="82"/>
      <c r="C134" s="82"/>
      <c r="D134" s="91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22"/>
      <c r="AE134" s="30"/>
      <c r="AF134" s="23"/>
    </row>
    <row r="135" spans="1:32">
      <c r="A135" s="84"/>
      <c r="B135" s="82"/>
      <c r="C135" s="82"/>
      <c r="D135" s="91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22"/>
      <c r="AE135" s="30"/>
      <c r="AF135" s="23"/>
    </row>
    <row r="136" spans="1:32">
      <c r="A136" s="84"/>
      <c r="B136" s="82"/>
      <c r="C136" s="82"/>
      <c r="D136" s="91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22"/>
      <c r="AE136" s="30"/>
      <c r="AF136" s="23"/>
    </row>
    <row r="137" spans="1:32">
      <c r="A137" s="84"/>
      <c r="B137" s="82"/>
      <c r="C137" s="82"/>
      <c r="D137" s="91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22"/>
      <c r="AE137" s="30"/>
      <c r="AF137" s="23"/>
    </row>
    <row r="138" spans="1:32">
      <c r="A138" s="84"/>
      <c r="B138" s="82"/>
      <c r="C138" s="82"/>
      <c r="D138" s="91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22"/>
      <c r="AE138" s="30"/>
      <c r="AF138" s="23"/>
    </row>
    <row r="139" spans="1:32">
      <c r="A139" s="84"/>
      <c r="B139" s="82"/>
      <c r="C139" s="82"/>
      <c r="D139" s="91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22"/>
      <c r="AE139" s="30"/>
      <c r="AF139" s="23"/>
    </row>
    <row r="140" spans="1:32">
      <c r="A140" s="84"/>
      <c r="B140" s="82"/>
      <c r="C140" s="82"/>
      <c r="D140" s="91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22"/>
      <c r="AE140" s="30"/>
      <c r="AF140" s="23"/>
    </row>
    <row r="141" spans="1:32">
      <c r="A141" s="84"/>
      <c r="B141" s="82"/>
      <c r="C141" s="82"/>
      <c r="D141" s="91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22"/>
      <c r="AE141" s="30"/>
      <c r="AF141" s="23"/>
    </row>
    <row r="142" spans="1:32">
      <c r="A142" s="84"/>
      <c r="B142" s="82"/>
      <c r="C142" s="82"/>
      <c r="D142" s="91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22"/>
      <c r="AE142" s="30"/>
      <c r="AF142" s="23"/>
    </row>
    <row r="143" spans="1:32">
      <c r="A143" s="84"/>
      <c r="B143" s="82"/>
      <c r="C143" s="82"/>
      <c r="D143" s="91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22"/>
      <c r="AE143" s="30"/>
      <c r="AF143" s="23"/>
    </row>
    <row r="144" spans="1:32">
      <c r="A144" s="84"/>
      <c r="B144" s="82"/>
      <c r="C144" s="82"/>
      <c r="D144" s="91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22"/>
      <c r="AE144" s="30"/>
      <c r="AF144" s="23"/>
    </row>
    <row r="145" spans="1:32">
      <c r="A145" s="84"/>
      <c r="B145" s="82"/>
      <c r="C145" s="82"/>
      <c r="D145" s="91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22"/>
      <c r="AE145" s="30"/>
      <c r="AF145" s="23"/>
    </row>
    <row r="146" spans="1:32">
      <c r="A146" s="84"/>
      <c r="B146" s="82"/>
      <c r="C146" s="82"/>
      <c r="D146" s="91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22"/>
      <c r="AE146" s="30"/>
      <c r="AF146" s="23"/>
    </row>
    <row r="147" spans="1:32">
      <c r="A147" s="84"/>
      <c r="B147" s="82"/>
      <c r="C147" s="82"/>
      <c r="D147" s="91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22"/>
      <c r="AE147" s="30"/>
      <c r="AF147" s="23"/>
    </row>
    <row r="148" spans="1:32">
      <c r="A148" s="84"/>
      <c r="B148" s="82"/>
      <c r="C148" s="82"/>
      <c r="D148" s="91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22"/>
      <c r="AE148" s="30"/>
      <c r="AF148" s="23"/>
    </row>
    <row r="149" spans="1:32">
      <c r="A149" s="84"/>
      <c r="B149" s="82"/>
      <c r="C149" s="82"/>
      <c r="D149" s="91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22"/>
      <c r="AE149" s="30"/>
      <c r="AF149" s="23"/>
    </row>
    <row r="150" spans="1:32">
      <c r="A150" s="84"/>
      <c r="B150" s="82"/>
      <c r="C150" s="82"/>
      <c r="D150" s="91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22"/>
      <c r="AE150" s="30"/>
      <c r="AF150" s="23"/>
    </row>
    <row r="151" spans="1:32">
      <c r="A151" s="84"/>
      <c r="B151" s="82"/>
      <c r="C151" s="82"/>
      <c r="D151" s="91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22"/>
      <c r="AE151" s="30"/>
      <c r="AF151" s="23"/>
    </row>
    <row r="152" spans="1:32">
      <c r="A152" s="84"/>
      <c r="B152" s="82"/>
      <c r="C152" s="82"/>
      <c r="D152" s="91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22"/>
      <c r="AE152" s="30"/>
      <c r="AF152" s="23"/>
    </row>
    <row r="153" spans="1:32">
      <c r="A153" s="84"/>
      <c r="B153" s="82"/>
      <c r="C153" s="82"/>
      <c r="D153" s="91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22"/>
      <c r="AE153" s="30"/>
      <c r="AF153" s="23"/>
    </row>
    <row r="154" spans="1:32">
      <c r="A154" s="84"/>
      <c r="B154" s="82"/>
      <c r="C154" s="82"/>
      <c r="D154" s="91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22"/>
      <c r="AE154" s="30"/>
      <c r="AF154" s="23"/>
    </row>
    <row r="155" spans="1:32">
      <c r="A155" s="84"/>
      <c r="B155" s="82"/>
      <c r="C155" s="82"/>
      <c r="D155" s="91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22"/>
      <c r="AE155" s="30"/>
      <c r="AF155" s="23"/>
    </row>
    <row r="156" spans="1:32">
      <c r="A156" s="84"/>
      <c r="B156" s="82"/>
      <c r="C156" s="82"/>
      <c r="D156" s="91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22"/>
      <c r="AE156" s="30"/>
      <c r="AF156" s="23"/>
    </row>
    <row r="157" spans="1:32">
      <c r="A157" s="84"/>
      <c r="B157" s="82"/>
      <c r="C157" s="82"/>
      <c r="D157" s="91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22"/>
      <c r="AE157" s="30"/>
      <c r="AF157" s="23"/>
    </row>
    <row r="158" spans="1:32">
      <c r="A158" s="84"/>
      <c r="B158" s="82"/>
      <c r="C158" s="82"/>
      <c r="D158" s="91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22"/>
      <c r="AE158" s="30"/>
      <c r="AF158" s="23"/>
    </row>
    <row r="159" spans="1:32">
      <c r="A159" s="84"/>
      <c r="B159" s="82"/>
      <c r="C159" s="82"/>
      <c r="D159" s="91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22"/>
      <c r="AE159" s="30"/>
      <c r="AF159" s="23"/>
    </row>
    <row r="160" spans="1:32">
      <c r="A160" s="84"/>
      <c r="B160" s="82"/>
      <c r="C160" s="82"/>
      <c r="D160" s="91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22"/>
      <c r="AE160" s="30"/>
      <c r="AF160" s="23"/>
    </row>
    <row r="161" spans="1:32">
      <c r="A161" s="84"/>
      <c r="B161" s="82"/>
      <c r="C161" s="82"/>
      <c r="D161" s="91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22"/>
      <c r="AE161" s="30"/>
      <c r="AF161" s="23"/>
    </row>
    <row r="162" spans="1:32">
      <c r="A162" s="84"/>
      <c r="B162" s="82"/>
      <c r="C162" s="82"/>
      <c r="D162" s="91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22"/>
      <c r="AE162" s="30"/>
      <c r="AF162" s="23"/>
    </row>
    <row r="163" spans="1:32">
      <c r="A163" s="84"/>
      <c r="B163" s="82"/>
      <c r="C163" s="82"/>
      <c r="D163" s="91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22"/>
      <c r="AE163" s="30"/>
      <c r="AF163" s="23"/>
    </row>
    <row r="164" spans="1:32">
      <c r="A164" s="84"/>
      <c r="B164" s="82"/>
      <c r="C164" s="82"/>
      <c r="D164" s="91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22"/>
      <c r="AE164" s="30"/>
      <c r="AF164" s="23"/>
    </row>
    <row r="165" spans="1:32">
      <c r="A165" s="84"/>
      <c r="B165" s="82"/>
      <c r="C165" s="82"/>
      <c r="D165" s="91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22"/>
      <c r="AE165" s="30"/>
      <c r="AF165" s="23"/>
    </row>
    <row r="166" spans="1:32">
      <c r="A166" s="84"/>
      <c r="B166" s="82"/>
      <c r="C166" s="82"/>
      <c r="D166" s="91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22"/>
      <c r="AE166" s="30"/>
      <c r="AF166" s="23"/>
    </row>
    <row r="167" spans="1:32">
      <c r="A167" s="84"/>
      <c r="B167" s="82"/>
      <c r="C167" s="82"/>
      <c r="D167" s="91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22"/>
      <c r="AE167" s="30"/>
      <c r="AF167" s="23"/>
    </row>
    <row r="168" spans="1:32">
      <c r="A168" s="84"/>
      <c r="B168" s="82"/>
      <c r="C168" s="82"/>
      <c r="D168" s="91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22"/>
      <c r="AE168" s="30"/>
      <c r="AF168" s="23"/>
    </row>
    <row r="169" spans="1:32">
      <c r="A169" s="84"/>
      <c r="B169" s="82"/>
      <c r="C169" s="82"/>
      <c r="D169" s="91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22"/>
      <c r="AE169" s="30"/>
      <c r="AF169" s="23"/>
    </row>
    <row r="170" spans="1:32">
      <c r="A170" s="84"/>
      <c r="B170" s="82"/>
      <c r="C170" s="82"/>
      <c r="D170" s="91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22"/>
      <c r="AE170" s="30"/>
      <c r="AF170" s="23"/>
    </row>
    <row r="171" spans="1:32">
      <c r="A171" s="84"/>
      <c r="B171" s="82"/>
      <c r="C171" s="82"/>
      <c r="D171" s="91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22"/>
      <c r="AE171" s="30"/>
      <c r="AF171" s="23"/>
    </row>
    <row r="172" spans="1:32">
      <c r="A172" s="84"/>
      <c r="B172" s="82"/>
      <c r="C172" s="82"/>
      <c r="D172" s="91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22"/>
      <c r="AE172" s="30"/>
      <c r="AF172" s="23"/>
    </row>
    <row r="173" spans="1:32">
      <c r="A173" s="84"/>
      <c r="B173" s="82"/>
      <c r="C173" s="82"/>
      <c r="D173" s="91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22"/>
      <c r="AE173" s="30"/>
      <c r="AF173" s="23"/>
    </row>
    <row r="174" spans="1:32">
      <c r="A174" s="84"/>
      <c r="B174" s="82"/>
      <c r="C174" s="82"/>
      <c r="D174" s="91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22"/>
      <c r="AE174" s="30"/>
      <c r="AF174" s="23"/>
    </row>
    <row r="175" spans="1:32">
      <c r="A175" s="84"/>
      <c r="B175" s="82"/>
      <c r="C175" s="82"/>
      <c r="D175" s="91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22"/>
      <c r="AE175" s="30"/>
      <c r="AF175" s="23"/>
    </row>
    <row r="176" spans="1:32">
      <c r="A176" s="77"/>
      <c r="B176" s="82"/>
      <c r="C176" s="82"/>
      <c r="D176" s="91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22"/>
      <c r="AE176" s="30"/>
      <c r="AF176" s="23"/>
    </row>
    <row r="177" spans="1:32">
      <c r="A177" s="77"/>
      <c r="B177" s="82"/>
      <c r="C177" s="82"/>
      <c r="D177" s="91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22"/>
      <c r="AE177" s="30"/>
      <c r="AF177" s="23"/>
    </row>
    <row r="178" spans="1:32">
      <c r="A178" s="77"/>
      <c r="B178" s="82"/>
      <c r="C178" s="82"/>
      <c r="D178" s="91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22"/>
      <c r="AE178" s="30"/>
      <c r="AF178" s="23"/>
    </row>
    <row r="179" spans="1:32">
      <c r="A179" s="77"/>
      <c r="B179" s="82"/>
      <c r="C179" s="82"/>
      <c r="D179" s="91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22"/>
      <c r="AE179" s="30"/>
      <c r="AF179" s="23"/>
    </row>
    <row r="180" spans="1:32">
      <c r="A180" s="77"/>
      <c r="B180" s="82"/>
      <c r="C180" s="82"/>
      <c r="D180" s="91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22"/>
      <c r="AE180" s="30"/>
      <c r="AF180" s="23"/>
    </row>
    <row r="181" spans="1:32">
      <c r="A181" s="77"/>
      <c r="B181" s="82"/>
      <c r="C181" s="82"/>
      <c r="D181" s="91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22"/>
      <c r="AE181" s="30"/>
      <c r="AF181" s="23"/>
    </row>
    <row r="182" spans="1:32">
      <c r="A182" s="77"/>
      <c r="B182" s="82"/>
      <c r="C182" s="82"/>
      <c r="D182" s="91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22"/>
      <c r="AE182" s="30"/>
      <c r="AF182" s="23"/>
    </row>
    <row r="183" spans="1:32">
      <c r="A183" s="77"/>
      <c r="B183" s="82"/>
      <c r="C183" s="82"/>
      <c r="D183" s="91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22"/>
      <c r="AE183" s="30"/>
      <c r="AF183" s="23"/>
    </row>
    <row r="184" spans="1:32">
      <c r="A184" s="77"/>
      <c r="B184" s="82"/>
      <c r="C184" s="82"/>
      <c r="D184" s="91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22"/>
      <c r="AE184" s="30"/>
      <c r="AF184" s="23"/>
    </row>
    <row r="185" spans="1:32">
      <c r="A185" s="77"/>
      <c r="B185" s="82"/>
      <c r="C185" s="82"/>
      <c r="D185" s="91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22"/>
      <c r="AE185" s="30"/>
      <c r="AF185" s="23"/>
    </row>
    <row r="186" spans="1:32">
      <c r="A186" s="77"/>
      <c r="B186" s="82"/>
      <c r="C186" s="82"/>
      <c r="D186" s="91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22"/>
      <c r="AE186" s="30"/>
      <c r="AF186" s="23"/>
    </row>
    <row r="187" spans="1:32">
      <c r="A187" s="77"/>
      <c r="B187" s="82"/>
      <c r="C187" s="82"/>
      <c r="D187" s="91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22"/>
      <c r="AE187" s="30"/>
      <c r="AF187" s="23"/>
    </row>
    <row r="188" spans="1:32">
      <c r="A188" s="77"/>
      <c r="B188" s="82"/>
      <c r="C188" s="82"/>
      <c r="D188" s="91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22"/>
      <c r="AE188" s="30"/>
      <c r="AF188" s="23"/>
    </row>
    <row r="189" spans="1:32">
      <c r="A189" s="77"/>
      <c r="B189" s="82"/>
      <c r="C189" s="82"/>
      <c r="D189" s="91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22"/>
      <c r="AE189" s="30"/>
      <c r="AF189" s="23"/>
    </row>
    <row r="190" spans="1:32">
      <c r="A190" s="77"/>
      <c r="B190" s="82"/>
      <c r="C190" s="82"/>
      <c r="D190" s="91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22"/>
      <c r="AE190" s="30"/>
      <c r="AF190" s="23"/>
    </row>
    <row r="191" spans="1:32">
      <c r="A191" s="77"/>
      <c r="B191" s="82"/>
      <c r="C191" s="82"/>
      <c r="D191" s="91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22"/>
      <c r="AE191" s="30"/>
      <c r="AF191" s="23"/>
    </row>
    <row r="192" spans="1:32">
      <c r="A192" s="77"/>
      <c r="B192" s="82"/>
      <c r="C192" s="82"/>
      <c r="D192" s="91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22"/>
      <c r="AE192" s="30"/>
      <c r="AF192" s="23"/>
    </row>
    <row r="193" spans="1:32">
      <c r="A193" s="77"/>
      <c r="B193" s="82"/>
      <c r="C193" s="82"/>
      <c r="D193" s="91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22"/>
      <c r="AE193" s="30"/>
      <c r="AF193" s="23"/>
    </row>
    <row r="194" spans="1:32">
      <c r="A194" s="77"/>
      <c r="B194" s="82"/>
      <c r="C194" s="82"/>
      <c r="D194" s="91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22"/>
      <c r="AE194" s="30"/>
      <c r="AF194" s="23"/>
    </row>
    <row r="195" spans="1:32">
      <c r="A195" s="77"/>
      <c r="B195" s="82"/>
      <c r="C195" s="82"/>
      <c r="D195" s="91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22"/>
      <c r="AE195" s="30"/>
      <c r="AF195" s="23"/>
    </row>
    <row r="196" spans="1:32">
      <c r="A196" s="77"/>
      <c r="B196" s="82"/>
      <c r="C196" s="82"/>
      <c r="D196" s="91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22"/>
      <c r="AE196" s="30"/>
      <c r="AF196" s="23"/>
    </row>
    <row r="197" spans="1:32">
      <c r="A197" s="77"/>
      <c r="B197" s="82"/>
      <c r="C197" s="82"/>
      <c r="D197" s="91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22"/>
      <c r="AE197" s="30"/>
      <c r="AF197" s="23"/>
    </row>
    <row r="198" spans="1:32">
      <c r="A198" s="77"/>
      <c r="B198" s="82"/>
      <c r="C198" s="82"/>
      <c r="D198" s="91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22"/>
      <c r="AE198" s="30"/>
      <c r="AF198" s="23"/>
    </row>
    <row r="199" spans="1:32">
      <c r="A199" s="77"/>
      <c r="B199" s="82"/>
      <c r="C199" s="82"/>
      <c r="D199" s="91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22"/>
      <c r="AE199" s="30"/>
      <c r="AF199" s="23"/>
    </row>
    <row r="200" spans="1:32">
      <c r="A200" s="77"/>
      <c r="B200" s="82"/>
      <c r="C200" s="82"/>
      <c r="D200" s="91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22"/>
      <c r="AE200" s="30"/>
      <c r="AF200" s="23"/>
    </row>
    <row r="201" spans="1:32">
      <c r="A201" s="77"/>
      <c r="B201" s="82"/>
      <c r="C201" s="82"/>
      <c r="D201" s="91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22"/>
      <c r="AE201" s="30"/>
      <c r="AF201" s="23"/>
    </row>
    <row r="202" spans="1:32">
      <c r="A202" s="77"/>
      <c r="B202" s="82"/>
      <c r="C202" s="82"/>
      <c r="D202" s="91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22"/>
      <c r="AE202" s="30"/>
      <c r="AF202" s="23"/>
    </row>
    <row r="203" spans="1:32">
      <c r="A203" s="77"/>
      <c r="B203" s="82"/>
      <c r="C203" s="82"/>
      <c r="D203" s="91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22"/>
      <c r="AE203" s="30"/>
      <c r="AF203" s="23"/>
    </row>
    <row r="204" spans="1:32">
      <c r="A204" s="77"/>
      <c r="B204" s="82"/>
      <c r="C204" s="82"/>
      <c r="D204" s="91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22"/>
      <c r="AE204" s="30"/>
      <c r="AF204" s="23"/>
    </row>
    <row r="205" spans="1:32">
      <c r="A205" s="77"/>
      <c r="B205" s="82"/>
      <c r="C205" s="82"/>
      <c r="D205" s="91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22"/>
      <c r="AE205" s="30"/>
      <c r="AF205" s="23"/>
    </row>
    <row r="206" spans="1:32">
      <c r="A206" s="77"/>
      <c r="B206" s="82"/>
      <c r="C206" s="82"/>
      <c r="D206" s="91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22"/>
      <c r="AE206" s="30"/>
      <c r="AF206" s="23"/>
    </row>
    <row r="207" spans="1:32">
      <c r="A207" s="77"/>
      <c r="B207" s="82"/>
      <c r="C207" s="82"/>
      <c r="D207" s="91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22"/>
      <c r="AE207" s="30"/>
      <c r="AF207" s="23"/>
    </row>
    <row r="208" spans="1:32">
      <c r="A208" s="77"/>
      <c r="B208" s="82"/>
      <c r="C208" s="82"/>
      <c r="D208" s="91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22"/>
      <c r="AE208" s="30"/>
      <c r="AF208" s="23"/>
    </row>
    <row r="209" spans="1:32">
      <c r="A209" s="77"/>
      <c r="B209" s="82"/>
      <c r="C209" s="82"/>
      <c r="D209" s="91"/>
      <c r="E209" s="90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22"/>
      <c r="AE209" s="30"/>
      <c r="AF209" s="23"/>
    </row>
    <row r="210" spans="1:32">
      <c r="A210" s="77"/>
      <c r="B210" s="82"/>
      <c r="C210" s="82"/>
      <c r="D210" s="91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22"/>
      <c r="AE210" s="30"/>
      <c r="AF210" s="23"/>
    </row>
    <row r="211" spans="1:32">
      <c r="A211" s="77"/>
      <c r="B211" s="82"/>
      <c r="C211" s="82"/>
      <c r="D211" s="91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22"/>
      <c r="AE211" s="30"/>
      <c r="AF211" s="23"/>
    </row>
    <row r="212" spans="1:32">
      <c r="A212" s="77"/>
      <c r="B212" s="82"/>
      <c r="C212" s="82"/>
      <c r="D212" s="91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22"/>
      <c r="AE212" s="30"/>
      <c r="AF212" s="23"/>
    </row>
    <row r="213" spans="1:32">
      <c r="A213" s="77"/>
      <c r="B213" s="82"/>
      <c r="C213" s="82"/>
      <c r="D213" s="91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22"/>
      <c r="AE213" s="30"/>
      <c r="AF213" s="23"/>
    </row>
    <row r="214" spans="1:32">
      <c r="A214" s="77"/>
      <c r="B214" s="82"/>
      <c r="C214" s="82"/>
      <c r="D214" s="91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22"/>
      <c r="AE214" s="30"/>
      <c r="AF214" s="23"/>
    </row>
    <row r="215" spans="1:32">
      <c r="A215" s="77"/>
      <c r="B215" s="82"/>
      <c r="C215" s="82"/>
      <c r="D215" s="91"/>
      <c r="E215" s="90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22"/>
      <c r="AE215" s="30"/>
      <c r="AF215" s="23"/>
    </row>
    <row r="216" spans="1:32">
      <c r="A216" s="77"/>
      <c r="B216" s="82"/>
      <c r="C216" s="82"/>
      <c r="D216" s="91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22"/>
      <c r="AE216" s="30"/>
      <c r="AF216" s="23"/>
    </row>
    <row r="217" spans="1:32">
      <c r="A217" s="77"/>
      <c r="B217" s="82"/>
      <c r="C217" s="82"/>
      <c r="D217" s="91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22"/>
      <c r="AE217" s="30"/>
      <c r="AF217" s="23"/>
    </row>
    <row r="218" spans="1:32">
      <c r="A218" s="77"/>
      <c r="B218" s="82"/>
      <c r="C218" s="82"/>
      <c r="D218" s="91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22"/>
      <c r="AE218" s="30"/>
      <c r="AF218" s="23"/>
    </row>
    <row r="219" spans="1:32">
      <c r="A219" s="77"/>
      <c r="B219" s="82"/>
      <c r="C219" s="82"/>
      <c r="D219" s="91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22"/>
      <c r="AE219" s="30"/>
      <c r="AF219" s="23"/>
    </row>
    <row r="220" spans="1:32">
      <c r="A220" s="77"/>
      <c r="B220" s="82"/>
      <c r="C220" s="82"/>
      <c r="D220" s="91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22"/>
      <c r="AE220" s="30"/>
      <c r="AF220" s="23"/>
    </row>
    <row r="221" spans="1:32">
      <c r="A221" s="77"/>
      <c r="B221" s="82"/>
      <c r="C221" s="82"/>
      <c r="D221" s="91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22"/>
      <c r="AE221" s="30"/>
      <c r="AF221" s="23"/>
    </row>
    <row r="222" spans="1:32">
      <c r="A222" s="77"/>
      <c r="B222" s="82"/>
      <c r="C222" s="82"/>
      <c r="D222" s="91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22"/>
      <c r="AE222" s="30"/>
      <c r="AF222" s="23"/>
    </row>
    <row r="223" spans="1:32">
      <c r="A223" s="77"/>
      <c r="B223" s="82"/>
      <c r="C223" s="82"/>
      <c r="D223" s="91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22"/>
      <c r="AE223" s="30"/>
      <c r="AF223" s="23"/>
    </row>
    <row r="224" spans="1:32">
      <c r="A224" s="77"/>
      <c r="B224" s="82"/>
      <c r="C224" s="82"/>
      <c r="D224" s="91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22"/>
      <c r="AE224" s="30"/>
      <c r="AF224" s="23"/>
    </row>
    <row r="225" spans="1:32">
      <c r="A225" s="77"/>
      <c r="B225" s="82"/>
      <c r="C225" s="82"/>
      <c r="D225" s="91"/>
      <c r="E225" s="90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0"/>
      <c r="R225" s="22"/>
      <c r="AE225" s="30"/>
      <c r="AF225" s="23"/>
    </row>
    <row r="226" spans="1:32">
      <c r="A226" s="77"/>
      <c r="B226" s="82"/>
      <c r="C226" s="82"/>
      <c r="D226" s="91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22"/>
      <c r="AE226" s="30"/>
      <c r="AF226" s="23"/>
    </row>
    <row r="227" spans="1:32">
      <c r="A227" s="77"/>
      <c r="B227" s="82"/>
      <c r="C227" s="82"/>
      <c r="D227" s="91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22"/>
      <c r="AE227" s="30"/>
      <c r="AF227" s="23"/>
    </row>
    <row r="228" spans="1:32">
      <c r="A228" s="77"/>
      <c r="B228" s="82"/>
      <c r="C228" s="82"/>
      <c r="D228" s="91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22"/>
      <c r="AE228" s="30"/>
      <c r="AF228" s="23"/>
    </row>
    <row r="229" spans="1:32">
      <c r="A229" s="77"/>
      <c r="B229" s="82"/>
      <c r="C229" s="82"/>
      <c r="D229" s="91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22"/>
      <c r="AE229" s="30"/>
      <c r="AF229" s="23"/>
    </row>
    <row r="230" spans="1:32">
      <c r="A230" s="77"/>
      <c r="B230" s="82"/>
      <c r="C230" s="82"/>
      <c r="D230" s="91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22"/>
      <c r="AE230" s="30"/>
      <c r="AF230" s="23"/>
    </row>
    <row r="231" spans="1:32">
      <c r="A231" s="77"/>
      <c r="B231" s="82"/>
      <c r="C231" s="82"/>
      <c r="D231" s="91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22"/>
      <c r="AE231" s="30"/>
      <c r="AF231" s="23"/>
    </row>
    <row r="232" spans="1:32">
      <c r="A232" s="77"/>
      <c r="B232" s="82"/>
      <c r="C232" s="82"/>
      <c r="D232" s="91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22"/>
      <c r="AE232" s="30"/>
      <c r="AF232" s="23"/>
    </row>
    <row r="233" spans="1:32">
      <c r="A233" s="77"/>
      <c r="B233" s="82"/>
      <c r="C233" s="82"/>
      <c r="D233" s="91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22"/>
      <c r="AE233" s="30"/>
      <c r="AF233" s="23"/>
    </row>
    <row r="234" spans="1:32">
      <c r="A234" s="77"/>
      <c r="B234" s="82"/>
      <c r="C234" s="82"/>
      <c r="D234" s="91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22"/>
      <c r="AE234" s="30"/>
      <c r="AF234" s="23"/>
    </row>
    <row r="235" spans="1:32">
      <c r="A235" s="77"/>
      <c r="B235" s="82"/>
      <c r="C235" s="82"/>
      <c r="D235" s="91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22"/>
      <c r="AE235" s="30"/>
      <c r="AF235" s="23"/>
    </row>
    <row r="236" spans="1:32">
      <c r="A236" s="77"/>
      <c r="B236" s="82"/>
      <c r="C236" s="82"/>
      <c r="D236" s="91"/>
      <c r="E236" s="90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0"/>
      <c r="R236" s="22"/>
      <c r="AE236" s="30"/>
      <c r="AF236" s="23"/>
    </row>
    <row r="237" spans="1:32">
      <c r="A237" s="77"/>
      <c r="B237" s="82"/>
      <c r="C237" s="82"/>
      <c r="D237" s="91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22"/>
      <c r="AE237" s="30"/>
      <c r="AF237" s="23"/>
    </row>
    <row r="238" spans="1:32">
      <c r="A238" s="77"/>
      <c r="B238" s="82"/>
      <c r="C238" s="82"/>
      <c r="D238" s="91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22"/>
      <c r="AE238" s="30"/>
      <c r="AF238" s="23"/>
    </row>
    <row r="239" spans="1:32">
      <c r="A239" s="77"/>
      <c r="B239" s="82"/>
      <c r="C239" s="82"/>
      <c r="D239" s="91"/>
      <c r="E239" s="90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0"/>
      <c r="R239" s="22"/>
      <c r="AE239" s="30"/>
      <c r="AF239" s="23"/>
    </row>
    <row r="240" spans="1:32">
      <c r="A240" s="77"/>
      <c r="B240" s="82"/>
      <c r="C240" s="82"/>
      <c r="D240" s="91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22"/>
      <c r="AE240" s="30"/>
      <c r="AF240" s="23"/>
    </row>
    <row r="241" spans="1:32">
      <c r="A241" s="77"/>
      <c r="B241" s="82"/>
      <c r="C241" s="82"/>
      <c r="D241" s="91"/>
      <c r="E241" s="90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  <c r="Q241" s="90"/>
      <c r="R241" s="22"/>
      <c r="AE241" s="30"/>
      <c r="AF241" s="23"/>
    </row>
    <row r="242" spans="1:32">
      <c r="A242" s="77"/>
      <c r="B242" s="82"/>
      <c r="C242" s="82"/>
      <c r="D242" s="91"/>
      <c r="E242" s="90"/>
      <c r="F242" s="90"/>
      <c r="G242" s="90"/>
      <c r="H242" s="90"/>
      <c r="I242" s="90"/>
      <c r="J242" s="90"/>
      <c r="K242" s="90"/>
      <c r="L242" s="90"/>
      <c r="M242" s="90"/>
      <c r="N242" s="90"/>
      <c r="O242" s="90"/>
      <c r="P242" s="90"/>
      <c r="Q242" s="90"/>
      <c r="R242" s="22"/>
      <c r="AE242" s="30"/>
      <c r="AF242" s="23"/>
    </row>
    <row r="243" spans="1:32">
      <c r="A243" s="77"/>
      <c r="B243" s="82"/>
      <c r="C243" s="82"/>
      <c r="D243" s="91"/>
      <c r="E243" s="90"/>
      <c r="F243" s="90"/>
      <c r="G243" s="90"/>
      <c r="H243" s="90"/>
      <c r="I243" s="90"/>
      <c r="J243" s="90"/>
      <c r="K243" s="90"/>
      <c r="L243" s="90"/>
      <c r="M243" s="90"/>
      <c r="N243" s="90"/>
      <c r="O243" s="90"/>
      <c r="P243" s="90"/>
      <c r="Q243" s="90"/>
      <c r="R243" s="22"/>
      <c r="AE243" s="30"/>
      <c r="AF243" s="23"/>
    </row>
    <row r="244" spans="1:32">
      <c r="A244" s="77"/>
      <c r="B244" s="82"/>
      <c r="C244" s="82"/>
      <c r="D244" s="91"/>
      <c r="E244" s="90"/>
      <c r="F244" s="90"/>
      <c r="G244" s="90"/>
      <c r="H244" s="90"/>
      <c r="I244" s="90"/>
      <c r="J244" s="90"/>
      <c r="K244" s="90"/>
      <c r="L244" s="90"/>
      <c r="M244" s="90"/>
      <c r="N244" s="90"/>
      <c r="O244" s="90"/>
      <c r="P244" s="90"/>
      <c r="Q244" s="90"/>
      <c r="R244" s="22"/>
      <c r="AE244" s="30"/>
      <c r="AF244" s="23"/>
    </row>
    <row r="245" spans="1:32">
      <c r="A245" s="77"/>
      <c r="B245" s="82"/>
      <c r="C245" s="82"/>
      <c r="D245" s="91"/>
      <c r="E245" s="90"/>
      <c r="F245" s="90"/>
      <c r="G245" s="90"/>
      <c r="H245" s="90"/>
      <c r="I245" s="90"/>
      <c r="J245" s="90"/>
      <c r="K245" s="90"/>
      <c r="L245" s="90"/>
      <c r="M245" s="90"/>
      <c r="N245" s="90"/>
      <c r="O245" s="90"/>
      <c r="P245" s="90"/>
      <c r="Q245" s="90"/>
      <c r="R245" s="22"/>
      <c r="AE245" s="30"/>
      <c r="AF245" s="23"/>
    </row>
    <row r="246" spans="1:32">
      <c r="A246" s="77"/>
      <c r="B246" s="82"/>
      <c r="C246" s="82"/>
      <c r="D246" s="91"/>
      <c r="E246" s="90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  <c r="Q246" s="90"/>
      <c r="R246" s="22"/>
      <c r="AE246" s="30"/>
      <c r="AF246" s="23"/>
    </row>
    <row r="247" spans="1:32">
      <c r="A247" s="77"/>
      <c r="B247" s="82"/>
      <c r="C247" s="82"/>
      <c r="D247" s="91"/>
      <c r="E247" s="90"/>
      <c r="F247" s="90"/>
      <c r="G247" s="90"/>
      <c r="H247" s="90"/>
      <c r="I247" s="90"/>
      <c r="J247" s="90"/>
      <c r="K247" s="90"/>
      <c r="L247" s="90"/>
      <c r="M247" s="90"/>
      <c r="N247" s="90"/>
      <c r="O247" s="90"/>
      <c r="P247" s="90"/>
      <c r="Q247" s="90"/>
      <c r="R247" s="22"/>
      <c r="AE247" s="30"/>
      <c r="AF247" s="23"/>
    </row>
    <row r="248" spans="1:32">
      <c r="A248" s="77"/>
      <c r="B248" s="82"/>
      <c r="C248" s="82"/>
      <c r="D248" s="91"/>
      <c r="E248" s="90"/>
      <c r="F248" s="90"/>
      <c r="G248" s="90"/>
      <c r="H248" s="90"/>
      <c r="I248" s="90"/>
      <c r="J248" s="90"/>
      <c r="K248" s="90"/>
      <c r="L248" s="90"/>
      <c r="M248" s="90"/>
      <c r="N248" s="90"/>
      <c r="O248" s="90"/>
      <c r="P248" s="90"/>
      <c r="Q248" s="90"/>
      <c r="R248" s="22"/>
      <c r="AE248" s="30"/>
      <c r="AF248" s="23"/>
    </row>
    <row r="249" spans="1:32">
      <c r="A249" s="77"/>
      <c r="B249" s="82"/>
      <c r="C249" s="82"/>
      <c r="D249" s="91"/>
      <c r="E249" s="90"/>
      <c r="F249" s="90"/>
      <c r="G249" s="90"/>
      <c r="H249" s="90"/>
      <c r="I249" s="90"/>
      <c r="J249" s="90"/>
      <c r="K249" s="90"/>
      <c r="L249" s="90"/>
      <c r="M249" s="90"/>
      <c r="N249" s="90"/>
      <c r="O249" s="90"/>
      <c r="P249" s="90"/>
      <c r="Q249" s="90"/>
      <c r="R249" s="22"/>
      <c r="AE249" s="30"/>
      <c r="AF249" s="23"/>
    </row>
    <row r="250" spans="1:32">
      <c r="A250" s="77"/>
      <c r="B250" s="82"/>
      <c r="C250" s="82"/>
      <c r="D250" s="91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22"/>
      <c r="AE250" s="30"/>
      <c r="AF250" s="23"/>
    </row>
    <row r="251" spans="1:32">
      <c r="A251" s="77"/>
      <c r="B251" s="82"/>
      <c r="C251" s="82"/>
      <c r="D251" s="91"/>
      <c r="E251" s="90"/>
      <c r="F251" s="90"/>
      <c r="G251" s="90"/>
      <c r="H251" s="90"/>
      <c r="I251" s="90"/>
      <c r="J251" s="90"/>
      <c r="K251" s="90"/>
      <c r="L251" s="90"/>
      <c r="M251" s="90"/>
      <c r="N251" s="90"/>
      <c r="O251" s="90"/>
      <c r="P251" s="90"/>
      <c r="Q251" s="90"/>
      <c r="R251" s="22"/>
      <c r="AE251" s="30"/>
      <c r="AF251" s="23"/>
    </row>
    <row r="252" spans="1:32">
      <c r="A252" s="77"/>
      <c r="B252" s="82"/>
      <c r="C252" s="82"/>
      <c r="D252" s="91"/>
      <c r="E252" s="90"/>
      <c r="F252" s="90"/>
      <c r="G252" s="90"/>
      <c r="H252" s="90"/>
      <c r="I252" s="90"/>
      <c r="J252" s="90"/>
      <c r="K252" s="90"/>
      <c r="L252" s="90"/>
      <c r="M252" s="90"/>
      <c r="N252" s="90"/>
      <c r="O252" s="90"/>
      <c r="P252" s="90"/>
      <c r="Q252" s="90"/>
      <c r="R252" s="22"/>
      <c r="AE252" s="30"/>
      <c r="AF252" s="23"/>
    </row>
    <row r="253" spans="1:32">
      <c r="A253" s="77"/>
      <c r="B253" s="82"/>
      <c r="C253" s="82"/>
      <c r="D253" s="91"/>
      <c r="E253" s="90"/>
      <c r="F253" s="90"/>
      <c r="G253" s="90"/>
      <c r="H253" s="90"/>
      <c r="I253" s="90"/>
      <c r="J253" s="90"/>
      <c r="K253" s="90"/>
      <c r="L253" s="90"/>
      <c r="M253" s="90"/>
      <c r="N253" s="90"/>
      <c r="O253" s="90"/>
      <c r="P253" s="90"/>
      <c r="Q253" s="90"/>
      <c r="R253" s="22"/>
      <c r="AE253" s="30"/>
      <c r="AF253" s="23"/>
    </row>
    <row r="254" spans="1:32">
      <c r="A254" s="77"/>
      <c r="B254" s="82"/>
      <c r="C254" s="82"/>
      <c r="D254" s="91"/>
      <c r="E254" s="90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0"/>
      <c r="R254" s="22"/>
      <c r="AE254" s="30"/>
      <c r="AF254" s="23"/>
    </row>
    <row r="255" spans="1:32">
      <c r="A255" s="77"/>
      <c r="B255" s="82"/>
      <c r="C255" s="82"/>
      <c r="D255" s="91"/>
      <c r="E255" s="90"/>
      <c r="F255" s="90"/>
      <c r="G255" s="90"/>
      <c r="H255" s="90"/>
      <c r="I255" s="90"/>
      <c r="J255" s="90"/>
      <c r="K255" s="90"/>
      <c r="L255" s="90"/>
      <c r="M255" s="90"/>
      <c r="N255" s="90"/>
      <c r="O255" s="90"/>
      <c r="P255" s="90"/>
      <c r="Q255" s="90"/>
      <c r="R255" s="22"/>
      <c r="AE255" s="30"/>
      <c r="AF255" s="23"/>
    </row>
    <row r="256" spans="1:32">
      <c r="A256" s="77"/>
      <c r="B256" s="82"/>
      <c r="C256" s="82"/>
      <c r="D256" s="91"/>
      <c r="E256" s="90"/>
      <c r="F256" s="90"/>
      <c r="G256" s="90"/>
      <c r="H256" s="90"/>
      <c r="I256" s="90"/>
      <c r="J256" s="90"/>
      <c r="K256" s="90"/>
      <c r="L256" s="90"/>
      <c r="M256" s="90"/>
      <c r="N256" s="90"/>
      <c r="O256" s="90"/>
      <c r="P256" s="90"/>
      <c r="Q256" s="90"/>
      <c r="R256" s="22"/>
      <c r="AE256" s="30"/>
      <c r="AF256" s="23"/>
    </row>
    <row r="257" spans="1:32">
      <c r="A257" s="77"/>
      <c r="B257" s="82"/>
      <c r="C257" s="82"/>
      <c r="D257" s="91"/>
      <c r="E257" s="90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22"/>
      <c r="AE257" s="30"/>
      <c r="AF257" s="23"/>
    </row>
    <row r="258" spans="1:32">
      <c r="A258" s="77"/>
      <c r="B258" s="82"/>
      <c r="C258" s="82"/>
      <c r="D258" s="91"/>
      <c r="E258" s="90"/>
      <c r="F258" s="90"/>
      <c r="G258" s="90"/>
      <c r="H258" s="90"/>
      <c r="I258" s="90"/>
      <c r="J258" s="90"/>
      <c r="K258" s="90"/>
      <c r="L258" s="90"/>
      <c r="M258" s="90"/>
      <c r="N258" s="90"/>
      <c r="O258" s="90"/>
      <c r="P258" s="90"/>
      <c r="Q258" s="90"/>
      <c r="R258" s="22"/>
      <c r="AE258" s="30"/>
      <c r="AF258" s="23"/>
    </row>
    <row r="259" spans="1:32">
      <c r="A259" s="77"/>
      <c r="B259" s="82"/>
      <c r="C259" s="82"/>
      <c r="D259" s="91"/>
      <c r="E259" s="90"/>
      <c r="F259" s="90"/>
      <c r="G259" s="90"/>
      <c r="H259" s="90"/>
      <c r="I259" s="90"/>
      <c r="J259" s="90"/>
      <c r="K259" s="90"/>
      <c r="L259" s="90"/>
      <c r="M259" s="90"/>
      <c r="N259" s="90"/>
      <c r="O259" s="90"/>
      <c r="P259" s="90"/>
      <c r="Q259" s="90"/>
      <c r="R259" s="22"/>
      <c r="AE259" s="30"/>
      <c r="AF259" s="23"/>
    </row>
    <row r="260" spans="1:32">
      <c r="A260" s="77"/>
      <c r="B260" s="82"/>
      <c r="C260" s="82"/>
      <c r="D260" s="91"/>
      <c r="E260" s="90"/>
      <c r="F260" s="90"/>
      <c r="G260" s="90"/>
      <c r="H260" s="90"/>
      <c r="I260" s="90"/>
      <c r="J260" s="90"/>
      <c r="K260" s="90"/>
      <c r="L260" s="90"/>
      <c r="M260" s="90"/>
      <c r="N260" s="90"/>
      <c r="O260" s="90"/>
      <c r="P260" s="90"/>
      <c r="Q260" s="90"/>
      <c r="R260" s="22"/>
      <c r="AE260" s="30"/>
      <c r="AF260" s="23"/>
    </row>
    <row r="261" spans="1:32">
      <c r="A261" s="77"/>
      <c r="B261" s="82"/>
      <c r="C261" s="82"/>
      <c r="D261" s="91"/>
      <c r="E261" s="90"/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  <c r="Q261" s="90"/>
      <c r="R261" s="22"/>
      <c r="AE261" s="30"/>
      <c r="AF261" s="23"/>
    </row>
    <row r="262" spans="1:32">
      <c r="A262" s="77"/>
      <c r="B262" s="82"/>
      <c r="C262" s="82"/>
      <c r="D262" s="91"/>
      <c r="E262" s="90"/>
      <c r="F262" s="90"/>
      <c r="G262" s="90"/>
      <c r="H262" s="90"/>
      <c r="I262" s="90"/>
      <c r="J262" s="90"/>
      <c r="K262" s="90"/>
      <c r="L262" s="90"/>
      <c r="M262" s="90"/>
      <c r="N262" s="90"/>
      <c r="O262" s="90"/>
      <c r="P262" s="90"/>
      <c r="Q262" s="90"/>
      <c r="R262" s="22"/>
      <c r="AE262" s="30"/>
      <c r="AF262" s="23"/>
    </row>
    <row r="263" spans="1:32">
      <c r="A263" s="77"/>
      <c r="B263" s="82"/>
      <c r="C263" s="82"/>
      <c r="D263" s="91"/>
      <c r="E263" s="90"/>
      <c r="F263" s="90"/>
      <c r="G263" s="90"/>
      <c r="H263" s="90"/>
      <c r="I263" s="90"/>
      <c r="J263" s="90"/>
      <c r="K263" s="90"/>
      <c r="L263" s="90"/>
      <c r="M263" s="90"/>
      <c r="N263" s="90"/>
      <c r="O263" s="90"/>
      <c r="P263" s="90"/>
      <c r="Q263" s="90"/>
      <c r="R263" s="22"/>
      <c r="AE263" s="30"/>
      <c r="AF263" s="23"/>
    </row>
    <row r="264" spans="1:32">
      <c r="A264" s="77"/>
      <c r="B264" s="82"/>
      <c r="C264" s="82"/>
      <c r="D264" s="91"/>
      <c r="E264" s="90"/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  <c r="Q264" s="90"/>
      <c r="R264" s="22"/>
      <c r="AE264" s="30"/>
      <c r="AF264" s="23"/>
    </row>
    <row r="265" spans="1:32">
      <c r="A265" s="77"/>
      <c r="B265" s="82"/>
      <c r="C265" s="82"/>
      <c r="D265" s="91"/>
      <c r="E265" s="90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0"/>
      <c r="R265" s="22"/>
      <c r="AE265" s="30"/>
      <c r="AF265" s="23"/>
    </row>
    <row r="266" spans="1:32">
      <c r="A266" s="77"/>
      <c r="B266" s="82"/>
      <c r="C266" s="82"/>
      <c r="D266" s="91"/>
      <c r="E266" s="90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0"/>
      <c r="R266" s="22"/>
      <c r="AE266" s="30"/>
      <c r="AF266" s="23"/>
    </row>
    <row r="267" spans="1:32">
      <c r="A267" s="77"/>
      <c r="B267" s="82"/>
      <c r="C267" s="82"/>
      <c r="D267" s="91"/>
      <c r="E267" s="90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0"/>
      <c r="R267" s="22"/>
      <c r="AE267" s="30"/>
      <c r="AF267" s="23"/>
    </row>
    <row r="268" spans="1:32">
      <c r="A268" s="77"/>
      <c r="B268" s="82"/>
      <c r="C268" s="82"/>
      <c r="D268" s="91"/>
      <c r="E268" s="90"/>
      <c r="F268" s="90"/>
      <c r="G268" s="90"/>
      <c r="H268" s="90"/>
      <c r="I268" s="90"/>
      <c r="J268" s="90"/>
      <c r="K268" s="90"/>
      <c r="L268" s="90"/>
      <c r="M268" s="90"/>
      <c r="N268" s="90"/>
      <c r="O268" s="90"/>
      <c r="P268" s="90"/>
      <c r="Q268" s="90"/>
      <c r="R268" s="22"/>
      <c r="AE268" s="30"/>
      <c r="AF268" s="23"/>
    </row>
    <row r="269" spans="1:32">
      <c r="A269" s="77"/>
      <c r="B269" s="82"/>
      <c r="C269" s="82"/>
      <c r="D269" s="91"/>
      <c r="E269" s="90"/>
      <c r="F269" s="90"/>
      <c r="G269" s="90"/>
      <c r="H269" s="90"/>
      <c r="I269" s="90"/>
      <c r="J269" s="90"/>
      <c r="K269" s="90"/>
      <c r="L269" s="90"/>
      <c r="M269" s="90"/>
      <c r="N269" s="90"/>
      <c r="O269" s="90"/>
      <c r="P269" s="90"/>
      <c r="Q269" s="90"/>
      <c r="R269" s="22"/>
      <c r="AE269" s="30"/>
      <c r="AF269" s="23"/>
    </row>
    <row r="270" spans="1:32">
      <c r="A270" s="77"/>
      <c r="B270" s="82"/>
      <c r="C270" s="82"/>
      <c r="D270" s="91"/>
      <c r="E270" s="90"/>
      <c r="F270" s="90"/>
      <c r="G270" s="90"/>
      <c r="H270" s="90"/>
      <c r="I270" s="90"/>
      <c r="J270" s="90"/>
      <c r="K270" s="90"/>
      <c r="L270" s="90"/>
      <c r="M270" s="90"/>
      <c r="N270" s="90"/>
      <c r="O270" s="90"/>
      <c r="P270" s="90"/>
      <c r="Q270" s="90"/>
      <c r="R270" s="22"/>
      <c r="AE270" s="30"/>
      <c r="AF270" s="23"/>
    </row>
    <row r="271" spans="1:32">
      <c r="A271" s="77"/>
      <c r="B271" s="82"/>
      <c r="C271" s="82"/>
      <c r="D271" s="91"/>
      <c r="E271" s="90"/>
      <c r="F271" s="90"/>
      <c r="G271" s="90"/>
      <c r="H271" s="90"/>
      <c r="I271" s="90"/>
      <c r="J271" s="90"/>
      <c r="K271" s="90"/>
      <c r="L271" s="90"/>
      <c r="M271" s="90"/>
      <c r="N271" s="90"/>
      <c r="O271" s="90"/>
      <c r="P271" s="90"/>
      <c r="Q271" s="90"/>
      <c r="R271" s="22"/>
      <c r="AE271" s="30"/>
      <c r="AF271" s="23"/>
    </row>
    <row r="272" spans="1:32">
      <c r="A272" s="77"/>
      <c r="B272" s="82"/>
      <c r="C272" s="82"/>
      <c r="D272" s="91"/>
      <c r="E272" s="90"/>
      <c r="F272" s="90"/>
      <c r="G272" s="90"/>
      <c r="H272" s="90"/>
      <c r="I272" s="90"/>
      <c r="J272" s="90"/>
      <c r="K272" s="90"/>
      <c r="L272" s="90"/>
      <c r="M272" s="90"/>
      <c r="N272" s="90"/>
      <c r="O272" s="90"/>
      <c r="P272" s="90"/>
      <c r="Q272" s="90"/>
      <c r="R272" s="22"/>
      <c r="AE272" s="30"/>
      <c r="AF272" s="23"/>
    </row>
    <row r="273" spans="1:32">
      <c r="A273" s="77"/>
      <c r="B273" s="82"/>
      <c r="C273" s="82"/>
      <c r="D273" s="91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22"/>
      <c r="AE273" s="30"/>
      <c r="AF273" s="23"/>
    </row>
    <row r="274" spans="1:32">
      <c r="A274" s="77"/>
      <c r="B274" s="82"/>
      <c r="C274" s="82"/>
      <c r="D274" s="91"/>
      <c r="E274" s="90"/>
      <c r="F274" s="90"/>
      <c r="G274" s="90"/>
      <c r="H274" s="90"/>
      <c r="I274" s="90"/>
      <c r="J274" s="90"/>
      <c r="K274" s="90"/>
      <c r="L274" s="90"/>
      <c r="M274" s="90"/>
      <c r="N274" s="90"/>
      <c r="O274" s="90"/>
      <c r="P274" s="90"/>
      <c r="Q274" s="90"/>
      <c r="R274" s="22"/>
      <c r="AE274" s="30"/>
      <c r="AF274" s="23"/>
    </row>
    <row r="275" spans="1:32">
      <c r="A275" s="77"/>
      <c r="B275" s="82"/>
      <c r="C275" s="82"/>
      <c r="D275" s="91"/>
      <c r="E275" s="90"/>
      <c r="F275" s="90"/>
      <c r="G275" s="90"/>
      <c r="H275" s="90"/>
      <c r="I275" s="90"/>
      <c r="J275" s="90"/>
      <c r="K275" s="90"/>
      <c r="L275" s="90"/>
      <c r="M275" s="90"/>
      <c r="N275" s="90"/>
      <c r="O275" s="90"/>
      <c r="P275" s="90"/>
      <c r="Q275" s="90"/>
      <c r="R275" s="22"/>
      <c r="AE275" s="30"/>
      <c r="AF275" s="23"/>
    </row>
    <row r="276" spans="1:32">
      <c r="A276" s="77"/>
      <c r="B276" s="82"/>
      <c r="C276" s="82"/>
      <c r="D276" s="91"/>
      <c r="E276" s="90"/>
      <c r="F276" s="90"/>
      <c r="G276" s="90"/>
      <c r="H276" s="90"/>
      <c r="I276" s="90"/>
      <c r="J276" s="90"/>
      <c r="K276" s="90"/>
      <c r="L276" s="90"/>
      <c r="M276" s="90"/>
      <c r="N276" s="90"/>
      <c r="O276" s="90"/>
      <c r="P276" s="90"/>
      <c r="Q276" s="90"/>
      <c r="R276" s="22"/>
      <c r="AE276" s="30"/>
      <c r="AF276" s="23"/>
    </row>
    <row r="277" spans="1:32">
      <c r="A277" s="77"/>
      <c r="B277" s="82"/>
      <c r="C277" s="82"/>
      <c r="D277" s="91"/>
      <c r="E277" s="90"/>
      <c r="F277" s="90"/>
      <c r="G277" s="90"/>
      <c r="H277" s="90"/>
      <c r="I277" s="90"/>
      <c r="J277" s="90"/>
      <c r="K277" s="90"/>
      <c r="L277" s="90"/>
      <c r="M277" s="90"/>
      <c r="N277" s="90"/>
      <c r="O277" s="90"/>
      <c r="P277" s="90"/>
      <c r="Q277" s="90"/>
      <c r="R277" s="22"/>
      <c r="AE277" s="30"/>
      <c r="AF277" s="23"/>
    </row>
    <row r="278" spans="1:32">
      <c r="A278" s="77"/>
      <c r="B278" s="82"/>
      <c r="C278" s="82"/>
      <c r="D278" s="91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22"/>
      <c r="AE278" s="30"/>
      <c r="AF278" s="23"/>
    </row>
    <row r="279" spans="1:32">
      <c r="A279" s="77"/>
      <c r="B279" s="82"/>
      <c r="C279" s="82"/>
      <c r="D279" s="91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22"/>
      <c r="AE279" s="30"/>
      <c r="AF279" s="23"/>
    </row>
    <row r="280" spans="1:32">
      <c r="A280" s="77"/>
      <c r="B280" s="82"/>
      <c r="C280" s="82"/>
      <c r="D280" s="91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22"/>
      <c r="AE280" s="30"/>
      <c r="AF280" s="23"/>
    </row>
    <row r="281" spans="1:32">
      <c r="A281" s="77"/>
      <c r="B281" s="82"/>
      <c r="C281" s="82"/>
      <c r="D281" s="91"/>
      <c r="E281" s="90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22"/>
      <c r="AE281" s="30"/>
      <c r="AF281" s="23"/>
    </row>
    <row r="282" spans="1:32">
      <c r="A282" s="77"/>
      <c r="B282" s="82"/>
      <c r="C282" s="82"/>
      <c r="D282" s="91"/>
      <c r="E282" s="90"/>
      <c r="F282" s="90"/>
      <c r="G282" s="90"/>
      <c r="H282" s="90"/>
      <c r="I282" s="90"/>
      <c r="J282" s="90"/>
      <c r="K282" s="90"/>
      <c r="L282" s="90"/>
      <c r="M282" s="90"/>
      <c r="N282" s="90"/>
      <c r="O282" s="90"/>
      <c r="P282" s="90"/>
      <c r="Q282" s="90"/>
      <c r="R282" s="22"/>
      <c r="AE282" s="30"/>
      <c r="AF282" s="23"/>
    </row>
    <row r="283" spans="1:32">
      <c r="A283" s="77"/>
      <c r="B283" s="82"/>
      <c r="C283" s="82"/>
      <c r="D283" s="91"/>
      <c r="E283" s="90"/>
      <c r="F283" s="90"/>
      <c r="G283" s="90"/>
      <c r="H283" s="90"/>
      <c r="I283" s="90"/>
      <c r="J283" s="90"/>
      <c r="K283" s="90"/>
      <c r="L283" s="90"/>
      <c r="M283" s="90"/>
      <c r="N283" s="90"/>
      <c r="O283" s="90"/>
      <c r="P283" s="90"/>
      <c r="Q283" s="90"/>
      <c r="R283" s="22"/>
      <c r="AE283" s="30"/>
      <c r="AF283" s="23"/>
    </row>
    <row r="284" spans="1:32">
      <c r="A284" s="77"/>
      <c r="B284" s="82"/>
      <c r="C284" s="82"/>
      <c r="D284" s="91"/>
      <c r="E284" s="90"/>
      <c r="F284" s="90"/>
      <c r="G284" s="90"/>
      <c r="H284" s="90"/>
      <c r="I284" s="90"/>
      <c r="J284" s="90"/>
      <c r="K284" s="90"/>
      <c r="L284" s="90"/>
      <c r="M284" s="90"/>
      <c r="N284" s="90"/>
      <c r="O284" s="90"/>
      <c r="P284" s="90"/>
      <c r="Q284" s="90"/>
      <c r="R284" s="22"/>
      <c r="AE284" s="30"/>
      <c r="AF284" s="23"/>
    </row>
    <row r="285" spans="1:32">
      <c r="A285" s="77"/>
      <c r="B285" s="82"/>
      <c r="C285" s="82"/>
      <c r="D285" s="91"/>
      <c r="E285" s="90"/>
      <c r="F285" s="90"/>
      <c r="G285" s="90"/>
      <c r="H285" s="90"/>
      <c r="I285" s="90"/>
      <c r="J285" s="90"/>
      <c r="K285" s="90"/>
      <c r="L285" s="90"/>
      <c r="M285" s="90"/>
      <c r="N285" s="90"/>
      <c r="O285" s="90"/>
      <c r="P285" s="90"/>
      <c r="Q285" s="90"/>
      <c r="R285" s="22"/>
      <c r="AE285" s="30"/>
      <c r="AF285" s="23"/>
    </row>
    <row r="286" spans="1:32">
      <c r="A286" s="77"/>
      <c r="B286" s="82"/>
      <c r="C286" s="82"/>
      <c r="D286" s="91"/>
      <c r="E286" s="90"/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  <c r="Q286" s="90"/>
      <c r="R286" s="22"/>
      <c r="AE286" s="30"/>
      <c r="AF286" s="23"/>
    </row>
    <row r="287" spans="1:32">
      <c r="A287" s="77"/>
      <c r="B287" s="82"/>
      <c r="C287" s="82"/>
      <c r="D287" s="91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22"/>
      <c r="AE287" s="30"/>
      <c r="AF287" s="23"/>
    </row>
    <row r="288" spans="1:32">
      <c r="A288" s="77"/>
      <c r="B288" s="82"/>
      <c r="C288" s="82"/>
      <c r="D288" s="91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22"/>
      <c r="AE288" s="30"/>
      <c r="AF288" s="23"/>
    </row>
    <row r="289" spans="1:32">
      <c r="A289" s="77"/>
      <c r="B289" s="82"/>
      <c r="C289" s="82"/>
      <c r="D289" s="91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22"/>
      <c r="AE289" s="30"/>
      <c r="AF289" s="23"/>
    </row>
    <row r="290" spans="1:32">
      <c r="A290" s="77"/>
      <c r="B290" s="82"/>
      <c r="C290" s="82"/>
      <c r="D290" s="91"/>
      <c r="E290" s="90"/>
      <c r="F290" s="90"/>
      <c r="G290" s="90"/>
      <c r="H290" s="90"/>
      <c r="I290" s="90"/>
      <c r="J290" s="90"/>
      <c r="K290" s="90"/>
      <c r="L290" s="90"/>
      <c r="M290" s="90"/>
      <c r="N290" s="90"/>
      <c r="O290" s="90"/>
      <c r="P290" s="90"/>
      <c r="Q290" s="90"/>
      <c r="R290" s="22"/>
      <c r="AE290" s="30"/>
      <c r="AF290" s="23"/>
    </row>
    <row r="291" spans="1:32">
      <c r="A291" s="77"/>
      <c r="B291" s="82"/>
      <c r="C291" s="82"/>
      <c r="D291" s="91"/>
      <c r="E291" s="90"/>
      <c r="F291" s="90"/>
      <c r="G291" s="90"/>
      <c r="H291" s="90"/>
      <c r="I291" s="90"/>
      <c r="J291" s="90"/>
      <c r="K291" s="90"/>
      <c r="L291" s="90"/>
      <c r="M291" s="90"/>
      <c r="N291" s="90"/>
      <c r="O291" s="90"/>
      <c r="P291" s="90"/>
      <c r="Q291" s="90"/>
      <c r="R291" s="22"/>
      <c r="AE291" s="30"/>
      <c r="AF291" s="23"/>
    </row>
    <row r="292" spans="1:32">
      <c r="A292" s="77"/>
      <c r="B292" s="82"/>
      <c r="C292" s="82"/>
      <c r="D292" s="91"/>
      <c r="E292" s="90"/>
      <c r="F292" s="90"/>
      <c r="G292" s="90"/>
      <c r="H292" s="90"/>
      <c r="I292" s="90"/>
      <c r="J292" s="90"/>
      <c r="K292" s="90"/>
      <c r="L292" s="90"/>
      <c r="M292" s="90"/>
      <c r="N292" s="90"/>
      <c r="O292" s="90"/>
      <c r="P292" s="90"/>
      <c r="Q292" s="90"/>
      <c r="R292" s="22"/>
      <c r="AE292" s="30"/>
      <c r="AF292" s="23"/>
    </row>
    <row r="293" spans="1:32">
      <c r="A293" s="77"/>
      <c r="B293" s="82"/>
      <c r="C293" s="82"/>
      <c r="D293" s="91"/>
      <c r="E293" s="90"/>
      <c r="F293" s="90"/>
      <c r="G293" s="90"/>
      <c r="H293" s="90"/>
      <c r="I293" s="90"/>
      <c r="J293" s="90"/>
      <c r="K293" s="90"/>
      <c r="L293" s="90"/>
      <c r="M293" s="90"/>
      <c r="N293" s="90"/>
      <c r="O293" s="90"/>
      <c r="P293" s="90"/>
      <c r="Q293" s="90"/>
      <c r="R293" s="22"/>
      <c r="AE293" s="30"/>
      <c r="AF293" s="23"/>
    </row>
    <row r="294" spans="1:32">
      <c r="A294" s="77"/>
      <c r="B294" s="82"/>
      <c r="C294" s="82"/>
      <c r="D294" s="91"/>
      <c r="E294" s="90"/>
      <c r="F294" s="90"/>
      <c r="G294" s="90"/>
      <c r="H294" s="90"/>
      <c r="I294" s="90"/>
      <c r="J294" s="90"/>
      <c r="K294" s="90"/>
      <c r="L294" s="90"/>
      <c r="M294" s="90"/>
      <c r="N294" s="90"/>
      <c r="O294" s="90"/>
      <c r="P294" s="90"/>
      <c r="Q294" s="90"/>
      <c r="R294" s="22"/>
      <c r="AE294" s="30"/>
      <c r="AF294" s="23"/>
    </row>
    <row r="295" spans="1:32">
      <c r="A295" s="77"/>
      <c r="B295" s="82"/>
      <c r="C295" s="82"/>
      <c r="D295" s="91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22"/>
      <c r="AE295" s="30"/>
      <c r="AF295" s="23"/>
    </row>
    <row r="296" spans="1:32">
      <c r="A296" s="77"/>
      <c r="B296" s="82"/>
      <c r="C296" s="82"/>
      <c r="D296" s="91"/>
      <c r="E296" s="90"/>
      <c r="F296" s="90"/>
      <c r="G296" s="90"/>
      <c r="H296" s="90"/>
      <c r="I296" s="90"/>
      <c r="J296" s="90"/>
      <c r="K296" s="90"/>
      <c r="L296" s="90"/>
      <c r="M296" s="90"/>
      <c r="N296" s="90"/>
      <c r="O296" s="90"/>
      <c r="P296" s="90"/>
      <c r="Q296" s="90"/>
      <c r="R296" s="22"/>
      <c r="AE296" s="30"/>
      <c r="AF296" s="23"/>
    </row>
    <row r="297" spans="1:32">
      <c r="A297" s="77"/>
      <c r="B297" s="82"/>
      <c r="C297" s="82"/>
      <c r="D297" s="91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  <c r="Q297" s="90"/>
      <c r="R297" s="22"/>
      <c r="AE297" s="30"/>
      <c r="AF297" s="23"/>
    </row>
    <row r="298" spans="1:32">
      <c r="A298" s="77"/>
      <c r="B298" s="82"/>
      <c r="C298" s="82"/>
      <c r="D298" s="91"/>
      <c r="E298" s="90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22"/>
      <c r="AE298" s="30"/>
      <c r="AF298" s="23"/>
    </row>
    <row r="299" spans="1:32">
      <c r="A299" s="77"/>
      <c r="B299" s="82"/>
      <c r="C299" s="82"/>
      <c r="D299" s="91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22"/>
      <c r="AE299" s="30"/>
      <c r="AF299" s="23"/>
    </row>
    <row r="300" spans="1:32">
      <c r="A300" s="77"/>
      <c r="B300" s="82"/>
      <c r="C300" s="82"/>
      <c r="D300" s="91"/>
      <c r="E300" s="90"/>
      <c r="F300" s="90"/>
      <c r="G300" s="90"/>
      <c r="H300" s="90"/>
      <c r="I300" s="90"/>
      <c r="J300" s="90"/>
      <c r="K300" s="90"/>
      <c r="L300" s="90"/>
      <c r="M300" s="90"/>
      <c r="N300" s="90"/>
      <c r="O300" s="90"/>
      <c r="P300" s="90"/>
      <c r="Q300" s="90"/>
      <c r="R300" s="22"/>
      <c r="AE300" s="30"/>
      <c r="AF300" s="23"/>
    </row>
    <row r="301" spans="1:32">
      <c r="A301" s="77"/>
      <c r="B301" s="82"/>
      <c r="C301" s="82"/>
      <c r="D301" s="91"/>
      <c r="E301" s="90"/>
      <c r="F301" s="90"/>
      <c r="G301" s="90"/>
      <c r="H301" s="90"/>
      <c r="I301" s="90"/>
      <c r="J301" s="90"/>
      <c r="K301" s="90"/>
      <c r="L301" s="90"/>
      <c r="M301" s="90"/>
      <c r="N301" s="90"/>
      <c r="O301" s="90"/>
      <c r="P301" s="90"/>
      <c r="Q301" s="90"/>
      <c r="R301" s="22"/>
      <c r="AE301" s="30"/>
      <c r="AF301" s="23"/>
    </row>
    <row r="302" spans="1:32">
      <c r="A302" s="77"/>
      <c r="B302" s="82"/>
      <c r="C302" s="82"/>
      <c r="D302" s="91"/>
      <c r="E302" s="90"/>
      <c r="F302" s="90"/>
      <c r="G302" s="90"/>
      <c r="H302" s="90"/>
      <c r="I302" s="90"/>
      <c r="J302" s="90"/>
      <c r="K302" s="90"/>
      <c r="L302" s="90"/>
      <c r="M302" s="90"/>
      <c r="N302" s="90"/>
      <c r="O302" s="90"/>
      <c r="P302" s="90"/>
      <c r="Q302" s="90"/>
      <c r="R302" s="22"/>
      <c r="AE302" s="30"/>
      <c r="AF302" s="23"/>
    </row>
    <row r="303" spans="1:32">
      <c r="A303" s="77"/>
      <c r="B303" s="82"/>
      <c r="C303" s="82"/>
      <c r="D303" s="91"/>
      <c r="E303" s="90"/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  <c r="Q303" s="90"/>
      <c r="R303" s="22"/>
      <c r="AE303" s="30"/>
      <c r="AF303" s="23"/>
    </row>
    <row r="304" spans="1:32">
      <c r="A304" s="77"/>
      <c r="B304" s="82"/>
      <c r="C304" s="82"/>
      <c r="D304" s="91"/>
      <c r="E304" s="90"/>
      <c r="F304" s="90"/>
      <c r="G304" s="90"/>
      <c r="H304" s="90"/>
      <c r="I304" s="90"/>
      <c r="J304" s="90"/>
      <c r="K304" s="90"/>
      <c r="L304" s="90"/>
      <c r="M304" s="90"/>
      <c r="N304" s="90"/>
      <c r="O304" s="90"/>
      <c r="P304" s="90"/>
      <c r="Q304" s="90"/>
      <c r="R304" s="22"/>
      <c r="AE304" s="30"/>
      <c r="AF304" s="23"/>
    </row>
    <row r="305" spans="1:32">
      <c r="A305" s="77"/>
      <c r="B305" s="82"/>
      <c r="C305" s="82"/>
      <c r="D305" s="91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22"/>
      <c r="AE305" s="30"/>
      <c r="AF305" s="23"/>
    </row>
    <row r="306" spans="1:32">
      <c r="A306" s="77"/>
      <c r="B306" s="82"/>
      <c r="C306" s="82"/>
      <c r="D306" s="91"/>
      <c r="E306" s="90"/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  <c r="Q306" s="90"/>
      <c r="R306" s="22"/>
      <c r="AE306" s="30"/>
      <c r="AF306" s="23"/>
    </row>
    <row r="307" spans="1:32">
      <c r="A307" s="77"/>
      <c r="B307" s="82"/>
      <c r="C307" s="82"/>
      <c r="D307" s="91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22"/>
      <c r="AE307" s="30"/>
      <c r="AF307" s="23"/>
    </row>
    <row r="308" spans="1:32">
      <c r="A308" s="77"/>
      <c r="B308" s="82"/>
      <c r="C308" s="82"/>
      <c r="D308" s="91"/>
      <c r="E308" s="90"/>
      <c r="F308" s="90"/>
      <c r="G308" s="90"/>
      <c r="H308" s="90"/>
      <c r="I308" s="90"/>
      <c r="J308" s="90"/>
      <c r="K308" s="90"/>
      <c r="L308" s="90"/>
      <c r="M308" s="90"/>
      <c r="N308" s="90"/>
      <c r="O308" s="90"/>
      <c r="P308" s="90"/>
      <c r="Q308" s="90"/>
      <c r="R308" s="22"/>
      <c r="AE308" s="30"/>
      <c r="AF308" s="23"/>
    </row>
    <row r="309" spans="1:32">
      <c r="A309" s="77"/>
      <c r="B309" s="82"/>
      <c r="C309" s="82"/>
      <c r="D309" s="91"/>
      <c r="E309" s="90"/>
      <c r="F309" s="90"/>
      <c r="G309" s="90"/>
      <c r="H309" s="90"/>
      <c r="I309" s="90"/>
      <c r="J309" s="90"/>
      <c r="K309" s="90"/>
      <c r="L309" s="90"/>
      <c r="M309" s="90"/>
      <c r="N309" s="90"/>
      <c r="O309" s="90"/>
      <c r="P309" s="90"/>
      <c r="Q309" s="90"/>
      <c r="R309" s="22"/>
      <c r="AE309" s="30"/>
      <c r="AF309" s="23"/>
    </row>
    <row r="310" spans="1:32">
      <c r="A310" s="77"/>
      <c r="B310" s="82"/>
      <c r="C310" s="82"/>
      <c r="D310" s="91"/>
      <c r="E310" s="90"/>
      <c r="F310" s="90"/>
      <c r="G310" s="90"/>
      <c r="H310" s="90"/>
      <c r="I310" s="90"/>
      <c r="J310" s="90"/>
      <c r="K310" s="90"/>
      <c r="L310" s="90"/>
      <c r="M310" s="90"/>
      <c r="N310" s="90"/>
      <c r="O310" s="90"/>
      <c r="P310" s="90"/>
      <c r="Q310" s="90"/>
      <c r="R310" s="22"/>
      <c r="AE310" s="30"/>
      <c r="AF310" s="23"/>
    </row>
    <row r="311" spans="1:32">
      <c r="A311" s="77"/>
      <c r="B311" s="82"/>
      <c r="C311" s="82"/>
      <c r="D311" s="91"/>
      <c r="E311" s="90"/>
      <c r="F311" s="90"/>
      <c r="G311" s="90"/>
      <c r="H311" s="90"/>
      <c r="I311" s="90"/>
      <c r="J311" s="90"/>
      <c r="K311" s="90"/>
      <c r="L311" s="90"/>
      <c r="M311" s="90"/>
      <c r="N311" s="90"/>
      <c r="O311" s="90"/>
      <c r="P311" s="90"/>
      <c r="Q311" s="90"/>
      <c r="R311" s="22"/>
      <c r="AE311" s="30"/>
      <c r="AF311" s="23"/>
    </row>
    <row r="312" spans="1:32">
      <c r="A312" s="77"/>
      <c r="B312" s="82"/>
      <c r="C312" s="82"/>
      <c r="D312" s="91"/>
      <c r="E312" s="90"/>
      <c r="F312" s="90"/>
      <c r="G312" s="90"/>
      <c r="H312" s="90"/>
      <c r="I312" s="90"/>
      <c r="J312" s="90"/>
      <c r="K312" s="90"/>
      <c r="L312" s="90"/>
      <c r="M312" s="90"/>
      <c r="N312" s="90"/>
      <c r="O312" s="90"/>
      <c r="P312" s="90"/>
      <c r="Q312" s="90"/>
      <c r="R312" s="22"/>
      <c r="AE312" s="30"/>
      <c r="AF312" s="23"/>
    </row>
    <row r="313" spans="1:32">
      <c r="A313" s="77"/>
      <c r="B313" s="82"/>
      <c r="C313" s="82"/>
      <c r="D313" s="91"/>
      <c r="E313" s="90"/>
      <c r="F313" s="90"/>
      <c r="G313" s="90"/>
      <c r="H313" s="90"/>
      <c r="I313" s="90"/>
      <c r="J313" s="90"/>
      <c r="K313" s="90"/>
      <c r="L313" s="90"/>
      <c r="M313" s="90"/>
      <c r="N313" s="90"/>
      <c r="O313" s="90"/>
      <c r="P313" s="90"/>
      <c r="Q313" s="90"/>
      <c r="R313" s="22"/>
      <c r="AE313" s="30"/>
      <c r="AF313" s="23"/>
    </row>
    <row r="314" spans="1:32">
      <c r="A314" s="77"/>
      <c r="B314" s="82"/>
      <c r="C314" s="82"/>
      <c r="D314" s="91"/>
      <c r="E314" s="90"/>
      <c r="F314" s="90"/>
      <c r="G314" s="90"/>
      <c r="H314" s="90"/>
      <c r="I314" s="90"/>
      <c r="J314" s="90"/>
      <c r="K314" s="90"/>
      <c r="L314" s="90"/>
      <c r="M314" s="90"/>
      <c r="N314" s="90"/>
      <c r="O314" s="90"/>
      <c r="P314" s="90"/>
      <c r="Q314" s="90"/>
      <c r="R314" s="22"/>
      <c r="AE314" s="30"/>
      <c r="AF314" s="23"/>
    </row>
    <row r="315" spans="1:32">
      <c r="A315" s="77"/>
      <c r="B315" s="82"/>
      <c r="C315" s="82"/>
      <c r="D315" s="91"/>
      <c r="E315" s="90"/>
      <c r="F315" s="90"/>
      <c r="G315" s="90"/>
      <c r="H315" s="90"/>
      <c r="I315" s="90"/>
      <c r="J315" s="90"/>
      <c r="K315" s="90"/>
      <c r="L315" s="90"/>
      <c r="M315" s="90"/>
      <c r="N315" s="90"/>
      <c r="O315" s="90"/>
      <c r="P315" s="90"/>
      <c r="Q315" s="90"/>
      <c r="R315" s="22"/>
      <c r="AE315" s="30"/>
      <c r="AF315" s="23"/>
    </row>
    <row r="316" spans="1:32">
      <c r="A316" s="77"/>
      <c r="B316" s="82"/>
      <c r="C316" s="82"/>
      <c r="D316" s="91"/>
      <c r="E316" s="90"/>
      <c r="F316" s="90"/>
      <c r="G316" s="90"/>
      <c r="H316" s="90"/>
      <c r="I316" s="90"/>
      <c r="J316" s="90"/>
      <c r="K316" s="90"/>
      <c r="L316" s="90"/>
      <c r="M316" s="90"/>
      <c r="N316" s="90"/>
      <c r="O316" s="90"/>
      <c r="P316" s="90"/>
      <c r="Q316" s="90"/>
      <c r="R316" s="22"/>
      <c r="AE316" s="30"/>
      <c r="AF316" s="23"/>
    </row>
    <row r="317" spans="1:32">
      <c r="A317" s="77"/>
      <c r="B317" s="82"/>
      <c r="C317" s="82"/>
      <c r="D317" s="91"/>
      <c r="E317" s="90"/>
      <c r="F317" s="90"/>
      <c r="G317" s="90"/>
      <c r="H317" s="90"/>
      <c r="I317" s="90"/>
      <c r="J317" s="90"/>
      <c r="K317" s="90"/>
      <c r="L317" s="90"/>
      <c r="M317" s="90"/>
      <c r="N317" s="90"/>
      <c r="O317" s="90"/>
      <c r="P317" s="90"/>
      <c r="Q317" s="90"/>
      <c r="R317" s="22"/>
      <c r="AE317" s="30"/>
      <c r="AF317" s="23"/>
    </row>
    <row r="318" spans="1:32">
      <c r="A318" s="77"/>
      <c r="B318" s="82"/>
      <c r="C318" s="82"/>
      <c r="D318" s="91"/>
      <c r="E318" s="90"/>
      <c r="F318" s="90"/>
      <c r="G318" s="90"/>
      <c r="H318" s="90"/>
      <c r="I318" s="90"/>
      <c r="J318" s="90"/>
      <c r="K318" s="90"/>
      <c r="L318" s="90"/>
      <c r="M318" s="90"/>
      <c r="N318" s="90"/>
      <c r="O318" s="90"/>
      <c r="P318" s="90"/>
      <c r="Q318" s="90"/>
      <c r="R318" s="22"/>
      <c r="AE318" s="30"/>
      <c r="AF318" s="23"/>
    </row>
    <row r="319" spans="1:32">
      <c r="A319" s="77"/>
      <c r="B319" s="82"/>
      <c r="C319" s="82"/>
      <c r="D319" s="91"/>
      <c r="E319" s="90"/>
      <c r="F319" s="90"/>
      <c r="G319" s="90"/>
      <c r="H319" s="90"/>
      <c r="I319" s="90"/>
      <c r="J319" s="90"/>
      <c r="K319" s="90"/>
      <c r="L319" s="90"/>
      <c r="M319" s="90"/>
      <c r="N319" s="90"/>
      <c r="O319" s="90"/>
      <c r="P319" s="90"/>
      <c r="Q319" s="90"/>
      <c r="R319" s="22"/>
      <c r="AE319" s="30"/>
      <c r="AF319" s="23"/>
    </row>
    <row r="320" spans="1:32">
      <c r="A320" s="77"/>
      <c r="B320" s="82"/>
      <c r="C320" s="82"/>
      <c r="D320" s="91"/>
      <c r="E320" s="90"/>
      <c r="F320" s="90"/>
      <c r="G320" s="90"/>
      <c r="H320" s="90"/>
      <c r="I320" s="90"/>
      <c r="J320" s="90"/>
      <c r="K320" s="90"/>
      <c r="L320" s="90"/>
      <c r="M320" s="90"/>
      <c r="N320" s="90"/>
      <c r="O320" s="90"/>
      <c r="P320" s="90"/>
      <c r="Q320" s="90"/>
      <c r="R320" s="22"/>
      <c r="AE320" s="30"/>
      <c r="AF320" s="23"/>
    </row>
    <row r="321" spans="1:32">
      <c r="A321" s="77"/>
      <c r="B321" s="82"/>
      <c r="C321" s="82"/>
      <c r="D321" s="91"/>
      <c r="E321" s="90"/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  <c r="Q321" s="90"/>
      <c r="R321" s="22"/>
      <c r="AE321" s="30"/>
      <c r="AF321" s="23"/>
    </row>
    <row r="322" spans="1:32">
      <c r="A322" s="77"/>
      <c r="B322" s="82"/>
      <c r="C322" s="82"/>
      <c r="D322" s="91"/>
      <c r="E322" s="90"/>
      <c r="F322" s="90"/>
      <c r="G322" s="90"/>
      <c r="H322" s="90"/>
      <c r="I322" s="90"/>
      <c r="J322" s="90"/>
      <c r="K322" s="90"/>
      <c r="L322" s="97"/>
      <c r="M322" s="97"/>
      <c r="N322" s="97"/>
      <c r="O322" s="97"/>
      <c r="P322" s="97"/>
      <c r="Q322" s="97"/>
      <c r="R322" s="22"/>
      <c r="AE322" s="30"/>
      <c r="AF322" s="23"/>
    </row>
    <row r="323" spans="1:32">
      <c r="AE323" s="30"/>
      <c r="AF323" s="23"/>
    </row>
    <row r="324" spans="1:32">
      <c r="AE324" s="30"/>
      <c r="AF324" s="23"/>
    </row>
    <row r="325" spans="1:32">
      <c r="AE325" s="30"/>
      <c r="AF325" s="23"/>
    </row>
    <row r="326" spans="1:32">
      <c r="AE326" s="30"/>
      <c r="AF326" s="23"/>
    </row>
    <row r="327" spans="1:32">
      <c r="AE327" s="30"/>
      <c r="AF327" s="23"/>
    </row>
    <row r="328" spans="1:32">
      <c r="AE328" s="30"/>
      <c r="AF328" s="23"/>
    </row>
    <row r="329" spans="1:32">
      <c r="AE329" s="30"/>
      <c r="AF329" s="23"/>
    </row>
    <row r="330" spans="1:32">
      <c r="AE330" s="30"/>
      <c r="AF330" s="23"/>
    </row>
    <row r="331" spans="1:32">
      <c r="AE331" s="30"/>
      <c r="AF331" s="23"/>
    </row>
    <row r="332" spans="1:32">
      <c r="AE332" s="30"/>
      <c r="AF332" s="23"/>
    </row>
    <row r="333" spans="1:32">
      <c r="AE333" s="30"/>
      <c r="AF333" s="23"/>
    </row>
    <row r="334" spans="1:32">
      <c r="AE334" s="30"/>
      <c r="AF334" s="23"/>
    </row>
    <row r="335" spans="1:32">
      <c r="AE335" s="30"/>
      <c r="AF335" s="23"/>
    </row>
    <row r="336" spans="1:32">
      <c r="AE336" s="30"/>
      <c r="AF336" s="23"/>
    </row>
    <row r="337" spans="31:32">
      <c r="AE337" s="30"/>
      <c r="AF337" s="23"/>
    </row>
    <row r="338" spans="31:32">
      <c r="AE338" s="30"/>
      <c r="AF338" s="23"/>
    </row>
    <row r="339" spans="31:32">
      <c r="AE339" s="30"/>
      <c r="AF339" s="23"/>
    </row>
    <row r="340" spans="31:32">
      <c r="AE340" s="30"/>
      <c r="AF340" s="23"/>
    </row>
    <row r="341" spans="31:32">
      <c r="AE341" s="30"/>
      <c r="AF341" s="23"/>
    </row>
    <row r="342" spans="31:32">
      <c r="AE342" s="30"/>
      <c r="AF342" s="23"/>
    </row>
    <row r="343" spans="31:32">
      <c r="AE343" s="30"/>
      <c r="AF343" s="23"/>
    </row>
    <row r="344" spans="31:32">
      <c r="AE344" s="30"/>
      <c r="AF344" s="23"/>
    </row>
    <row r="345" spans="31:32">
      <c r="AE345" s="30"/>
      <c r="AF345" s="23"/>
    </row>
    <row r="346" spans="31:32">
      <c r="AE346" s="30"/>
      <c r="AF346" s="23"/>
    </row>
    <row r="347" spans="31:32">
      <c r="AE347" s="30"/>
      <c r="AF347" s="23"/>
    </row>
    <row r="348" spans="31:32">
      <c r="AE348" s="30"/>
      <c r="AF348" s="23"/>
    </row>
    <row r="349" spans="31:32">
      <c r="AE349" s="30"/>
      <c r="AF349" s="23"/>
    </row>
    <row r="350" spans="31:32">
      <c r="AE350" s="30"/>
      <c r="AF350" s="23"/>
    </row>
    <row r="351" spans="31:32">
      <c r="AE351" s="30"/>
      <c r="AF351" s="23"/>
    </row>
    <row r="352" spans="31:32">
      <c r="AE352" s="30"/>
      <c r="AF352" s="23"/>
    </row>
    <row r="353" spans="31:32">
      <c r="AE353" s="30"/>
      <c r="AF353" s="23"/>
    </row>
    <row r="354" spans="31:32">
      <c r="AE354" s="30"/>
      <c r="AF354" s="23"/>
    </row>
  </sheetData>
  <sheetProtection selectLockedCells="1"/>
  <mergeCells count="13">
    <mergeCell ref="S20:V20"/>
    <mergeCell ref="A4:C4"/>
    <mergeCell ref="A13:C13"/>
    <mergeCell ref="F7:G7"/>
    <mergeCell ref="H7:J7"/>
    <mergeCell ref="K7:L7"/>
    <mergeCell ref="H6:J6"/>
    <mergeCell ref="K6:L6"/>
    <mergeCell ref="C6:E6"/>
    <mergeCell ref="C7:E7"/>
    <mergeCell ref="F6:G6"/>
    <mergeCell ref="M7:O7"/>
    <mergeCell ref="M6:O6"/>
  </mergeCells>
  <dataValidations count="7">
    <dataValidation type="list" allowBlank="1" showInputMessage="1" showErrorMessage="1" sqref="D17">
      <formula1>INDIRECT(C17)</formula1>
    </dataValidation>
    <dataValidation type="list" allowBlank="1" showInputMessage="1" showErrorMessage="1" sqref="C17">
      <formula1>Liste_type</formula1>
    </dataValidation>
    <dataValidation type="list" allowBlank="1" showInputMessage="1" showErrorMessage="1" sqref="E17">
      <formula1>Parfums_contenance</formula1>
    </dataValidation>
    <dataValidation type="list" allowBlank="1" showInputMessage="1" showErrorMessage="1" sqref="K17">
      <formula1>Quantité</formula1>
    </dataValidation>
    <dataValidation type="list" allowBlank="1" showInputMessage="1" showErrorMessage="1" sqref="B17">
      <formula1>Colonne_Nom_Prenom</formula1>
    </dataValidation>
    <dataValidation type="list" allowBlank="1" showInputMessage="1" showErrorMessage="1" sqref="A17">
      <formula1>Mois</formula1>
    </dataValidation>
    <dataValidation type="list" allowBlank="1" showInputMessage="1" showErrorMessage="1" sqref="A7">
      <formula1>lieu_commande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Z13"/>
  <sheetViews>
    <sheetView zoomScale="115" zoomScaleNormal="115" workbookViewId="0">
      <selection activeCell="B5" sqref="B5:G5"/>
    </sheetView>
  </sheetViews>
  <sheetFormatPr baseColWidth="10" defaultRowHeight="15.05"/>
  <cols>
    <col min="1" max="1" width="5.6640625" style="154" bestFit="1" customWidth="1"/>
    <col min="2" max="2" width="11.6640625" style="154" bestFit="1" customWidth="1"/>
    <col min="3" max="3" width="10" style="154" bestFit="1" customWidth="1"/>
    <col min="4" max="4" width="10.109375" style="154" bestFit="1" customWidth="1"/>
    <col min="5" max="5" width="12.109375" style="154" bestFit="1" customWidth="1"/>
    <col min="6" max="6" width="8.77734375" style="154" bestFit="1" customWidth="1"/>
    <col min="7" max="7" width="9.44140625" style="154" bestFit="1" customWidth="1"/>
    <col min="8" max="8" width="23.77734375" style="154" bestFit="1" customWidth="1"/>
    <col min="9" max="9" width="6" style="152" bestFit="1" customWidth="1"/>
    <col min="10" max="26" width="11.5546875" style="153"/>
    <col min="27" max="16384" width="11.5546875" style="154"/>
  </cols>
  <sheetData>
    <row r="1" spans="1:14" s="149" customFormat="1" ht="45.1">
      <c r="A1" s="146" t="s">
        <v>35</v>
      </c>
      <c r="B1" s="146" t="s">
        <v>22</v>
      </c>
      <c r="C1" s="146" t="s">
        <v>21</v>
      </c>
      <c r="D1" s="146" t="s">
        <v>55</v>
      </c>
      <c r="E1" s="146" t="s">
        <v>15</v>
      </c>
      <c r="F1" s="146" t="s">
        <v>16</v>
      </c>
      <c r="G1" s="147" t="s">
        <v>17</v>
      </c>
      <c r="H1" s="147" t="s">
        <v>56</v>
      </c>
      <c r="I1" s="148"/>
    </row>
    <row r="2" spans="1:14">
      <c r="A2" s="150" t="s">
        <v>41</v>
      </c>
      <c r="B2" s="151">
        <v>105.29999999999998</v>
      </c>
      <c r="C2" s="151">
        <v>70.5</v>
      </c>
      <c r="D2" s="151">
        <v>0</v>
      </c>
      <c r="E2" s="151">
        <v>34.799999999999997</v>
      </c>
      <c r="F2" s="150">
        <v>58</v>
      </c>
      <c r="G2" s="156">
        <v>51.930000000000007</v>
      </c>
      <c r="H2" s="151">
        <f>IF(B2&gt;0,(B2-400)*0.25,"")</f>
        <v>-73.675000000000011</v>
      </c>
    </row>
    <row r="3" spans="1:14">
      <c r="A3" s="150" t="s">
        <v>41</v>
      </c>
      <c r="B3" s="151">
        <v>59</v>
      </c>
      <c r="C3" s="151">
        <v>42</v>
      </c>
      <c r="D3" s="151">
        <v>0</v>
      </c>
      <c r="E3" s="151">
        <v>17</v>
      </c>
      <c r="F3" s="150">
        <v>38</v>
      </c>
      <c r="G3" s="150">
        <v>35.299999999999997</v>
      </c>
      <c r="H3" s="151">
        <f t="shared" ref="H3:H13" si="0">IF(B3&gt;0,(B3-400)*0.25,"")</f>
        <v>-85.25</v>
      </c>
    </row>
    <row r="4" spans="1:14">
      <c r="A4" s="150" t="s">
        <v>41</v>
      </c>
      <c r="B4" s="151">
        <v>59</v>
      </c>
      <c r="C4" s="151">
        <v>42</v>
      </c>
      <c r="D4" s="151">
        <v>0</v>
      </c>
      <c r="E4" s="151">
        <v>17</v>
      </c>
      <c r="F4" s="150">
        <v>38</v>
      </c>
      <c r="G4" s="150">
        <v>35.299999999999997</v>
      </c>
      <c r="H4" s="151">
        <f t="shared" si="0"/>
        <v>-85.25</v>
      </c>
    </row>
    <row r="5" spans="1:14">
      <c r="A5" s="150" t="s">
        <v>41</v>
      </c>
      <c r="B5" s="151">
        <v>59</v>
      </c>
      <c r="C5" s="151">
        <v>42</v>
      </c>
      <c r="D5" s="151">
        <v>0</v>
      </c>
      <c r="E5" s="151">
        <v>17</v>
      </c>
      <c r="F5" s="150">
        <v>38</v>
      </c>
      <c r="G5" s="150">
        <v>35.299999999999997</v>
      </c>
      <c r="H5" s="151">
        <f t="shared" si="0"/>
        <v>-85.25</v>
      </c>
    </row>
    <row r="6" spans="1:14">
      <c r="A6" s="150"/>
      <c r="B6" s="150"/>
      <c r="C6" s="150"/>
      <c r="D6" s="150"/>
      <c r="E6" s="150"/>
      <c r="F6" s="150"/>
      <c r="G6" s="150"/>
      <c r="H6" s="151" t="str">
        <f t="shared" si="0"/>
        <v/>
      </c>
    </row>
    <row r="7" spans="1:14">
      <c r="A7" s="150"/>
      <c r="B7" s="150"/>
      <c r="C7" s="150"/>
      <c r="D7" s="150"/>
      <c r="E7" s="150"/>
      <c r="F7" s="150"/>
      <c r="G7" s="150"/>
      <c r="H7" s="151" t="str">
        <f t="shared" si="0"/>
        <v/>
      </c>
    </row>
    <row r="8" spans="1:14" ht="15.65">
      <c r="A8" s="150"/>
      <c r="B8" s="150"/>
      <c r="C8" s="150"/>
      <c r="D8" s="150"/>
      <c r="E8" s="150"/>
      <c r="F8" s="150"/>
      <c r="G8" s="150"/>
      <c r="H8" s="151" t="str">
        <f t="shared" si="0"/>
        <v/>
      </c>
      <c r="N8" s="155"/>
    </row>
    <row r="9" spans="1:14">
      <c r="A9" s="150"/>
      <c r="B9" s="150"/>
      <c r="C9" s="150"/>
      <c r="D9" s="150"/>
      <c r="E9" s="150"/>
      <c r="F9" s="150"/>
      <c r="G9" s="150"/>
      <c r="H9" s="151" t="str">
        <f t="shared" si="0"/>
        <v/>
      </c>
    </row>
    <row r="10" spans="1:14">
      <c r="A10" s="150"/>
      <c r="B10" s="150"/>
      <c r="C10" s="150"/>
      <c r="D10" s="150"/>
      <c r="E10" s="150"/>
      <c r="F10" s="150"/>
      <c r="G10" s="150"/>
      <c r="H10" s="151" t="str">
        <f t="shared" si="0"/>
        <v/>
      </c>
    </row>
    <row r="11" spans="1:14">
      <c r="A11" s="150"/>
      <c r="B11" s="150"/>
      <c r="C11" s="150"/>
      <c r="D11" s="150"/>
      <c r="E11" s="150"/>
      <c r="F11" s="150"/>
      <c r="G11" s="150"/>
      <c r="H11" s="151" t="str">
        <f t="shared" si="0"/>
        <v/>
      </c>
    </row>
    <row r="12" spans="1:14">
      <c r="A12" s="150"/>
      <c r="B12" s="150"/>
      <c r="C12" s="150"/>
      <c r="D12" s="150"/>
      <c r="E12" s="150"/>
      <c r="F12" s="150"/>
      <c r="G12" s="150"/>
      <c r="H12" s="151" t="str">
        <f t="shared" si="0"/>
        <v/>
      </c>
    </row>
    <row r="13" spans="1:14">
      <c r="A13" s="150"/>
      <c r="B13" s="150"/>
      <c r="C13" s="150"/>
      <c r="D13" s="150"/>
      <c r="E13" s="150"/>
      <c r="F13" s="150"/>
      <c r="G13" s="150"/>
      <c r="H13" s="151" t="str">
        <f t="shared" si="0"/>
        <v/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R3"/>
  <sheetViews>
    <sheetView zoomScale="85" zoomScaleNormal="85" workbookViewId="0">
      <selection activeCell="A3" sqref="A3:Q3"/>
    </sheetView>
  </sheetViews>
  <sheetFormatPr baseColWidth="10" defaultRowHeight="15.05"/>
  <cols>
    <col min="1" max="1" width="5.6640625" style="103" bestFit="1" customWidth="1"/>
    <col min="2" max="2" width="19.109375" style="103" bestFit="1" customWidth="1"/>
    <col min="3" max="3" width="16.88671875" style="103" bestFit="1" customWidth="1"/>
    <col min="4" max="4" width="18.109375" style="103" bestFit="1" customWidth="1"/>
    <col min="5" max="5" width="11.6640625" style="103" bestFit="1" customWidth="1"/>
    <col min="6" max="6" width="10.21875" style="103" bestFit="1" customWidth="1"/>
    <col min="7" max="7" width="8.21875" style="103" bestFit="1" customWidth="1"/>
    <col min="8" max="8" width="7.33203125" style="103" bestFit="1" customWidth="1"/>
    <col min="9" max="10" width="5" style="103" bestFit="1" customWidth="1"/>
    <col min="11" max="11" width="9.109375" style="103" bestFit="1" customWidth="1"/>
    <col min="12" max="12" width="11.6640625" style="103" bestFit="1" customWidth="1"/>
    <col min="13" max="13" width="10" style="103" bestFit="1" customWidth="1"/>
    <col min="14" max="14" width="10.109375" style="103" bestFit="1" customWidth="1"/>
    <col min="15" max="15" width="12.109375" style="103" bestFit="1" customWidth="1"/>
    <col min="16" max="16" width="8.77734375" style="103" bestFit="1" customWidth="1"/>
    <col min="17" max="17" width="9.44140625" style="103" bestFit="1" customWidth="1"/>
    <col min="18" max="18" width="3.6640625" style="144" bestFit="1" customWidth="1"/>
  </cols>
  <sheetData>
    <row r="1" spans="1:18">
      <c r="A1" s="123" t="s">
        <v>35</v>
      </c>
      <c r="B1" s="123" t="s">
        <v>18</v>
      </c>
      <c r="C1" s="123" t="s">
        <v>19</v>
      </c>
      <c r="D1" s="123" t="s">
        <v>0</v>
      </c>
      <c r="E1" s="123" t="s">
        <v>6</v>
      </c>
      <c r="F1" s="123" t="s">
        <v>14</v>
      </c>
      <c r="G1" s="123" t="s">
        <v>5</v>
      </c>
      <c r="H1" s="123" t="s">
        <v>2</v>
      </c>
      <c r="I1" s="123" t="s">
        <v>3</v>
      </c>
      <c r="J1" s="123" t="s">
        <v>4</v>
      </c>
      <c r="K1" s="123" t="s">
        <v>1</v>
      </c>
      <c r="L1" s="123" t="s">
        <v>22</v>
      </c>
      <c r="M1" s="123" t="s">
        <v>21</v>
      </c>
      <c r="N1" s="123" t="s">
        <v>55</v>
      </c>
      <c r="O1" s="123" t="s">
        <v>15</v>
      </c>
      <c r="P1" s="123" t="s">
        <v>16</v>
      </c>
      <c r="Q1" s="123" t="s">
        <v>17</v>
      </c>
      <c r="R1" s="145" t="s">
        <v>23</v>
      </c>
    </row>
    <row r="2" spans="1:18">
      <c r="A2" s="157" t="s">
        <v>41</v>
      </c>
      <c r="B2" s="122" t="s">
        <v>129</v>
      </c>
      <c r="C2" s="122" t="s">
        <v>7</v>
      </c>
      <c r="D2" s="122" t="s">
        <v>123</v>
      </c>
      <c r="E2" s="122">
        <v>100</v>
      </c>
      <c r="F2" s="122">
        <v>29.9</v>
      </c>
      <c r="G2" s="122">
        <v>19.899999999999999</v>
      </c>
      <c r="H2" s="122">
        <v>10</v>
      </c>
      <c r="I2" s="122">
        <v>16</v>
      </c>
      <c r="J2" s="122">
        <v>16.55</v>
      </c>
      <c r="K2" s="122">
        <v>2</v>
      </c>
      <c r="L2" s="122">
        <v>59.8</v>
      </c>
      <c r="M2" s="122">
        <v>39.799999999999997</v>
      </c>
      <c r="N2" s="122"/>
      <c r="O2" s="122">
        <v>20</v>
      </c>
      <c r="P2" s="122">
        <v>32</v>
      </c>
      <c r="Q2" s="122">
        <v>33.1</v>
      </c>
    </row>
    <row r="3" spans="1:18">
      <c r="A3" s="180" t="s">
        <v>41</v>
      </c>
      <c r="B3" s="103" t="s">
        <v>127</v>
      </c>
      <c r="C3" s="103" t="s">
        <v>9</v>
      </c>
      <c r="D3" s="103" t="s">
        <v>67</v>
      </c>
      <c r="E3" s="103" t="s">
        <v>23</v>
      </c>
      <c r="F3" s="103">
        <v>29.5</v>
      </c>
      <c r="G3" s="103">
        <v>21</v>
      </c>
      <c r="H3" s="103">
        <v>8.5</v>
      </c>
      <c r="I3" s="103">
        <v>19</v>
      </c>
      <c r="J3" s="103">
        <v>17.649999999999999</v>
      </c>
      <c r="K3" s="103">
        <v>2</v>
      </c>
      <c r="L3" s="103">
        <v>59</v>
      </c>
      <c r="M3" s="103">
        <v>42</v>
      </c>
      <c r="O3" s="103">
        <v>17</v>
      </c>
      <c r="P3" s="103">
        <v>38</v>
      </c>
      <c r="Q3" s="103">
        <v>35.299999999999997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F4"/>
  <sheetViews>
    <sheetView zoomScaleNormal="100" workbookViewId="0">
      <selection activeCell="F4" sqref="F4"/>
    </sheetView>
  </sheetViews>
  <sheetFormatPr baseColWidth="10" defaultRowHeight="15.05"/>
  <cols>
    <col min="1" max="1" width="7.77734375" style="118" bestFit="1" customWidth="1"/>
    <col min="2" max="2" width="15.109375" style="15" customWidth="1"/>
    <col min="3" max="3" width="18.21875" style="15" customWidth="1"/>
    <col min="4" max="4" width="10.109375" style="15" customWidth="1"/>
    <col min="5" max="5" width="13.109375" style="15" customWidth="1"/>
    <col min="6" max="6" width="11.21875" style="15" bestFit="1" customWidth="1"/>
    <col min="7" max="7" width="11.6640625" style="15" bestFit="1" customWidth="1"/>
    <col min="8" max="8" width="10" style="15" bestFit="1" customWidth="1"/>
    <col min="9" max="9" width="12.109375" style="15" bestFit="1" customWidth="1"/>
    <col min="10" max="10" width="8.77734375" style="15" bestFit="1" customWidth="1"/>
    <col min="11" max="11" width="9.44140625" style="15" bestFit="1" customWidth="1"/>
    <col min="12" max="16384" width="11.5546875" style="15"/>
  </cols>
  <sheetData>
    <row r="1" spans="1:6">
      <c r="A1" s="116" t="s">
        <v>35</v>
      </c>
      <c r="B1" s="116" t="s">
        <v>18</v>
      </c>
      <c r="C1" s="116" t="s">
        <v>19</v>
      </c>
      <c r="D1" s="116" t="s">
        <v>0</v>
      </c>
      <c r="E1" s="117" t="s">
        <v>6</v>
      </c>
      <c r="F1" s="116" t="s">
        <v>1</v>
      </c>
    </row>
    <row r="2" spans="1:6">
      <c r="A2" s="118" t="s">
        <v>41</v>
      </c>
      <c r="B2" s="15" t="s">
        <v>129</v>
      </c>
      <c r="C2" s="15" t="s">
        <v>7</v>
      </c>
      <c r="D2" s="15" t="s">
        <v>123</v>
      </c>
      <c r="E2" s="15">
        <v>100</v>
      </c>
      <c r="F2" s="23">
        <v>2</v>
      </c>
    </row>
    <row r="3" spans="1:6">
      <c r="A3" s="179" t="s">
        <v>41</v>
      </c>
      <c r="B3" s="23" t="s">
        <v>127</v>
      </c>
      <c r="C3" s="23" t="s">
        <v>9</v>
      </c>
      <c r="D3" s="23" t="s">
        <v>67</v>
      </c>
      <c r="E3" s="23" t="s">
        <v>23</v>
      </c>
      <c r="F3" s="23">
        <v>2</v>
      </c>
    </row>
    <row r="4" spans="1:6">
      <c r="A4" s="179" t="s">
        <v>41</v>
      </c>
      <c r="B4" s="23" t="s">
        <v>127</v>
      </c>
      <c r="C4" s="23" t="s">
        <v>9</v>
      </c>
      <c r="D4" s="23" t="s">
        <v>67</v>
      </c>
      <c r="E4" s="23" t="s">
        <v>23</v>
      </c>
      <c r="F4" s="23">
        <v>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63"/>
  <sheetViews>
    <sheetView zoomScaleNormal="100" workbookViewId="0">
      <selection activeCell="B1" sqref="B1:B1048576"/>
    </sheetView>
  </sheetViews>
  <sheetFormatPr baseColWidth="10" defaultRowHeight="15.05"/>
  <cols>
    <col min="1" max="1" width="13.33203125" style="86" bestFit="1" customWidth="1"/>
    <col min="2" max="2" width="24" style="86" bestFit="1" customWidth="1"/>
    <col min="3" max="3" width="32.21875" style="86" bestFit="1" customWidth="1"/>
    <col min="4" max="4" width="13" style="86" bestFit="1" customWidth="1"/>
    <col min="5" max="5" width="16.33203125" style="86" bestFit="1" customWidth="1"/>
    <col min="6" max="6" width="12.77734375" style="86" bestFit="1" customWidth="1"/>
    <col min="7" max="7" width="8.77734375" style="86" bestFit="1" customWidth="1"/>
    <col min="8" max="16384" width="11.5546875" style="86"/>
  </cols>
  <sheetData>
    <row r="1" spans="1:7">
      <c r="A1" s="85" t="s">
        <v>51</v>
      </c>
      <c r="B1" s="85" t="s">
        <v>18</v>
      </c>
      <c r="C1" s="85" t="s">
        <v>27</v>
      </c>
      <c r="D1" s="87" t="s">
        <v>32</v>
      </c>
      <c r="E1" s="85" t="s">
        <v>30</v>
      </c>
      <c r="F1" s="85" t="s">
        <v>29</v>
      </c>
      <c r="G1" s="86" t="s">
        <v>28</v>
      </c>
    </row>
    <row r="2" spans="1:7">
      <c r="A2" s="85" t="s">
        <v>54</v>
      </c>
      <c r="B2" s="85" t="s">
        <v>126</v>
      </c>
      <c r="C2" s="85" t="s">
        <v>156</v>
      </c>
      <c r="D2" s="87" t="s">
        <v>157</v>
      </c>
      <c r="E2" s="85" t="s">
        <v>158</v>
      </c>
      <c r="F2" s="85" t="s">
        <v>159</v>
      </c>
      <c r="G2" s="86" t="s">
        <v>157</v>
      </c>
    </row>
    <row r="3" spans="1:7">
      <c r="A3" s="85" t="s">
        <v>54</v>
      </c>
      <c r="B3" s="85" t="s">
        <v>127</v>
      </c>
      <c r="C3" s="85" t="s">
        <v>160</v>
      </c>
      <c r="D3" s="87" t="s">
        <v>161</v>
      </c>
      <c r="E3" s="85" t="s">
        <v>162</v>
      </c>
      <c r="F3" s="85" t="s">
        <v>163</v>
      </c>
      <c r="G3" s="86" t="s">
        <v>161</v>
      </c>
    </row>
    <row r="4" spans="1:7">
      <c r="A4" s="85" t="s">
        <v>54</v>
      </c>
      <c r="B4" s="85" t="s">
        <v>128</v>
      </c>
      <c r="C4" s="85" t="s">
        <v>164</v>
      </c>
      <c r="D4" s="87" t="s">
        <v>165</v>
      </c>
      <c r="E4" s="85" t="s">
        <v>166</v>
      </c>
      <c r="F4" s="85" t="s">
        <v>167</v>
      </c>
      <c r="G4" s="86" t="s">
        <v>165</v>
      </c>
    </row>
    <row r="5" spans="1:7">
      <c r="A5" s="85" t="s">
        <v>54</v>
      </c>
      <c r="B5" s="85" t="s">
        <v>129</v>
      </c>
      <c r="C5" s="85" t="s">
        <v>168</v>
      </c>
      <c r="D5" s="87" t="s">
        <v>169</v>
      </c>
      <c r="E5" s="85" t="s">
        <v>170</v>
      </c>
      <c r="F5" s="85" t="s">
        <v>171</v>
      </c>
      <c r="G5" s="86" t="s">
        <v>169</v>
      </c>
    </row>
    <row r="6" spans="1:7">
      <c r="A6" s="85" t="s">
        <v>54</v>
      </c>
      <c r="B6" s="85" t="s">
        <v>130</v>
      </c>
      <c r="C6" s="85" t="s">
        <v>172</v>
      </c>
      <c r="D6" s="87" t="s">
        <v>173</v>
      </c>
      <c r="E6" s="85" t="s">
        <v>174</v>
      </c>
      <c r="F6" s="85" t="s">
        <v>175</v>
      </c>
      <c r="G6" s="86" t="s">
        <v>173</v>
      </c>
    </row>
    <row r="7" spans="1:7">
      <c r="A7" s="85" t="s">
        <v>54</v>
      </c>
      <c r="B7" s="85" t="s">
        <v>131</v>
      </c>
      <c r="C7" s="85" t="s">
        <v>176</v>
      </c>
      <c r="D7" s="87" t="s">
        <v>177</v>
      </c>
      <c r="E7" s="85" t="s">
        <v>178</v>
      </c>
      <c r="F7" s="85" t="s">
        <v>179</v>
      </c>
      <c r="G7" s="86" t="s">
        <v>177</v>
      </c>
    </row>
    <row r="8" spans="1:7">
      <c r="A8" s="85" t="s">
        <v>54</v>
      </c>
      <c r="B8" s="85" t="s">
        <v>132</v>
      </c>
      <c r="C8" s="85" t="s">
        <v>180</v>
      </c>
      <c r="D8" s="87" t="s">
        <v>181</v>
      </c>
      <c r="E8" s="85" t="s">
        <v>182</v>
      </c>
      <c r="F8" s="85" t="s">
        <v>183</v>
      </c>
      <c r="G8" s="86" t="s">
        <v>181</v>
      </c>
    </row>
    <row r="9" spans="1:7">
      <c r="A9" s="85" t="s">
        <v>54</v>
      </c>
      <c r="B9" s="85" t="s">
        <v>133</v>
      </c>
      <c r="C9" s="85" t="s">
        <v>184</v>
      </c>
      <c r="D9" s="87" t="s">
        <v>185</v>
      </c>
      <c r="E9" s="85" t="s">
        <v>186</v>
      </c>
      <c r="F9" s="85" t="s">
        <v>187</v>
      </c>
      <c r="G9" s="86" t="s">
        <v>185</v>
      </c>
    </row>
    <row r="10" spans="1:7">
      <c r="A10" s="85" t="s">
        <v>54</v>
      </c>
      <c r="B10" s="85" t="s">
        <v>134</v>
      </c>
      <c r="C10" s="85" t="s">
        <v>188</v>
      </c>
      <c r="D10" s="87" t="s">
        <v>189</v>
      </c>
      <c r="E10" s="85" t="s">
        <v>190</v>
      </c>
      <c r="F10" s="85" t="s">
        <v>191</v>
      </c>
      <c r="G10" s="86" t="s">
        <v>189</v>
      </c>
    </row>
    <row r="11" spans="1:7">
      <c r="A11" s="85" t="s">
        <v>54</v>
      </c>
      <c r="B11" s="85" t="s">
        <v>135</v>
      </c>
      <c r="C11" s="85" t="s">
        <v>192</v>
      </c>
      <c r="D11" s="87" t="s">
        <v>193</v>
      </c>
      <c r="E11" s="85" t="s">
        <v>194</v>
      </c>
      <c r="F11" s="85" t="s">
        <v>195</v>
      </c>
      <c r="G11" s="86" t="s">
        <v>193</v>
      </c>
    </row>
    <row r="12" spans="1:7">
      <c r="A12" s="85" t="s">
        <v>54</v>
      </c>
      <c r="B12" s="85" t="s">
        <v>136</v>
      </c>
      <c r="C12" s="85" t="s">
        <v>196</v>
      </c>
      <c r="D12" s="87" t="s">
        <v>197</v>
      </c>
      <c r="E12" s="85" t="s">
        <v>198</v>
      </c>
      <c r="F12" s="85" t="s">
        <v>199</v>
      </c>
      <c r="G12" s="86" t="s">
        <v>197</v>
      </c>
    </row>
    <row r="13" spans="1:7">
      <c r="A13" s="85" t="s">
        <v>54</v>
      </c>
      <c r="B13" s="85" t="s">
        <v>137</v>
      </c>
      <c r="C13" s="85" t="s">
        <v>200</v>
      </c>
      <c r="D13" s="87" t="s">
        <v>201</v>
      </c>
      <c r="E13" s="85" t="s">
        <v>202</v>
      </c>
      <c r="F13" s="85" t="s">
        <v>203</v>
      </c>
      <c r="G13" s="86" t="s">
        <v>201</v>
      </c>
    </row>
    <row r="14" spans="1:7">
      <c r="A14" s="85" t="s">
        <v>54</v>
      </c>
      <c r="B14" s="85" t="s">
        <v>138</v>
      </c>
      <c r="C14" s="85" t="s">
        <v>204</v>
      </c>
      <c r="D14" s="87" t="s">
        <v>205</v>
      </c>
      <c r="E14" s="85" t="s">
        <v>206</v>
      </c>
      <c r="F14" s="85" t="s">
        <v>207</v>
      </c>
      <c r="G14" s="86" t="s">
        <v>205</v>
      </c>
    </row>
    <row r="15" spans="1:7">
      <c r="A15" s="85" t="s">
        <v>54</v>
      </c>
      <c r="B15" s="85" t="s">
        <v>139</v>
      </c>
      <c r="C15" s="85" t="s">
        <v>208</v>
      </c>
      <c r="D15" s="87" t="s">
        <v>209</v>
      </c>
      <c r="E15" s="85" t="s">
        <v>210</v>
      </c>
      <c r="F15" s="85" t="s">
        <v>211</v>
      </c>
      <c r="G15" s="86" t="s">
        <v>209</v>
      </c>
    </row>
    <row r="16" spans="1:7">
      <c r="A16" s="85" t="s">
        <v>54</v>
      </c>
      <c r="B16" s="85" t="s">
        <v>140</v>
      </c>
      <c r="C16" s="85" t="s">
        <v>212</v>
      </c>
      <c r="D16" s="87" t="s">
        <v>213</v>
      </c>
      <c r="E16" s="85" t="s">
        <v>214</v>
      </c>
      <c r="F16" s="85" t="s">
        <v>215</v>
      </c>
      <c r="G16" s="86" t="s">
        <v>213</v>
      </c>
    </row>
    <row r="17" spans="1:7">
      <c r="A17" s="85" t="s">
        <v>54</v>
      </c>
      <c r="B17" s="85" t="s">
        <v>141</v>
      </c>
      <c r="C17" s="85" t="s">
        <v>216</v>
      </c>
      <c r="D17" s="87" t="s">
        <v>217</v>
      </c>
      <c r="E17" s="85" t="s">
        <v>218</v>
      </c>
      <c r="F17" s="85" t="s">
        <v>219</v>
      </c>
      <c r="G17" s="86" t="s">
        <v>217</v>
      </c>
    </row>
    <row r="18" spans="1:7">
      <c r="A18" s="85" t="s">
        <v>54</v>
      </c>
      <c r="B18" s="85" t="s">
        <v>142</v>
      </c>
      <c r="C18" s="85" t="s">
        <v>220</v>
      </c>
      <c r="D18" s="87" t="s">
        <v>221</v>
      </c>
      <c r="E18" s="85" t="s">
        <v>222</v>
      </c>
      <c r="F18" s="85" t="s">
        <v>223</v>
      </c>
      <c r="G18" s="86" t="s">
        <v>221</v>
      </c>
    </row>
    <row r="19" spans="1:7">
      <c r="A19" s="85" t="s">
        <v>54</v>
      </c>
      <c r="B19" s="85" t="s">
        <v>143</v>
      </c>
      <c r="C19" s="85" t="s">
        <v>224</v>
      </c>
      <c r="D19" s="87" t="s">
        <v>225</v>
      </c>
      <c r="E19" s="85" t="s">
        <v>226</v>
      </c>
      <c r="F19" s="85" t="s">
        <v>227</v>
      </c>
      <c r="G19" s="86" t="s">
        <v>225</v>
      </c>
    </row>
    <row r="20" spans="1:7">
      <c r="A20" s="85" t="s">
        <v>54</v>
      </c>
      <c r="B20" s="85" t="s">
        <v>144</v>
      </c>
      <c r="C20" s="85" t="s">
        <v>228</v>
      </c>
      <c r="D20" s="87" t="s">
        <v>229</v>
      </c>
      <c r="E20" s="85" t="s">
        <v>230</v>
      </c>
      <c r="F20" s="85" t="s">
        <v>231</v>
      </c>
      <c r="G20" s="86" t="s">
        <v>229</v>
      </c>
    </row>
    <row r="21" spans="1:7">
      <c r="A21" s="85" t="s">
        <v>54</v>
      </c>
      <c r="B21" s="85" t="s">
        <v>145</v>
      </c>
      <c r="C21" s="85" t="s">
        <v>232</v>
      </c>
      <c r="D21" s="87" t="s">
        <v>233</v>
      </c>
      <c r="E21" s="85" t="s">
        <v>234</v>
      </c>
      <c r="F21" s="85" t="s">
        <v>235</v>
      </c>
      <c r="G21" s="86" t="s">
        <v>233</v>
      </c>
    </row>
    <row r="22" spans="1:7">
      <c r="A22" s="85" t="s">
        <v>54</v>
      </c>
      <c r="B22" s="85" t="s">
        <v>146</v>
      </c>
      <c r="C22" s="85" t="s">
        <v>236</v>
      </c>
      <c r="D22" s="87" t="s">
        <v>237</v>
      </c>
      <c r="E22" s="85" t="s">
        <v>238</v>
      </c>
      <c r="F22" s="85" t="s">
        <v>239</v>
      </c>
      <c r="G22" s="86" t="s">
        <v>237</v>
      </c>
    </row>
    <row r="23" spans="1:7">
      <c r="A23" s="85" t="s">
        <v>54</v>
      </c>
      <c r="B23" s="85" t="s">
        <v>147</v>
      </c>
      <c r="C23" s="85" t="s">
        <v>240</v>
      </c>
      <c r="D23" s="87" t="s">
        <v>241</v>
      </c>
      <c r="E23" s="85" t="s">
        <v>242</v>
      </c>
      <c r="F23" s="85" t="s">
        <v>243</v>
      </c>
      <c r="G23" s="86" t="s">
        <v>241</v>
      </c>
    </row>
    <row r="24" spans="1:7">
      <c r="A24" s="85" t="s">
        <v>54</v>
      </c>
      <c r="B24" s="85" t="s">
        <v>148</v>
      </c>
      <c r="C24" s="85" t="s">
        <v>244</v>
      </c>
      <c r="D24" s="87" t="s">
        <v>245</v>
      </c>
      <c r="E24" s="85" t="s">
        <v>246</v>
      </c>
      <c r="F24" s="85" t="s">
        <v>247</v>
      </c>
      <c r="G24" s="86" t="s">
        <v>245</v>
      </c>
    </row>
    <row r="25" spans="1:7">
      <c r="A25" s="85" t="s">
        <v>54</v>
      </c>
      <c r="B25" s="85" t="s">
        <v>149</v>
      </c>
      <c r="C25" s="85" t="s">
        <v>248</v>
      </c>
      <c r="D25" s="87" t="s">
        <v>249</v>
      </c>
      <c r="E25" s="85" t="s">
        <v>250</v>
      </c>
      <c r="F25" s="85" t="s">
        <v>251</v>
      </c>
      <c r="G25" s="86" t="s">
        <v>249</v>
      </c>
    </row>
    <row r="26" spans="1:7">
      <c r="A26" s="85" t="s">
        <v>54</v>
      </c>
      <c r="B26" s="85" t="s">
        <v>150</v>
      </c>
      <c r="C26" s="85" t="s">
        <v>252</v>
      </c>
      <c r="D26" s="87" t="s">
        <v>253</v>
      </c>
      <c r="E26" s="85" t="s">
        <v>254</v>
      </c>
      <c r="F26" s="85" t="s">
        <v>255</v>
      </c>
      <c r="G26" s="86" t="s">
        <v>253</v>
      </c>
    </row>
    <row r="27" spans="1:7">
      <c r="A27" s="85" t="s">
        <v>54</v>
      </c>
      <c r="B27" s="85" t="s">
        <v>151</v>
      </c>
      <c r="C27" s="85" t="s">
        <v>256</v>
      </c>
      <c r="D27" s="87" t="s">
        <v>257</v>
      </c>
      <c r="E27" s="85" t="s">
        <v>258</v>
      </c>
      <c r="F27" s="85" t="s">
        <v>259</v>
      </c>
      <c r="G27" s="86" t="s">
        <v>257</v>
      </c>
    </row>
    <row r="28" spans="1:7">
      <c r="A28" s="85" t="s">
        <v>54</v>
      </c>
      <c r="B28" s="85" t="s">
        <v>152</v>
      </c>
      <c r="C28" s="85" t="s">
        <v>260</v>
      </c>
      <c r="D28" s="87" t="s">
        <v>261</v>
      </c>
      <c r="E28" s="85" t="s">
        <v>262</v>
      </c>
      <c r="F28" s="85" t="s">
        <v>263</v>
      </c>
      <c r="G28" s="86" t="s">
        <v>261</v>
      </c>
    </row>
    <row r="29" spans="1:7">
      <c r="A29" s="85" t="s">
        <v>54</v>
      </c>
      <c r="B29" s="85" t="s">
        <v>153</v>
      </c>
      <c r="C29" s="85" t="s">
        <v>264</v>
      </c>
      <c r="D29" s="87" t="s">
        <v>265</v>
      </c>
      <c r="E29" s="85" t="s">
        <v>266</v>
      </c>
      <c r="F29" s="85" t="s">
        <v>267</v>
      </c>
      <c r="G29" s="86" t="s">
        <v>265</v>
      </c>
    </row>
    <row r="30" spans="1:7">
      <c r="A30" s="85" t="s">
        <v>54</v>
      </c>
      <c r="B30" s="85" t="s">
        <v>154</v>
      </c>
      <c r="C30" s="85" t="s">
        <v>268</v>
      </c>
      <c r="D30" s="87" t="s">
        <v>269</v>
      </c>
      <c r="E30" s="85" t="s">
        <v>270</v>
      </c>
      <c r="F30" s="85" t="s">
        <v>271</v>
      </c>
      <c r="G30" s="86" t="s">
        <v>269</v>
      </c>
    </row>
    <row r="31" spans="1:7">
      <c r="A31" s="85" t="s">
        <v>54</v>
      </c>
      <c r="B31" s="85" t="s">
        <v>155</v>
      </c>
      <c r="C31" s="85" t="s">
        <v>272</v>
      </c>
      <c r="D31" s="87" t="s">
        <v>273</v>
      </c>
      <c r="E31" s="85" t="s">
        <v>274</v>
      </c>
      <c r="F31" s="85" t="s">
        <v>275</v>
      </c>
      <c r="G31" s="86" t="s">
        <v>273</v>
      </c>
    </row>
    <row r="32" spans="1:7">
      <c r="A32" s="85" t="s">
        <v>54</v>
      </c>
      <c r="B32" s="85" t="s">
        <v>282</v>
      </c>
      <c r="C32" s="85" t="s">
        <v>283</v>
      </c>
      <c r="D32" s="87" t="s">
        <v>285</v>
      </c>
      <c r="E32" s="85" t="s">
        <v>286</v>
      </c>
      <c r="F32" s="85" t="s">
        <v>287</v>
      </c>
      <c r="G32" s="86" t="s">
        <v>288</v>
      </c>
    </row>
    <row r="33" spans="1:6">
      <c r="A33" s="85"/>
      <c r="B33" s="85"/>
      <c r="C33" s="85"/>
      <c r="D33" s="87"/>
      <c r="E33" s="85"/>
      <c r="F33" s="85"/>
    </row>
    <row r="34" spans="1:6">
      <c r="A34" s="85"/>
      <c r="B34" s="85"/>
      <c r="C34" s="85"/>
      <c r="D34" s="87"/>
      <c r="E34" s="85"/>
      <c r="F34" s="85"/>
    </row>
    <row r="35" spans="1:6">
      <c r="A35" s="85"/>
      <c r="B35" s="85"/>
      <c r="C35" s="85"/>
      <c r="D35" s="87"/>
      <c r="E35" s="85"/>
      <c r="F35" s="85"/>
    </row>
    <row r="36" spans="1:6">
      <c r="A36" s="85"/>
      <c r="B36" s="85"/>
      <c r="C36" s="85"/>
      <c r="D36" s="87"/>
      <c r="E36" s="85"/>
      <c r="F36" s="85"/>
    </row>
    <row r="37" spans="1:6">
      <c r="A37" s="85"/>
      <c r="B37" s="85"/>
      <c r="C37" s="85"/>
      <c r="D37" s="87"/>
      <c r="E37" s="85"/>
      <c r="F37" s="85"/>
    </row>
    <row r="38" spans="1:6">
      <c r="A38" s="85"/>
      <c r="B38" s="85"/>
      <c r="C38" s="85"/>
      <c r="D38" s="87"/>
      <c r="E38" s="85"/>
      <c r="F38" s="85"/>
    </row>
    <row r="39" spans="1:6">
      <c r="A39" s="85"/>
      <c r="B39" s="85"/>
      <c r="C39" s="85"/>
      <c r="D39" s="87"/>
      <c r="E39" s="85"/>
      <c r="F39" s="85"/>
    </row>
    <row r="40" spans="1:6">
      <c r="A40" s="85"/>
      <c r="B40" s="85"/>
      <c r="C40" s="85"/>
      <c r="D40" s="87"/>
      <c r="E40" s="85"/>
      <c r="F40" s="85"/>
    </row>
    <row r="41" spans="1:6">
      <c r="A41" s="85"/>
      <c r="B41" s="85"/>
      <c r="C41" s="85"/>
      <c r="D41" s="87"/>
      <c r="E41" s="85"/>
      <c r="F41" s="85"/>
    </row>
    <row r="42" spans="1:6">
      <c r="A42" s="85"/>
      <c r="B42" s="85"/>
      <c r="C42" s="85"/>
      <c r="D42" s="87"/>
      <c r="E42" s="85"/>
      <c r="F42" s="85"/>
    </row>
    <row r="43" spans="1:6">
      <c r="A43" s="85"/>
      <c r="B43" s="85"/>
      <c r="C43" s="85"/>
      <c r="D43" s="87"/>
      <c r="E43" s="85"/>
      <c r="F43" s="85"/>
    </row>
    <row r="44" spans="1:6">
      <c r="A44" s="85"/>
      <c r="B44" s="85"/>
      <c r="C44" s="85"/>
      <c r="D44" s="87"/>
      <c r="E44" s="85"/>
      <c r="F44" s="85"/>
    </row>
    <row r="45" spans="1:6">
      <c r="A45" s="85"/>
      <c r="B45" s="85"/>
      <c r="C45" s="85"/>
      <c r="D45" s="87"/>
      <c r="E45" s="85"/>
      <c r="F45" s="85"/>
    </row>
    <row r="46" spans="1:6">
      <c r="A46" s="85"/>
      <c r="B46" s="85"/>
      <c r="C46" s="85"/>
      <c r="D46" s="87"/>
      <c r="E46" s="85"/>
      <c r="F46" s="85"/>
    </row>
    <row r="47" spans="1:6">
      <c r="A47" s="85"/>
      <c r="B47" s="85"/>
      <c r="C47" s="85"/>
      <c r="D47" s="87"/>
      <c r="E47" s="85"/>
      <c r="F47" s="85"/>
    </row>
    <row r="48" spans="1:6">
      <c r="A48" s="85"/>
      <c r="B48" s="85"/>
      <c r="C48" s="85"/>
      <c r="D48" s="87"/>
      <c r="E48" s="85"/>
      <c r="F48" s="85"/>
    </row>
    <row r="49" spans="1:6">
      <c r="A49" s="85"/>
      <c r="B49" s="85"/>
      <c r="C49" s="85"/>
      <c r="D49" s="87"/>
      <c r="E49" s="85"/>
      <c r="F49" s="85"/>
    </row>
    <row r="50" spans="1:6">
      <c r="A50" s="85"/>
      <c r="B50" s="85"/>
      <c r="C50" s="85"/>
      <c r="D50" s="87"/>
      <c r="E50" s="85"/>
      <c r="F50" s="85"/>
    </row>
    <row r="51" spans="1:6">
      <c r="A51" s="85"/>
      <c r="B51" s="85"/>
      <c r="C51" s="85"/>
      <c r="D51" s="87"/>
      <c r="E51" s="85"/>
      <c r="F51" s="85"/>
    </row>
    <row r="52" spans="1:6">
      <c r="A52" s="85"/>
      <c r="B52" s="85"/>
      <c r="C52" s="85"/>
      <c r="D52" s="87"/>
      <c r="E52" s="85"/>
      <c r="F52" s="85"/>
    </row>
    <row r="53" spans="1:6">
      <c r="A53" s="85"/>
      <c r="B53" s="85"/>
      <c r="C53" s="85"/>
      <c r="D53" s="87"/>
      <c r="E53" s="85"/>
      <c r="F53" s="85"/>
    </row>
    <row r="54" spans="1:6">
      <c r="A54" s="85"/>
      <c r="B54" s="85"/>
      <c r="C54" s="85"/>
      <c r="D54" s="87"/>
      <c r="E54" s="85"/>
      <c r="F54" s="85"/>
    </row>
    <row r="55" spans="1:6">
      <c r="A55" s="85"/>
      <c r="B55" s="85"/>
      <c r="C55" s="85"/>
      <c r="D55" s="87"/>
      <c r="E55" s="85"/>
      <c r="F55" s="85"/>
    </row>
    <row r="56" spans="1:6">
      <c r="A56" s="85"/>
      <c r="B56" s="85"/>
      <c r="C56" s="85"/>
      <c r="D56" s="87"/>
      <c r="E56" s="85"/>
      <c r="F56" s="85"/>
    </row>
    <row r="57" spans="1:6">
      <c r="A57" s="85"/>
      <c r="B57" s="85"/>
      <c r="C57" s="85"/>
      <c r="D57" s="87"/>
      <c r="E57" s="85"/>
      <c r="F57" s="85"/>
    </row>
    <row r="58" spans="1:6">
      <c r="A58" s="85"/>
      <c r="B58" s="85"/>
      <c r="C58" s="85"/>
      <c r="D58" s="87"/>
      <c r="E58" s="85"/>
      <c r="F58" s="85"/>
    </row>
    <row r="59" spans="1:6">
      <c r="A59" s="85"/>
      <c r="B59" s="85"/>
      <c r="C59" s="85"/>
      <c r="D59" s="87"/>
      <c r="E59" s="85"/>
      <c r="F59" s="85"/>
    </row>
    <row r="60" spans="1:6">
      <c r="A60" s="85"/>
      <c r="B60" s="85"/>
      <c r="C60" s="85"/>
      <c r="D60" s="87"/>
      <c r="E60" s="85"/>
      <c r="F60" s="85"/>
    </row>
    <row r="61" spans="1:6">
      <c r="A61" s="85"/>
      <c r="B61" s="85"/>
      <c r="C61" s="85"/>
      <c r="D61" s="87"/>
      <c r="E61" s="85"/>
      <c r="F61" s="85"/>
    </row>
    <row r="62" spans="1:6">
      <c r="A62" s="85"/>
      <c r="B62" s="85"/>
      <c r="C62" s="85"/>
      <c r="D62" s="87"/>
      <c r="E62" s="85"/>
      <c r="F62" s="85"/>
    </row>
    <row r="63" spans="1:6">
      <c r="A63" s="85"/>
      <c r="B63" s="85"/>
      <c r="C63" s="85"/>
      <c r="D63" s="87"/>
      <c r="E63" s="85"/>
      <c r="F63" s="8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AC155"/>
  <sheetViews>
    <sheetView topLeftCell="B1" zoomScaleNormal="100" workbookViewId="0">
      <selection activeCell="E54" sqref="E54"/>
    </sheetView>
  </sheetViews>
  <sheetFormatPr baseColWidth="10" defaultColWidth="9.109375" defaultRowHeight="15.05"/>
  <cols>
    <col min="1" max="1" width="4" style="27" bestFit="1" customWidth="1"/>
    <col min="2" max="2" width="15.77734375" style="4" bestFit="1" customWidth="1"/>
    <col min="3" max="3" width="4" style="27" bestFit="1" customWidth="1"/>
    <col min="4" max="4" width="21.44140625" style="5" bestFit="1" customWidth="1"/>
    <col min="5" max="5" width="37.77734375" style="4" bestFit="1" customWidth="1"/>
    <col min="6" max="6" width="12" style="4" bestFit="1" customWidth="1"/>
    <col min="7" max="7" width="9.77734375" style="4" bestFit="1" customWidth="1"/>
    <col min="8" max="8" width="8.5546875" style="4" bestFit="1" customWidth="1"/>
    <col min="9" max="9" width="5.5546875" style="4" bestFit="1" customWidth="1"/>
    <col min="10" max="10" width="6" style="4" bestFit="1" customWidth="1"/>
    <col min="11" max="11" width="4" style="29" bestFit="1" customWidth="1"/>
    <col min="12" max="12" width="32.88671875" style="4" bestFit="1" customWidth="1"/>
    <col min="13" max="13" width="4" style="27" bestFit="1" customWidth="1"/>
    <col min="14" max="14" width="37.77734375" style="4" bestFit="1" customWidth="1"/>
    <col min="15" max="15" width="4" style="27" bestFit="1" customWidth="1"/>
    <col min="16" max="16" width="4" style="4" bestFit="1" customWidth="1"/>
    <col min="17" max="18" width="9.109375" style="4"/>
    <col min="19" max="19" width="9.109375" style="8"/>
    <col min="20" max="20" width="21.5546875" style="8" bestFit="1" customWidth="1"/>
    <col min="21" max="21" width="16.44140625" style="8" bestFit="1" customWidth="1"/>
    <col min="22" max="22" width="11.44140625" style="8" customWidth="1"/>
    <col min="23" max="23" width="9.33203125" style="8" customWidth="1"/>
    <col min="24" max="24" width="8.21875" style="8" customWidth="1"/>
    <col min="25" max="25" width="5.5546875" style="8" bestFit="1" customWidth="1"/>
    <col min="26" max="26" width="6.77734375" style="8" bestFit="1" customWidth="1"/>
    <col min="27" max="29" width="9.109375" style="8"/>
    <col min="30" max="16384" width="9.109375" style="4"/>
  </cols>
  <sheetData>
    <row r="1" spans="1:29" s="1" customFormat="1">
      <c r="A1" s="26" t="s">
        <v>13</v>
      </c>
      <c r="B1" s="15"/>
      <c r="C1" s="26" t="s">
        <v>13</v>
      </c>
      <c r="D1" s="15"/>
      <c r="E1" s="15"/>
      <c r="F1" s="15"/>
      <c r="G1" s="15"/>
      <c r="H1" s="15"/>
      <c r="I1" s="15"/>
      <c r="J1" s="15"/>
      <c r="K1" s="26" t="s">
        <v>13</v>
      </c>
      <c r="L1" s="15"/>
      <c r="M1" s="26" t="s">
        <v>13</v>
      </c>
      <c r="N1" s="15"/>
      <c r="O1" s="26" t="s">
        <v>13</v>
      </c>
      <c r="P1" s="21"/>
      <c r="Q1" s="15"/>
    </row>
    <row r="2" spans="1:29" s="3" customFormat="1">
      <c r="A2" s="26"/>
      <c r="B2" s="15"/>
      <c r="C2" s="26"/>
      <c r="D2" s="15"/>
      <c r="E2" s="15"/>
      <c r="F2" s="15"/>
      <c r="G2" s="15"/>
      <c r="H2" s="15"/>
      <c r="I2" s="15"/>
      <c r="J2" s="15"/>
      <c r="K2" s="26"/>
      <c r="L2" s="15"/>
      <c r="M2" s="26"/>
      <c r="N2" s="15"/>
      <c r="O2" s="26"/>
      <c r="P2" s="21"/>
      <c r="Q2" s="15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</row>
    <row r="3" spans="1:29" s="3" customFormat="1">
      <c r="A3" s="26"/>
      <c r="B3" s="24" t="s">
        <v>11</v>
      </c>
      <c r="C3" s="26"/>
      <c r="D3" s="15"/>
      <c r="E3" s="10" t="s">
        <v>23</v>
      </c>
      <c r="F3" s="15"/>
      <c r="G3" s="20"/>
      <c r="H3" s="15"/>
      <c r="I3" s="15"/>
      <c r="J3" s="15"/>
      <c r="K3" s="26"/>
      <c r="L3" s="15"/>
      <c r="M3" s="26"/>
      <c r="N3" s="15"/>
      <c r="O3" s="26"/>
      <c r="P3" s="21"/>
      <c r="Q3" s="15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</row>
    <row r="4" spans="1:29" s="3" customFormat="1">
      <c r="A4" s="26"/>
      <c r="B4" s="2" t="s">
        <v>7</v>
      </c>
      <c r="C4" s="26"/>
      <c r="D4" s="15"/>
      <c r="E4" s="11">
        <v>2</v>
      </c>
      <c r="F4" s="13">
        <v>1.49</v>
      </c>
      <c r="G4" s="13">
        <v>0.99</v>
      </c>
      <c r="H4" s="13">
        <f>BDD!$F4-BDD!$G4</f>
        <v>0.5</v>
      </c>
      <c r="I4" s="7">
        <v>0.5</v>
      </c>
      <c r="J4" s="7">
        <v>0.2</v>
      </c>
      <c r="K4" s="28"/>
      <c r="L4" s="15"/>
      <c r="M4" s="26"/>
      <c r="N4" s="15"/>
      <c r="O4" s="26"/>
      <c r="P4" s="21"/>
      <c r="Q4" s="15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</row>
    <row r="5" spans="1:29" s="3" customFormat="1">
      <c r="A5" s="26"/>
      <c r="B5" s="2" t="s">
        <v>9</v>
      </c>
      <c r="C5" s="26"/>
      <c r="D5" s="15"/>
      <c r="E5" s="12">
        <v>10</v>
      </c>
      <c r="F5" s="13">
        <v>9.9</v>
      </c>
      <c r="G5" s="13">
        <v>8.9</v>
      </c>
      <c r="H5" s="13">
        <f>BDD!$F5-BDD!$G5</f>
        <v>1</v>
      </c>
      <c r="I5" s="7">
        <v>4.5999999999999996</v>
      </c>
      <c r="J5" s="7">
        <v>2.9</v>
      </c>
      <c r="K5" s="28"/>
      <c r="L5" s="15"/>
      <c r="M5" s="26"/>
      <c r="N5" s="15"/>
      <c r="O5" s="26"/>
      <c r="P5" s="21"/>
      <c r="Q5" s="15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</row>
    <row r="6" spans="1:29" s="3" customFormat="1">
      <c r="A6" s="26"/>
      <c r="B6" s="2" t="s">
        <v>10</v>
      </c>
      <c r="C6" s="26"/>
      <c r="D6" s="15"/>
      <c r="E6" s="12">
        <v>50</v>
      </c>
      <c r="F6" s="13">
        <v>19.899999999999999</v>
      </c>
      <c r="G6" s="13">
        <v>13.3</v>
      </c>
      <c r="H6" s="13">
        <f>BDD!$F6-BDD!$G6</f>
        <v>6.5999999999999979</v>
      </c>
      <c r="I6" s="7">
        <v>11</v>
      </c>
      <c r="J6" s="7">
        <v>9</v>
      </c>
      <c r="K6" s="28"/>
      <c r="L6" s="15"/>
      <c r="M6" s="26"/>
      <c r="N6" s="15"/>
      <c r="O6" s="26"/>
      <c r="P6" s="21"/>
      <c r="Q6" s="15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</row>
    <row r="7" spans="1:29" s="3" customFormat="1">
      <c r="A7" s="26"/>
      <c r="B7" s="2" t="s">
        <v>12</v>
      </c>
      <c r="C7" s="26"/>
      <c r="D7" s="15"/>
      <c r="E7" s="12">
        <v>100</v>
      </c>
      <c r="F7" s="13">
        <v>29.9</v>
      </c>
      <c r="G7" s="13">
        <v>19.899999999999999</v>
      </c>
      <c r="H7" s="13">
        <f>BDD!$F7-BDD!$G7</f>
        <v>10</v>
      </c>
      <c r="I7" s="7">
        <v>16</v>
      </c>
      <c r="J7" s="7">
        <v>16.55</v>
      </c>
      <c r="K7" s="28"/>
      <c r="L7" s="15"/>
      <c r="M7" s="26"/>
      <c r="N7" s="15"/>
      <c r="O7" s="26"/>
      <c r="P7" s="21"/>
      <c r="Q7" s="15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</row>
    <row r="8" spans="1:29">
      <c r="A8" s="26"/>
      <c r="B8" s="14" t="s">
        <v>8</v>
      </c>
      <c r="C8" s="26"/>
      <c r="D8" s="15"/>
      <c r="E8" s="15"/>
      <c r="F8" s="15"/>
      <c r="G8" s="15"/>
      <c r="H8" s="15"/>
      <c r="I8" s="15"/>
      <c r="J8" s="15"/>
      <c r="K8" s="26"/>
      <c r="L8" s="15"/>
      <c r="M8" s="26"/>
      <c r="N8" s="15"/>
      <c r="O8" s="26"/>
      <c r="P8" s="21"/>
      <c r="Q8" s="15"/>
    </row>
    <row r="9" spans="1:29">
      <c r="A9" s="26"/>
      <c r="B9" s="15"/>
      <c r="C9" s="26"/>
      <c r="J9" s="5"/>
      <c r="K9" s="26"/>
      <c r="L9" s="15"/>
      <c r="M9" s="26"/>
      <c r="N9" s="15"/>
      <c r="O9" s="26"/>
      <c r="P9" s="21"/>
      <c r="Q9" s="15"/>
    </row>
    <row r="10" spans="1:29">
      <c r="A10" s="26"/>
      <c r="B10" s="25" t="s">
        <v>7</v>
      </c>
      <c r="C10" s="26"/>
      <c r="D10" s="65" t="s">
        <v>24</v>
      </c>
      <c r="E10" s="66" t="s">
        <v>36</v>
      </c>
      <c r="F10" s="66" t="s">
        <v>14</v>
      </c>
      <c r="G10" s="66" t="s">
        <v>5</v>
      </c>
      <c r="H10" s="66" t="s">
        <v>2</v>
      </c>
      <c r="I10" s="66" t="s">
        <v>3</v>
      </c>
      <c r="J10" s="67" t="s">
        <v>4</v>
      </c>
      <c r="K10" s="26"/>
      <c r="L10" s="25" t="s">
        <v>9</v>
      </c>
      <c r="M10" s="26"/>
      <c r="N10" s="54" t="s">
        <v>12</v>
      </c>
      <c r="O10" s="26"/>
      <c r="P10" s="18" t="s">
        <v>25</v>
      </c>
      <c r="Q10" s="15"/>
    </row>
    <row r="11" spans="1:29">
      <c r="A11" s="26"/>
      <c r="B11" s="9" t="s">
        <v>95</v>
      </c>
      <c r="C11" s="26"/>
      <c r="D11" s="59" t="s">
        <v>10</v>
      </c>
      <c r="E11" s="60" t="s">
        <v>57</v>
      </c>
      <c r="F11" s="60">
        <v>20</v>
      </c>
      <c r="G11" s="60">
        <v>14.3</v>
      </c>
      <c r="H11" s="60">
        <v>5.6999999999999993</v>
      </c>
      <c r="I11" s="60">
        <v>11</v>
      </c>
      <c r="J11" s="64">
        <v>12.02</v>
      </c>
      <c r="K11" s="26"/>
      <c r="L11" s="60" t="s">
        <v>67</v>
      </c>
      <c r="M11" s="26"/>
      <c r="N11" s="60" t="s">
        <v>79</v>
      </c>
      <c r="O11" s="26"/>
      <c r="P11" s="19">
        <v>0</v>
      </c>
      <c r="Q11" s="15"/>
    </row>
    <row r="12" spans="1:29">
      <c r="A12" s="26"/>
      <c r="B12" s="9" t="s">
        <v>96</v>
      </c>
      <c r="C12" s="26"/>
      <c r="D12" s="59" t="s">
        <v>10</v>
      </c>
      <c r="E12" s="60" t="s">
        <v>80</v>
      </c>
      <c r="F12" s="60">
        <v>39</v>
      </c>
      <c r="G12" s="60">
        <v>27.85</v>
      </c>
      <c r="H12" s="60">
        <v>11.149999999999999</v>
      </c>
      <c r="I12" s="60">
        <v>21</v>
      </c>
      <c r="J12" s="64">
        <v>23.45</v>
      </c>
      <c r="K12" s="26"/>
      <c r="L12" s="60" t="s">
        <v>68</v>
      </c>
      <c r="M12" s="26"/>
      <c r="N12" s="60" t="s">
        <v>88</v>
      </c>
      <c r="O12" s="26"/>
      <c r="P12" s="19">
        <v>1</v>
      </c>
      <c r="Q12" s="15"/>
    </row>
    <row r="13" spans="1:29">
      <c r="A13" s="26"/>
      <c r="B13" s="9" t="s">
        <v>97</v>
      </c>
      <c r="C13" s="26"/>
      <c r="D13" s="59" t="s">
        <v>10</v>
      </c>
      <c r="E13" s="60" t="s">
        <v>81</v>
      </c>
      <c r="F13" s="60">
        <v>26.2</v>
      </c>
      <c r="G13" s="60">
        <v>18.8</v>
      </c>
      <c r="H13" s="60">
        <v>7.3999999999999986</v>
      </c>
      <c r="I13" s="60">
        <v>14.5</v>
      </c>
      <c r="J13" s="64">
        <v>15.63</v>
      </c>
      <c r="K13" s="26"/>
      <c r="L13" s="60" t="s">
        <v>69</v>
      </c>
      <c r="M13" s="26"/>
      <c r="N13" s="60" t="s">
        <v>89</v>
      </c>
      <c r="O13" s="26"/>
      <c r="P13" s="19">
        <v>2</v>
      </c>
      <c r="Q13" s="15"/>
    </row>
    <row r="14" spans="1:29">
      <c r="A14" s="26"/>
      <c r="B14" s="9" t="s">
        <v>98</v>
      </c>
      <c r="C14" s="26"/>
      <c r="D14" s="59" t="s">
        <v>10</v>
      </c>
      <c r="E14" s="60" t="s">
        <v>82</v>
      </c>
      <c r="F14" s="60">
        <v>26.2</v>
      </c>
      <c r="G14" s="60">
        <v>18.8</v>
      </c>
      <c r="H14" s="60">
        <v>7.3999999999999986</v>
      </c>
      <c r="I14" s="60">
        <v>14.5</v>
      </c>
      <c r="J14" s="64">
        <v>15.63</v>
      </c>
      <c r="K14" s="26"/>
      <c r="L14" s="60" t="s">
        <v>70</v>
      </c>
      <c r="M14" s="26"/>
      <c r="N14" s="60" t="s">
        <v>90</v>
      </c>
      <c r="O14" s="26"/>
      <c r="P14" s="19">
        <v>3</v>
      </c>
      <c r="Q14" s="15"/>
    </row>
    <row r="15" spans="1:29">
      <c r="A15" s="26"/>
      <c r="B15" s="9" t="s">
        <v>99</v>
      </c>
      <c r="C15" s="26"/>
      <c r="D15" s="59" t="s">
        <v>10</v>
      </c>
      <c r="E15" s="60" t="s">
        <v>83</v>
      </c>
      <c r="F15" s="60">
        <v>49.5</v>
      </c>
      <c r="G15" s="60">
        <v>35.35</v>
      </c>
      <c r="H15" s="60">
        <v>14.149999999999999</v>
      </c>
      <c r="I15" s="60">
        <v>27</v>
      </c>
      <c r="J15" s="64">
        <v>29.71</v>
      </c>
      <c r="K15" s="26"/>
      <c r="L15" s="60" t="s">
        <v>71</v>
      </c>
      <c r="M15" s="26"/>
      <c r="N15" s="60" t="s">
        <v>91</v>
      </c>
      <c r="O15" s="26"/>
      <c r="P15" s="19">
        <v>4</v>
      </c>
      <c r="Q15" s="15"/>
    </row>
    <row r="16" spans="1:29">
      <c r="A16" s="26"/>
      <c r="B16" s="9" t="s">
        <v>100</v>
      </c>
      <c r="C16" s="26"/>
      <c r="D16" s="59" t="s">
        <v>10</v>
      </c>
      <c r="E16" s="60" t="s">
        <v>84</v>
      </c>
      <c r="F16" s="60">
        <v>21</v>
      </c>
      <c r="G16" s="60">
        <v>15</v>
      </c>
      <c r="H16" s="60">
        <v>6</v>
      </c>
      <c r="I16" s="60">
        <v>11.5</v>
      </c>
      <c r="J16" s="64">
        <v>12.81</v>
      </c>
      <c r="K16" s="26"/>
      <c r="L16" s="60" t="s">
        <v>72</v>
      </c>
      <c r="M16" s="26"/>
      <c r="N16" s="60" t="s">
        <v>92</v>
      </c>
      <c r="O16" s="26"/>
      <c r="P16" s="19">
        <v>5</v>
      </c>
      <c r="Q16" s="15"/>
    </row>
    <row r="17" spans="1:17">
      <c r="A17" s="26"/>
      <c r="B17" s="9" t="s">
        <v>101</v>
      </c>
      <c r="C17" s="26"/>
      <c r="D17" s="59" t="s">
        <v>10</v>
      </c>
      <c r="E17" s="60" t="s">
        <v>85</v>
      </c>
      <c r="F17" s="60">
        <v>24.9</v>
      </c>
      <c r="G17" s="60">
        <v>17.8</v>
      </c>
      <c r="H17" s="60">
        <v>7.0999999999999979</v>
      </c>
      <c r="I17" s="60">
        <v>15</v>
      </c>
      <c r="J17" s="64">
        <v>10</v>
      </c>
      <c r="K17" s="26"/>
      <c r="L17" s="60" t="s">
        <v>73</v>
      </c>
      <c r="M17" s="26"/>
      <c r="N17" s="60" t="s">
        <v>93</v>
      </c>
      <c r="O17" s="26"/>
      <c r="P17" s="19">
        <v>6</v>
      </c>
      <c r="Q17" s="15"/>
    </row>
    <row r="18" spans="1:17">
      <c r="A18" s="26"/>
      <c r="B18" s="9" t="s">
        <v>102</v>
      </c>
      <c r="C18" s="26"/>
      <c r="D18" s="59" t="s">
        <v>10</v>
      </c>
      <c r="E18" s="60" t="s">
        <v>86</v>
      </c>
      <c r="F18" s="60">
        <v>21.5</v>
      </c>
      <c r="G18" s="60">
        <v>15.35</v>
      </c>
      <c r="H18" s="60">
        <v>6.15</v>
      </c>
      <c r="I18" s="60">
        <v>11.5</v>
      </c>
      <c r="J18" s="64">
        <v>12.9</v>
      </c>
      <c r="K18" s="26"/>
      <c r="L18" s="60" t="s">
        <v>74</v>
      </c>
      <c r="M18" s="26"/>
      <c r="N18" s="60" t="s">
        <v>94</v>
      </c>
      <c r="O18" s="26"/>
      <c r="P18" s="19">
        <v>7</v>
      </c>
      <c r="Q18" s="15"/>
    </row>
    <row r="19" spans="1:17">
      <c r="A19" s="26"/>
      <c r="B19" s="9" t="s">
        <v>103</v>
      </c>
      <c r="C19" s="26"/>
      <c r="D19" s="59" t="s">
        <v>10</v>
      </c>
      <c r="E19" s="60" t="s">
        <v>87</v>
      </c>
      <c r="F19" s="60">
        <v>19.899999999999999</v>
      </c>
      <c r="G19" s="60">
        <v>14.2</v>
      </c>
      <c r="H19" s="60">
        <v>5.6999999999999993</v>
      </c>
      <c r="I19" s="60">
        <v>10.5</v>
      </c>
      <c r="J19" s="64">
        <v>11.93</v>
      </c>
      <c r="K19" s="26"/>
      <c r="L19" s="60" t="s">
        <v>75</v>
      </c>
      <c r="M19" s="26"/>
      <c r="N19" s="52"/>
      <c r="O19" s="26"/>
      <c r="P19" s="19">
        <v>8</v>
      </c>
      <c r="Q19" s="15"/>
    </row>
    <row r="20" spans="1:17">
      <c r="A20" s="26"/>
      <c r="B20" s="9" t="s">
        <v>104</v>
      </c>
      <c r="C20" s="26"/>
      <c r="D20" s="59" t="s">
        <v>8</v>
      </c>
      <c r="E20" s="60" t="s">
        <v>58</v>
      </c>
      <c r="F20" s="60">
        <v>0</v>
      </c>
      <c r="G20" s="60">
        <v>4.9000000000000004</v>
      </c>
      <c r="H20" s="60">
        <v>-4.9000000000000004</v>
      </c>
      <c r="I20" s="60">
        <v>0</v>
      </c>
      <c r="J20" s="64">
        <v>0</v>
      </c>
      <c r="K20" s="26"/>
      <c r="L20" s="60" t="s">
        <v>76</v>
      </c>
      <c r="M20" s="26"/>
      <c r="N20" s="52"/>
      <c r="O20" s="26"/>
      <c r="P20" s="19">
        <v>9</v>
      </c>
      <c r="Q20" s="15"/>
    </row>
    <row r="21" spans="1:17">
      <c r="A21" s="26"/>
      <c r="B21" s="9" t="s">
        <v>105</v>
      </c>
      <c r="C21" s="26"/>
      <c r="D21" s="59" t="s">
        <v>8</v>
      </c>
      <c r="E21" s="60" t="s">
        <v>59</v>
      </c>
      <c r="F21" s="60">
        <v>0</v>
      </c>
      <c r="G21" s="60">
        <v>9.5</v>
      </c>
      <c r="H21" s="60">
        <v>-9.5</v>
      </c>
      <c r="I21" s="60">
        <v>0</v>
      </c>
      <c r="J21" s="64">
        <v>0</v>
      </c>
      <c r="K21" s="26"/>
      <c r="L21" s="60" t="s">
        <v>77</v>
      </c>
      <c r="M21" s="26"/>
      <c r="N21" s="52"/>
      <c r="O21" s="26"/>
      <c r="P21" s="19">
        <v>10</v>
      </c>
      <c r="Q21" s="15"/>
    </row>
    <row r="22" spans="1:17">
      <c r="A22" s="26"/>
      <c r="B22" s="9" t="s">
        <v>106</v>
      </c>
      <c r="C22" s="26"/>
      <c r="D22" s="59" t="s">
        <v>8</v>
      </c>
      <c r="E22" s="60" t="s">
        <v>60</v>
      </c>
      <c r="F22" s="60">
        <v>0</v>
      </c>
      <c r="G22" s="60">
        <v>31</v>
      </c>
      <c r="H22" s="60">
        <v>-31</v>
      </c>
      <c r="I22" s="60">
        <v>23.5</v>
      </c>
      <c r="J22" s="64">
        <v>26.05</v>
      </c>
      <c r="K22" s="26"/>
      <c r="L22" s="60" t="s">
        <v>78</v>
      </c>
      <c r="M22" s="26"/>
      <c r="N22" s="52"/>
      <c r="O22" s="26"/>
      <c r="P22" s="19">
        <v>11</v>
      </c>
      <c r="Q22" s="15"/>
    </row>
    <row r="23" spans="1:17">
      <c r="A23" s="26"/>
      <c r="B23" s="9" t="s">
        <v>107</v>
      </c>
      <c r="C23" s="26"/>
      <c r="D23" s="59" t="s">
        <v>8</v>
      </c>
      <c r="E23" s="60" t="s">
        <v>61</v>
      </c>
      <c r="F23" s="60">
        <v>0</v>
      </c>
      <c r="G23" s="60">
        <v>0.59</v>
      </c>
      <c r="H23" s="60">
        <v>-0.59</v>
      </c>
      <c r="I23" s="60">
        <v>0</v>
      </c>
      <c r="J23" s="64">
        <v>0</v>
      </c>
      <c r="K23" s="26"/>
      <c r="L23" s="16"/>
      <c r="M23" s="26"/>
      <c r="N23" s="52"/>
      <c r="O23" s="26"/>
      <c r="P23" s="19">
        <v>12</v>
      </c>
      <c r="Q23" s="15"/>
    </row>
    <row r="24" spans="1:17">
      <c r="A24" s="26"/>
      <c r="B24" s="9" t="s">
        <v>108</v>
      </c>
      <c r="C24" s="26"/>
      <c r="D24" s="59" t="s">
        <v>8</v>
      </c>
      <c r="E24" s="60" t="s">
        <v>62</v>
      </c>
      <c r="F24" s="60">
        <v>0</v>
      </c>
      <c r="G24" s="60">
        <v>80.900000000000006</v>
      </c>
      <c r="H24" s="60">
        <v>-80.900000000000006</v>
      </c>
      <c r="I24" s="60">
        <v>56</v>
      </c>
      <c r="J24" s="64">
        <v>27</v>
      </c>
      <c r="K24" s="26"/>
      <c r="L24" s="16"/>
      <c r="M24" s="26"/>
      <c r="N24" s="52"/>
      <c r="O24" s="26"/>
      <c r="P24" s="19">
        <v>13</v>
      </c>
      <c r="Q24" s="15"/>
    </row>
    <row r="25" spans="1:17">
      <c r="A25" s="26"/>
      <c r="B25" s="9" t="s">
        <v>109</v>
      </c>
      <c r="C25" s="26"/>
      <c r="D25" s="59" t="s">
        <v>8</v>
      </c>
      <c r="E25" s="60" t="s">
        <v>63</v>
      </c>
      <c r="F25" s="60">
        <v>0</v>
      </c>
      <c r="G25" s="60">
        <v>19.899999999999999</v>
      </c>
      <c r="H25" s="60">
        <v>-19.899999999999999</v>
      </c>
      <c r="I25" s="60">
        <v>22.5</v>
      </c>
      <c r="J25" s="64">
        <v>14</v>
      </c>
      <c r="K25" s="26"/>
      <c r="L25" s="16"/>
      <c r="M25" s="26"/>
      <c r="N25" s="53"/>
      <c r="O25" s="26"/>
      <c r="P25" s="19">
        <v>16</v>
      </c>
      <c r="Q25" s="15"/>
    </row>
    <row r="26" spans="1:17">
      <c r="A26" s="26"/>
      <c r="B26" s="9" t="s">
        <v>110</v>
      </c>
      <c r="C26" s="26"/>
      <c r="D26" s="59" t="s">
        <v>8</v>
      </c>
      <c r="E26" s="60" t="s">
        <v>64</v>
      </c>
      <c r="F26" s="60">
        <v>0</v>
      </c>
      <c r="G26" s="60">
        <v>49.9</v>
      </c>
      <c r="H26" s="60">
        <v>-49.9</v>
      </c>
      <c r="I26" s="60">
        <v>95</v>
      </c>
      <c r="J26" s="64" t="s">
        <v>20</v>
      </c>
      <c r="K26" s="26"/>
      <c r="L26" s="16"/>
      <c r="M26" s="26"/>
      <c r="N26" s="53"/>
      <c r="O26" s="26"/>
      <c r="P26" s="19">
        <v>17</v>
      </c>
      <c r="Q26" s="15"/>
    </row>
    <row r="27" spans="1:17">
      <c r="A27" s="26"/>
      <c r="B27" s="9" t="s">
        <v>111</v>
      </c>
      <c r="C27" s="26"/>
      <c r="D27" s="59" t="s">
        <v>8</v>
      </c>
      <c r="E27" s="60" t="s">
        <v>65</v>
      </c>
      <c r="F27" s="60">
        <v>0</v>
      </c>
      <c r="G27" s="60">
        <v>29.9</v>
      </c>
      <c r="H27" s="60">
        <v>-29.9</v>
      </c>
      <c r="I27" s="60">
        <v>49.5</v>
      </c>
      <c r="J27" s="64">
        <v>25</v>
      </c>
      <c r="K27" s="26"/>
      <c r="L27" s="17"/>
      <c r="M27" s="26"/>
      <c r="N27" s="55"/>
      <c r="O27" s="26"/>
      <c r="P27" s="19">
        <v>18</v>
      </c>
      <c r="Q27" s="15"/>
    </row>
    <row r="28" spans="1:17">
      <c r="A28" s="26"/>
      <c r="B28" s="9" t="s">
        <v>112</v>
      </c>
      <c r="C28" s="26"/>
      <c r="D28" s="59" t="s">
        <v>8</v>
      </c>
      <c r="E28" s="60" t="s">
        <v>66</v>
      </c>
      <c r="F28" s="60">
        <v>0</v>
      </c>
      <c r="G28" s="60">
        <v>0.99</v>
      </c>
      <c r="H28" s="60">
        <v>-0.99</v>
      </c>
      <c r="I28" s="60">
        <v>0</v>
      </c>
      <c r="J28" s="64">
        <v>0</v>
      </c>
      <c r="K28" s="26"/>
      <c r="L28" s="15"/>
      <c r="M28" s="26"/>
      <c r="N28" s="15"/>
      <c r="O28" s="26"/>
      <c r="P28" s="19">
        <v>19</v>
      </c>
      <c r="Q28" s="15"/>
    </row>
    <row r="29" spans="1:17">
      <c r="A29" s="26"/>
      <c r="B29" s="9" t="s">
        <v>113</v>
      </c>
      <c r="C29" s="26"/>
      <c r="D29" s="59" t="s">
        <v>9</v>
      </c>
      <c r="E29" s="60" t="s">
        <v>67</v>
      </c>
      <c r="F29" s="60">
        <v>29.5</v>
      </c>
      <c r="G29" s="60">
        <v>21</v>
      </c>
      <c r="H29" s="60">
        <v>8.5</v>
      </c>
      <c r="I29" s="60">
        <v>19</v>
      </c>
      <c r="J29" s="64">
        <v>17.649999999999999</v>
      </c>
      <c r="K29" s="26"/>
      <c r="L29" s="25" t="s">
        <v>10</v>
      </c>
      <c r="M29" s="26"/>
      <c r="N29" s="25" t="s">
        <v>8</v>
      </c>
      <c r="O29" s="26"/>
      <c r="P29" s="19">
        <v>20</v>
      </c>
      <c r="Q29" s="15"/>
    </row>
    <row r="30" spans="1:17">
      <c r="A30" s="26"/>
      <c r="B30" s="9" t="s">
        <v>114</v>
      </c>
      <c r="C30" s="26"/>
      <c r="D30" s="59" t="s">
        <v>9</v>
      </c>
      <c r="E30" s="60" t="s">
        <v>68</v>
      </c>
      <c r="F30" s="60">
        <v>84</v>
      </c>
      <c r="G30" s="60">
        <v>59.85</v>
      </c>
      <c r="H30" s="60">
        <v>24.15</v>
      </c>
      <c r="I30" s="60">
        <v>54</v>
      </c>
      <c r="J30" s="64">
        <v>35</v>
      </c>
      <c r="K30" s="26"/>
      <c r="L30" s="60" t="s">
        <v>57</v>
      </c>
      <c r="M30" s="26"/>
      <c r="N30" s="60" t="s">
        <v>58</v>
      </c>
      <c r="O30" s="26"/>
      <c r="P30" s="21"/>
      <c r="Q30" s="15"/>
    </row>
    <row r="31" spans="1:17">
      <c r="A31" s="26"/>
      <c r="B31" s="9" t="s">
        <v>115</v>
      </c>
      <c r="C31" s="26"/>
      <c r="D31" s="59" t="s">
        <v>9</v>
      </c>
      <c r="E31" s="60" t="s">
        <v>77</v>
      </c>
      <c r="F31" s="60">
        <v>14.9</v>
      </c>
      <c r="G31" s="60">
        <v>7.8</v>
      </c>
      <c r="H31" s="60">
        <v>7.1000000000000005</v>
      </c>
      <c r="I31" s="60">
        <v>6</v>
      </c>
      <c r="J31" s="64">
        <v>3.28</v>
      </c>
      <c r="K31" s="26"/>
      <c r="L31" s="60" t="s">
        <v>80</v>
      </c>
      <c r="M31" s="26"/>
      <c r="N31" s="60" t="s">
        <v>59</v>
      </c>
      <c r="O31" s="26"/>
      <c r="P31" s="21"/>
      <c r="Q31" s="15"/>
    </row>
    <row r="32" spans="1:17">
      <c r="A32" s="26"/>
      <c r="B32" s="9" t="s">
        <v>116</v>
      </c>
      <c r="C32" s="26"/>
      <c r="D32" s="59" t="s">
        <v>9</v>
      </c>
      <c r="E32" s="60" t="s">
        <v>78</v>
      </c>
      <c r="F32" s="60">
        <v>16.2</v>
      </c>
      <c r="G32" s="60">
        <v>11.8</v>
      </c>
      <c r="H32" s="60">
        <v>4.3999999999999986</v>
      </c>
      <c r="I32" s="60">
        <v>9</v>
      </c>
      <c r="J32" s="64">
        <v>9.25</v>
      </c>
      <c r="K32" s="26"/>
      <c r="L32" s="60" t="s">
        <v>81</v>
      </c>
      <c r="M32" s="26"/>
      <c r="N32" s="60" t="s">
        <v>60</v>
      </c>
      <c r="O32" s="26"/>
      <c r="P32" s="21"/>
      <c r="Q32" s="15"/>
    </row>
    <row r="33" spans="1:17">
      <c r="A33" s="26"/>
      <c r="B33" s="9" t="s">
        <v>276</v>
      </c>
      <c r="C33" s="26"/>
      <c r="D33" s="59" t="s">
        <v>9</v>
      </c>
      <c r="E33" s="60" t="s">
        <v>69</v>
      </c>
      <c r="F33" s="60">
        <v>159</v>
      </c>
      <c r="G33" s="60">
        <v>114</v>
      </c>
      <c r="H33" s="60">
        <v>45</v>
      </c>
      <c r="I33" s="60">
        <v>108</v>
      </c>
      <c r="J33" s="64">
        <v>81</v>
      </c>
      <c r="K33" s="26"/>
      <c r="L33" s="60" t="s">
        <v>82</v>
      </c>
      <c r="M33" s="26"/>
      <c r="N33" s="60" t="s">
        <v>61</v>
      </c>
      <c r="O33" s="26"/>
      <c r="P33" s="21"/>
      <c r="Q33" s="15"/>
    </row>
    <row r="34" spans="1:17">
      <c r="A34" s="26"/>
      <c r="B34" s="9" t="s">
        <v>277</v>
      </c>
      <c r="C34" s="26"/>
      <c r="D34" s="59" t="s">
        <v>9</v>
      </c>
      <c r="E34" s="60" t="s">
        <v>70</v>
      </c>
      <c r="F34" s="60">
        <v>8.9</v>
      </c>
      <c r="G34" s="60">
        <v>6.35</v>
      </c>
      <c r="H34" s="60">
        <v>2.5500000000000007</v>
      </c>
      <c r="I34" s="60">
        <v>5</v>
      </c>
      <c r="J34" s="64">
        <v>2.67</v>
      </c>
      <c r="K34" s="26"/>
      <c r="L34" s="60" t="s">
        <v>83</v>
      </c>
      <c r="M34" s="26"/>
      <c r="N34" s="60" t="s">
        <v>62</v>
      </c>
      <c r="O34" s="26"/>
      <c r="P34" s="21"/>
      <c r="Q34" s="15"/>
    </row>
    <row r="35" spans="1:17">
      <c r="A35" s="26"/>
      <c r="B35" s="9" t="s">
        <v>278</v>
      </c>
      <c r="C35" s="26"/>
      <c r="D35" s="59" t="s">
        <v>9</v>
      </c>
      <c r="E35" s="60" t="s">
        <v>71</v>
      </c>
      <c r="F35" s="60">
        <v>19.3</v>
      </c>
      <c r="G35" s="60">
        <v>13.8</v>
      </c>
      <c r="H35" s="60">
        <v>5.5</v>
      </c>
      <c r="I35" s="60">
        <v>11</v>
      </c>
      <c r="J35" s="64">
        <v>11.6</v>
      </c>
      <c r="K35" s="26"/>
      <c r="L35" s="60" t="s">
        <v>84</v>
      </c>
      <c r="M35" s="26"/>
      <c r="N35" s="60" t="s">
        <v>63</v>
      </c>
      <c r="O35" s="26"/>
      <c r="P35" s="21"/>
      <c r="Q35" s="15"/>
    </row>
    <row r="36" spans="1:17">
      <c r="A36" s="26"/>
      <c r="B36" s="9" t="s">
        <v>117</v>
      </c>
      <c r="C36" s="26"/>
      <c r="D36" s="59" t="s">
        <v>9</v>
      </c>
      <c r="E36" s="60" t="s">
        <v>72</v>
      </c>
      <c r="F36" s="60">
        <v>14.9</v>
      </c>
      <c r="G36" s="60">
        <v>10.85</v>
      </c>
      <c r="H36" s="60">
        <v>4.0500000000000007</v>
      </c>
      <c r="I36" s="60">
        <v>8.5</v>
      </c>
      <c r="J36" s="64">
        <v>8.9499999999999993</v>
      </c>
      <c r="K36" s="26"/>
      <c r="L36" s="60" t="s">
        <v>85</v>
      </c>
      <c r="M36" s="26"/>
      <c r="N36" s="60" t="s">
        <v>64</v>
      </c>
      <c r="O36" s="26"/>
      <c r="P36" s="21"/>
      <c r="Q36" s="15"/>
    </row>
    <row r="37" spans="1:17">
      <c r="A37" s="26"/>
      <c r="B37" s="9" t="s">
        <v>118</v>
      </c>
      <c r="C37" s="26"/>
      <c r="D37" s="59" t="s">
        <v>9</v>
      </c>
      <c r="E37" s="60" t="s">
        <v>73</v>
      </c>
      <c r="F37" s="60">
        <v>9.9</v>
      </c>
      <c r="G37" s="60">
        <v>7.05</v>
      </c>
      <c r="H37" s="60">
        <v>2.8500000000000005</v>
      </c>
      <c r="I37" s="60">
        <v>5</v>
      </c>
      <c r="J37" s="64">
        <v>3</v>
      </c>
      <c r="K37" s="26"/>
      <c r="L37" s="60" t="s">
        <v>86</v>
      </c>
      <c r="M37" s="26"/>
      <c r="N37" s="60" t="s">
        <v>65</v>
      </c>
      <c r="O37" s="26"/>
      <c r="P37" s="21"/>
      <c r="Q37" s="15"/>
    </row>
    <row r="38" spans="1:17">
      <c r="A38" s="26"/>
      <c r="B38" s="9" t="s">
        <v>119</v>
      </c>
      <c r="C38" s="26"/>
      <c r="D38" s="59" t="s">
        <v>9</v>
      </c>
      <c r="E38" s="60" t="s">
        <v>74</v>
      </c>
      <c r="F38" s="60">
        <v>16.899999999999999</v>
      </c>
      <c r="G38" s="60">
        <v>12</v>
      </c>
      <c r="H38" s="60">
        <v>4.8999999999999986</v>
      </c>
      <c r="I38" s="60">
        <v>10</v>
      </c>
      <c r="J38" s="64">
        <v>10.08</v>
      </c>
      <c r="K38" s="26"/>
      <c r="L38" s="60" t="s">
        <v>87</v>
      </c>
      <c r="M38" s="26"/>
      <c r="N38" s="60" t="s">
        <v>66</v>
      </c>
      <c r="O38" s="26"/>
      <c r="P38" s="21"/>
      <c r="Q38" s="15"/>
    </row>
    <row r="39" spans="1:17">
      <c r="A39" s="26"/>
      <c r="B39" s="9" t="s">
        <v>120</v>
      </c>
      <c r="C39" s="26"/>
      <c r="D39" s="59" t="s">
        <v>9</v>
      </c>
      <c r="E39" s="60" t="s">
        <v>75</v>
      </c>
      <c r="F39" s="60">
        <v>20.5</v>
      </c>
      <c r="G39" s="60">
        <v>14.8</v>
      </c>
      <c r="H39" s="60">
        <v>5.6999999999999993</v>
      </c>
      <c r="I39" s="60">
        <v>11.5</v>
      </c>
      <c r="J39" s="64">
        <v>12.27</v>
      </c>
      <c r="K39" s="26"/>
      <c r="L39" s="16"/>
      <c r="M39" s="26"/>
      <c r="N39" s="16"/>
      <c r="O39" s="26"/>
      <c r="P39" s="21"/>
      <c r="Q39" s="15"/>
    </row>
    <row r="40" spans="1:17">
      <c r="A40" s="26"/>
      <c r="B40" s="9" t="s">
        <v>121</v>
      </c>
      <c r="C40" s="26"/>
      <c r="D40" s="59" t="s">
        <v>9</v>
      </c>
      <c r="E40" s="60" t="s">
        <v>76</v>
      </c>
      <c r="F40" s="60">
        <v>16.899999999999999</v>
      </c>
      <c r="G40" s="60">
        <v>10.85</v>
      </c>
      <c r="H40" s="60">
        <v>6.0499999999999989</v>
      </c>
      <c r="I40" s="60">
        <v>9</v>
      </c>
      <c r="J40" s="64">
        <v>5.5</v>
      </c>
      <c r="K40" s="26"/>
      <c r="L40" s="16"/>
      <c r="M40" s="26"/>
      <c r="N40" s="16"/>
      <c r="O40" s="26"/>
      <c r="P40" s="21"/>
      <c r="Q40" s="15"/>
    </row>
    <row r="41" spans="1:17">
      <c r="A41" s="26"/>
      <c r="B41" s="9" t="s">
        <v>122</v>
      </c>
      <c r="C41" s="26"/>
      <c r="D41" s="59" t="s">
        <v>12</v>
      </c>
      <c r="E41" s="60" t="s">
        <v>79</v>
      </c>
      <c r="F41" s="60">
        <v>7.9</v>
      </c>
      <c r="G41" s="60">
        <v>4.5</v>
      </c>
      <c r="H41" s="60">
        <v>3.4000000000000004</v>
      </c>
      <c r="I41" s="60">
        <v>3.8</v>
      </c>
      <c r="J41" s="64">
        <v>3</v>
      </c>
      <c r="K41" s="26"/>
      <c r="L41" s="16"/>
      <c r="M41" s="26"/>
      <c r="N41" s="16"/>
      <c r="O41" s="26"/>
      <c r="P41" s="21"/>
      <c r="Q41" s="15"/>
    </row>
    <row r="42" spans="1:17">
      <c r="A42" s="26"/>
      <c r="B42" s="9" t="s">
        <v>123</v>
      </c>
      <c r="C42" s="26"/>
      <c r="D42" s="59" t="s">
        <v>12</v>
      </c>
      <c r="E42" s="60" t="s">
        <v>88</v>
      </c>
      <c r="F42" s="60">
        <v>37.799999999999997</v>
      </c>
      <c r="G42" s="60">
        <v>27</v>
      </c>
      <c r="H42" s="60">
        <v>10.799999999999997</v>
      </c>
      <c r="I42" s="60">
        <v>13.5</v>
      </c>
      <c r="J42" s="64">
        <v>18.510000000000002</v>
      </c>
      <c r="K42" s="26"/>
      <c r="L42" s="16"/>
      <c r="M42" s="26"/>
      <c r="N42" s="16"/>
      <c r="O42" s="26"/>
      <c r="P42" s="21"/>
      <c r="Q42" s="15"/>
    </row>
    <row r="43" spans="1:17">
      <c r="A43" s="26"/>
      <c r="B43" s="9" t="s">
        <v>124</v>
      </c>
      <c r="C43" s="26"/>
      <c r="D43" s="59" t="s">
        <v>12</v>
      </c>
      <c r="E43" s="60" t="s">
        <v>89</v>
      </c>
      <c r="F43" s="60">
        <v>8.9</v>
      </c>
      <c r="G43" s="60">
        <v>5.9</v>
      </c>
      <c r="H43" s="60">
        <v>3</v>
      </c>
      <c r="I43" s="60">
        <v>5</v>
      </c>
      <c r="J43" s="64">
        <v>1.24</v>
      </c>
      <c r="K43" s="26"/>
      <c r="L43" s="17"/>
      <c r="M43" s="26"/>
      <c r="N43" s="17"/>
      <c r="O43" s="26"/>
      <c r="P43" s="21"/>
      <c r="Q43" s="15"/>
    </row>
    <row r="44" spans="1:17">
      <c r="A44" s="26"/>
      <c r="B44" s="9" t="s">
        <v>125</v>
      </c>
      <c r="C44" s="26"/>
      <c r="D44" s="59" t="s">
        <v>12</v>
      </c>
      <c r="E44" s="60" t="s">
        <v>90</v>
      </c>
      <c r="F44" s="60">
        <v>3.9</v>
      </c>
      <c r="G44" s="60">
        <v>2.7</v>
      </c>
      <c r="H44" s="60">
        <v>1.1999999999999997</v>
      </c>
      <c r="I44" s="60">
        <v>2.5</v>
      </c>
      <c r="J44" s="64">
        <v>0.56999999999999995</v>
      </c>
      <c r="K44" s="26"/>
      <c r="M44" s="26"/>
      <c r="N44" s="15"/>
      <c r="O44" s="26"/>
      <c r="P44" s="21"/>
      <c r="Q44" s="15"/>
    </row>
    <row r="45" spans="1:17">
      <c r="A45" s="26"/>
      <c r="B45" s="9" t="s">
        <v>279</v>
      </c>
      <c r="C45" s="26"/>
      <c r="D45" s="59" t="s">
        <v>12</v>
      </c>
      <c r="E45" s="60" t="s">
        <v>91</v>
      </c>
      <c r="F45" s="60">
        <v>4.9000000000000004</v>
      </c>
      <c r="G45" s="60">
        <v>3.3</v>
      </c>
      <c r="H45" s="60">
        <v>1.6000000000000005</v>
      </c>
      <c r="I45" s="60">
        <v>3</v>
      </c>
      <c r="J45" s="64">
        <v>0.69</v>
      </c>
      <c r="K45" s="26"/>
      <c r="M45" s="26"/>
      <c r="N45" s="15"/>
      <c r="O45" s="26"/>
      <c r="P45" s="21"/>
      <c r="Q45" s="15"/>
    </row>
    <row r="46" spans="1:17">
      <c r="A46" s="26"/>
      <c r="B46" s="9" t="s">
        <v>280</v>
      </c>
      <c r="C46" s="26"/>
      <c r="D46" s="59" t="s">
        <v>12</v>
      </c>
      <c r="E46" s="60" t="s">
        <v>92</v>
      </c>
      <c r="F46" s="60">
        <v>13.9</v>
      </c>
      <c r="G46" s="60">
        <v>9.9</v>
      </c>
      <c r="H46" s="60">
        <v>4</v>
      </c>
      <c r="I46" s="60">
        <v>8.5</v>
      </c>
      <c r="J46" s="64">
        <v>2.08</v>
      </c>
      <c r="K46" s="26"/>
      <c r="M46" s="26"/>
      <c r="N46" s="15"/>
      <c r="O46" s="26"/>
      <c r="P46" s="21"/>
      <c r="Q46" s="15"/>
    </row>
    <row r="47" spans="1:17">
      <c r="A47" s="26"/>
      <c r="B47" s="9" t="s">
        <v>281</v>
      </c>
      <c r="C47" s="26"/>
      <c r="D47" s="59" t="s">
        <v>12</v>
      </c>
      <c r="E47" s="60" t="s">
        <v>93</v>
      </c>
      <c r="F47" s="60">
        <v>27.5</v>
      </c>
      <c r="G47" s="60">
        <v>19.649999999999999</v>
      </c>
      <c r="H47" s="60">
        <v>7.8500000000000014</v>
      </c>
      <c r="I47" s="60">
        <v>13.5</v>
      </c>
      <c r="J47" s="64">
        <v>16.510000000000002</v>
      </c>
      <c r="K47" s="26"/>
      <c r="M47" s="26"/>
      <c r="N47" s="15"/>
      <c r="O47" s="26"/>
      <c r="P47" s="21"/>
      <c r="Q47" s="15"/>
    </row>
    <row r="48" spans="1:17">
      <c r="A48" s="26"/>
      <c r="B48" s="9"/>
      <c r="C48" s="26"/>
      <c r="D48" s="61" t="s">
        <v>12</v>
      </c>
      <c r="E48" s="60" t="s">
        <v>94</v>
      </c>
      <c r="F48" s="62">
        <v>6.9</v>
      </c>
      <c r="G48" s="62">
        <v>5.3</v>
      </c>
      <c r="H48" s="62">
        <v>1.6000000000000005</v>
      </c>
      <c r="I48" s="62">
        <v>3</v>
      </c>
      <c r="J48" s="68">
        <v>2.21</v>
      </c>
      <c r="K48" s="26"/>
      <c r="M48" s="26"/>
      <c r="N48" s="15"/>
      <c r="O48" s="26"/>
      <c r="P48" s="21"/>
      <c r="Q48" s="15"/>
    </row>
    <row r="49" spans="1:17">
      <c r="A49" s="26"/>
      <c r="B49" s="15"/>
      <c r="C49" s="26"/>
      <c r="K49" s="26"/>
      <c r="M49" s="26"/>
      <c r="N49" s="15"/>
      <c r="O49" s="26"/>
      <c r="P49" s="21"/>
      <c r="Q49" s="15"/>
    </row>
    <row r="50" spans="1:17">
      <c r="A50" s="26"/>
      <c r="B50" s="15"/>
      <c r="C50" s="26"/>
      <c r="K50" s="26"/>
      <c r="M50" s="26"/>
      <c r="N50" s="15"/>
      <c r="O50" s="26"/>
      <c r="P50" s="21"/>
      <c r="Q50" s="15"/>
    </row>
    <row r="51" spans="1:17">
      <c r="A51" s="26"/>
      <c r="B51" s="15"/>
      <c r="C51" s="26"/>
      <c r="K51" s="26"/>
      <c r="M51" s="26"/>
      <c r="N51" s="15"/>
      <c r="O51" s="26"/>
      <c r="P51" s="21"/>
      <c r="Q51" s="15"/>
    </row>
    <row r="52" spans="1:17">
      <c r="A52" s="26"/>
      <c r="B52" s="15"/>
      <c r="C52" s="26"/>
      <c r="K52" s="26"/>
      <c r="M52" s="26"/>
      <c r="N52" s="15"/>
      <c r="O52" s="26"/>
      <c r="P52" s="21"/>
      <c r="Q52" s="15"/>
    </row>
    <row r="53" spans="1:17">
      <c r="A53" s="26"/>
      <c r="B53" s="22" t="s">
        <v>37</v>
      </c>
      <c r="C53" s="26"/>
      <c r="K53" s="26"/>
      <c r="M53" s="26"/>
      <c r="N53" s="15"/>
      <c r="O53" s="26"/>
      <c r="P53" s="21"/>
      <c r="Q53" s="15"/>
    </row>
    <row r="54" spans="1:17">
      <c r="B54" s="83" t="s">
        <v>38</v>
      </c>
      <c r="K54" s="27"/>
    </row>
    <row r="55" spans="1:17">
      <c r="B55" s="83" t="s">
        <v>39</v>
      </c>
      <c r="K55" s="27"/>
    </row>
    <row r="56" spans="1:17">
      <c r="B56" s="83" t="s">
        <v>40</v>
      </c>
      <c r="K56" s="27"/>
    </row>
    <row r="57" spans="1:17">
      <c r="B57" s="83" t="s">
        <v>41</v>
      </c>
      <c r="K57" s="27"/>
    </row>
    <row r="58" spans="1:17">
      <c r="B58" s="83" t="s">
        <v>42</v>
      </c>
      <c r="K58" s="27"/>
    </row>
    <row r="59" spans="1:17">
      <c r="B59" s="83" t="s">
        <v>43</v>
      </c>
      <c r="K59" s="27"/>
    </row>
    <row r="60" spans="1:17">
      <c r="B60" s="83" t="s">
        <v>44</v>
      </c>
      <c r="K60" s="27"/>
    </row>
    <row r="61" spans="1:17">
      <c r="B61" s="83" t="s">
        <v>45</v>
      </c>
      <c r="K61" s="27"/>
    </row>
    <row r="62" spans="1:17">
      <c r="B62" s="83" t="s">
        <v>46</v>
      </c>
      <c r="K62" s="27"/>
    </row>
    <row r="63" spans="1:17">
      <c r="B63" s="83" t="s">
        <v>47</v>
      </c>
      <c r="K63" s="27"/>
    </row>
    <row r="64" spans="1:17">
      <c r="B64" s="83" t="s">
        <v>48</v>
      </c>
      <c r="K64" s="27"/>
    </row>
    <row r="65" spans="2:11">
      <c r="B65" s="83" t="s">
        <v>49</v>
      </c>
      <c r="K65" s="27"/>
    </row>
    <row r="66" spans="2:11">
      <c r="K66" s="27"/>
    </row>
    <row r="67" spans="2:11">
      <c r="K67" s="27"/>
    </row>
    <row r="68" spans="2:11">
      <c r="B68" s="83" t="s">
        <v>53</v>
      </c>
      <c r="K68" s="27"/>
    </row>
    <row r="69" spans="2:11">
      <c r="B69" s="83" t="s">
        <v>54</v>
      </c>
      <c r="K69" s="27"/>
    </row>
    <row r="70" spans="2:11">
      <c r="B70" s="83" t="s">
        <v>52</v>
      </c>
      <c r="K70" s="27"/>
    </row>
    <row r="71" spans="2:11">
      <c r="K71" s="27"/>
    </row>
    <row r="72" spans="2:11">
      <c r="K72" s="27"/>
    </row>
    <row r="73" spans="2:11">
      <c r="K73" s="27"/>
    </row>
    <row r="74" spans="2:11">
      <c r="K74" s="27"/>
    </row>
    <row r="75" spans="2:11">
      <c r="K75" s="27"/>
    </row>
    <row r="76" spans="2:11">
      <c r="K76" s="27"/>
    </row>
    <row r="77" spans="2:11">
      <c r="K77" s="27"/>
    </row>
    <row r="78" spans="2:11">
      <c r="K78" s="27"/>
    </row>
    <row r="79" spans="2:11">
      <c r="K79" s="27"/>
    </row>
    <row r="80" spans="2:11">
      <c r="K80" s="27"/>
    </row>
    <row r="81" spans="11:11">
      <c r="K81" s="27"/>
    </row>
    <row r="82" spans="11:11">
      <c r="K82" s="27"/>
    </row>
    <row r="83" spans="11:11">
      <c r="K83" s="27"/>
    </row>
    <row r="84" spans="11:11">
      <c r="K84" s="27"/>
    </row>
    <row r="85" spans="11:11">
      <c r="K85" s="27"/>
    </row>
    <row r="86" spans="11:11">
      <c r="K86" s="27"/>
    </row>
    <row r="87" spans="11:11">
      <c r="K87" s="27"/>
    </row>
    <row r="88" spans="11:11">
      <c r="K88" s="27"/>
    </row>
    <row r="89" spans="11:11">
      <c r="K89" s="27"/>
    </row>
    <row r="90" spans="11:11">
      <c r="K90" s="27"/>
    </row>
    <row r="91" spans="11:11">
      <c r="K91" s="27"/>
    </row>
    <row r="92" spans="11:11">
      <c r="K92" s="27"/>
    </row>
    <row r="93" spans="11:11">
      <c r="K93" s="27"/>
    </row>
    <row r="94" spans="11:11">
      <c r="K94" s="27"/>
    </row>
    <row r="95" spans="11:11">
      <c r="K95" s="27"/>
    </row>
    <row r="96" spans="11:11">
      <c r="K96" s="27"/>
    </row>
    <row r="97" spans="11:11">
      <c r="K97" s="27"/>
    </row>
    <row r="98" spans="11:11">
      <c r="K98" s="27"/>
    </row>
    <row r="99" spans="11:11">
      <c r="K99" s="27"/>
    </row>
    <row r="100" spans="11:11">
      <c r="K100" s="27"/>
    </row>
    <row r="101" spans="11:11">
      <c r="K101" s="27"/>
    </row>
    <row r="102" spans="11:11">
      <c r="K102" s="27"/>
    </row>
    <row r="103" spans="11:11">
      <c r="K103" s="27"/>
    </row>
    <row r="104" spans="11:11">
      <c r="K104" s="27"/>
    </row>
    <row r="105" spans="11:11">
      <c r="K105" s="27"/>
    </row>
    <row r="106" spans="11:11">
      <c r="K106" s="27"/>
    </row>
    <row r="107" spans="11:11">
      <c r="K107" s="27"/>
    </row>
    <row r="108" spans="11:11">
      <c r="K108" s="27"/>
    </row>
    <row r="109" spans="11:11">
      <c r="K109" s="27"/>
    </row>
    <row r="110" spans="11:11">
      <c r="K110" s="27"/>
    </row>
    <row r="111" spans="11:11">
      <c r="K111" s="27"/>
    </row>
    <row r="112" spans="11:11">
      <c r="K112" s="27"/>
    </row>
    <row r="113" spans="11:11">
      <c r="K113" s="27"/>
    </row>
    <row r="114" spans="11:11">
      <c r="K114" s="27"/>
    </row>
    <row r="115" spans="11:11">
      <c r="K115" s="27"/>
    </row>
    <row r="116" spans="11:11">
      <c r="K116" s="27"/>
    </row>
    <row r="117" spans="11:11">
      <c r="K117" s="27"/>
    </row>
    <row r="118" spans="11:11">
      <c r="K118" s="27"/>
    </row>
    <row r="119" spans="11:11">
      <c r="K119" s="27"/>
    </row>
    <row r="120" spans="11:11">
      <c r="K120" s="27"/>
    </row>
    <row r="121" spans="11:11">
      <c r="K121" s="27"/>
    </row>
    <row r="122" spans="11:11">
      <c r="K122" s="27"/>
    </row>
    <row r="123" spans="11:11">
      <c r="K123" s="27"/>
    </row>
    <row r="124" spans="11:11">
      <c r="K124" s="27"/>
    </row>
    <row r="125" spans="11:11">
      <c r="K125" s="27"/>
    </row>
    <row r="126" spans="11:11">
      <c r="K126" s="27"/>
    </row>
    <row r="127" spans="11:11">
      <c r="K127" s="27"/>
    </row>
    <row r="128" spans="11:11">
      <c r="K128" s="27"/>
    </row>
    <row r="129" spans="11:11">
      <c r="K129" s="27"/>
    </row>
    <row r="130" spans="11:11">
      <c r="K130" s="27"/>
    </row>
    <row r="131" spans="11:11">
      <c r="K131" s="27"/>
    </row>
    <row r="132" spans="11:11">
      <c r="K132" s="27"/>
    </row>
    <row r="133" spans="11:11">
      <c r="K133" s="27"/>
    </row>
    <row r="134" spans="11:11">
      <c r="K134" s="27"/>
    </row>
    <row r="135" spans="11:11">
      <c r="K135" s="27"/>
    </row>
    <row r="136" spans="11:11">
      <c r="K136" s="27"/>
    </row>
    <row r="137" spans="11:11">
      <c r="K137" s="27"/>
    </row>
    <row r="138" spans="11:11">
      <c r="K138" s="27"/>
    </row>
    <row r="139" spans="11:11">
      <c r="K139" s="27"/>
    </row>
    <row r="140" spans="11:11">
      <c r="K140" s="27"/>
    </row>
    <row r="141" spans="11:11">
      <c r="K141" s="27"/>
    </row>
    <row r="142" spans="11:11">
      <c r="K142" s="27"/>
    </row>
    <row r="143" spans="11:11">
      <c r="K143" s="27"/>
    </row>
    <row r="144" spans="11:11">
      <c r="K144" s="27"/>
    </row>
    <row r="145" spans="11:11">
      <c r="K145" s="27"/>
    </row>
    <row r="146" spans="11:11">
      <c r="K146" s="27"/>
    </row>
    <row r="147" spans="11:11">
      <c r="K147" s="27"/>
    </row>
    <row r="148" spans="11:11">
      <c r="K148" s="27"/>
    </row>
    <row r="149" spans="11:11">
      <c r="K149" s="27"/>
    </row>
    <row r="150" spans="11:11">
      <c r="K150" s="27"/>
    </row>
    <row r="151" spans="11:11">
      <c r="K151" s="27"/>
    </row>
    <row r="152" spans="11:11">
      <c r="K152" s="27"/>
    </row>
    <row r="153" spans="11:11">
      <c r="K153" s="27"/>
    </row>
    <row r="154" spans="11:11">
      <c r="K154" s="27"/>
    </row>
    <row r="155" spans="11:11">
      <c r="K155" s="27"/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Tableau</vt:lpstr>
      <vt:lpstr>RECAP_VENTE_MENSUEL</vt:lpstr>
      <vt:lpstr>RECAP_VENTE_ANNUEL</vt:lpstr>
      <vt:lpstr>ACHAT Client</vt:lpstr>
      <vt:lpstr>Fiche_client</vt:lpstr>
      <vt:lpstr>BDD</vt:lpstr>
      <vt:lpstr>Accessoires</vt:lpstr>
      <vt:lpstr>Aloe_vera</vt:lpstr>
      <vt:lpstr>Clear_care</vt:lpstr>
      <vt:lpstr>Colonne_Nom_Prenom</vt:lpstr>
      <vt:lpstr>lieu_commande</vt:lpstr>
      <vt:lpstr>Liste_type</vt:lpstr>
      <vt:lpstr>Make_Up</vt:lpstr>
      <vt:lpstr>Mois</vt:lpstr>
      <vt:lpstr>Parfums</vt:lpstr>
      <vt:lpstr>Parfums_contenance</vt:lpstr>
      <vt:lpstr>Produits_tarifs_Marge_PV_GV_</vt:lpstr>
      <vt:lpstr>Quantité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meyer</dc:creator>
  <cp:lastModifiedBy>Manu</cp:lastModifiedBy>
  <dcterms:created xsi:type="dcterms:W3CDTF">2019-04-16T07:53:58Z</dcterms:created>
  <dcterms:modified xsi:type="dcterms:W3CDTF">2019-06-10T09:31:35Z</dcterms:modified>
</cp:coreProperties>
</file>